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s1221m\Desktop\"/>
    </mc:Choice>
  </mc:AlternateContent>
  <xr:revisionPtr revIDLastSave="0" documentId="13_ncr:1_{E2C4170A-C165-4657-899F-B2267C865BAB}" xr6:coauthVersionLast="40" xr6:coauthVersionMax="40" xr10:uidLastSave="{00000000-0000-0000-0000-000000000000}"/>
  <workbookProtection workbookAlgorithmName="SHA-512" workbookHashValue="1jqedjQrtlDtZ3WORe8dvK8oNXLxGWzTuNwLpdk4tB6g1+SI8lxKAv25bot1+NkSxHh0IBPvgaM7CT9BfAvOLg==" workbookSaltValue="yNkHaYPEGX1rFuFF92C0VA=="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GN8" i="5" s="1"/>
  <c r="L6" i="5"/>
  <c r="N3" i="4" s="1"/>
  <c r="K6" i="5"/>
  <c r="J3" i="4" s="1"/>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F3" i="4"/>
  <c r="B3"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<sst xmlns="http://schemas.openxmlformats.org/spreadsheetml/2006/main" count="989" uniqueCount="272">
  <si>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</si>
  <si>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</si>
  <si>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</si>
  <si>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</si>
  <si>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</si>
  <si>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</si>
  <si>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</si>
  <si>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</si>
  <si>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</si>
  <si>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</si>
  <si>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</si>
  <si>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</si>
  <si>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</si>
  <si>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</si>
  <si>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</si>
  <si>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</si>
  <si>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</si>
  <si>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</si>
  <si>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</si>
  <si>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</si>
  <si>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</si>
  <si>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</si>
  <si>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</si>
  <si>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</si>
  <si>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</si>
  <si>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</si>
  <si>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</si>
  <si>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</si>
  <si>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</si>
  <si>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</si>
  <si>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</si>
  <si>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</si>
  <si>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</si>
  <si>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</si>
  <si>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</si>
  <si>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</si>
  <si>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</si>
  <si>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</si>
  <si>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</si>
  <si>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</si>
  <si>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</si>
  <si>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</si>
  <si>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</si>
  <si>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</si>
  <si>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</si>
  <si>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</si>
  <si>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</si>
  <si>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</si>
  <si>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</si>
  <si>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</si>
  <si>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</si>
  <si>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</si>
  <si>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</si>
  <si>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</si>
  <si>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</si>
  <si>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</si>
  <si>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</si>
  <si>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</si>
  <si>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</si>
  <si>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</si>
  <si>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</si>
  <si>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</si>
  <si>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</si>
  <si>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</si>
  <si>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</si>
  <si>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</si>
  <si>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</si>
  <si>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</si>
  <si>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</si>
  <si>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</si>
  <si>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</si>
  <si>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</si>
  <si>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</si>
  <si>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</si>
  <si>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</si>
  <si>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</si>
  <si>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</si>
  <si>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</si>
  <si>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</si>
  <si>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</si>
  <si>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</si>
  <si>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</si>
  <si>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</si>
  <si>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</si>
  <si>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</si>
  <si>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</si>
  <si>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</si>
  <si>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</si>
  <si>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</si>
  <si>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</si>
  <si>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</si>
  <si>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</si>
  <si>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</si>
  <si>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</si>
  <si>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</si>
  <si>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</si>
  <si>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</si>
  <si>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</si>
  <si>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</si>
  <si>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</si>
  <si>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</si>
  <si>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</si>
  <si>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</si>
  <si>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</si>
  <si>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</si>
  <si>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</si>
  <si>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</si>
  <si>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</si>
  <si>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</si>
  <si>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</si>
  <si>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</si>
  <si>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</si>
  <si>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</si>
  <si>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</si>
  <si>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</si>
  <si>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</si>
  <si>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454303</t>
  </si>
  <si>
    <t>47</t>
  </si>
  <si>
    <t>04</t>
  </si>
  <si>
    <t>0</t>
  </si>
  <si>
    <t>000</t>
  </si>
  <si>
    <t>宮崎県　椎葉村</t>
  </si>
  <si>
    <t>法非適用</t>
  </si>
  <si>
    <t>電気事業</t>
  </si>
  <si>
    <t>非設置</t>
  </si>
  <si>
    <t>該当数値なし</t>
  </si>
  <si>
    <t>-</t>
  </si>
  <si>
    <t>平成４７年６月２８日　椎葉村営　間柏原発電所</t>
  </si>
  <si>
    <t>無</t>
  </si>
  <si>
    <t>九州電力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</si>
  <si>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</si>
  <si>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</si>
  <si>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</si>
  <si>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</si>
  <si>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</si>
  <si>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</si>
  <si>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</si>
  <si>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</si>
  <si>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</si>
  <si>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</si>
  <si>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</si>
  <si>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</si>
  <si>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</si>
  <si>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</si>
  <si>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</si>
  <si>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</si>
  <si>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</si>
  <si>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</si>
  <si>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</si>
  <si>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</si>
  <si>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</si>
  <si>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</si>
  <si>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</si>
  <si>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</si>
  <si>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</si>
  <si>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</si>
  <si>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</si>
  <si>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</si>
  <si>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</si>
  <si>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</si>
  <si>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</si>
  <si>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</si>
  <si>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</si>
  <si>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</si>
  <si>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</si>
  <si>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</si>
  <si>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</si>
  <si>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</si>
  <si>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</si>
  <si>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</si>
  <si>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</si>
  <si>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</si>
  <si>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</si>
  <si>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</si>
  <si>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</si>
  <si>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</si>
  <si>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</si>
  <si>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</si>
  <si>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</si>
  <si>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</si>
  <si>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</si>
  <si>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</si>
  <si>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</si>
  <si>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</si>
  <si>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</si>
  <si>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</si>
  <si>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</si>
  <si>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</si>
  <si>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</si>
  <si>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</si>
  <si>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</si>
  <si>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</si>
  <si>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</si>
  <si>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</si>
  <si>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</si>
  <si>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</si>
  <si>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</si>
  <si>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</si>
  <si>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</si>
  <si>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</si>
  <si>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</si>
  <si>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</si>
  <si>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</si>
  <si>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</si>
  <si>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</si>
  <si>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</si>
  <si>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</si>
  <si>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</si>
  <si>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</si>
  <si>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</si>
  <si>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</si>
  <si>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</si>
  <si>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</si>
  <si>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</si>
  <si>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</si>
  <si>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</si>
  <si>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</si>
  <si>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</si>
  <si>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</si>
  <si>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</si>
  <si>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</si>
  <si>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</si>
  <si>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</si>
  <si>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</si>
  <si>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</si>
  <si>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</si>
  <si>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</si>
  <si>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</si>
  <si>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</si>
  <si>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</si>
  <si>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</si>
  <si>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</si>
  <si>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</si>
  <si>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</si>
  <si>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</si>
  <si>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</si>
  <si>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</si>
  <si>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</si>
  <si>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</si>
  <si>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</si>
  <si>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</si>
  <si>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</si>
  <si>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</si>
  <si>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</si>
  <si>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</si>
  <si>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</si>
  <si>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</si>
  <si>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</si>
  <si>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</si>
  <si>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</si>
  <si>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</si>
  <si>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</si>
  <si>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</si>
  <si>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</si>
  <si>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</si>
  <si>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</si>
  <si>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</si>
  <si>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</si>
  <si>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</si>
  <si>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</si>
  <si>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</si>
  <si>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</si>
  <si>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</si>
  <si>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</si>
  <si>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</si>
  <si>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</si>
  <si>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</si>
  <si>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経営の健全性・効率性については、全般的には概ね良好な数値を示している。
　平成２９年度の収益的収支比率については、全国平均と比較すると高い値を示している。これはFIT移行と発電施設の更新によるものである。本村では引き続きこの形態を維持していくこととしている。
　営業収支比率については全国平均と比較すると高い値を示している。これはFIT移行と発電施設の更新によるものである。本村では引き続きこの形態を維持していくこととしている。
　EBITDAについては全国平均と比較すると高い値を示している。これはFIT移行と発電施設の更新による成果が経営状況へ十分に反映している証拠である。本村では引き続きこの形態を維持していくこととしている。
　平成２６年度は各数値が平均値から大きく離れているが、これは更新工事による、施設の運転を停止したためである。
　発電所の更新により良好となった発電効率を今後も維持し、指標値の向上に努めていく。</t>
    <rPh sb="267" eb="269">
      <t>セイカ</t>
    </rPh>
    <rPh sb="275" eb="277">
      <t>ジュウブン</t>
    </rPh>
    <phoneticPr fontId="5"/>
  </si>
  <si>
    <t xml:space="preserve">　電気事業により生じた剰余金は、将来の施設更新に充てるための椎葉村間柏原発電所施設建設改良基金（以下、改良基金）に積み立てることを基本としている。改良基金に積み立てた後、残額がある場合には、椎葉村間柏原発電所基金（以下、発電所基金）へ積み立てを行っている。発電所基金は、突発的な物を含む施設整備や一般会計に繰り出すことが可能で、一般会計各事業に活用することができることとしている。
　今後も剰余金が発生した場合は、長期的な施設整備を含めた事業運営に必要な財源を確保するため、改良基金に積立を行い、なお余剰がある場合には住民の福祉の向上に努めるため、発電所基金に積立を実施していきたい。
基金への積立
　名称：椎葉村間柏原発電所基金　　　　　　　　　　28,816千円
　目的：間柏原発電所施設整備等・緊急時や本村振興事業等への繰り出し金。
　名称：椎葉村間柏原発電所施設建設改良基金　21,573千円
　目的：間柏原発電所施設整備および更新における財源の積立。
翌年度への繰越し　1,538千円
　来年度当初の運転資金として使途している。
</t>
    <rPh sb="135" eb="138">
      <t>トッパツテキ</t>
    </rPh>
    <rPh sb="139" eb="140">
      <t>モノ</t>
    </rPh>
    <rPh sb="141" eb="142">
      <t>フク</t>
    </rPh>
    <rPh sb="207" eb="210">
      <t>チョウキテキ</t>
    </rPh>
    <rPh sb="211" eb="213">
      <t>シセツ</t>
    </rPh>
    <rPh sb="213" eb="215">
      <t>セイビ</t>
    </rPh>
    <rPh sb="216" eb="217">
      <t>フク</t>
    </rPh>
    <phoneticPr fontId="5"/>
  </si>
  <si>
    <t xml:space="preserve"> 平成２９年度における全体の各数値については、全国平均と比較すると良好な値を示している。
　また、FIT収入割合も、初年度から全国平均以上の値を示している。これは更新工事により、FIT移行による売電単価の増もさることながら、発電効率が向上したことによるものが大きく、今後の経営において良好な状態を維持していると推察している。
　本村における今後の課題としては、FIT期間終了後に収入割合の下落が想定されるが、FIT移行による潤沢な基金と発電効率の向上による安定した発電量が維持できているため、リスク等は最少であると判断するが、現状に甘んじることなく効果的な事業運営に努め、経営状況を更に高めていく。</t>
    <rPh sb="92" eb="94">
      <t>イコウ</t>
    </rPh>
    <rPh sb="97" eb="99">
      <t>バイデン</t>
    </rPh>
    <rPh sb="99" eb="101">
      <t>タンカ</t>
    </rPh>
    <rPh sb="102" eb="103">
      <t>ゾウ</t>
    </rPh>
    <rPh sb="112" eb="114">
      <t>ハツデン</t>
    </rPh>
    <rPh sb="114" eb="116">
      <t>コウリツ</t>
    </rPh>
    <rPh sb="117" eb="119">
      <t>コウジョウ</t>
    </rPh>
    <rPh sb="129" eb="130">
      <t>オオ</t>
    </rPh>
    <rPh sb="212" eb="214">
      <t>ジュンタク</t>
    </rPh>
    <rPh sb="215" eb="217">
      <t>キキン</t>
    </rPh>
    <rPh sb="218" eb="220">
      <t>ハツデン</t>
    </rPh>
    <rPh sb="220" eb="222">
      <t>コウリツ</t>
    </rPh>
    <rPh sb="223" eb="225">
      <t>コウジョウ</t>
    </rPh>
    <rPh sb="228" eb="230">
      <t>アンテイ</t>
    </rPh>
    <rPh sb="232" eb="235">
      <t>ハツデンリョウ</t>
    </rPh>
    <rPh sb="236" eb="238">
      <t>イジ</t>
    </rPh>
    <rPh sb="249" eb="250">
      <t>トウ</t>
    </rPh>
    <rPh sb="251" eb="253">
      <t>サイショウ</t>
    </rPh>
    <rPh sb="257" eb="259">
      <t>ハンダン</t>
    </rPh>
    <phoneticPr fontId="5"/>
  </si>
  <si>
    <t>平成４７年６月２８日 椎葉村営間柏原発電所</t>
    <phoneticPr fontId="5"/>
  </si>
  <si>
    <r>
      <t>　経営のリスクについては全般的には概ね良好な数値を示している。
　平成２９年度の設備利用率については、全国平均と比較すると大幅に高い値を示しているが、修繕費比率については、全国平均と比較すると大幅に低い値を示している。これは平成２６年度に発電所施設の更新工事が完了し、修繕費の大幅な減少とFIT移行による収入の増加によるものであり、総合的に本村の電気事業における経営のリスクは最少であると推察する。
　企業債残高対料金収入比</t>
    </r>
    <r>
      <rPr>
        <strike/>
        <sz val="18"/>
        <rFont val="ＭＳ ゴシック"/>
        <family val="3"/>
        <charset val="128"/>
      </rPr>
      <t>費</t>
    </r>
    <r>
      <rPr>
        <sz val="18"/>
        <rFont val="ＭＳ ゴシック"/>
        <family val="3"/>
        <charset val="128"/>
      </rPr>
      <t>率については初期投資に要する経費について企業債を活用せず、村の一般会計を長期借入れを行い、電力料収入で分割して支払っているため、企業債残高対料金収入比率が算出されない。
　FIT収入割合については100%となっているが、FIT適用終了（平成４７年６月）後の事業のあり方については、現時点で方針は定まっていないが、非化石市場の動向など様々な可能性を調査し、FIT終了による電力料収入の変動リスクも視野に入れ、今後の方針を予定している。加えて、発電効率においても更新工事前に比べて大幅に改善されている。
　今後も計画的な施設更新を進めるとともに、震災等における被害の極小化に努めていく。</t>
    </r>
    <rPh sb="78" eb="79">
      <t>ヒ</t>
    </rPh>
    <rPh sb="211" eb="212">
      <t>ヒ</t>
    </rPh>
    <rPh sb="369" eb="372">
      <t>ヒカセキ</t>
    </rPh>
    <rPh sb="372" eb="374">
      <t>シジョウ</t>
    </rPh>
    <rPh sb="375" eb="377">
      <t>ドウコウ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</si>
</sst>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
      <sz val="18"/>
      <color theme="1"/>
      <name val="ＭＳ ゴシック"/>
      <family val="3"/>
      <charset val="128"/>
    </font>
    <font>
      <sz val="18"/>
      <name val="ＭＳ ゴシック"/>
      <family val="3"/>
      <charset val="128"/>
    </font>
    <font>
      <strike/>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6" fillId="0" borderId="13" xfId="2" applyNumberFormat="1" applyFont="1" applyFill="1" applyBorder="1" applyAlignment="1" applyProtection="1">
      <alignment horizontal="left" vertical="top" wrapText="1"/>
      <protection locked="0"/>
    </xf>
    <xf numFmtId="0" fontId="36" fillId="0" borderId="14" xfId="2" applyNumberFormat="1" applyFont="1" applyFill="1" applyBorder="1" applyAlignment="1" applyProtection="1">
      <alignment horizontal="left" vertical="top" wrapText="1"/>
      <protection locked="0"/>
    </xf>
    <xf numFmtId="0" fontId="36" fillId="0" borderId="15" xfId="2" applyNumberFormat="1" applyFont="1" applyFill="1" applyBorder="1" applyAlignment="1" applyProtection="1">
      <alignment horizontal="left" vertical="top" wrapText="1"/>
      <protection locked="0"/>
    </xf>
    <xf numFmtId="0" fontId="36" fillId="0" borderId="16" xfId="2" applyNumberFormat="1" applyFont="1" applyFill="1" applyBorder="1" applyAlignment="1" applyProtection="1">
      <alignment horizontal="left" vertical="top" wrapText="1"/>
      <protection locked="0"/>
    </xf>
    <xf numFmtId="0" fontId="36" fillId="0" borderId="0" xfId="2" applyNumberFormat="1" applyFont="1" applyFill="1" applyBorder="1" applyAlignment="1" applyProtection="1">
      <alignment horizontal="left" vertical="top" wrapText="1"/>
      <protection locked="0"/>
    </xf>
    <xf numFmtId="0" fontId="36" fillId="0" borderId="17" xfId="2" applyNumberFormat="1" applyFont="1" applyFill="1" applyBorder="1" applyAlignment="1" applyProtection="1">
      <alignment horizontal="left" vertical="top" wrapText="1"/>
      <protection locked="0"/>
    </xf>
    <xf numFmtId="0" fontId="36" fillId="0" borderId="36" xfId="2" applyNumberFormat="1" applyFont="1" applyFill="1" applyBorder="1" applyAlignment="1" applyProtection="1">
      <alignment horizontal="left" vertical="top" wrapText="1"/>
      <protection locked="0"/>
    </xf>
    <xf numFmtId="0" fontId="36" fillId="0" borderId="37" xfId="2" applyNumberFormat="1" applyFont="1" applyFill="1" applyBorder="1" applyAlignment="1" applyProtection="1">
      <alignment horizontal="left" vertical="top" wrapText="1"/>
      <protection locked="0"/>
    </xf>
    <xf numFmtId="0" fontId="36" fillId="0" borderId="38" xfId="2" applyNumberFormat="1" applyFont="1" applyFill="1" applyBorder="1" applyAlignment="1" applyProtection="1">
      <alignment horizontal="left" vertical="top" wrapText="1"/>
      <protection locked="0"/>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xf numFmtId="0" fontId="37" fillId="0" borderId="16" xfId="2" applyFont="1" applyFill="1" applyBorder="1" applyAlignment="1" applyProtection="1">
      <alignment horizontal="left" vertical="top" wrapText="1"/>
      <protection locked="0"/>
    </xf>
    <xf numFmtId="0" fontId="37" fillId="0" borderId="0" xfId="2" applyFont="1" applyFill="1" applyBorder="1" applyAlignment="1" applyProtection="1">
      <alignment horizontal="left" vertical="top" wrapText="1"/>
      <protection locked="0"/>
    </xf>
    <xf numFmtId="0" fontId="37" fillId="0" borderId="17" xfId="2" applyFont="1" applyFill="1" applyBorder="1" applyAlignment="1" applyProtection="1">
      <alignment horizontal="left" vertical="top" wrapText="1"/>
      <protection locked="0"/>
    </xf>
    <xf numFmtId="0" fontId="37" fillId="0" borderId="47" xfId="2" applyFont="1" applyFill="1" applyBorder="1" applyAlignment="1" applyProtection="1">
      <alignment horizontal="left" vertical="top" wrapText="1"/>
      <protection locked="0"/>
    </xf>
    <xf numFmtId="0" fontId="37" fillId="0" borderId="48" xfId="2" applyFont="1" applyFill="1" applyBorder="1" applyAlignment="1" applyProtection="1">
      <alignment horizontal="left" vertical="top" wrapText="1"/>
      <protection locked="0"/>
    </xf>
    <xf numFmtId="0" fontId="37" fillId="0" borderId="49" xfId="2" applyFont="1" applyFill="1" applyBorder="1" applyAlignment="1" applyProtection="1">
      <alignment horizontal="left" vertical="top" wrapText="1"/>
      <protection locked="0"/>
    </xf>
    <xf numFmtId="0" fontId="36" fillId="0" borderId="16" xfId="2" applyFont="1" applyBorder="1" applyAlignment="1" applyProtection="1">
      <alignment horizontal="left" vertical="top" wrapText="1"/>
      <protection locked="0"/>
    </xf>
    <xf numFmtId="0" fontId="36" fillId="0" borderId="0" xfId="2" applyFont="1" applyBorder="1" applyAlignment="1" applyProtection="1">
      <alignment horizontal="left" vertical="top" wrapText="1"/>
      <protection locked="0"/>
    </xf>
    <xf numFmtId="0" fontId="36" fillId="0" borderId="17" xfId="2" applyFont="1" applyBorder="1" applyAlignment="1" applyProtection="1">
      <alignment horizontal="left" vertical="top" wrapText="1"/>
      <protection locked="0"/>
    </xf>
    <xf numFmtId="0" fontId="36" fillId="0" borderId="36" xfId="2" applyFont="1" applyBorder="1" applyAlignment="1" applyProtection="1">
      <alignment horizontal="left" vertical="top" wrapText="1"/>
      <protection locked="0"/>
    </xf>
    <xf numFmtId="0" fontId="36" fillId="0" borderId="37" xfId="2" applyFont="1" applyBorder="1" applyAlignment="1" applyProtection="1">
      <alignment horizontal="left" vertical="top" wrapText="1"/>
      <protection locked="0"/>
    </xf>
    <xf numFmtId="0" fontId="36"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87.1</c:v>
                </c:pt>
                <c:pt idx="1">
                  <c:v>10.199999999999999</c:v>
                </c:pt>
                <c:pt idx="2">
                  <c:v>142.69999999999999</c:v>
                </c:pt>
                <c:pt idx="3">
                  <c:v>242.2</c:v>
                </c:pt>
                <c:pt idx="4">
                  <c:v>213.2</c:v>
                </c:pt>
              </c:numCache>
            </c:numRef>
          </c:val>
          <c:extLst>
            <c:ext xmlns:c16="http://schemas.microsoft.com/office/drawing/2014/chart" uri="{C3380CC4-5D6E-409C-BE32-E72D297353CC}">
              <c16:uniqueId val="{00000000-107B-47A8-A351-04CB13FAF019}"/>
            </c:ext>
          </c:extLst>
        </c:ser>
        <c:dLbls>
          <c:showLegendKey val="0"/>
          <c:showVal val="0"/>
          <c:showCatName val="0"/>
          <c:showSerName val="0"/>
          <c:showPercent val="0"/>
          <c:showBubbleSize val="0"/>
        </c:dLbls>
        <c:gapWidth val="180"/>
        <c:overlap val="-90"/>
        <c:axId val="295665920"/>
        <c:axId val="29566513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c:ext xmlns:c16="http://schemas.microsoft.com/office/drawing/2014/chart" uri="{C3380CC4-5D6E-409C-BE32-E72D297353CC}">
              <c16:uniqueId val="{00000001-107B-47A8-A351-04CB13FAF01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07B-47A8-A351-04CB13FAF019}"/>
            </c:ext>
          </c:extLst>
        </c:ser>
        <c:dLbls>
          <c:showLegendKey val="0"/>
          <c:showVal val="0"/>
          <c:showCatName val="0"/>
          <c:showSerName val="0"/>
          <c:showPercent val="0"/>
          <c:showBubbleSize val="0"/>
        </c:dLbls>
        <c:marker val="1"/>
        <c:smooth val="0"/>
        <c:axId val="295665920"/>
        <c:axId val="295665136"/>
      </c:lineChart>
      <c:catAx>
        <c:axId val="295665920"/>
        <c:scaling>
          <c:orientation val="minMax"/>
        </c:scaling>
        <c:delete val="0"/>
        <c:axPos val="b"/>
        <c:numFmt formatCode="ge" sourceLinked="1"/>
        <c:majorTickMark val="none"/>
        <c:minorTickMark val="none"/>
        <c:tickLblPos val="none"/>
        <c:crossAx val="295665136"/>
        <c:crosses val="autoZero"/>
        <c:auto val="0"/>
        <c:lblAlgn val="ctr"/>
        <c:lblOffset val="100"/>
        <c:noMultiLvlLbl val="1"/>
      </c:catAx>
      <c:valAx>
        <c:axId val="29566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665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9C24-4D34-83E6-0E840AC907F7}"/>
            </c:ext>
          </c:extLst>
        </c:ser>
        <c:dLbls>
          <c:showLegendKey val="0"/>
          <c:showVal val="0"/>
          <c:showCatName val="0"/>
          <c:showSerName val="0"/>
          <c:showPercent val="0"/>
          <c:showBubbleSize val="0"/>
        </c:dLbls>
        <c:gapWidth val="180"/>
        <c:overlap val="-90"/>
        <c:axId val="226924816"/>
        <c:axId val="2269252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9C24-4D34-83E6-0E840AC907F7}"/>
            </c:ext>
          </c:extLst>
        </c:ser>
        <c:dLbls>
          <c:showLegendKey val="0"/>
          <c:showVal val="0"/>
          <c:showCatName val="0"/>
          <c:showSerName val="0"/>
          <c:showPercent val="0"/>
          <c:showBubbleSize val="0"/>
        </c:dLbls>
        <c:marker val="1"/>
        <c:smooth val="0"/>
        <c:axId val="226924816"/>
        <c:axId val="226925208"/>
      </c:lineChart>
      <c:catAx>
        <c:axId val="226924816"/>
        <c:scaling>
          <c:orientation val="minMax"/>
        </c:scaling>
        <c:delete val="0"/>
        <c:axPos val="b"/>
        <c:numFmt formatCode="ge" sourceLinked="1"/>
        <c:majorTickMark val="none"/>
        <c:minorTickMark val="none"/>
        <c:tickLblPos val="none"/>
        <c:crossAx val="226925208"/>
        <c:crosses val="autoZero"/>
        <c:auto val="0"/>
        <c:lblAlgn val="ctr"/>
        <c:lblOffset val="100"/>
        <c:noMultiLvlLbl val="1"/>
      </c:catAx>
      <c:valAx>
        <c:axId val="226925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92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43.9</c:v>
                </c:pt>
                <c:pt idx="1">
                  <c:v>15.8</c:v>
                </c:pt>
                <c:pt idx="2">
                  <c:v>45.7</c:v>
                </c:pt>
                <c:pt idx="3">
                  <c:v>68.599999999999994</c:v>
                </c:pt>
                <c:pt idx="4">
                  <c:v>62.9</c:v>
                </c:pt>
              </c:numCache>
            </c:numRef>
          </c:val>
          <c:extLst>
            <c:ext xmlns:c16="http://schemas.microsoft.com/office/drawing/2014/chart" uri="{C3380CC4-5D6E-409C-BE32-E72D297353CC}">
              <c16:uniqueId val="{00000000-B78A-447C-B326-914BA464471B}"/>
            </c:ext>
          </c:extLst>
        </c:ser>
        <c:dLbls>
          <c:showLegendKey val="0"/>
          <c:showVal val="0"/>
          <c:showCatName val="0"/>
          <c:showSerName val="0"/>
          <c:showPercent val="0"/>
          <c:showBubbleSize val="0"/>
        </c:dLbls>
        <c:gapWidth val="180"/>
        <c:overlap val="-90"/>
        <c:axId val="226925992"/>
        <c:axId val="42578248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c:ext xmlns:c16="http://schemas.microsoft.com/office/drawing/2014/chart" uri="{C3380CC4-5D6E-409C-BE32-E72D297353CC}">
              <c16:uniqueId val="{00000001-B78A-447C-B326-914BA464471B}"/>
            </c:ext>
          </c:extLst>
        </c:ser>
        <c:dLbls>
          <c:showLegendKey val="0"/>
          <c:showVal val="0"/>
          <c:showCatName val="0"/>
          <c:showSerName val="0"/>
          <c:showPercent val="0"/>
          <c:showBubbleSize val="0"/>
        </c:dLbls>
        <c:marker val="1"/>
        <c:smooth val="0"/>
        <c:axId val="226925992"/>
        <c:axId val="425782488"/>
      </c:lineChart>
      <c:catAx>
        <c:axId val="226925992"/>
        <c:scaling>
          <c:orientation val="minMax"/>
        </c:scaling>
        <c:delete val="0"/>
        <c:axPos val="b"/>
        <c:numFmt formatCode="ge" sourceLinked="1"/>
        <c:majorTickMark val="none"/>
        <c:minorTickMark val="none"/>
        <c:tickLblPos val="none"/>
        <c:crossAx val="425782488"/>
        <c:crosses val="autoZero"/>
        <c:auto val="0"/>
        <c:lblAlgn val="ctr"/>
        <c:lblOffset val="100"/>
        <c:noMultiLvlLbl val="1"/>
      </c:catAx>
      <c:valAx>
        <c:axId val="42578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925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29.3</c:v>
                </c:pt>
                <c:pt idx="1">
                  <c:v>3.1</c:v>
                </c:pt>
                <c:pt idx="2">
                  <c:v>0.5</c:v>
                </c:pt>
                <c:pt idx="3">
                  <c:v>0</c:v>
                </c:pt>
                <c:pt idx="4">
                  <c:v>0</c:v>
                </c:pt>
              </c:numCache>
            </c:numRef>
          </c:val>
          <c:extLst>
            <c:ext xmlns:c16="http://schemas.microsoft.com/office/drawing/2014/chart" uri="{C3380CC4-5D6E-409C-BE32-E72D297353CC}">
              <c16:uniqueId val="{00000000-8E2F-41E6-BE1E-1C282059C692}"/>
            </c:ext>
          </c:extLst>
        </c:ser>
        <c:dLbls>
          <c:showLegendKey val="0"/>
          <c:showVal val="0"/>
          <c:showCatName val="0"/>
          <c:showSerName val="0"/>
          <c:showPercent val="0"/>
          <c:showBubbleSize val="0"/>
        </c:dLbls>
        <c:gapWidth val="180"/>
        <c:overlap val="-90"/>
        <c:axId val="425783272"/>
        <c:axId val="4257836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c:ext xmlns:c16="http://schemas.microsoft.com/office/drawing/2014/chart" uri="{C3380CC4-5D6E-409C-BE32-E72D297353CC}">
              <c16:uniqueId val="{00000001-8E2F-41E6-BE1E-1C282059C692}"/>
            </c:ext>
          </c:extLst>
        </c:ser>
        <c:dLbls>
          <c:showLegendKey val="0"/>
          <c:showVal val="0"/>
          <c:showCatName val="0"/>
          <c:showSerName val="0"/>
          <c:showPercent val="0"/>
          <c:showBubbleSize val="0"/>
        </c:dLbls>
        <c:marker val="1"/>
        <c:smooth val="0"/>
        <c:axId val="425783272"/>
        <c:axId val="425783664"/>
      </c:lineChart>
      <c:catAx>
        <c:axId val="425783272"/>
        <c:scaling>
          <c:orientation val="minMax"/>
        </c:scaling>
        <c:delete val="0"/>
        <c:axPos val="b"/>
        <c:numFmt formatCode="ge" sourceLinked="1"/>
        <c:majorTickMark val="none"/>
        <c:minorTickMark val="none"/>
        <c:tickLblPos val="none"/>
        <c:crossAx val="425783664"/>
        <c:crosses val="autoZero"/>
        <c:auto val="0"/>
        <c:lblAlgn val="ctr"/>
        <c:lblOffset val="100"/>
        <c:noMultiLvlLbl val="1"/>
      </c:catAx>
      <c:valAx>
        <c:axId val="42578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78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078-4FBF-964E-D351DF21F910}"/>
            </c:ext>
          </c:extLst>
        </c:ser>
        <c:dLbls>
          <c:showLegendKey val="0"/>
          <c:showVal val="0"/>
          <c:showCatName val="0"/>
          <c:showSerName val="0"/>
          <c:showPercent val="0"/>
          <c:showBubbleSize val="0"/>
        </c:dLbls>
        <c:gapWidth val="180"/>
        <c:overlap val="-90"/>
        <c:axId val="531460032"/>
        <c:axId val="5314604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c:ext xmlns:c16="http://schemas.microsoft.com/office/drawing/2014/chart" uri="{C3380CC4-5D6E-409C-BE32-E72D297353CC}">
              <c16:uniqueId val="{00000001-2078-4FBF-964E-D351DF21F910}"/>
            </c:ext>
          </c:extLst>
        </c:ser>
        <c:dLbls>
          <c:showLegendKey val="0"/>
          <c:showVal val="0"/>
          <c:showCatName val="0"/>
          <c:showSerName val="0"/>
          <c:showPercent val="0"/>
          <c:showBubbleSize val="0"/>
        </c:dLbls>
        <c:marker val="1"/>
        <c:smooth val="0"/>
        <c:axId val="531460032"/>
        <c:axId val="531460424"/>
      </c:lineChart>
      <c:catAx>
        <c:axId val="531460032"/>
        <c:scaling>
          <c:orientation val="minMax"/>
        </c:scaling>
        <c:delete val="0"/>
        <c:axPos val="b"/>
        <c:numFmt formatCode="ge" sourceLinked="1"/>
        <c:majorTickMark val="none"/>
        <c:minorTickMark val="none"/>
        <c:tickLblPos val="none"/>
        <c:crossAx val="531460424"/>
        <c:crosses val="autoZero"/>
        <c:auto val="0"/>
        <c:lblAlgn val="ctr"/>
        <c:lblOffset val="100"/>
        <c:noMultiLvlLbl val="1"/>
      </c:catAx>
      <c:valAx>
        <c:axId val="53146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314600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C-4CF9-AA43-F812691F0871}"/>
            </c:ext>
          </c:extLst>
        </c:ser>
        <c:dLbls>
          <c:showLegendKey val="0"/>
          <c:showVal val="0"/>
          <c:showCatName val="0"/>
          <c:showSerName val="0"/>
          <c:showPercent val="0"/>
          <c:showBubbleSize val="0"/>
        </c:dLbls>
        <c:gapWidth val="180"/>
        <c:overlap val="-90"/>
        <c:axId val="531461208"/>
        <c:axId val="5314616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C-4CF9-AA43-F812691F0871}"/>
            </c:ext>
          </c:extLst>
        </c:ser>
        <c:dLbls>
          <c:showLegendKey val="0"/>
          <c:showVal val="0"/>
          <c:showCatName val="0"/>
          <c:showSerName val="0"/>
          <c:showPercent val="0"/>
          <c:showBubbleSize val="0"/>
        </c:dLbls>
        <c:marker val="1"/>
        <c:smooth val="0"/>
        <c:axId val="531461208"/>
        <c:axId val="531461600"/>
      </c:lineChart>
      <c:catAx>
        <c:axId val="531461208"/>
        <c:scaling>
          <c:orientation val="minMax"/>
        </c:scaling>
        <c:delete val="0"/>
        <c:axPos val="b"/>
        <c:numFmt formatCode="ge" sourceLinked="1"/>
        <c:majorTickMark val="none"/>
        <c:minorTickMark val="none"/>
        <c:tickLblPos val="none"/>
        <c:crossAx val="531461600"/>
        <c:crosses val="autoZero"/>
        <c:auto val="0"/>
        <c:lblAlgn val="ctr"/>
        <c:lblOffset val="100"/>
        <c:noMultiLvlLbl val="1"/>
      </c:catAx>
      <c:valAx>
        <c:axId val="53146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1461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8BBA-4DA2-8ACA-C620F3883BD2}"/>
            </c:ext>
          </c:extLst>
        </c:ser>
        <c:dLbls>
          <c:showLegendKey val="0"/>
          <c:showVal val="0"/>
          <c:showCatName val="0"/>
          <c:showSerName val="0"/>
          <c:showPercent val="0"/>
          <c:showBubbleSize val="0"/>
        </c:dLbls>
        <c:gapWidth val="180"/>
        <c:overlap val="-90"/>
        <c:axId val="838060216"/>
        <c:axId val="8380606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c:ext xmlns:c16="http://schemas.microsoft.com/office/drawing/2014/chart" uri="{C3380CC4-5D6E-409C-BE32-E72D297353CC}">
              <c16:uniqueId val="{00000001-8BBA-4DA2-8ACA-C620F3883BD2}"/>
            </c:ext>
          </c:extLst>
        </c:ser>
        <c:dLbls>
          <c:showLegendKey val="0"/>
          <c:showVal val="0"/>
          <c:showCatName val="0"/>
          <c:showSerName val="0"/>
          <c:showPercent val="0"/>
          <c:showBubbleSize val="0"/>
        </c:dLbls>
        <c:marker val="1"/>
        <c:smooth val="0"/>
        <c:axId val="838060216"/>
        <c:axId val="838060608"/>
      </c:lineChart>
      <c:catAx>
        <c:axId val="838060216"/>
        <c:scaling>
          <c:orientation val="minMax"/>
        </c:scaling>
        <c:delete val="0"/>
        <c:axPos val="b"/>
        <c:numFmt formatCode="ge" sourceLinked="1"/>
        <c:majorTickMark val="none"/>
        <c:minorTickMark val="none"/>
        <c:tickLblPos val="none"/>
        <c:crossAx val="838060608"/>
        <c:crosses val="autoZero"/>
        <c:auto val="0"/>
        <c:lblAlgn val="ctr"/>
        <c:lblOffset val="100"/>
        <c:noMultiLvlLbl val="1"/>
      </c:catAx>
      <c:valAx>
        <c:axId val="83806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06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5-4E4A-9720-601F9024D589}"/>
            </c:ext>
          </c:extLst>
        </c:ser>
        <c:dLbls>
          <c:showLegendKey val="0"/>
          <c:showVal val="0"/>
          <c:showCatName val="0"/>
          <c:showSerName val="0"/>
          <c:showPercent val="0"/>
          <c:showBubbleSize val="0"/>
        </c:dLbls>
        <c:gapWidth val="180"/>
        <c:overlap val="-90"/>
        <c:axId val="838061392"/>
        <c:axId val="53625277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5-4E4A-9720-601F9024D589}"/>
            </c:ext>
          </c:extLst>
        </c:ser>
        <c:dLbls>
          <c:showLegendKey val="0"/>
          <c:showVal val="0"/>
          <c:showCatName val="0"/>
          <c:showSerName val="0"/>
          <c:showPercent val="0"/>
          <c:showBubbleSize val="0"/>
        </c:dLbls>
        <c:marker val="1"/>
        <c:smooth val="0"/>
        <c:axId val="838061392"/>
        <c:axId val="536252776"/>
      </c:lineChart>
      <c:catAx>
        <c:axId val="838061392"/>
        <c:scaling>
          <c:orientation val="minMax"/>
        </c:scaling>
        <c:delete val="0"/>
        <c:axPos val="b"/>
        <c:numFmt formatCode="ge" sourceLinked="1"/>
        <c:majorTickMark val="none"/>
        <c:minorTickMark val="none"/>
        <c:tickLblPos val="none"/>
        <c:crossAx val="536252776"/>
        <c:crosses val="autoZero"/>
        <c:auto val="0"/>
        <c:lblAlgn val="ctr"/>
        <c:lblOffset val="100"/>
        <c:noMultiLvlLbl val="1"/>
      </c:catAx>
      <c:valAx>
        <c:axId val="536252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061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3-4DAF-90D1-1EF48D950EFB}"/>
            </c:ext>
          </c:extLst>
        </c:ser>
        <c:dLbls>
          <c:showLegendKey val="0"/>
          <c:showVal val="0"/>
          <c:showCatName val="0"/>
          <c:showSerName val="0"/>
          <c:showPercent val="0"/>
          <c:showBubbleSize val="0"/>
        </c:dLbls>
        <c:gapWidth val="180"/>
        <c:overlap val="-90"/>
        <c:axId val="536253560"/>
        <c:axId val="5362539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3-4DAF-90D1-1EF48D950EFB}"/>
            </c:ext>
          </c:extLst>
        </c:ser>
        <c:dLbls>
          <c:showLegendKey val="0"/>
          <c:showVal val="0"/>
          <c:showCatName val="0"/>
          <c:showSerName val="0"/>
          <c:showPercent val="0"/>
          <c:showBubbleSize val="0"/>
        </c:dLbls>
        <c:marker val="1"/>
        <c:smooth val="0"/>
        <c:axId val="536253560"/>
        <c:axId val="536253952"/>
      </c:lineChart>
      <c:catAx>
        <c:axId val="536253560"/>
        <c:scaling>
          <c:orientation val="minMax"/>
        </c:scaling>
        <c:delete val="0"/>
        <c:axPos val="b"/>
        <c:numFmt formatCode="ge" sourceLinked="1"/>
        <c:majorTickMark val="none"/>
        <c:minorTickMark val="none"/>
        <c:tickLblPos val="none"/>
        <c:crossAx val="536253952"/>
        <c:crosses val="autoZero"/>
        <c:auto val="0"/>
        <c:lblAlgn val="ctr"/>
        <c:lblOffset val="100"/>
        <c:noMultiLvlLbl val="1"/>
      </c:catAx>
      <c:valAx>
        <c:axId val="53625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6253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8-4BE1-A572-BACED0A3B74F}"/>
            </c:ext>
          </c:extLst>
        </c:ser>
        <c:dLbls>
          <c:showLegendKey val="0"/>
          <c:showVal val="0"/>
          <c:showCatName val="0"/>
          <c:showSerName val="0"/>
          <c:showPercent val="0"/>
          <c:showBubbleSize val="0"/>
        </c:dLbls>
        <c:gapWidth val="180"/>
        <c:overlap val="-90"/>
        <c:axId val="531691664"/>
        <c:axId val="5316920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8-4BE1-A572-BACED0A3B74F}"/>
            </c:ext>
          </c:extLst>
        </c:ser>
        <c:dLbls>
          <c:showLegendKey val="0"/>
          <c:showVal val="0"/>
          <c:showCatName val="0"/>
          <c:showSerName val="0"/>
          <c:showPercent val="0"/>
          <c:showBubbleSize val="0"/>
        </c:dLbls>
        <c:marker val="1"/>
        <c:smooth val="0"/>
        <c:axId val="531691664"/>
        <c:axId val="531692056"/>
      </c:lineChart>
      <c:catAx>
        <c:axId val="531691664"/>
        <c:scaling>
          <c:orientation val="minMax"/>
        </c:scaling>
        <c:delete val="0"/>
        <c:axPos val="b"/>
        <c:numFmt formatCode="ge" sourceLinked="1"/>
        <c:majorTickMark val="none"/>
        <c:minorTickMark val="none"/>
        <c:tickLblPos val="none"/>
        <c:crossAx val="531692056"/>
        <c:crosses val="autoZero"/>
        <c:auto val="0"/>
        <c:lblAlgn val="ctr"/>
        <c:lblOffset val="100"/>
        <c:noMultiLvlLbl val="1"/>
      </c:catAx>
      <c:valAx>
        <c:axId val="53169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169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D-40E0-9D41-327655AD7E36}"/>
            </c:ext>
          </c:extLst>
        </c:ser>
        <c:dLbls>
          <c:showLegendKey val="0"/>
          <c:showVal val="0"/>
          <c:showCatName val="0"/>
          <c:showSerName val="0"/>
          <c:showPercent val="0"/>
          <c:showBubbleSize val="0"/>
        </c:dLbls>
        <c:gapWidth val="180"/>
        <c:overlap val="-90"/>
        <c:axId val="531692448"/>
        <c:axId val="5316928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D-40E0-9D41-327655AD7E36}"/>
            </c:ext>
          </c:extLst>
        </c:ser>
        <c:dLbls>
          <c:showLegendKey val="0"/>
          <c:showVal val="0"/>
          <c:showCatName val="0"/>
          <c:showSerName val="0"/>
          <c:showPercent val="0"/>
          <c:showBubbleSize val="0"/>
        </c:dLbls>
        <c:marker val="1"/>
        <c:smooth val="0"/>
        <c:axId val="531692448"/>
        <c:axId val="531692840"/>
      </c:lineChart>
      <c:catAx>
        <c:axId val="531692448"/>
        <c:scaling>
          <c:orientation val="minMax"/>
        </c:scaling>
        <c:delete val="0"/>
        <c:axPos val="b"/>
        <c:numFmt formatCode="ge" sourceLinked="1"/>
        <c:majorTickMark val="none"/>
        <c:minorTickMark val="none"/>
        <c:tickLblPos val="none"/>
        <c:crossAx val="531692840"/>
        <c:crosses val="autoZero"/>
        <c:auto val="0"/>
        <c:lblAlgn val="ctr"/>
        <c:lblOffset val="100"/>
        <c:noMultiLvlLbl val="1"/>
      </c:catAx>
      <c:valAx>
        <c:axId val="53169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169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88.7</c:v>
                </c:pt>
                <c:pt idx="1">
                  <c:v>60.7</c:v>
                </c:pt>
                <c:pt idx="2">
                  <c:v>240.3</c:v>
                </c:pt>
                <c:pt idx="3">
                  <c:v>476.2</c:v>
                </c:pt>
                <c:pt idx="4">
                  <c:v>399.7</c:v>
                </c:pt>
              </c:numCache>
            </c:numRef>
          </c:val>
          <c:extLst>
            <c:ext xmlns:c16="http://schemas.microsoft.com/office/drawing/2014/chart" uri="{C3380CC4-5D6E-409C-BE32-E72D297353CC}">
              <c16:uniqueId val="{00000000-8D4A-4CA7-8889-0D7231FA0596}"/>
            </c:ext>
          </c:extLst>
        </c:ser>
        <c:dLbls>
          <c:showLegendKey val="0"/>
          <c:showVal val="0"/>
          <c:showCatName val="0"/>
          <c:showSerName val="0"/>
          <c:showPercent val="0"/>
          <c:showBubbleSize val="0"/>
        </c:dLbls>
        <c:gapWidth val="180"/>
        <c:overlap val="-90"/>
        <c:axId val="536324688"/>
        <c:axId val="5363250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c:ext xmlns:c16="http://schemas.microsoft.com/office/drawing/2014/chart" uri="{C3380CC4-5D6E-409C-BE32-E72D297353CC}">
              <c16:uniqueId val="{00000001-8D4A-4CA7-8889-0D7231FA059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D4A-4CA7-8889-0D7231FA0596}"/>
            </c:ext>
          </c:extLst>
        </c:ser>
        <c:dLbls>
          <c:showLegendKey val="0"/>
          <c:showVal val="0"/>
          <c:showCatName val="0"/>
          <c:showSerName val="0"/>
          <c:showPercent val="0"/>
          <c:showBubbleSize val="0"/>
        </c:dLbls>
        <c:marker val="1"/>
        <c:smooth val="0"/>
        <c:axId val="536324688"/>
        <c:axId val="536325080"/>
      </c:lineChart>
      <c:catAx>
        <c:axId val="536324688"/>
        <c:scaling>
          <c:orientation val="minMax"/>
        </c:scaling>
        <c:delete val="0"/>
        <c:axPos val="b"/>
        <c:numFmt formatCode="ge" sourceLinked="1"/>
        <c:majorTickMark val="none"/>
        <c:minorTickMark val="none"/>
        <c:tickLblPos val="none"/>
        <c:crossAx val="536325080"/>
        <c:crosses val="autoZero"/>
        <c:auto val="0"/>
        <c:lblAlgn val="ctr"/>
        <c:lblOffset val="100"/>
        <c:noMultiLvlLbl val="1"/>
      </c:catAx>
      <c:valAx>
        <c:axId val="53632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632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7-4542-91F3-3FFC4413C0F8}"/>
            </c:ext>
          </c:extLst>
        </c:ser>
        <c:dLbls>
          <c:showLegendKey val="0"/>
          <c:showVal val="0"/>
          <c:showCatName val="0"/>
          <c:showSerName val="0"/>
          <c:showPercent val="0"/>
          <c:showBubbleSize val="0"/>
        </c:dLbls>
        <c:gapWidth val="180"/>
        <c:overlap val="-90"/>
        <c:axId val="416291856"/>
        <c:axId val="4162922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7-4542-91F3-3FFC4413C0F8}"/>
            </c:ext>
          </c:extLst>
        </c:ser>
        <c:dLbls>
          <c:showLegendKey val="0"/>
          <c:showVal val="0"/>
          <c:showCatName val="0"/>
          <c:showSerName val="0"/>
          <c:showPercent val="0"/>
          <c:showBubbleSize val="0"/>
        </c:dLbls>
        <c:marker val="1"/>
        <c:smooth val="0"/>
        <c:axId val="416291856"/>
        <c:axId val="416292248"/>
      </c:lineChart>
      <c:catAx>
        <c:axId val="416291856"/>
        <c:scaling>
          <c:orientation val="minMax"/>
        </c:scaling>
        <c:delete val="0"/>
        <c:axPos val="b"/>
        <c:numFmt formatCode="ge" sourceLinked="1"/>
        <c:majorTickMark val="none"/>
        <c:minorTickMark val="none"/>
        <c:tickLblPos val="none"/>
        <c:crossAx val="416292248"/>
        <c:crosses val="autoZero"/>
        <c:auto val="0"/>
        <c:lblAlgn val="ctr"/>
        <c:lblOffset val="100"/>
        <c:noMultiLvlLbl val="1"/>
      </c:catAx>
      <c:valAx>
        <c:axId val="41629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629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5-41C2-B26E-38A93888A1DB}"/>
            </c:ext>
          </c:extLst>
        </c:ser>
        <c:dLbls>
          <c:showLegendKey val="0"/>
          <c:showVal val="0"/>
          <c:showCatName val="0"/>
          <c:showSerName val="0"/>
          <c:showPercent val="0"/>
          <c:showBubbleSize val="0"/>
        </c:dLbls>
        <c:gapWidth val="180"/>
        <c:overlap val="-90"/>
        <c:axId val="416293032"/>
        <c:axId val="5410533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5-41C2-B26E-38A93888A1DB}"/>
            </c:ext>
          </c:extLst>
        </c:ser>
        <c:dLbls>
          <c:showLegendKey val="0"/>
          <c:showVal val="0"/>
          <c:showCatName val="0"/>
          <c:showSerName val="0"/>
          <c:showPercent val="0"/>
          <c:showBubbleSize val="0"/>
        </c:dLbls>
        <c:marker val="1"/>
        <c:smooth val="0"/>
        <c:axId val="416293032"/>
        <c:axId val="541053384"/>
      </c:lineChart>
      <c:catAx>
        <c:axId val="416293032"/>
        <c:scaling>
          <c:orientation val="minMax"/>
        </c:scaling>
        <c:delete val="0"/>
        <c:axPos val="b"/>
        <c:numFmt formatCode="ge" sourceLinked="1"/>
        <c:majorTickMark val="none"/>
        <c:minorTickMark val="none"/>
        <c:tickLblPos val="none"/>
        <c:crossAx val="541053384"/>
        <c:crosses val="autoZero"/>
        <c:auto val="0"/>
        <c:lblAlgn val="ctr"/>
        <c:lblOffset val="100"/>
        <c:noMultiLvlLbl val="1"/>
      </c:catAx>
      <c:valAx>
        <c:axId val="54105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629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EA-4912-A05D-F2BFC96D3EDA}"/>
            </c:ext>
          </c:extLst>
        </c:ser>
        <c:dLbls>
          <c:showLegendKey val="0"/>
          <c:showVal val="0"/>
          <c:showCatName val="0"/>
          <c:showSerName val="0"/>
          <c:showPercent val="0"/>
          <c:showBubbleSize val="0"/>
        </c:dLbls>
        <c:gapWidth val="180"/>
        <c:overlap val="-90"/>
        <c:axId val="541054168"/>
        <c:axId val="5410545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EA-4912-A05D-F2BFC96D3EDA}"/>
            </c:ext>
          </c:extLst>
        </c:ser>
        <c:dLbls>
          <c:showLegendKey val="0"/>
          <c:showVal val="0"/>
          <c:showCatName val="0"/>
          <c:showSerName val="0"/>
          <c:showPercent val="0"/>
          <c:showBubbleSize val="0"/>
        </c:dLbls>
        <c:marker val="1"/>
        <c:smooth val="0"/>
        <c:axId val="541054168"/>
        <c:axId val="541054560"/>
      </c:lineChart>
      <c:catAx>
        <c:axId val="541054168"/>
        <c:scaling>
          <c:orientation val="minMax"/>
        </c:scaling>
        <c:delete val="0"/>
        <c:axPos val="b"/>
        <c:numFmt formatCode="ge" sourceLinked="1"/>
        <c:majorTickMark val="none"/>
        <c:minorTickMark val="none"/>
        <c:tickLblPos val="none"/>
        <c:crossAx val="541054560"/>
        <c:crosses val="autoZero"/>
        <c:auto val="0"/>
        <c:lblAlgn val="ctr"/>
        <c:lblOffset val="100"/>
        <c:noMultiLvlLbl val="1"/>
      </c:catAx>
      <c:valAx>
        <c:axId val="54105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1054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6-4337-B3F4-660DC6B56AA6}"/>
            </c:ext>
          </c:extLst>
        </c:ser>
        <c:dLbls>
          <c:showLegendKey val="0"/>
          <c:showVal val="0"/>
          <c:showCatName val="0"/>
          <c:showSerName val="0"/>
          <c:showPercent val="0"/>
          <c:showBubbleSize val="0"/>
        </c:dLbls>
        <c:gapWidth val="180"/>
        <c:overlap val="-90"/>
        <c:axId val="276046320"/>
        <c:axId val="276046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6-4337-B3F4-660DC6B56AA6}"/>
            </c:ext>
          </c:extLst>
        </c:ser>
        <c:dLbls>
          <c:showLegendKey val="0"/>
          <c:showVal val="0"/>
          <c:showCatName val="0"/>
          <c:showSerName val="0"/>
          <c:showPercent val="0"/>
          <c:showBubbleSize val="0"/>
        </c:dLbls>
        <c:marker val="1"/>
        <c:smooth val="0"/>
        <c:axId val="276046320"/>
        <c:axId val="276046712"/>
      </c:lineChart>
      <c:catAx>
        <c:axId val="276046320"/>
        <c:scaling>
          <c:orientation val="minMax"/>
        </c:scaling>
        <c:delete val="0"/>
        <c:axPos val="b"/>
        <c:numFmt formatCode="ge" sourceLinked="1"/>
        <c:majorTickMark val="none"/>
        <c:minorTickMark val="none"/>
        <c:tickLblPos val="none"/>
        <c:crossAx val="276046712"/>
        <c:crosses val="autoZero"/>
        <c:auto val="0"/>
        <c:lblAlgn val="ctr"/>
        <c:lblOffset val="100"/>
        <c:noMultiLvlLbl val="1"/>
      </c:catAx>
      <c:valAx>
        <c:axId val="276046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04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6-443F-AB08-D6360CCE2BBD}"/>
            </c:ext>
          </c:extLst>
        </c:ser>
        <c:dLbls>
          <c:showLegendKey val="0"/>
          <c:showVal val="0"/>
          <c:showCatName val="0"/>
          <c:showSerName val="0"/>
          <c:showPercent val="0"/>
          <c:showBubbleSize val="0"/>
        </c:dLbls>
        <c:gapWidth val="180"/>
        <c:overlap val="-90"/>
        <c:axId val="276047496"/>
        <c:axId val="2760478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6-443F-AB08-D6360CCE2BBD}"/>
            </c:ext>
          </c:extLst>
        </c:ser>
        <c:dLbls>
          <c:showLegendKey val="0"/>
          <c:showVal val="0"/>
          <c:showCatName val="0"/>
          <c:showSerName val="0"/>
          <c:showPercent val="0"/>
          <c:showBubbleSize val="0"/>
        </c:dLbls>
        <c:marker val="1"/>
        <c:smooth val="0"/>
        <c:axId val="276047496"/>
        <c:axId val="276047888"/>
      </c:lineChart>
      <c:catAx>
        <c:axId val="276047496"/>
        <c:scaling>
          <c:orientation val="minMax"/>
        </c:scaling>
        <c:delete val="0"/>
        <c:axPos val="b"/>
        <c:numFmt formatCode="ge" sourceLinked="1"/>
        <c:majorTickMark val="none"/>
        <c:minorTickMark val="none"/>
        <c:tickLblPos val="none"/>
        <c:crossAx val="276047888"/>
        <c:crosses val="autoZero"/>
        <c:auto val="0"/>
        <c:lblAlgn val="ctr"/>
        <c:lblOffset val="100"/>
        <c:noMultiLvlLbl val="1"/>
      </c:catAx>
      <c:valAx>
        <c:axId val="27604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0474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7-4231-8D72-771699331287}"/>
            </c:ext>
          </c:extLst>
        </c:ser>
        <c:dLbls>
          <c:showLegendKey val="0"/>
          <c:showVal val="0"/>
          <c:showCatName val="0"/>
          <c:showSerName val="0"/>
          <c:showPercent val="0"/>
          <c:showBubbleSize val="0"/>
        </c:dLbls>
        <c:gapWidth val="180"/>
        <c:overlap val="-90"/>
        <c:axId val="742882768"/>
        <c:axId val="74288316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7-4231-8D72-771699331287}"/>
            </c:ext>
          </c:extLst>
        </c:ser>
        <c:dLbls>
          <c:showLegendKey val="0"/>
          <c:showVal val="0"/>
          <c:showCatName val="0"/>
          <c:showSerName val="0"/>
          <c:showPercent val="0"/>
          <c:showBubbleSize val="0"/>
        </c:dLbls>
        <c:marker val="1"/>
        <c:smooth val="0"/>
        <c:axId val="742882768"/>
        <c:axId val="742883160"/>
      </c:lineChart>
      <c:catAx>
        <c:axId val="742882768"/>
        <c:scaling>
          <c:orientation val="minMax"/>
        </c:scaling>
        <c:delete val="0"/>
        <c:axPos val="b"/>
        <c:numFmt formatCode="ge" sourceLinked="1"/>
        <c:majorTickMark val="none"/>
        <c:minorTickMark val="none"/>
        <c:tickLblPos val="none"/>
        <c:crossAx val="742883160"/>
        <c:crosses val="autoZero"/>
        <c:auto val="0"/>
        <c:lblAlgn val="ctr"/>
        <c:lblOffset val="100"/>
        <c:noMultiLvlLbl val="1"/>
      </c:catAx>
      <c:valAx>
        <c:axId val="74288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288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B-49DC-80C4-A073FDD38E39}"/>
            </c:ext>
          </c:extLst>
        </c:ser>
        <c:dLbls>
          <c:showLegendKey val="0"/>
          <c:showVal val="0"/>
          <c:showCatName val="0"/>
          <c:showSerName val="0"/>
          <c:showPercent val="0"/>
          <c:showBubbleSize val="0"/>
        </c:dLbls>
        <c:gapWidth val="180"/>
        <c:overlap val="-90"/>
        <c:axId val="742883944"/>
        <c:axId val="5492778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B-49DC-80C4-A073FDD38E39}"/>
            </c:ext>
          </c:extLst>
        </c:ser>
        <c:dLbls>
          <c:showLegendKey val="0"/>
          <c:showVal val="0"/>
          <c:showCatName val="0"/>
          <c:showSerName val="0"/>
          <c:showPercent val="0"/>
          <c:showBubbleSize val="0"/>
        </c:dLbls>
        <c:marker val="1"/>
        <c:smooth val="0"/>
        <c:axId val="742883944"/>
        <c:axId val="549277840"/>
      </c:lineChart>
      <c:catAx>
        <c:axId val="742883944"/>
        <c:scaling>
          <c:orientation val="minMax"/>
        </c:scaling>
        <c:delete val="0"/>
        <c:axPos val="b"/>
        <c:numFmt formatCode="ge" sourceLinked="1"/>
        <c:majorTickMark val="none"/>
        <c:minorTickMark val="none"/>
        <c:tickLblPos val="none"/>
        <c:crossAx val="549277840"/>
        <c:crosses val="autoZero"/>
        <c:auto val="0"/>
        <c:lblAlgn val="ctr"/>
        <c:lblOffset val="100"/>
        <c:noMultiLvlLbl val="1"/>
      </c:catAx>
      <c:valAx>
        <c:axId val="54927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2883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4-4BA3-BCEB-5D7758A995BC}"/>
            </c:ext>
          </c:extLst>
        </c:ser>
        <c:dLbls>
          <c:showLegendKey val="0"/>
          <c:showVal val="0"/>
          <c:showCatName val="0"/>
          <c:showSerName val="0"/>
          <c:showPercent val="0"/>
          <c:showBubbleSize val="0"/>
        </c:dLbls>
        <c:gapWidth val="180"/>
        <c:overlap val="-90"/>
        <c:axId val="549278624"/>
        <c:axId val="54927901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4-4BA3-BCEB-5D7758A995BC}"/>
            </c:ext>
          </c:extLst>
        </c:ser>
        <c:dLbls>
          <c:showLegendKey val="0"/>
          <c:showVal val="0"/>
          <c:showCatName val="0"/>
          <c:showSerName val="0"/>
          <c:showPercent val="0"/>
          <c:showBubbleSize val="0"/>
        </c:dLbls>
        <c:marker val="1"/>
        <c:smooth val="0"/>
        <c:axId val="549278624"/>
        <c:axId val="549279016"/>
      </c:lineChart>
      <c:catAx>
        <c:axId val="549278624"/>
        <c:scaling>
          <c:orientation val="minMax"/>
        </c:scaling>
        <c:delete val="0"/>
        <c:axPos val="b"/>
        <c:numFmt formatCode="ge" sourceLinked="1"/>
        <c:majorTickMark val="none"/>
        <c:minorTickMark val="none"/>
        <c:tickLblPos val="none"/>
        <c:crossAx val="549279016"/>
        <c:crosses val="autoZero"/>
        <c:auto val="0"/>
        <c:lblAlgn val="ctr"/>
        <c:lblOffset val="100"/>
        <c:noMultiLvlLbl val="1"/>
      </c:catAx>
      <c:valAx>
        <c:axId val="54927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927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4-4A36-8BAA-F11F863CD089}"/>
            </c:ext>
          </c:extLst>
        </c:ser>
        <c:dLbls>
          <c:showLegendKey val="0"/>
          <c:showVal val="0"/>
          <c:showCatName val="0"/>
          <c:showSerName val="0"/>
          <c:showPercent val="0"/>
          <c:showBubbleSize val="0"/>
        </c:dLbls>
        <c:gapWidth val="180"/>
        <c:overlap val="-90"/>
        <c:axId val="282361208"/>
        <c:axId val="2823616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4-4A36-8BAA-F11F863CD089}"/>
            </c:ext>
          </c:extLst>
        </c:ser>
        <c:dLbls>
          <c:showLegendKey val="0"/>
          <c:showVal val="0"/>
          <c:showCatName val="0"/>
          <c:showSerName val="0"/>
          <c:showPercent val="0"/>
          <c:showBubbleSize val="0"/>
        </c:dLbls>
        <c:marker val="1"/>
        <c:smooth val="0"/>
        <c:axId val="282361208"/>
        <c:axId val="282361600"/>
      </c:lineChart>
      <c:catAx>
        <c:axId val="282361208"/>
        <c:scaling>
          <c:orientation val="minMax"/>
        </c:scaling>
        <c:delete val="0"/>
        <c:axPos val="b"/>
        <c:numFmt formatCode="ge" sourceLinked="1"/>
        <c:majorTickMark val="none"/>
        <c:minorTickMark val="none"/>
        <c:tickLblPos val="none"/>
        <c:crossAx val="282361600"/>
        <c:crosses val="autoZero"/>
        <c:auto val="0"/>
        <c:lblAlgn val="ctr"/>
        <c:lblOffset val="100"/>
        <c:noMultiLvlLbl val="1"/>
      </c:catAx>
      <c:valAx>
        <c:axId val="28236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361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1B-4889-99DF-6CD31DDBD8DE}"/>
            </c:ext>
          </c:extLst>
        </c:ser>
        <c:dLbls>
          <c:showLegendKey val="0"/>
          <c:showVal val="0"/>
          <c:showCatName val="0"/>
          <c:showSerName val="0"/>
          <c:showPercent val="0"/>
          <c:showBubbleSize val="0"/>
        </c:dLbls>
        <c:gapWidth val="180"/>
        <c:overlap val="-90"/>
        <c:axId val="282362384"/>
        <c:axId val="28236277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B-4889-99DF-6CD31DDBD8DE}"/>
            </c:ext>
          </c:extLst>
        </c:ser>
        <c:dLbls>
          <c:showLegendKey val="0"/>
          <c:showVal val="0"/>
          <c:showCatName val="0"/>
          <c:showSerName val="0"/>
          <c:showPercent val="0"/>
          <c:showBubbleSize val="0"/>
        </c:dLbls>
        <c:marker val="1"/>
        <c:smooth val="0"/>
        <c:axId val="282362384"/>
        <c:axId val="282362776"/>
      </c:lineChart>
      <c:catAx>
        <c:axId val="282362384"/>
        <c:scaling>
          <c:orientation val="minMax"/>
        </c:scaling>
        <c:delete val="0"/>
        <c:axPos val="b"/>
        <c:numFmt formatCode="ge" sourceLinked="1"/>
        <c:majorTickMark val="none"/>
        <c:minorTickMark val="none"/>
        <c:tickLblPos val="none"/>
        <c:crossAx val="282362776"/>
        <c:crosses val="autoZero"/>
        <c:auto val="0"/>
        <c:lblAlgn val="ctr"/>
        <c:lblOffset val="100"/>
        <c:noMultiLvlLbl val="1"/>
      </c:catAx>
      <c:valAx>
        <c:axId val="282362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36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A-461F-A6AE-234179BCE997}"/>
            </c:ext>
          </c:extLst>
        </c:ser>
        <c:dLbls>
          <c:showLegendKey val="0"/>
          <c:showVal val="0"/>
          <c:showCatName val="0"/>
          <c:showSerName val="0"/>
          <c:showPercent val="0"/>
          <c:showBubbleSize val="0"/>
        </c:dLbls>
        <c:gapWidth val="180"/>
        <c:overlap val="-90"/>
        <c:axId val="417059520"/>
        <c:axId val="41705991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A-461F-A6AE-234179BCE99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8AA-461F-A6AE-234179BCE997}"/>
            </c:ext>
          </c:extLst>
        </c:ser>
        <c:dLbls>
          <c:showLegendKey val="0"/>
          <c:showVal val="0"/>
          <c:showCatName val="0"/>
          <c:showSerName val="0"/>
          <c:showPercent val="0"/>
          <c:showBubbleSize val="0"/>
        </c:dLbls>
        <c:marker val="1"/>
        <c:smooth val="0"/>
        <c:axId val="417059520"/>
        <c:axId val="417059912"/>
      </c:lineChart>
      <c:catAx>
        <c:axId val="417059520"/>
        <c:scaling>
          <c:orientation val="minMax"/>
        </c:scaling>
        <c:delete val="0"/>
        <c:axPos val="b"/>
        <c:numFmt formatCode="ge" sourceLinked="1"/>
        <c:majorTickMark val="none"/>
        <c:minorTickMark val="none"/>
        <c:tickLblPos val="none"/>
        <c:crossAx val="417059912"/>
        <c:crosses val="autoZero"/>
        <c:auto val="0"/>
        <c:lblAlgn val="ctr"/>
        <c:lblOffset val="100"/>
        <c:noMultiLvlLbl val="1"/>
      </c:catAx>
      <c:valAx>
        <c:axId val="417059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05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8-4661-BCC8-D9DF2A994A8C}"/>
            </c:ext>
          </c:extLst>
        </c:ser>
        <c:dLbls>
          <c:showLegendKey val="0"/>
          <c:showVal val="0"/>
          <c:showCatName val="0"/>
          <c:showSerName val="0"/>
          <c:showPercent val="0"/>
          <c:showBubbleSize val="0"/>
        </c:dLbls>
        <c:gapWidth val="180"/>
        <c:overlap val="-90"/>
        <c:axId val="546609816"/>
        <c:axId val="5466102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8-4661-BCC8-D9DF2A994A8C}"/>
            </c:ext>
          </c:extLst>
        </c:ser>
        <c:dLbls>
          <c:showLegendKey val="0"/>
          <c:showVal val="0"/>
          <c:showCatName val="0"/>
          <c:showSerName val="0"/>
          <c:showPercent val="0"/>
          <c:showBubbleSize val="0"/>
        </c:dLbls>
        <c:marker val="1"/>
        <c:smooth val="0"/>
        <c:axId val="546609816"/>
        <c:axId val="546610208"/>
      </c:lineChart>
      <c:catAx>
        <c:axId val="546609816"/>
        <c:scaling>
          <c:orientation val="minMax"/>
        </c:scaling>
        <c:delete val="0"/>
        <c:axPos val="b"/>
        <c:numFmt formatCode="ge" sourceLinked="1"/>
        <c:majorTickMark val="none"/>
        <c:minorTickMark val="none"/>
        <c:tickLblPos val="none"/>
        <c:crossAx val="546610208"/>
        <c:crosses val="autoZero"/>
        <c:auto val="0"/>
        <c:lblAlgn val="ctr"/>
        <c:lblOffset val="100"/>
        <c:noMultiLvlLbl val="1"/>
      </c:catAx>
      <c:valAx>
        <c:axId val="54661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6609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11622.2</c:v>
                </c:pt>
                <c:pt idx="1">
                  <c:v>134196.6</c:v>
                </c:pt>
                <c:pt idx="2">
                  <c:v>21919.3</c:v>
                </c:pt>
                <c:pt idx="3">
                  <c:v>12934.7</c:v>
                </c:pt>
                <c:pt idx="4">
                  <c:v>14676.6</c:v>
                </c:pt>
              </c:numCache>
            </c:numRef>
          </c:val>
          <c:extLst>
            <c:ext xmlns:c16="http://schemas.microsoft.com/office/drawing/2014/chart" uri="{C3380CC4-5D6E-409C-BE32-E72D297353CC}">
              <c16:uniqueId val="{00000000-5D2D-4D80-906E-F2059101D038}"/>
            </c:ext>
          </c:extLst>
        </c:ser>
        <c:dLbls>
          <c:showLegendKey val="0"/>
          <c:showVal val="0"/>
          <c:showCatName val="0"/>
          <c:showSerName val="0"/>
          <c:showPercent val="0"/>
          <c:showBubbleSize val="0"/>
        </c:dLbls>
        <c:gapWidth val="180"/>
        <c:overlap val="-90"/>
        <c:axId val="417060696"/>
        <c:axId val="4170610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c:ext xmlns:c16="http://schemas.microsoft.com/office/drawing/2014/chart" uri="{C3380CC4-5D6E-409C-BE32-E72D297353CC}">
              <c16:uniqueId val="{00000001-5D2D-4D80-906E-F2059101D038}"/>
            </c:ext>
          </c:extLst>
        </c:ser>
        <c:dLbls>
          <c:showLegendKey val="0"/>
          <c:showVal val="0"/>
          <c:showCatName val="0"/>
          <c:showSerName val="0"/>
          <c:showPercent val="0"/>
          <c:showBubbleSize val="0"/>
        </c:dLbls>
        <c:marker val="1"/>
        <c:smooth val="0"/>
        <c:axId val="417060696"/>
        <c:axId val="417061088"/>
      </c:lineChart>
      <c:catAx>
        <c:axId val="417060696"/>
        <c:scaling>
          <c:orientation val="minMax"/>
        </c:scaling>
        <c:delete val="0"/>
        <c:axPos val="b"/>
        <c:numFmt formatCode="ge" sourceLinked="1"/>
        <c:majorTickMark val="none"/>
        <c:minorTickMark val="none"/>
        <c:tickLblPos val="none"/>
        <c:crossAx val="417061088"/>
        <c:crosses val="autoZero"/>
        <c:auto val="0"/>
        <c:lblAlgn val="ctr"/>
        <c:lblOffset val="100"/>
        <c:noMultiLvlLbl val="1"/>
      </c:catAx>
      <c:valAx>
        <c:axId val="41706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060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-3930</c:v>
                </c:pt>
                <c:pt idx="1">
                  <c:v>-113427</c:v>
                </c:pt>
                <c:pt idx="2">
                  <c:v>54714</c:v>
                </c:pt>
                <c:pt idx="3">
                  <c:v>108336</c:v>
                </c:pt>
                <c:pt idx="4">
                  <c:v>93341</c:v>
                </c:pt>
              </c:numCache>
            </c:numRef>
          </c:val>
          <c:extLst>
            <c:ext xmlns:c16="http://schemas.microsoft.com/office/drawing/2014/chart" uri="{C3380CC4-5D6E-409C-BE32-E72D297353CC}">
              <c16:uniqueId val="{00000000-87AF-4743-A8BF-DE4B8FAEECC1}"/>
            </c:ext>
          </c:extLst>
        </c:ser>
        <c:dLbls>
          <c:showLegendKey val="0"/>
          <c:showVal val="0"/>
          <c:showCatName val="0"/>
          <c:showSerName val="0"/>
          <c:showPercent val="0"/>
          <c:showBubbleSize val="0"/>
        </c:dLbls>
        <c:gapWidth val="180"/>
        <c:overlap val="-90"/>
        <c:axId val="543405160"/>
        <c:axId val="54340555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c:ext xmlns:c16="http://schemas.microsoft.com/office/drawing/2014/chart" uri="{C3380CC4-5D6E-409C-BE32-E72D297353CC}">
              <c16:uniqueId val="{00000001-87AF-4743-A8BF-DE4B8FAEECC1}"/>
            </c:ext>
          </c:extLst>
        </c:ser>
        <c:dLbls>
          <c:showLegendKey val="0"/>
          <c:showVal val="0"/>
          <c:showCatName val="0"/>
          <c:showSerName val="0"/>
          <c:showPercent val="0"/>
          <c:showBubbleSize val="0"/>
        </c:dLbls>
        <c:marker val="1"/>
        <c:smooth val="0"/>
        <c:axId val="543405160"/>
        <c:axId val="543405552"/>
      </c:lineChart>
      <c:catAx>
        <c:axId val="543405160"/>
        <c:scaling>
          <c:orientation val="minMax"/>
        </c:scaling>
        <c:delete val="0"/>
        <c:axPos val="b"/>
        <c:numFmt formatCode="ge" sourceLinked="1"/>
        <c:majorTickMark val="none"/>
        <c:minorTickMark val="none"/>
        <c:tickLblPos val="none"/>
        <c:crossAx val="543405552"/>
        <c:crosses val="autoZero"/>
        <c:auto val="0"/>
        <c:lblAlgn val="ctr"/>
        <c:lblOffset val="100"/>
        <c:noMultiLvlLbl val="1"/>
      </c:catAx>
      <c:valAx>
        <c:axId val="5434055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3405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43.9</c:v>
                </c:pt>
                <c:pt idx="1">
                  <c:v>15.8</c:v>
                </c:pt>
                <c:pt idx="2">
                  <c:v>45.7</c:v>
                </c:pt>
                <c:pt idx="3">
                  <c:v>68.599999999999994</c:v>
                </c:pt>
                <c:pt idx="4">
                  <c:v>62.9</c:v>
                </c:pt>
              </c:numCache>
            </c:numRef>
          </c:val>
          <c:extLst>
            <c:ext xmlns:c16="http://schemas.microsoft.com/office/drawing/2014/chart" uri="{C3380CC4-5D6E-409C-BE32-E72D297353CC}">
              <c16:uniqueId val="{00000000-3ACE-45C1-A08F-356F7FC744F0}"/>
            </c:ext>
          </c:extLst>
        </c:ser>
        <c:dLbls>
          <c:showLegendKey val="0"/>
          <c:showVal val="0"/>
          <c:showCatName val="0"/>
          <c:showSerName val="0"/>
          <c:showPercent val="0"/>
          <c:showBubbleSize val="0"/>
        </c:dLbls>
        <c:gapWidth val="180"/>
        <c:overlap val="-90"/>
        <c:axId val="543406336"/>
        <c:axId val="4208564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3ACE-45C1-A08F-356F7FC744F0}"/>
            </c:ext>
          </c:extLst>
        </c:ser>
        <c:dLbls>
          <c:showLegendKey val="0"/>
          <c:showVal val="0"/>
          <c:showCatName val="0"/>
          <c:showSerName val="0"/>
          <c:showPercent val="0"/>
          <c:showBubbleSize val="0"/>
        </c:dLbls>
        <c:marker val="1"/>
        <c:smooth val="0"/>
        <c:axId val="543406336"/>
        <c:axId val="420856480"/>
      </c:lineChart>
      <c:catAx>
        <c:axId val="543406336"/>
        <c:scaling>
          <c:orientation val="minMax"/>
        </c:scaling>
        <c:delete val="0"/>
        <c:axPos val="b"/>
        <c:numFmt formatCode="ge" sourceLinked="1"/>
        <c:majorTickMark val="none"/>
        <c:minorTickMark val="none"/>
        <c:tickLblPos val="none"/>
        <c:crossAx val="420856480"/>
        <c:crosses val="autoZero"/>
        <c:auto val="0"/>
        <c:lblAlgn val="ctr"/>
        <c:lblOffset val="100"/>
        <c:noMultiLvlLbl val="1"/>
      </c:catAx>
      <c:valAx>
        <c:axId val="42085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340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29.3</c:v>
                </c:pt>
                <c:pt idx="1">
                  <c:v>3.1</c:v>
                </c:pt>
                <c:pt idx="2">
                  <c:v>0.5</c:v>
                </c:pt>
                <c:pt idx="3">
                  <c:v>0</c:v>
                </c:pt>
                <c:pt idx="4">
                  <c:v>0</c:v>
                </c:pt>
              </c:numCache>
            </c:numRef>
          </c:val>
          <c:extLst>
            <c:ext xmlns:c16="http://schemas.microsoft.com/office/drawing/2014/chart" uri="{C3380CC4-5D6E-409C-BE32-E72D297353CC}">
              <c16:uniqueId val="{00000000-4DDE-4DF2-8AC0-88AD6CD129C9}"/>
            </c:ext>
          </c:extLst>
        </c:ser>
        <c:dLbls>
          <c:showLegendKey val="0"/>
          <c:showVal val="0"/>
          <c:showCatName val="0"/>
          <c:showSerName val="0"/>
          <c:showPercent val="0"/>
          <c:showBubbleSize val="0"/>
        </c:dLbls>
        <c:gapWidth val="180"/>
        <c:overlap val="-90"/>
        <c:axId val="420857264"/>
        <c:axId val="4208576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c:ext xmlns:c16="http://schemas.microsoft.com/office/drawing/2014/chart" uri="{C3380CC4-5D6E-409C-BE32-E72D297353CC}">
              <c16:uniqueId val="{00000001-4DDE-4DF2-8AC0-88AD6CD129C9}"/>
            </c:ext>
          </c:extLst>
        </c:ser>
        <c:dLbls>
          <c:showLegendKey val="0"/>
          <c:showVal val="0"/>
          <c:showCatName val="0"/>
          <c:showSerName val="0"/>
          <c:showPercent val="0"/>
          <c:showBubbleSize val="0"/>
        </c:dLbls>
        <c:marker val="1"/>
        <c:smooth val="0"/>
        <c:axId val="420857264"/>
        <c:axId val="420857656"/>
      </c:lineChart>
      <c:catAx>
        <c:axId val="420857264"/>
        <c:scaling>
          <c:orientation val="minMax"/>
        </c:scaling>
        <c:delete val="0"/>
        <c:axPos val="b"/>
        <c:numFmt formatCode="ge" sourceLinked="1"/>
        <c:majorTickMark val="none"/>
        <c:minorTickMark val="none"/>
        <c:tickLblPos val="none"/>
        <c:crossAx val="420857656"/>
        <c:crosses val="autoZero"/>
        <c:auto val="0"/>
        <c:lblAlgn val="ctr"/>
        <c:lblOffset val="100"/>
        <c:noMultiLvlLbl val="1"/>
      </c:catAx>
      <c:valAx>
        <c:axId val="42085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085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188-45F3-8F10-875C2C688784}"/>
            </c:ext>
          </c:extLst>
        </c:ser>
        <c:dLbls>
          <c:showLegendKey val="0"/>
          <c:showVal val="0"/>
          <c:showCatName val="0"/>
          <c:showSerName val="0"/>
          <c:showPercent val="0"/>
          <c:showBubbleSize val="0"/>
        </c:dLbls>
        <c:gapWidth val="180"/>
        <c:overlap val="-90"/>
        <c:axId val="830784800"/>
        <c:axId val="83078519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c:ext xmlns:c16="http://schemas.microsoft.com/office/drawing/2014/chart" uri="{C3380CC4-5D6E-409C-BE32-E72D297353CC}">
              <c16:uniqueId val="{00000001-9188-45F3-8F10-875C2C688784}"/>
            </c:ext>
          </c:extLst>
        </c:ser>
        <c:dLbls>
          <c:showLegendKey val="0"/>
          <c:showVal val="0"/>
          <c:showCatName val="0"/>
          <c:showSerName val="0"/>
          <c:showPercent val="0"/>
          <c:showBubbleSize val="0"/>
        </c:dLbls>
        <c:marker val="1"/>
        <c:smooth val="0"/>
        <c:axId val="830784800"/>
        <c:axId val="830785192"/>
      </c:lineChart>
      <c:catAx>
        <c:axId val="830784800"/>
        <c:scaling>
          <c:orientation val="minMax"/>
        </c:scaling>
        <c:delete val="0"/>
        <c:axPos val="b"/>
        <c:numFmt formatCode="ge" sourceLinked="1"/>
        <c:majorTickMark val="none"/>
        <c:minorTickMark val="none"/>
        <c:tickLblPos val="none"/>
        <c:crossAx val="830785192"/>
        <c:crosses val="autoZero"/>
        <c:auto val="0"/>
        <c:lblAlgn val="ctr"/>
        <c:lblOffset val="100"/>
        <c:noMultiLvlLbl val="1"/>
      </c:catAx>
      <c:valAx>
        <c:axId val="83078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078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CB-4455-8EF9-3C1B3057DF25}"/>
            </c:ext>
          </c:extLst>
        </c:ser>
        <c:dLbls>
          <c:showLegendKey val="0"/>
          <c:showVal val="0"/>
          <c:showCatName val="0"/>
          <c:showSerName val="0"/>
          <c:showPercent val="0"/>
          <c:showBubbleSize val="0"/>
        </c:dLbls>
        <c:gapWidth val="180"/>
        <c:overlap val="-90"/>
        <c:axId val="830785976"/>
        <c:axId val="8307863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B-4455-8EF9-3C1B3057DF25}"/>
            </c:ext>
          </c:extLst>
        </c:ser>
        <c:dLbls>
          <c:showLegendKey val="0"/>
          <c:showVal val="0"/>
          <c:showCatName val="0"/>
          <c:showSerName val="0"/>
          <c:showPercent val="0"/>
          <c:showBubbleSize val="0"/>
        </c:dLbls>
        <c:marker val="1"/>
        <c:smooth val="0"/>
        <c:axId val="830785976"/>
        <c:axId val="830786368"/>
      </c:lineChart>
      <c:catAx>
        <c:axId val="830785976"/>
        <c:scaling>
          <c:orientation val="minMax"/>
        </c:scaling>
        <c:delete val="0"/>
        <c:axPos val="b"/>
        <c:numFmt formatCode="ge" sourceLinked="1"/>
        <c:majorTickMark val="none"/>
        <c:minorTickMark val="none"/>
        <c:tickLblPos val="none"/>
        <c:crossAx val="830786368"/>
        <c:crosses val="autoZero"/>
        <c:auto val="0"/>
        <c:lblAlgn val="ctr"/>
        <c:lblOffset val="100"/>
        <c:noMultiLvlLbl val="1"/>
      </c:catAx>
      <c:valAx>
        <c:axId val="830786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30785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椎葉村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1" t="str">
        <f>データ!I6</f>
        <v>法非適用</v>
      </c>
      <c r="C3" s="122"/>
      <c r="D3" s="122"/>
      <c r="E3" s="122"/>
      <c r="F3" s="122" t="str">
        <f>データ!J6</f>
        <v>電気事業</v>
      </c>
      <c r="G3" s="122"/>
      <c r="H3" s="122"/>
      <c r="I3" s="122"/>
      <c r="J3" s="122" t="str">
        <f>データ!K6</f>
        <v>非設置</v>
      </c>
      <c r="K3" s="122"/>
      <c r="L3" s="122"/>
      <c r="M3" s="122"/>
      <c r="N3" s="123" t="str">
        <f>データ!L6</f>
        <v>該当数値なし</v>
      </c>
      <c r="O3" s="123"/>
      <c r="P3" s="123"/>
      <c r="Q3" s="124"/>
      <c r="R3" s="1"/>
      <c r="S3" s="186" t="s">
        <v>268</v>
      </c>
      <c r="T3" s="187"/>
      <c r="U3" s="187"/>
      <c r="V3" s="187"/>
      <c r="W3" s="187"/>
      <c r="X3" s="187"/>
      <c r="Y3" s="187"/>
      <c r="Z3" s="187"/>
      <c r="AA3" s="187"/>
      <c r="AB3" s="187"/>
      <c r="AC3" s="187"/>
      <c r="AD3" s="187"/>
      <c r="AE3" s="187"/>
      <c r="AF3" s="187"/>
      <c r="AG3" s="187"/>
      <c r="AH3" s="188"/>
      <c r="AI3" s="1"/>
      <c r="AJ3" s="1"/>
      <c r="AK3" s="195" t="s">
        <v>267</v>
      </c>
      <c r="AL3" s="196"/>
      <c r="AM3" s="196"/>
      <c r="AN3" s="196"/>
      <c r="AO3" s="196"/>
      <c r="AP3" s="196"/>
      <c r="AQ3" s="197"/>
    </row>
    <row r="4" spans="1:43" ht="23.1" customHeight="1" x14ac:dyDescent="0.2">
      <c r="A4" s="1"/>
      <c r="B4" s="118" t="s">
        <v>8</v>
      </c>
      <c r="C4" s="119"/>
      <c r="D4" s="119"/>
      <c r="E4" s="119"/>
      <c r="F4" s="119" t="s">
        <v>9</v>
      </c>
      <c r="G4" s="119"/>
      <c r="H4" s="119"/>
      <c r="I4" s="119"/>
      <c r="J4" s="119" t="s">
        <v>10</v>
      </c>
      <c r="K4" s="119"/>
      <c r="L4" s="119"/>
      <c r="M4" s="119"/>
      <c r="N4" s="119" t="s">
        <v>11</v>
      </c>
      <c r="O4" s="119"/>
      <c r="P4" s="119"/>
      <c r="Q4" s="120"/>
      <c r="R4" s="1"/>
      <c r="S4" s="189"/>
      <c r="T4" s="190"/>
      <c r="U4" s="190"/>
      <c r="V4" s="190"/>
      <c r="W4" s="190"/>
      <c r="X4" s="190"/>
      <c r="Y4" s="190"/>
      <c r="Z4" s="190"/>
      <c r="AA4" s="190"/>
      <c r="AB4" s="190"/>
      <c r="AC4" s="190"/>
      <c r="AD4" s="190"/>
      <c r="AE4" s="190"/>
      <c r="AF4" s="190"/>
      <c r="AG4" s="190"/>
      <c r="AH4" s="191"/>
      <c r="AI4" s="1"/>
      <c r="AJ4" s="1"/>
      <c r="AK4" s="195"/>
      <c r="AL4" s="196"/>
      <c r="AM4" s="196"/>
      <c r="AN4" s="196"/>
      <c r="AO4" s="196"/>
      <c r="AP4" s="196"/>
      <c r="AQ4" s="197"/>
    </row>
    <row r="5" spans="1:43" ht="23.1" customHeight="1" x14ac:dyDescent="0.2">
      <c r="A5" s="1"/>
      <c r="B5" s="125">
        <f>データ!M6</f>
        <v>1</v>
      </c>
      <c r="C5" s="126"/>
      <c r="D5" s="126"/>
      <c r="E5" s="126"/>
      <c r="F5" s="127" t="str">
        <f>データ!N6</f>
        <v>-</v>
      </c>
      <c r="G5" s="127"/>
      <c r="H5" s="127"/>
      <c r="I5" s="127"/>
      <c r="J5" s="127" t="str">
        <f>データ!O6</f>
        <v>-</v>
      </c>
      <c r="K5" s="127"/>
      <c r="L5" s="127"/>
      <c r="M5" s="127"/>
      <c r="N5" s="127" t="str">
        <f>データ!P6</f>
        <v>-</v>
      </c>
      <c r="O5" s="127"/>
      <c r="P5" s="127"/>
      <c r="Q5" s="128"/>
      <c r="R5" s="1"/>
      <c r="S5" s="189"/>
      <c r="T5" s="190"/>
      <c r="U5" s="190"/>
      <c r="V5" s="190"/>
      <c r="W5" s="190"/>
      <c r="X5" s="190"/>
      <c r="Y5" s="190"/>
      <c r="Z5" s="190"/>
      <c r="AA5" s="190"/>
      <c r="AB5" s="190"/>
      <c r="AC5" s="190"/>
      <c r="AD5" s="190"/>
      <c r="AE5" s="190"/>
      <c r="AF5" s="190"/>
      <c r="AG5" s="190"/>
      <c r="AH5" s="191"/>
      <c r="AI5" s="1"/>
      <c r="AJ5" s="1"/>
      <c r="AK5" s="195"/>
      <c r="AL5" s="196"/>
      <c r="AM5" s="196"/>
      <c r="AN5" s="196"/>
      <c r="AO5" s="196"/>
      <c r="AP5" s="196"/>
      <c r="AQ5" s="197"/>
    </row>
    <row r="6" spans="1:43" ht="23.1" customHeight="1" x14ac:dyDescent="0.2">
      <c r="A6" s="1"/>
      <c r="B6" s="118" t="s">
        <v>12</v>
      </c>
      <c r="C6" s="119"/>
      <c r="D6" s="119"/>
      <c r="E6" s="119"/>
      <c r="F6" s="119" t="s">
        <v>13</v>
      </c>
      <c r="G6" s="119"/>
      <c r="H6" s="119"/>
      <c r="I6" s="119"/>
      <c r="J6" s="119" t="s">
        <v>14</v>
      </c>
      <c r="K6" s="119"/>
      <c r="L6" s="119"/>
      <c r="M6" s="119"/>
      <c r="N6" s="119" t="s">
        <v>15</v>
      </c>
      <c r="O6" s="119"/>
      <c r="P6" s="119"/>
      <c r="Q6" s="120"/>
      <c r="R6" s="1"/>
      <c r="S6" s="189"/>
      <c r="T6" s="190"/>
      <c r="U6" s="190"/>
      <c r="V6" s="190"/>
      <c r="W6" s="190"/>
      <c r="X6" s="190"/>
      <c r="Y6" s="190"/>
      <c r="Z6" s="190"/>
      <c r="AA6" s="190"/>
      <c r="AB6" s="190"/>
      <c r="AC6" s="190"/>
      <c r="AD6" s="190"/>
      <c r="AE6" s="190"/>
      <c r="AF6" s="190"/>
      <c r="AG6" s="190"/>
      <c r="AH6" s="191"/>
      <c r="AI6" s="1"/>
      <c r="AJ6" s="1"/>
      <c r="AK6" s="195"/>
      <c r="AL6" s="196"/>
      <c r="AM6" s="196"/>
      <c r="AN6" s="196"/>
      <c r="AO6" s="196"/>
      <c r="AP6" s="196"/>
      <c r="AQ6" s="197"/>
    </row>
    <row r="7" spans="1:43" ht="22.5" customHeight="1" x14ac:dyDescent="0.2">
      <c r="A7" s="1"/>
      <c r="B7" s="129" t="str">
        <f>データ!Q6</f>
        <v>-</v>
      </c>
      <c r="C7" s="127"/>
      <c r="D7" s="127"/>
      <c r="E7" s="127"/>
      <c r="F7" s="130" t="s">
        <v>126</v>
      </c>
      <c r="G7" s="131"/>
      <c r="H7" s="131"/>
      <c r="I7" s="131"/>
      <c r="J7" s="132" t="s">
        <v>270</v>
      </c>
      <c r="K7" s="132"/>
      <c r="L7" s="132"/>
      <c r="M7" s="132"/>
      <c r="N7" s="133" t="str">
        <f>データ!T6</f>
        <v>無</v>
      </c>
      <c r="O7" s="133"/>
      <c r="P7" s="133"/>
      <c r="Q7" s="134"/>
      <c r="R7" s="1"/>
      <c r="S7" s="189"/>
      <c r="T7" s="190"/>
      <c r="U7" s="190"/>
      <c r="V7" s="190"/>
      <c r="W7" s="190"/>
      <c r="X7" s="190"/>
      <c r="Y7" s="190"/>
      <c r="Z7" s="190"/>
      <c r="AA7" s="190"/>
      <c r="AB7" s="190"/>
      <c r="AC7" s="190"/>
      <c r="AD7" s="190"/>
      <c r="AE7" s="190"/>
      <c r="AF7" s="190"/>
      <c r="AG7" s="190"/>
      <c r="AH7" s="191"/>
      <c r="AI7" s="1"/>
      <c r="AJ7" s="1"/>
      <c r="AK7" s="195"/>
      <c r="AL7" s="196"/>
      <c r="AM7" s="196"/>
      <c r="AN7" s="196"/>
      <c r="AO7" s="196"/>
      <c r="AP7" s="196"/>
      <c r="AQ7" s="197"/>
    </row>
    <row r="8" spans="1:43" ht="23.1" customHeight="1" x14ac:dyDescent="0.2">
      <c r="A8" s="1"/>
      <c r="B8" s="118" t="s">
        <v>16</v>
      </c>
      <c r="C8" s="119"/>
      <c r="D8" s="119"/>
      <c r="E8" s="119"/>
      <c r="F8" s="119" t="s">
        <v>17</v>
      </c>
      <c r="G8" s="119"/>
      <c r="H8" s="119"/>
      <c r="I8" s="119"/>
      <c r="J8" s="119"/>
      <c r="K8" s="119"/>
      <c r="L8" s="119"/>
      <c r="M8" s="119"/>
      <c r="N8" s="119"/>
      <c r="O8" s="119"/>
      <c r="P8" s="119"/>
      <c r="Q8" s="120"/>
      <c r="R8" s="1"/>
      <c r="S8" s="189"/>
      <c r="T8" s="190"/>
      <c r="U8" s="190"/>
      <c r="V8" s="190"/>
      <c r="W8" s="190"/>
      <c r="X8" s="190"/>
      <c r="Y8" s="190"/>
      <c r="Z8" s="190"/>
      <c r="AA8" s="190"/>
      <c r="AB8" s="190"/>
      <c r="AC8" s="190"/>
      <c r="AD8" s="190"/>
      <c r="AE8" s="190"/>
      <c r="AF8" s="190"/>
      <c r="AG8" s="190"/>
      <c r="AH8" s="191"/>
      <c r="AI8" s="1"/>
      <c r="AJ8" s="1"/>
      <c r="AK8" s="195"/>
      <c r="AL8" s="196"/>
      <c r="AM8" s="196"/>
      <c r="AN8" s="196"/>
      <c r="AO8" s="196"/>
      <c r="AP8" s="196"/>
      <c r="AQ8" s="197"/>
    </row>
    <row r="9" spans="1:43" ht="23.1" customHeight="1" thickBot="1" x14ac:dyDescent="0.25">
      <c r="A9" s="1"/>
      <c r="B9" s="137" t="s">
        <v>129</v>
      </c>
      <c r="C9" s="138"/>
      <c r="D9" s="138"/>
      <c r="E9" s="138"/>
      <c r="F9" s="139" t="str">
        <f>データ!V6</f>
        <v>-</v>
      </c>
      <c r="G9" s="139"/>
      <c r="H9" s="139"/>
      <c r="I9" s="139"/>
      <c r="J9" s="140"/>
      <c r="K9" s="140"/>
      <c r="L9" s="140"/>
      <c r="M9" s="140"/>
      <c r="N9" s="141"/>
      <c r="O9" s="141"/>
      <c r="P9" s="141"/>
      <c r="Q9" s="142"/>
      <c r="R9" s="1"/>
      <c r="S9" s="189"/>
      <c r="T9" s="190"/>
      <c r="U9" s="190"/>
      <c r="V9" s="190"/>
      <c r="W9" s="190"/>
      <c r="X9" s="190"/>
      <c r="Y9" s="190"/>
      <c r="Z9" s="190"/>
      <c r="AA9" s="190"/>
      <c r="AB9" s="190"/>
      <c r="AC9" s="190"/>
      <c r="AD9" s="190"/>
      <c r="AE9" s="190"/>
      <c r="AF9" s="190"/>
      <c r="AG9" s="190"/>
      <c r="AH9" s="191"/>
      <c r="AI9" s="1"/>
      <c r="AJ9" s="1"/>
      <c r="AK9" s="195"/>
      <c r="AL9" s="196"/>
      <c r="AM9" s="196"/>
      <c r="AN9" s="196"/>
      <c r="AO9" s="196"/>
      <c r="AP9" s="196"/>
      <c r="AQ9" s="197"/>
    </row>
    <row r="10" spans="1:43" ht="27.15" customHeight="1" thickBot="1" x14ac:dyDescent="0.25">
      <c r="A10" s="1"/>
      <c r="B10" s="6" t="s">
        <v>18</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95"/>
      <c r="AL10" s="196"/>
      <c r="AM10" s="196"/>
      <c r="AN10" s="196"/>
      <c r="AO10" s="196"/>
      <c r="AP10" s="196"/>
      <c r="AQ10" s="197"/>
    </row>
    <row r="11" spans="1:43" ht="23.1" customHeight="1" x14ac:dyDescent="0.2">
      <c r="A11" s="1"/>
      <c r="B11" s="112" t="s">
        <v>19</v>
      </c>
      <c r="C11" s="113"/>
      <c r="D11" s="113"/>
      <c r="E11" s="113"/>
      <c r="F11" s="143">
        <f>データ!B10</f>
        <v>41275</v>
      </c>
      <c r="G11" s="144"/>
      <c r="H11" s="143">
        <f>データ!C10</f>
        <v>41640</v>
      </c>
      <c r="I11" s="144"/>
      <c r="J11" s="143">
        <f>データ!D10</f>
        <v>42005</v>
      </c>
      <c r="K11" s="144"/>
      <c r="L11" s="143">
        <f>データ!E10</f>
        <v>42370</v>
      </c>
      <c r="M11" s="144"/>
      <c r="N11" s="143">
        <f>データ!F10</f>
        <v>42736</v>
      </c>
      <c r="O11" s="145"/>
      <c r="P11" s="8"/>
      <c r="Q11" s="8"/>
      <c r="R11" s="1"/>
      <c r="S11" s="189"/>
      <c r="T11" s="190"/>
      <c r="U11" s="190"/>
      <c r="V11" s="190"/>
      <c r="W11" s="190"/>
      <c r="X11" s="190"/>
      <c r="Y11" s="190"/>
      <c r="Z11" s="190"/>
      <c r="AA11" s="190"/>
      <c r="AB11" s="190"/>
      <c r="AC11" s="190"/>
      <c r="AD11" s="190"/>
      <c r="AE11" s="190"/>
      <c r="AF11" s="190"/>
      <c r="AG11" s="190"/>
      <c r="AH11" s="191"/>
      <c r="AI11" s="1"/>
      <c r="AJ11" s="1"/>
      <c r="AK11" s="195"/>
      <c r="AL11" s="196"/>
      <c r="AM11" s="196"/>
      <c r="AN11" s="196"/>
      <c r="AO11" s="196"/>
      <c r="AP11" s="196"/>
      <c r="AQ11" s="197"/>
    </row>
    <row r="12" spans="1:43" ht="23.1" customHeight="1" x14ac:dyDescent="0.2">
      <c r="A12" s="1"/>
      <c r="B12" s="118" t="s">
        <v>20</v>
      </c>
      <c r="C12" s="119"/>
      <c r="D12" s="119"/>
      <c r="E12" s="119"/>
      <c r="F12" s="146">
        <f>データ!W6</f>
        <v>2618</v>
      </c>
      <c r="G12" s="147"/>
      <c r="H12" s="146">
        <f>データ!X6</f>
        <v>941</v>
      </c>
      <c r="I12" s="147"/>
      <c r="J12" s="146">
        <f>データ!Y6</f>
        <v>3010</v>
      </c>
      <c r="K12" s="147"/>
      <c r="L12" s="146">
        <f>データ!Z6</f>
        <v>4505</v>
      </c>
      <c r="M12" s="147"/>
      <c r="N12" s="135">
        <f>データ!AA6</f>
        <v>4134</v>
      </c>
      <c r="O12" s="136"/>
      <c r="P12" s="8"/>
      <c r="Q12" s="8"/>
      <c r="R12" s="1"/>
      <c r="S12" s="189"/>
      <c r="T12" s="190"/>
      <c r="U12" s="190"/>
      <c r="V12" s="190"/>
      <c r="W12" s="190"/>
      <c r="X12" s="190"/>
      <c r="Y12" s="190"/>
      <c r="Z12" s="190"/>
      <c r="AA12" s="190"/>
      <c r="AB12" s="190"/>
      <c r="AC12" s="190"/>
      <c r="AD12" s="190"/>
      <c r="AE12" s="190"/>
      <c r="AF12" s="190"/>
      <c r="AG12" s="190"/>
      <c r="AH12" s="191"/>
      <c r="AI12" s="1"/>
      <c r="AJ12" s="1"/>
      <c r="AK12" s="195"/>
      <c r="AL12" s="196"/>
      <c r="AM12" s="196"/>
      <c r="AN12" s="196"/>
      <c r="AO12" s="196"/>
      <c r="AP12" s="196"/>
      <c r="AQ12" s="197"/>
    </row>
    <row r="13" spans="1:43" ht="23.1" customHeight="1" x14ac:dyDescent="0.2">
      <c r="A13" s="1"/>
      <c r="B13" s="148" t="s">
        <v>21</v>
      </c>
      <c r="C13" s="149"/>
      <c r="D13" s="149"/>
      <c r="E13" s="150"/>
      <c r="F13" s="146" t="str">
        <f>データ!AB6</f>
        <v>-</v>
      </c>
      <c r="G13" s="147"/>
      <c r="H13" s="146" t="str">
        <f>データ!AC6</f>
        <v>-</v>
      </c>
      <c r="I13" s="147"/>
      <c r="J13" s="146" t="str">
        <f>データ!AD6</f>
        <v>-</v>
      </c>
      <c r="K13" s="147"/>
      <c r="L13" s="146" t="str">
        <f>データ!AE6</f>
        <v>-</v>
      </c>
      <c r="M13" s="147"/>
      <c r="N13" s="135" t="str">
        <f>データ!AF6</f>
        <v>-</v>
      </c>
      <c r="O13" s="136"/>
      <c r="P13" s="8"/>
      <c r="Q13" s="8"/>
      <c r="R13" s="1"/>
      <c r="S13" s="189"/>
      <c r="T13" s="190"/>
      <c r="U13" s="190"/>
      <c r="V13" s="190"/>
      <c r="W13" s="190"/>
      <c r="X13" s="190"/>
      <c r="Y13" s="190"/>
      <c r="Z13" s="190"/>
      <c r="AA13" s="190"/>
      <c r="AB13" s="190"/>
      <c r="AC13" s="190"/>
      <c r="AD13" s="190"/>
      <c r="AE13" s="190"/>
      <c r="AF13" s="190"/>
      <c r="AG13" s="190"/>
      <c r="AH13" s="191"/>
      <c r="AI13" s="1"/>
      <c r="AJ13" s="1"/>
      <c r="AK13" s="195"/>
      <c r="AL13" s="196"/>
      <c r="AM13" s="196"/>
      <c r="AN13" s="196"/>
      <c r="AO13" s="196"/>
      <c r="AP13" s="196"/>
      <c r="AQ13" s="197"/>
    </row>
    <row r="14" spans="1:43" ht="23.1" customHeight="1" x14ac:dyDescent="0.2">
      <c r="A14" s="1"/>
      <c r="B14" s="148" t="s">
        <v>22</v>
      </c>
      <c r="C14" s="149"/>
      <c r="D14" s="149"/>
      <c r="E14" s="150"/>
      <c r="F14" s="146" t="str">
        <f>データ!AG6</f>
        <v>-</v>
      </c>
      <c r="G14" s="147"/>
      <c r="H14" s="146" t="str">
        <f>データ!AH6</f>
        <v>-</v>
      </c>
      <c r="I14" s="147"/>
      <c r="J14" s="146" t="str">
        <f>データ!AI6</f>
        <v>-</v>
      </c>
      <c r="K14" s="147"/>
      <c r="L14" s="146" t="str">
        <f>データ!AJ6</f>
        <v>-</v>
      </c>
      <c r="M14" s="147"/>
      <c r="N14" s="135" t="str">
        <f>データ!AK6</f>
        <v>-</v>
      </c>
      <c r="O14" s="136"/>
      <c r="P14" s="8"/>
      <c r="Q14" s="8"/>
      <c r="R14" s="1"/>
      <c r="S14" s="189"/>
      <c r="T14" s="190"/>
      <c r="U14" s="190"/>
      <c r="V14" s="190"/>
      <c r="W14" s="190"/>
      <c r="X14" s="190"/>
      <c r="Y14" s="190"/>
      <c r="Z14" s="190"/>
      <c r="AA14" s="190"/>
      <c r="AB14" s="190"/>
      <c r="AC14" s="190"/>
      <c r="AD14" s="190"/>
      <c r="AE14" s="190"/>
      <c r="AF14" s="190"/>
      <c r="AG14" s="190"/>
      <c r="AH14" s="191"/>
      <c r="AI14" s="1"/>
      <c r="AJ14" s="1"/>
      <c r="AK14" s="195"/>
      <c r="AL14" s="196"/>
      <c r="AM14" s="196"/>
      <c r="AN14" s="196"/>
      <c r="AO14" s="196"/>
      <c r="AP14" s="196"/>
      <c r="AQ14" s="197"/>
    </row>
    <row r="15" spans="1:43" ht="23.1" customHeight="1" x14ac:dyDescent="0.2">
      <c r="A15" s="1"/>
      <c r="B15" s="153" t="s">
        <v>23</v>
      </c>
      <c r="C15" s="154"/>
      <c r="D15" s="154"/>
      <c r="E15" s="155"/>
      <c r="F15" s="156" t="str">
        <f>データ!AL6</f>
        <v>-</v>
      </c>
      <c r="G15" s="156"/>
      <c r="H15" s="156" t="str">
        <f>データ!AM6</f>
        <v>-</v>
      </c>
      <c r="I15" s="156"/>
      <c r="J15" s="156" t="str">
        <f>データ!AN6</f>
        <v>-</v>
      </c>
      <c r="K15" s="156"/>
      <c r="L15" s="156" t="str">
        <f>データ!AO6</f>
        <v>-</v>
      </c>
      <c r="M15" s="156"/>
      <c r="N15" s="157" t="str">
        <f>データ!AP6</f>
        <v>-</v>
      </c>
      <c r="O15" s="158"/>
      <c r="P15" s="8"/>
      <c r="Q15" s="8"/>
      <c r="R15" s="1"/>
      <c r="S15" s="189"/>
      <c r="T15" s="190"/>
      <c r="U15" s="190"/>
      <c r="V15" s="190"/>
      <c r="W15" s="190"/>
      <c r="X15" s="190"/>
      <c r="Y15" s="190"/>
      <c r="Z15" s="190"/>
      <c r="AA15" s="190"/>
      <c r="AB15" s="190"/>
      <c r="AC15" s="190"/>
      <c r="AD15" s="190"/>
      <c r="AE15" s="190"/>
      <c r="AF15" s="190"/>
      <c r="AG15" s="190"/>
      <c r="AH15" s="191"/>
      <c r="AI15" s="1"/>
      <c r="AJ15" s="1"/>
      <c r="AK15" s="195"/>
      <c r="AL15" s="196"/>
      <c r="AM15" s="196"/>
      <c r="AN15" s="196"/>
      <c r="AO15" s="196"/>
      <c r="AP15" s="196"/>
      <c r="AQ15" s="197"/>
    </row>
    <row r="16" spans="1:43" ht="23.1" customHeight="1" thickBot="1" x14ac:dyDescent="0.25">
      <c r="A16" s="1"/>
      <c r="B16" s="159" t="s">
        <v>24</v>
      </c>
      <c r="C16" s="160"/>
      <c r="D16" s="160"/>
      <c r="E16" s="161"/>
      <c r="F16" s="162">
        <f>データ!AQ6</f>
        <v>2618</v>
      </c>
      <c r="G16" s="162"/>
      <c r="H16" s="162">
        <f>データ!AR6</f>
        <v>941</v>
      </c>
      <c r="I16" s="162"/>
      <c r="J16" s="162">
        <f>データ!AS6</f>
        <v>3010</v>
      </c>
      <c r="K16" s="162"/>
      <c r="L16" s="162">
        <f>データ!AT6</f>
        <v>4505</v>
      </c>
      <c r="M16" s="162"/>
      <c r="N16" s="151">
        <f>データ!AU6</f>
        <v>4134</v>
      </c>
      <c r="O16" s="152"/>
      <c r="P16" s="8"/>
      <c r="Q16" s="8"/>
      <c r="R16" s="1"/>
      <c r="S16" s="189"/>
      <c r="T16" s="190"/>
      <c r="U16" s="190"/>
      <c r="V16" s="190"/>
      <c r="W16" s="190"/>
      <c r="X16" s="190"/>
      <c r="Y16" s="190"/>
      <c r="Z16" s="190"/>
      <c r="AA16" s="190"/>
      <c r="AB16" s="190"/>
      <c r="AC16" s="190"/>
      <c r="AD16" s="190"/>
      <c r="AE16" s="190"/>
      <c r="AF16" s="190"/>
      <c r="AG16" s="190"/>
      <c r="AH16" s="191"/>
      <c r="AI16" s="1"/>
      <c r="AJ16" s="1"/>
      <c r="AK16" s="195"/>
      <c r="AL16" s="196"/>
      <c r="AM16" s="196"/>
      <c r="AN16" s="196"/>
      <c r="AO16" s="196"/>
      <c r="AP16" s="196"/>
      <c r="AQ16" s="197"/>
    </row>
    <row r="17" spans="1:43" ht="15.6" customHeight="1" thickBot="1" x14ac:dyDescent="0.25">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95"/>
      <c r="AL17" s="196"/>
      <c r="AM17" s="196"/>
      <c r="AN17" s="196"/>
      <c r="AO17" s="196"/>
      <c r="AP17" s="196"/>
      <c r="AQ17" s="197"/>
    </row>
    <row r="18" spans="1:43" ht="23.1" customHeight="1" x14ac:dyDescent="0.2">
      <c r="A18" s="1"/>
      <c r="B18" s="163"/>
      <c r="C18" s="164"/>
      <c r="D18" s="164"/>
      <c r="E18" s="164"/>
      <c r="F18" s="113" t="s">
        <v>25</v>
      </c>
      <c r="G18" s="113"/>
      <c r="H18" s="113"/>
      <c r="I18" s="113" t="s">
        <v>26</v>
      </c>
      <c r="J18" s="113"/>
      <c r="K18" s="113"/>
      <c r="L18" s="113" t="s">
        <v>24</v>
      </c>
      <c r="M18" s="113"/>
      <c r="N18" s="113"/>
      <c r="O18" s="114"/>
      <c r="P18" s="1"/>
      <c r="Q18" s="1"/>
      <c r="R18" s="1"/>
      <c r="S18" s="189"/>
      <c r="T18" s="190"/>
      <c r="U18" s="190"/>
      <c r="V18" s="190"/>
      <c r="W18" s="190"/>
      <c r="X18" s="190"/>
      <c r="Y18" s="190"/>
      <c r="Z18" s="190"/>
      <c r="AA18" s="190"/>
      <c r="AB18" s="190"/>
      <c r="AC18" s="190"/>
      <c r="AD18" s="190"/>
      <c r="AE18" s="190"/>
      <c r="AF18" s="190"/>
      <c r="AG18" s="190"/>
      <c r="AH18" s="191"/>
      <c r="AI18" s="1"/>
      <c r="AJ18" s="1"/>
      <c r="AK18" s="195"/>
      <c r="AL18" s="196"/>
      <c r="AM18" s="196"/>
      <c r="AN18" s="196"/>
      <c r="AO18" s="196"/>
      <c r="AP18" s="196"/>
      <c r="AQ18" s="197"/>
    </row>
    <row r="19" spans="1:43" ht="23.1" customHeight="1" thickBot="1" x14ac:dyDescent="0.25">
      <c r="A19" s="1"/>
      <c r="B19" s="159" t="s">
        <v>27</v>
      </c>
      <c r="C19" s="160"/>
      <c r="D19" s="160"/>
      <c r="E19" s="161"/>
      <c r="F19" s="165" t="str">
        <f>データ!AV6</f>
        <v>-</v>
      </c>
      <c r="G19" s="165"/>
      <c r="H19" s="165"/>
      <c r="I19" s="165">
        <f>データ!AW6</f>
        <v>119719</v>
      </c>
      <c r="J19" s="165"/>
      <c r="K19" s="165"/>
      <c r="L19" s="165">
        <f>データ!AX6</f>
        <v>119719</v>
      </c>
      <c r="M19" s="165"/>
      <c r="N19" s="165"/>
      <c r="O19" s="166"/>
      <c r="P19" s="1"/>
      <c r="Q19" s="1"/>
      <c r="R19" s="1"/>
      <c r="S19" s="192"/>
      <c r="T19" s="193"/>
      <c r="U19" s="193"/>
      <c r="V19" s="193"/>
      <c r="W19" s="193"/>
      <c r="X19" s="193"/>
      <c r="Y19" s="193"/>
      <c r="Z19" s="193"/>
      <c r="AA19" s="193"/>
      <c r="AB19" s="193"/>
      <c r="AC19" s="193"/>
      <c r="AD19" s="193"/>
      <c r="AE19" s="193"/>
      <c r="AF19" s="193"/>
      <c r="AG19" s="193"/>
      <c r="AH19" s="194"/>
      <c r="AI19" s="1"/>
      <c r="AJ19" s="1"/>
      <c r="AK19" s="195"/>
      <c r="AL19" s="196"/>
      <c r="AM19" s="196"/>
      <c r="AN19" s="196"/>
      <c r="AO19" s="196"/>
      <c r="AP19" s="196"/>
      <c r="AQ19" s="197"/>
    </row>
    <row r="20" spans="1:43" ht="27.15"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5"/>
      <c r="AL20" s="196"/>
      <c r="AM20" s="196"/>
      <c r="AN20" s="196"/>
      <c r="AO20" s="196"/>
      <c r="AP20" s="196"/>
      <c r="AQ20" s="197"/>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5"/>
      <c r="AL21" s="196"/>
      <c r="AM21" s="196"/>
      <c r="AN21" s="196"/>
      <c r="AO21" s="196"/>
      <c r="AP21" s="196"/>
      <c r="AQ21" s="197"/>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5"/>
      <c r="AL22" s="196"/>
      <c r="AM22" s="196"/>
      <c r="AN22" s="196"/>
      <c r="AO22" s="196"/>
      <c r="AP22" s="196"/>
      <c r="AQ22" s="197"/>
    </row>
    <row r="23" spans="1:43" ht="23.5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5"/>
      <c r="AL23" s="196"/>
      <c r="AM23" s="196"/>
      <c r="AN23" s="196"/>
      <c r="AO23" s="196"/>
      <c r="AP23" s="196"/>
      <c r="AQ23" s="197"/>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5"/>
      <c r="AL24" s="196"/>
      <c r="AM24" s="196"/>
      <c r="AN24" s="196"/>
      <c r="AO24" s="196"/>
      <c r="AP24" s="196"/>
      <c r="AQ24" s="197"/>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5"/>
      <c r="AL25" s="196"/>
      <c r="AM25" s="196"/>
      <c r="AN25" s="196"/>
      <c r="AO25" s="196"/>
      <c r="AP25" s="196"/>
      <c r="AQ25" s="197"/>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5"/>
      <c r="AL26" s="196"/>
      <c r="AM26" s="196"/>
      <c r="AN26" s="196"/>
      <c r="AO26" s="196"/>
      <c r="AP26" s="196"/>
      <c r="AQ26" s="197"/>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5"/>
      <c r="AL27" s="196"/>
      <c r="AM27" s="196"/>
      <c r="AN27" s="196"/>
      <c r="AO27" s="196"/>
      <c r="AP27" s="196"/>
      <c r="AQ27" s="197"/>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5"/>
      <c r="AL28" s="196"/>
      <c r="AM28" s="196"/>
      <c r="AN28" s="196"/>
      <c r="AO28" s="196"/>
      <c r="AP28" s="196"/>
      <c r="AQ28" s="197"/>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5"/>
      <c r="AL29" s="196"/>
      <c r="AM29" s="196"/>
      <c r="AN29" s="196"/>
      <c r="AO29" s="196"/>
      <c r="AP29" s="196"/>
      <c r="AQ29" s="197"/>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5"/>
      <c r="AL30" s="196"/>
      <c r="AM30" s="196"/>
      <c r="AN30" s="196"/>
      <c r="AO30" s="196"/>
      <c r="AP30" s="196"/>
      <c r="AQ30" s="197"/>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5"/>
      <c r="AL31" s="196"/>
      <c r="AM31" s="196"/>
      <c r="AN31" s="196"/>
      <c r="AO31" s="196"/>
      <c r="AP31" s="196"/>
      <c r="AQ31" s="197"/>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5"/>
      <c r="AL32" s="196"/>
      <c r="AM32" s="196"/>
      <c r="AN32" s="196"/>
      <c r="AO32" s="196"/>
      <c r="AP32" s="196"/>
      <c r="AQ32" s="197"/>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5"/>
      <c r="AL33" s="196"/>
      <c r="AM33" s="196"/>
      <c r="AN33" s="196"/>
      <c r="AO33" s="196"/>
      <c r="AP33" s="196"/>
      <c r="AQ33" s="197"/>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5"/>
      <c r="AL34" s="196"/>
      <c r="AM34" s="196"/>
      <c r="AN34" s="196"/>
      <c r="AO34" s="196"/>
      <c r="AP34" s="196"/>
      <c r="AQ34" s="197"/>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5"/>
      <c r="AL35" s="196"/>
      <c r="AM35" s="196"/>
      <c r="AN35" s="196"/>
      <c r="AO35" s="196"/>
      <c r="AP35" s="196"/>
      <c r="AQ35" s="197"/>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5"/>
      <c r="AL36" s="196"/>
      <c r="AM36" s="196"/>
      <c r="AN36" s="196"/>
      <c r="AO36" s="196"/>
      <c r="AP36" s="196"/>
      <c r="AQ36" s="197"/>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5"/>
      <c r="AL37" s="196"/>
      <c r="AM37" s="196"/>
      <c r="AN37" s="196"/>
      <c r="AO37" s="196"/>
      <c r="AP37" s="196"/>
      <c r="AQ37" s="197"/>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8"/>
      <c r="AL38" s="199"/>
      <c r="AM38" s="199"/>
      <c r="AN38" s="199"/>
      <c r="AO38" s="199"/>
      <c r="AP38" s="199"/>
      <c r="AQ38" s="200"/>
    </row>
    <row r="39" spans="1:43" ht="29.55"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67" t="s">
        <v>30</v>
      </c>
      <c r="AL39" s="168"/>
      <c r="AM39" s="168"/>
      <c r="AN39" s="168"/>
      <c r="AO39" s="168"/>
      <c r="AP39" s="168"/>
      <c r="AQ39" s="169"/>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201" t="s">
        <v>271</v>
      </c>
      <c r="AL40" s="202"/>
      <c r="AM40" s="202"/>
      <c r="AN40" s="202"/>
      <c r="AO40" s="202"/>
      <c r="AP40" s="202"/>
      <c r="AQ40" s="203"/>
    </row>
    <row r="41" spans="1:43" ht="29.55"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201"/>
      <c r="AL41" s="202"/>
      <c r="AM41" s="202"/>
      <c r="AN41" s="202"/>
      <c r="AO41" s="202"/>
      <c r="AP41" s="202"/>
      <c r="AQ41" s="203"/>
    </row>
    <row r="42" spans="1:43" ht="43.35" customHeight="1" x14ac:dyDescent="0.2">
      <c r="A42" s="1"/>
      <c r="B42" s="170"/>
      <c r="C42" s="171"/>
      <c r="D42" s="17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201"/>
      <c r="AL42" s="202"/>
      <c r="AM42" s="202"/>
      <c r="AN42" s="202"/>
      <c r="AO42" s="202"/>
      <c r="AP42" s="202"/>
      <c r="AQ42" s="203"/>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201"/>
      <c r="AL43" s="202"/>
      <c r="AM43" s="202"/>
      <c r="AN43" s="202"/>
      <c r="AO43" s="202"/>
      <c r="AP43" s="202"/>
      <c r="AQ43" s="203"/>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201"/>
      <c r="AL44" s="202"/>
      <c r="AM44" s="202"/>
      <c r="AN44" s="202"/>
      <c r="AO44" s="202"/>
      <c r="AP44" s="202"/>
      <c r="AQ44" s="203"/>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201"/>
      <c r="AL45" s="202"/>
      <c r="AM45" s="202"/>
      <c r="AN45" s="202"/>
      <c r="AO45" s="202"/>
      <c r="AP45" s="202"/>
      <c r="AQ45" s="203"/>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201"/>
      <c r="AL46" s="202"/>
      <c r="AM46" s="202"/>
      <c r="AN46" s="202"/>
      <c r="AO46" s="202"/>
      <c r="AP46" s="202"/>
      <c r="AQ46" s="203"/>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201"/>
      <c r="AL47" s="202"/>
      <c r="AM47" s="202"/>
      <c r="AN47" s="202"/>
      <c r="AO47" s="202"/>
      <c r="AP47" s="202"/>
      <c r="AQ47" s="203"/>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201"/>
      <c r="AL48" s="202"/>
      <c r="AM48" s="202"/>
      <c r="AN48" s="202"/>
      <c r="AO48" s="202"/>
      <c r="AP48" s="202"/>
      <c r="AQ48" s="203"/>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201"/>
      <c r="AL49" s="202"/>
      <c r="AM49" s="202"/>
      <c r="AN49" s="202"/>
      <c r="AO49" s="202"/>
      <c r="AP49" s="202"/>
      <c r="AQ49" s="203"/>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201"/>
      <c r="AL50" s="202"/>
      <c r="AM50" s="202"/>
      <c r="AN50" s="202"/>
      <c r="AO50" s="202"/>
      <c r="AP50" s="202"/>
      <c r="AQ50" s="203"/>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201"/>
      <c r="AL51" s="202"/>
      <c r="AM51" s="202"/>
      <c r="AN51" s="202"/>
      <c r="AO51" s="202"/>
      <c r="AP51" s="202"/>
      <c r="AQ51" s="203"/>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201"/>
      <c r="AL52" s="202"/>
      <c r="AM52" s="202"/>
      <c r="AN52" s="202"/>
      <c r="AO52" s="202"/>
      <c r="AP52" s="202"/>
      <c r="AQ52" s="203"/>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201"/>
      <c r="AL53" s="202"/>
      <c r="AM53" s="202"/>
      <c r="AN53" s="202"/>
      <c r="AO53" s="202"/>
      <c r="AP53" s="202"/>
      <c r="AQ53" s="203"/>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201"/>
      <c r="AL54" s="202"/>
      <c r="AM54" s="202"/>
      <c r="AN54" s="202"/>
      <c r="AO54" s="202"/>
      <c r="AP54" s="202"/>
      <c r="AQ54" s="203"/>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201"/>
      <c r="AL55" s="202"/>
      <c r="AM55" s="202"/>
      <c r="AN55" s="202"/>
      <c r="AO55" s="202"/>
      <c r="AP55" s="202"/>
      <c r="AQ55" s="203"/>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201"/>
      <c r="AL56" s="202"/>
      <c r="AM56" s="202"/>
      <c r="AN56" s="202"/>
      <c r="AO56" s="202"/>
      <c r="AP56" s="202"/>
      <c r="AQ56" s="203"/>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201"/>
      <c r="AL57" s="202"/>
      <c r="AM57" s="202"/>
      <c r="AN57" s="202"/>
      <c r="AO57" s="202"/>
      <c r="AP57" s="202"/>
      <c r="AQ57" s="203"/>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201"/>
      <c r="AL58" s="202"/>
      <c r="AM58" s="202"/>
      <c r="AN58" s="202"/>
      <c r="AO58" s="202"/>
      <c r="AP58" s="202"/>
      <c r="AQ58" s="203"/>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201"/>
      <c r="AL59" s="202"/>
      <c r="AM59" s="202"/>
      <c r="AN59" s="202"/>
      <c r="AO59" s="202"/>
      <c r="AP59" s="202"/>
      <c r="AQ59" s="203"/>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201"/>
      <c r="AL60" s="202"/>
      <c r="AM60" s="202"/>
      <c r="AN60" s="202"/>
      <c r="AO60" s="202"/>
      <c r="AP60" s="202"/>
      <c r="AQ60" s="203"/>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201"/>
      <c r="AL61" s="202"/>
      <c r="AM61" s="202"/>
      <c r="AN61" s="202"/>
      <c r="AO61" s="202"/>
      <c r="AP61" s="202"/>
      <c r="AQ61" s="203"/>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201"/>
      <c r="AL62" s="202"/>
      <c r="AM62" s="202"/>
      <c r="AN62" s="202"/>
      <c r="AO62" s="202"/>
      <c r="AP62" s="202"/>
      <c r="AQ62" s="203"/>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201"/>
      <c r="AL63" s="202"/>
      <c r="AM63" s="202"/>
      <c r="AN63" s="202"/>
      <c r="AO63" s="202"/>
      <c r="AP63" s="202"/>
      <c r="AQ63" s="203"/>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201"/>
      <c r="AL64" s="202"/>
      <c r="AM64" s="202"/>
      <c r="AN64" s="202"/>
      <c r="AO64" s="202"/>
      <c r="AP64" s="202"/>
      <c r="AQ64" s="203"/>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201"/>
      <c r="AL65" s="202"/>
      <c r="AM65" s="202"/>
      <c r="AN65" s="202"/>
      <c r="AO65" s="202"/>
      <c r="AP65" s="202"/>
      <c r="AQ65" s="203"/>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201"/>
      <c r="AL66" s="202"/>
      <c r="AM66" s="202"/>
      <c r="AN66" s="202"/>
      <c r="AO66" s="202"/>
      <c r="AP66" s="202"/>
      <c r="AQ66" s="203"/>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201"/>
      <c r="AL67" s="202"/>
      <c r="AM67" s="202"/>
      <c r="AN67" s="202"/>
      <c r="AO67" s="202"/>
      <c r="AP67" s="202"/>
      <c r="AQ67" s="203"/>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201"/>
      <c r="AL68" s="202"/>
      <c r="AM68" s="202"/>
      <c r="AN68" s="202"/>
      <c r="AO68" s="202"/>
      <c r="AP68" s="202"/>
      <c r="AQ68" s="203"/>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201"/>
      <c r="AL69" s="202"/>
      <c r="AM69" s="202"/>
      <c r="AN69" s="202"/>
      <c r="AO69" s="202"/>
      <c r="AP69" s="202"/>
      <c r="AQ69" s="203"/>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201"/>
      <c r="AL70" s="202"/>
      <c r="AM70" s="202"/>
      <c r="AN70" s="202"/>
      <c r="AO70" s="202"/>
      <c r="AP70" s="202"/>
      <c r="AQ70" s="203"/>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201"/>
      <c r="AL71" s="202"/>
      <c r="AM71" s="202"/>
      <c r="AN71" s="202"/>
      <c r="AO71" s="202"/>
      <c r="AP71" s="202"/>
      <c r="AQ71" s="203"/>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201"/>
      <c r="AL72" s="202"/>
      <c r="AM72" s="202"/>
      <c r="AN72" s="202"/>
      <c r="AO72" s="202"/>
      <c r="AP72" s="202"/>
      <c r="AQ72" s="203"/>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201"/>
      <c r="AL73" s="202"/>
      <c r="AM73" s="202"/>
      <c r="AN73" s="202"/>
      <c r="AO73" s="202"/>
      <c r="AP73" s="202"/>
      <c r="AQ73" s="203"/>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201"/>
      <c r="AL74" s="202"/>
      <c r="AM74" s="202"/>
      <c r="AN74" s="202"/>
      <c r="AO74" s="202"/>
      <c r="AP74" s="202"/>
      <c r="AQ74" s="203"/>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201"/>
      <c r="AL75" s="202"/>
      <c r="AM75" s="202"/>
      <c r="AN75" s="202"/>
      <c r="AO75" s="202"/>
      <c r="AP75" s="202"/>
      <c r="AQ75" s="203"/>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201"/>
      <c r="AL76" s="202"/>
      <c r="AM76" s="202"/>
      <c r="AN76" s="202"/>
      <c r="AO76" s="202"/>
      <c r="AP76" s="202"/>
      <c r="AQ76" s="203"/>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201"/>
      <c r="AL77" s="202"/>
      <c r="AM77" s="202"/>
      <c r="AN77" s="202"/>
      <c r="AO77" s="202"/>
      <c r="AP77" s="202"/>
      <c r="AQ77" s="203"/>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201"/>
      <c r="AL78" s="202"/>
      <c r="AM78" s="202"/>
      <c r="AN78" s="202"/>
      <c r="AO78" s="202"/>
      <c r="AP78" s="202"/>
      <c r="AQ78" s="203"/>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201"/>
      <c r="AL79" s="202"/>
      <c r="AM79" s="202"/>
      <c r="AN79" s="202"/>
      <c r="AO79" s="202"/>
      <c r="AP79" s="202"/>
      <c r="AQ79" s="203"/>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201"/>
      <c r="AL80" s="202"/>
      <c r="AM80" s="202"/>
      <c r="AN80" s="202"/>
      <c r="AO80" s="202"/>
      <c r="AP80" s="202"/>
      <c r="AQ80" s="203"/>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201"/>
      <c r="AL81" s="202"/>
      <c r="AM81" s="202"/>
      <c r="AN81" s="202"/>
      <c r="AO81" s="202"/>
      <c r="AP81" s="202"/>
      <c r="AQ81" s="203"/>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201"/>
      <c r="AL82" s="202"/>
      <c r="AM82" s="202"/>
      <c r="AN82" s="202"/>
      <c r="AO82" s="202"/>
      <c r="AP82" s="202"/>
      <c r="AQ82" s="203"/>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201"/>
      <c r="AL83" s="202"/>
      <c r="AM83" s="202"/>
      <c r="AN83" s="202"/>
      <c r="AO83" s="202"/>
      <c r="AP83" s="202"/>
      <c r="AQ83" s="203"/>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201"/>
      <c r="AL84" s="202"/>
      <c r="AM84" s="202"/>
      <c r="AN84" s="202"/>
      <c r="AO84" s="202"/>
      <c r="AP84" s="202"/>
      <c r="AQ84" s="203"/>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201"/>
      <c r="AL85" s="202"/>
      <c r="AM85" s="202"/>
      <c r="AN85" s="202"/>
      <c r="AO85" s="202"/>
      <c r="AP85" s="202"/>
      <c r="AQ85" s="203"/>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201"/>
      <c r="AL86" s="202"/>
      <c r="AM86" s="202"/>
      <c r="AN86" s="202"/>
      <c r="AO86" s="202"/>
      <c r="AP86" s="202"/>
      <c r="AQ86" s="203"/>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201"/>
      <c r="AL87" s="202"/>
      <c r="AM87" s="202"/>
      <c r="AN87" s="202"/>
      <c r="AO87" s="202"/>
      <c r="AP87" s="202"/>
      <c r="AQ87" s="203"/>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201"/>
      <c r="AL88" s="202"/>
      <c r="AM88" s="202"/>
      <c r="AN88" s="202"/>
      <c r="AO88" s="202"/>
      <c r="AP88" s="202"/>
      <c r="AQ88" s="203"/>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201"/>
      <c r="AL89" s="202"/>
      <c r="AM89" s="202"/>
      <c r="AN89" s="202"/>
      <c r="AO89" s="202"/>
      <c r="AP89" s="202"/>
      <c r="AQ89" s="203"/>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201"/>
      <c r="AL90" s="202"/>
      <c r="AM90" s="202"/>
      <c r="AN90" s="202"/>
      <c r="AO90" s="202"/>
      <c r="AP90" s="202"/>
      <c r="AQ90" s="203"/>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201"/>
      <c r="AL91" s="202"/>
      <c r="AM91" s="202"/>
      <c r="AN91" s="202"/>
      <c r="AO91" s="202"/>
      <c r="AP91" s="202"/>
      <c r="AQ91" s="203"/>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201"/>
      <c r="AL92" s="202"/>
      <c r="AM92" s="202"/>
      <c r="AN92" s="202"/>
      <c r="AO92" s="202"/>
      <c r="AP92" s="202"/>
      <c r="AQ92" s="203"/>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201"/>
      <c r="AL93" s="202"/>
      <c r="AM93" s="202"/>
      <c r="AN93" s="202"/>
      <c r="AO93" s="202"/>
      <c r="AP93" s="202"/>
      <c r="AQ93" s="203"/>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201"/>
      <c r="AL94" s="202"/>
      <c r="AM94" s="202"/>
      <c r="AN94" s="202"/>
      <c r="AO94" s="202"/>
      <c r="AP94" s="202"/>
      <c r="AQ94" s="203"/>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201"/>
      <c r="AL95" s="202"/>
      <c r="AM95" s="202"/>
      <c r="AN95" s="202"/>
      <c r="AO95" s="202"/>
      <c r="AP95" s="202"/>
      <c r="AQ95" s="203"/>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204"/>
      <c r="AL96" s="205"/>
      <c r="AM96" s="205"/>
      <c r="AN96" s="205"/>
      <c r="AO96" s="205"/>
      <c r="AP96" s="205"/>
      <c r="AQ96" s="206"/>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67" t="s">
        <v>33</v>
      </c>
      <c r="AL97" s="168"/>
      <c r="AM97" s="168"/>
      <c r="AN97" s="168"/>
      <c r="AO97" s="168"/>
      <c r="AP97" s="168"/>
      <c r="AQ97" s="169"/>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72"/>
      <c r="AL98" s="173"/>
      <c r="AM98" s="173"/>
      <c r="AN98" s="173"/>
      <c r="AO98" s="173"/>
      <c r="AP98" s="173"/>
      <c r="AQ98" s="174"/>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7" t="s">
        <v>269</v>
      </c>
      <c r="AL99" s="208"/>
      <c r="AM99" s="208"/>
      <c r="AN99" s="208"/>
      <c r="AO99" s="208"/>
      <c r="AP99" s="208"/>
      <c r="AQ99" s="209"/>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7"/>
      <c r="AL100" s="208"/>
      <c r="AM100" s="208"/>
      <c r="AN100" s="208"/>
      <c r="AO100" s="208"/>
      <c r="AP100" s="208"/>
      <c r="AQ100" s="209"/>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7"/>
      <c r="AL101" s="208"/>
      <c r="AM101" s="208"/>
      <c r="AN101" s="208"/>
      <c r="AO101" s="208"/>
      <c r="AP101" s="208"/>
      <c r="AQ101" s="209"/>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7"/>
      <c r="AL102" s="208"/>
      <c r="AM102" s="208"/>
      <c r="AN102" s="208"/>
      <c r="AO102" s="208"/>
      <c r="AP102" s="208"/>
      <c r="AQ102" s="209"/>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7"/>
      <c r="AL103" s="208"/>
      <c r="AM103" s="208"/>
      <c r="AN103" s="208"/>
      <c r="AO103" s="208"/>
      <c r="AP103" s="208"/>
      <c r="AQ103" s="209"/>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7"/>
      <c r="AL104" s="208"/>
      <c r="AM104" s="208"/>
      <c r="AN104" s="208"/>
      <c r="AO104" s="208"/>
      <c r="AP104" s="208"/>
      <c r="AQ104" s="209"/>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7"/>
      <c r="AL105" s="208"/>
      <c r="AM105" s="208"/>
      <c r="AN105" s="208"/>
      <c r="AO105" s="208"/>
      <c r="AP105" s="208"/>
      <c r="AQ105" s="209"/>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7"/>
      <c r="AL106" s="208"/>
      <c r="AM106" s="208"/>
      <c r="AN106" s="208"/>
      <c r="AO106" s="208"/>
      <c r="AP106" s="208"/>
      <c r="AQ106" s="209"/>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7"/>
      <c r="AL107" s="208"/>
      <c r="AM107" s="208"/>
      <c r="AN107" s="208"/>
      <c r="AO107" s="208"/>
      <c r="AP107" s="208"/>
      <c r="AQ107" s="209"/>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7"/>
      <c r="AL108" s="208"/>
      <c r="AM108" s="208"/>
      <c r="AN108" s="208"/>
      <c r="AO108" s="208"/>
      <c r="AP108" s="208"/>
      <c r="AQ108" s="209"/>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7"/>
      <c r="AL109" s="208"/>
      <c r="AM109" s="208"/>
      <c r="AN109" s="208"/>
      <c r="AO109" s="208"/>
      <c r="AP109" s="208"/>
      <c r="AQ109" s="209"/>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7"/>
      <c r="AL110" s="208"/>
      <c r="AM110" s="208"/>
      <c r="AN110" s="208"/>
      <c r="AO110" s="208"/>
      <c r="AP110" s="208"/>
      <c r="AQ110" s="209"/>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7"/>
      <c r="AL111" s="208"/>
      <c r="AM111" s="208"/>
      <c r="AN111" s="208"/>
      <c r="AO111" s="208"/>
      <c r="AP111" s="208"/>
      <c r="AQ111" s="209"/>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7"/>
      <c r="AL112" s="208"/>
      <c r="AM112" s="208"/>
      <c r="AN112" s="208"/>
      <c r="AO112" s="208"/>
      <c r="AP112" s="208"/>
      <c r="AQ112" s="209"/>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7"/>
      <c r="AL113" s="208"/>
      <c r="AM113" s="208"/>
      <c r="AN113" s="208"/>
      <c r="AO113" s="208"/>
      <c r="AP113" s="208"/>
      <c r="AQ113" s="209"/>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7"/>
      <c r="AL114" s="208"/>
      <c r="AM114" s="208"/>
      <c r="AN114" s="208"/>
      <c r="AO114" s="208"/>
      <c r="AP114" s="208"/>
      <c r="AQ114" s="209"/>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7"/>
      <c r="AL115" s="208"/>
      <c r="AM115" s="208"/>
      <c r="AN115" s="208"/>
      <c r="AO115" s="208"/>
      <c r="AP115" s="208"/>
      <c r="AQ115" s="209"/>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7"/>
      <c r="AL116" s="208"/>
      <c r="AM116" s="208"/>
      <c r="AN116" s="208"/>
      <c r="AO116" s="208"/>
      <c r="AP116" s="208"/>
      <c r="AQ116" s="209"/>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10"/>
      <c r="AL117" s="211"/>
      <c r="AM117" s="211"/>
      <c r="AN117" s="211"/>
      <c r="AO117" s="211"/>
      <c r="AP117" s="211"/>
      <c r="AQ117" s="212"/>
    </row>
    <row r="118" spans="1:43" ht="21.15"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7GL1rtcrdl8aXhnq8eqXROyjSztVnmaILND2U4ZS6ERyn7Msj05UqFuW+PMLu7p/6U5I3TowtoD2SbZicK5EGw==" saltValue="C/ws68KjZtqmJpbFTf2MW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6" x14ac:dyDescent="0.2">
      <c r="A6" s="49" t="s">
        <v>114</v>
      </c>
      <c r="B6" s="67" t="str">
        <f>B7</f>
        <v>2017</v>
      </c>
      <c r="C6" s="67" t="str">
        <f t="shared" ref="C6:AX6" si="6">C7</f>
        <v>454303</v>
      </c>
      <c r="D6" s="67" t="str">
        <f t="shared" si="6"/>
        <v>47</v>
      </c>
      <c r="E6" s="67" t="str">
        <f t="shared" si="6"/>
        <v>04</v>
      </c>
      <c r="F6" s="67" t="str">
        <f t="shared" si="6"/>
        <v>0</v>
      </c>
      <c r="G6" s="67" t="str">
        <f t="shared" si="6"/>
        <v>000</v>
      </c>
      <c r="H6" s="67" t="str">
        <f t="shared" si="6"/>
        <v>宮崎県　椎葉村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平成４７年６月２８日　椎葉村営　間柏原発電所</v>
      </c>
      <c r="T6" s="67" t="str">
        <f t="shared" si="6"/>
        <v>無</v>
      </c>
      <c r="U6" s="71" t="str">
        <f t="shared" si="6"/>
        <v>九州電力</v>
      </c>
      <c r="V6" s="68" t="str">
        <f t="shared" si="6"/>
        <v>-</v>
      </c>
      <c r="W6" s="69">
        <f>W7</f>
        <v>2618</v>
      </c>
      <c r="X6" s="69">
        <f t="shared" si="6"/>
        <v>941</v>
      </c>
      <c r="Y6" s="69">
        <f t="shared" si="6"/>
        <v>3010</v>
      </c>
      <c r="Z6" s="69">
        <f t="shared" si="6"/>
        <v>4505</v>
      </c>
      <c r="AA6" s="69">
        <f t="shared" si="6"/>
        <v>4134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2618</v>
      </c>
      <c r="AR6" s="69">
        <f t="shared" si="6"/>
        <v>941</v>
      </c>
      <c r="AS6" s="69">
        <f t="shared" si="6"/>
        <v>3010</v>
      </c>
      <c r="AT6" s="69">
        <f t="shared" si="6"/>
        <v>4505</v>
      </c>
      <c r="AU6" s="69">
        <f t="shared" si="6"/>
        <v>4134</v>
      </c>
      <c r="AV6" s="69" t="str">
        <f t="shared" si="6"/>
        <v>-</v>
      </c>
      <c r="AW6" s="69">
        <f t="shared" si="6"/>
        <v>119719</v>
      </c>
      <c r="AX6" s="69">
        <f t="shared" si="6"/>
        <v>119719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v>2618</v>
      </c>
      <c r="X7" s="80">
        <v>941</v>
      </c>
      <c r="Y7" s="80">
        <v>3010</v>
      </c>
      <c r="Z7" s="80">
        <v>4505</v>
      </c>
      <c r="AA7" s="80">
        <v>4134</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2618</v>
      </c>
      <c r="AR7" s="80">
        <v>941</v>
      </c>
      <c r="AS7" s="80">
        <v>3010</v>
      </c>
      <c r="AT7" s="80">
        <v>4505</v>
      </c>
      <c r="AU7" s="80">
        <v>4134</v>
      </c>
      <c r="AV7" s="80" t="s">
        <v>126</v>
      </c>
      <c r="AW7" s="80">
        <v>119719</v>
      </c>
      <c r="AX7" s="80">
        <v>119719</v>
      </c>
      <c r="AY7" s="83">
        <v>87.1</v>
      </c>
      <c r="AZ7" s="83">
        <v>10.199999999999999</v>
      </c>
      <c r="BA7" s="83">
        <v>142.69999999999999</v>
      </c>
      <c r="BB7" s="83">
        <v>242.2</v>
      </c>
      <c r="BC7" s="83">
        <v>213.2</v>
      </c>
      <c r="BD7" s="83">
        <v>164.1</v>
      </c>
      <c r="BE7" s="83">
        <v>124.4</v>
      </c>
      <c r="BF7" s="83">
        <v>118.8</v>
      </c>
      <c r="BG7" s="83">
        <v>88.8</v>
      </c>
      <c r="BH7" s="83">
        <v>121.3</v>
      </c>
      <c r="BI7" s="83">
        <v>100</v>
      </c>
      <c r="BJ7" s="83">
        <v>88.7</v>
      </c>
      <c r="BK7" s="83">
        <v>60.7</v>
      </c>
      <c r="BL7" s="83">
        <v>240.3</v>
      </c>
      <c r="BM7" s="83">
        <v>476.2</v>
      </c>
      <c r="BN7" s="83">
        <v>399.7</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11622.2</v>
      </c>
      <c r="CG7" s="83">
        <v>134196.6</v>
      </c>
      <c r="CH7" s="83">
        <v>21919.3</v>
      </c>
      <c r="CI7" s="83">
        <v>12934.7</v>
      </c>
      <c r="CJ7" s="83">
        <v>14676.6</v>
      </c>
      <c r="CK7" s="83">
        <v>11717.4</v>
      </c>
      <c r="CL7" s="83">
        <v>17642.5</v>
      </c>
      <c r="CM7" s="83">
        <v>18815.8</v>
      </c>
      <c r="CN7" s="83">
        <v>22847.9</v>
      </c>
      <c r="CO7" s="83">
        <v>19210.5</v>
      </c>
      <c r="CP7" s="80">
        <v>-3930</v>
      </c>
      <c r="CQ7" s="80">
        <v>-113427</v>
      </c>
      <c r="CR7" s="80">
        <v>54714</v>
      </c>
      <c r="CS7" s="80">
        <v>108336</v>
      </c>
      <c r="CT7" s="80">
        <v>93341</v>
      </c>
      <c r="CU7" s="80">
        <v>108538</v>
      </c>
      <c r="CV7" s="80">
        <v>58539</v>
      </c>
      <c r="CW7" s="80">
        <v>37685</v>
      </c>
      <c r="CX7" s="80">
        <v>2390</v>
      </c>
      <c r="CY7" s="80">
        <v>32739</v>
      </c>
      <c r="CZ7" s="80">
        <v>750</v>
      </c>
      <c r="DA7" s="83">
        <v>43.9</v>
      </c>
      <c r="DB7" s="83">
        <v>15.8</v>
      </c>
      <c r="DC7" s="83">
        <v>45.7</v>
      </c>
      <c r="DD7" s="83">
        <v>68.599999999999994</v>
      </c>
      <c r="DE7" s="83">
        <v>62.9</v>
      </c>
      <c r="DF7" s="83">
        <v>35.9</v>
      </c>
      <c r="DG7" s="83">
        <v>35.299999999999997</v>
      </c>
      <c r="DH7" s="83">
        <v>32.299999999999997</v>
      </c>
      <c r="DI7" s="83">
        <v>35.799999999999997</v>
      </c>
      <c r="DJ7" s="83">
        <v>31.7</v>
      </c>
      <c r="DK7" s="83">
        <v>29.3</v>
      </c>
      <c r="DL7" s="83">
        <v>3.1</v>
      </c>
      <c r="DM7" s="83">
        <v>0.5</v>
      </c>
      <c r="DN7" s="83">
        <v>0</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0</v>
      </c>
      <c r="EP7" s="83">
        <v>0</v>
      </c>
      <c r="EQ7" s="83">
        <v>100</v>
      </c>
      <c r="ER7" s="83">
        <v>100</v>
      </c>
      <c r="ES7" s="83">
        <v>100</v>
      </c>
      <c r="ET7" s="83">
        <v>61.5</v>
      </c>
      <c r="EU7" s="83">
        <v>74.599999999999994</v>
      </c>
      <c r="EV7" s="83">
        <v>77.099999999999994</v>
      </c>
      <c r="EW7" s="83">
        <v>79.8</v>
      </c>
      <c r="EX7" s="83">
        <v>88</v>
      </c>
      <c r="EY7" s="80">
        <v>750</v>
      </c>
      <c r="EZ7" s="83">
        <v>43.9</v>
      </c>
      <c r="FA7" s="83">
        <v>15.8</v>
      </c>
      <c r="FB7" s="83">
        <v>45.7</v>
      </c>
      <c r="FC7" s="83">
        <v>68.599999999999994</v>
      </c>
      <c r="FD7" s="83">
        <v>62.9</v>
      </c>
      <c r="FE7" s="83">
        <v>64</v>
      </c>
      <c r="FF7" s="83">
        <v>56.1</v>
      </c>
      <c r="FG7" s="83">
        <v>61.8</v>
      </c>
      <c r="FH7" s="83">
        <v>61.6</v>
      </c>
      <c r="FI7" s="83">
        <v>57.3</v>
      </c>
      <c r="FJ7" s="83">
        <v>29.3</v>
      </c>
      <c r="FK7" s="83">
        <v>3.1</v>
      </c>
      <c r="FL7" s="83">
        <v>0.5</v>
      </c>
      <c r="FM7" s="83">
        <v>0</v>
      </c>
      <c r="FN7" s="83">
        <v>0</v>
      </c>
      <c r="FO7" s="83">
        <v>22.1</v>
      </c>
      <c r="FP7" s="83">
        <v>16.7</v>
      </c>
      <c r="FQ7" s="83">
        <v>8.6999999999999993</v>
      </c>
      <c r="FR7" s="83">
        <v>5.7</v>
      </c>
      <c r="FS7" s="83">
        <v>4.2</v>
      </c>
      <c r="FT7" s="83">
        <v>0</v>
      </c>
      <c r="FU7" s="83">
        <v>0</v>
      </c>
      <c r="FV7" s="83">
        <v>0</v>
      </c>
      <c r="FW7" s="83">
        <v>0</v>
      </c>
      <c r="FX7" s="83">
        <v>0</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v>0</v>
      </c>
      <c r="GO7" s="83">
        <v>0</v>
      </c>
      <c r="GP7" s="83">
        <v>100</v>
      </c>
      <c r="GQ7" s="83">
        <v>100</v>
      </c>
      <c r="GR7" s="83">
        <v>100</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v>1</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（最大出力合計750kW）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（最大出力合計750kW）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87.1</v>
      </c>
      <c r="AZ11" s="95">
        <f>AZ7</f>
        <v>10.199999999999999</v>
      </c>
      <c r="BA11" s="95">
        <f>BA7</f>
        <v>142.69999999999999</v>
      </c>
      <c r="BB11" s="95">
        <f>BB7</f>
        <v>242.2</v>
      </c>
      <c r="BC11" s="95">
        <f>BC7</f>
        <v>213.2</v>
      </c>
      <c r="BD11" s="84"/>
      <c r="BE11" s="84"/>
      <c r="BF11" s="84"/>
      <c r="BG11" s="84"/>
      <c r="BH11" s="84"/>
      <c r="BI11" s="94" t="s">
        <v>139</v>
      </c>
      <c r="BJ11" s="95">
        <f>BJ7</f>
        <v>88.7</v>
      </c>
      <c r="BK11" s="95">
        <f>BK7</f>
        <v>60.7</v>
      </c>
      <c r="BL11" s="95">
        <f>BL7</f>
        <v>240.3</v>
      </c>
      <c r="BM11" s="95">
        <f>BM7</f>
        <v>476.2</v>
      </c>
      <c r="BN11" s="95">
        <f>BN7</f>
        <v>399.7</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11622.2</v>
      </c>
      <c r="CG11" s="95">
        <f>CG7</f>
        <v>134196.6</v>
      </c>
      <c r="CH11" s="95">
        <f>CH7</f>
        <v>21919.3</v>
      </c>
      <c r="CI11" s="95">
        <f>CI7</f>
        <v>12934.7</v>
      </c>
      <c r="CJ11" s="95">
        <f>CJ7</f>
        <v>14676.6</v>
      </c>
      <c r="CK11" s="84"/>
      <c r="CL11" s="84"/>
      <c r="CM11" s="84"/>
      <c r="CN11" s="84"/>
      <c r="CO11" s="94" t="s">
        <v>140</v>
      </c>
      <c r="CP11" s="96">
        <f>CP7</f>
        <v>-3930</v>
      </c>
      <c r="CQ11" s="96">
        <f>CQ7</f>
        <v>-113427</v>
      </c>
      <c r="CR11" s="96">
        <f>CR7</f>
        <v>54714</v>
      </c>
      <c r="CS11" s="96">
        <f>CS7</f>
        <v>108336</v>
      </c>
      <c r="CT11" s="96">
        <f>CT7</f>
        <v>93341</v>
      </c>
      <c r="CU11" s="84"/>
      <c r="CV11" s="84"/>
      <c r="CW11" s="84"/>
      <c r="CX11" s="84"/>
      <c r="CY11" s="84"/>
      <c r="CZ11" s="94" t="s">
        <v>141</v>
      </c>
      <c r="DA11" s="95">
        <f>DA7</f>
        <v>43.9</v>
      </c>
      <c r="DB11" s="95">
        <f>DB7</f>
        <v>15.8</v>
      </c>
      <c r="DC11" s="95">
        <f>DC7</f>
        <v>45.7</v>
      </c>
      <c r="DD11" s="95">
        <f>DD7</f>
        <v>68.599999999999994</v>
      </c>
      <c r="DE11" s="95">
        <f>DE7</f>
        <v>62.9</v>
      </c>
      <c r="DF11" s="84"/>
      <c r="DG11" s="84"/>
      <c r="DH11" s="84"/>
      <c r="DI11" s="84"/>
      <c r="DJ11" s="94" t="s">
        <v>140</v>
      </c>
      <c r="DK11" s="95">
        <f>DK7</f>
        <v>29.3</v>
      </c>
      <c r="DL11" s="95">
        <f>DL7</f>
        <v>3.1</v>
      </c>
      <c r="DM11" s="95">
        <f>DM7</f>
        <v>0.5</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143</v>
      </c>
      <c r="EO11" s="95">
        <f>EO7</f>
        <v>0</v>
      </c>
      <c r="EP11" s="95">
        <f>EP7</f>
        <v>0</v>
      </c>
      <c r="EQ11" s="95">
        <f>EQ7</f>
        <v>100</v>
      </c>
      <c r="ER11" s="95">
        <f>ER7</f>
        <v>100</v>
      </c>
      <c r="ES11" s="95">
        <f>ES7</f>
        <v>100</v>
      </c>
      <c r="ET11" s="84"/>
      <c r="EU11" s="84"/>
      <c r="EV11" s="84"/>
      <c r="EW11" s="84"/>
      <c r="EX11" s="84"/>
      <c r="EY11" s="94" t="s">
        <v>140</v>
      </c>
      <c r="EZ11" s="95">
        <f>EZ7</f>
        <v>43.9</v>
      </c>
      <c r="FA11" s="95">
        <f>FA7</f>
        <v>15.8</v>
      </c>
      <c r="FB11" s="95">
        <f>FB7</f>
        <v>45.7</v>
      </c>
      <c r="FC11" s="95">
        <f>FC7</f>
        <v>68.599999999999994</v>
      </c>
      <c r="FD11" s="95">
        <f>FD7</f>
        <v>62.9</v>
      </c>
      <c r="FE11" s="84"/>
      <c r="FF11" s="84"/>
      <c r="FG11" s="84"/>
      <c r="FH11" s="84"/>
      <c r="FI11" s="94" t="s">
        <v>140</v>
      </c>
      <c r="FJ11" s="95">
        <f>FJ7</f>
        <v>29.3</v>
      </c>
      <c r="FK11" s="95">
        <f>FK7</f>
        <v>3.1</v>
      </c>
      <c r="FL11" s="95">
        <f>FL7</f>
        <v>0.5</v>
      </c>
      <c r="FM11" s="95">
        <f>FM7</f>
        <v>0</v>
      </c>
      <c r="FN11" s="95">
        <f>FN7</f>
        <v>0</v>
      </c>
      <c r="FO11" s="84"/>
      <c r="FP11" s="84"/>
      <c r="FQ11" s="84"/>
      <c r="FR11" s="84"/>
      <c r="FS11" s="94" t="s">
        <v>140</v>
      </c>
      <c r="FT11" s="95">
        <f>FT7</f>
        <v>0</v>
      </c>
      <c r="FU11" s="95">
        <f>FU7</f>
        <v>0</v>
      </c>
      <c r="FV11" s="95">
        <f>FV7</f>
        <v>0</v>
      </c>
      <c r="FW11" s="95">
        <f>FW7</f>
        <v>0</v>
      </c>
      <c r="FX11" s="95">
        <f>FX7</f>
        <v>0</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144</v>
      </c>
      <c r="GN11" s="95">
        <f>GN7</f>
        <v>0</v>
      </c>
      <c r="GO11" s="95">
        <f>GO7</f>
        <v>0</v>
      </c>
      <c r="GP11" s="95">
        <f>GP7</f>
        <v>100</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145</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164.1</v>
      </c>
      <c r="AZ12" s="95">
        <f>BE7</f>
        <v>124.4</v>
      </c>
      <c r="BA12" s="95">
        <f>BF7</f>
        <v>118.8</v>
      </c>
      <c r="BB12" s="95">
        <f>BG7</f>
        <v>88.8</v>
      </c>
      <c r="BC12" s="95">
        <f>BH7</f>
        <v>121.3</v>
      </c>
      <c r="BD12" s="84"/>
      <c r="BE12" s="84"/>
      <c r="BF12" s="84"/>
      <c r="BG12" s="84"/>
      <c r="BH12" s="84"/>
      <c r="BI12" s="94" t="s">
        <v>146</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11717.4</v>
      </c>
      <c r="CG12" s="95">
        <f>CL7</f>
        <v>17642.5</v>
      </c>
      <c r="CH12" s="95">
        <f>CM7</f>
        <v>18815.8</v>
      </c>
      <c r="CI12" s="95">
        <f>CN7</f>
        <v>22847.9</v>
      </c>
      <c r="CJ12" s="95">
        <f>CO7</f>
        <v>19210.5</v>
      </c>
      <c r="CK12" s="84"/>
      <c r="CL12" s="84"/>
      <c r="CM12" s="84"/>
      <c r="CN12" s="84"/>
      <c r="CO12" s="94" t="s">
        <v>146</v>
      </c>
      <c r="CP12" s="96">
        <f>CU7</f>
        <v>108538</v>
      </c>
      <c r="CQ12" s="96">
        <f>CV7</f>
        <v>58539</v>
      </c>
      <c r="CR12" s="96">
        <f>CW7</f>
        <v>37685</v>
      </c>
      <c r="CS12" s="96">
        <f>CX7</f>
        <v>2390</v>
      </c>
      <c r="CT12" s="96">
        <f>CY7</f>
        <v>32739</v>
      </c>
      <c r="CU12" s="84"/>
      <c r="CV12" s="84"/>
      <c r="CW12" s="84"/>
      <c r="CX12" s="84"/>
      <c r="CY12" s="84"/>
      <c r="CZ12" s="94" t="s">
        <v>146</v>
      </c>
      <c r="DA12" s="95">
        <f>DF7</f>
        <v>35.9</v>
      </c>
      <c r="DB12" s="95">
        <f>DG7</f>
        <v>35.299999999999997</v>
      </c>
      <c r="DC12" s="95">
        <f>DH7</f>
        <v>32.299999999999997</v>
      </c>
      <c r="DD12" s="95">
        <f>DI7</f>
        <v>35.799999999999997</v>
      </c>
      <c r="DE12" s="95">
        <f>DJ7</f>
        <v>31.7</v>
      </c>
      <c r="DF12" s="84"/>
      <c r="DG12" s="84"/>
      <c r="DH12" s="84"/>
      <c r="DI12" s="84"/>
      <c r="DJ12" s="94" t="s">
        <v>146</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61.5</v>
      </c>
      <c r="EP12" s="95">
        <f>EU7</f>
        <v>74.599999999999994</v>
      </c>
      <c r="EQ12" s="95">
        <f>EV7</f>
        <v>77.099999999999994</v>
      </c>
      <c r="ER12" s="95">
        <f>EW7</f>
        <v>79.8</v>
      </c>
      <c r="ES12" s="95">
        <f>EX7</f>
        <v>88</v>
      </c>
      <c r="ET12" s="84"/>
      <c r="EU12" s="84"/>
      <c r="EV12" s="84"/>
      <c r="EW12" s="84"/>
      <c r="EX12" s="84"/>
      <c r="EY12" s="94" t="s">
        <v>147</v>
      </c>
      <c r="EZ12" s="95">
        <f>IF($EZ$8,FE7,"-")</f>
        <v>64</v>
      </c>
      <c r="FA12" s="95">
        <f>IF($EZ$8,FF7,"-")</f>
        <v>56.1</v>
      </c>
      <c r="FB12" s="95">
        <f>IF($EZ$8,FG7,"-")</f>
        <v>61.8</v>
      </c>
      <c r="FC12" s="95">
        <f>IF($EZ$8,FH7,"-")</f>
        <v>61.6</v>
      </c>
      <c r="FD12" s="95">
        <f>IF($EZ$8,FI7,"-")</f>
        <v>57.3</v>
      </c>
      <c r="FE12" s="84"/>
      <c r="FF12" s="84"/>
      <c r="FG12" s="84"/>
      <c r="FH12" s="84"/>
      <c r="FI12" s="94" t="s">
        <v>146</v>
      </c>
      <c r="FJ12" s="95">
        <f>IF($FJ$8,FO7,"-")</f>
        <v>22.1</v>
      </c>
      <c r="FK12" s="95">
        <f>IF($FJ$8,FP7,"-")</f>
        <v>16.7</v>
      </c>
      <c r="FL12" s="95">
        <f>IF($FJ$8,FQ7,"-")</f>
        <v>8.6999999999999993</v>
      </c>
      <c r="FM12" s="95">
        <f>IF($FJ$8,FR7,"-")</f>
        <v>5.7</v>
      </c>
      <c r="FN12" s="95">
        <f>IF($FJ$8,FS7,"-")</f>
        <v>4.2</v>
      </c>
      <c r="FO12" s="84"/>
      <c r="FP12" s="84"/>
      <c r="FQ12" s="84"/>
      <c r="FR12" s="84"/>
      <c r="FS12" s="94" t="s">
        <v>146</v>
      </c>
      <c r="FT12" s="95">
        <f>IF($FT$8,FY7,"-")</f>
        <v>279.2</v>
      </c>
      <c r="FU12" s="95">
        <f>IF($FT$8,FZ7,"-")</f>
        <v>333.7</v>
      </c>
      <c r="FV12" s="95">
        <f>IF($FT$8,GA7,"-")</f>
        <v>351.4</v>
      </c>
      <c r="FW12" s="95">
        <f>IF($FT$8,GB7,"-")</f>
        <v>390.3</v>
      </c>
      <c r="FX12" s="95">
        <f>IF($FT$8,GC7,"-")</f>
        <v>394.9</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56.2</v>
      </c>
      <c r="GO12" s="95">
        <f>IF($GN$8,GT7,"-")</f>
        <v>58.4</v>
      </c>
      <c r="GP12" s="95">
        <f>IF($GN$8,GU7,"-")</f>
        <v>80.599999999999994</v>
      </c>
      <c r="GQ12" s="95">
        <f>IF($GN$8,GV7,"-")</f>
        <v>85.6</v>
      </c>
      <c r="GR12" s="95">
        <f>IF($GN$8,GW7,"-")</f>
        <v>92</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150</v>
      </c>
      <c r="C14" s="99"/>
      <c r="D14" s="100"/>
      <c r="E14" s="99"/>
      <c r="F14" s="176" t="s">
        <v>151</v>
      </c>
      <c r="G14" s="17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75" t="s">
        <v>152</v>
      </c>
      <c r="C15" s="175"/>
      <c r="D15" s="100"/>
      <c r="E15" s="97">
        <v>1</v>
      </c>
      <c r="F15" s="175" t="s">
        <v>153</v>
      </c>
      <c r="G15" s="175"/>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75" t="s">
        <v>156</v>
      </c>
      <c r="C16" s="175"/>
      <c r="D16" s="100"/>
      <c r="E16" s="97">
        <f>E15+1</f>
        <v>2</v>
      </c>
      <c r="F16" s="175" t="s">
        <v>157</v>
      </c>
      <c r="G16" s="175"/>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75" t="s">
        <v>159</v>
      </c>
      <c r="C17" s="175"/>
      <c r="D17" s="100"/>
      <c r="E17" s="97">
        <f t="shared" ref="E17" si="8">E16+1</f>
        <v>3</v>
      </c>
      <c r="F17" s="175" t="s">
        <v>160</v>
      </c>
      <c r="G17" s="175"/>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87.1</v>
      </c>
      <c r="AZ17" s="106">
        <f t="shared" ref="AZ17:BC17" si="9">IF(AZ7="-",NA(),AZ7)</f>
        <v>10.199999999999999</v>
      </c>
      <c r="BA17" s="106">
        <f t="shared" si="9"/>
        <v>142.69999999999999</v>
      </c>
      <c r="BB17" s="106">
        <f t="shared" si="9"/>
        <v>242.2</v>
      </c>
      <c r="BC17" s="106">
        <f t="shared" si="9"/>
        <v>213.2</v>
      </c>
      <c r="BD17" s="100"/>
      <c r="BE17" s="100"/>
      <c r="BF17" s="100"/>
      <c r="BG17" s="100"/>
      <c r="BH17" s="100"/>
      <c r="BI17" s="105" t="s">
        <v>162</v>
      </c>
      <c r="BJ17" s="106">
        <f>IF(BJ7="-",NA(),BJ7)</f>
        <v>88.7</v>
      </c>
      <c r="BK17" s="106">
        <f t="shared" ref="BK17:BN17" si="10">IF(BK7="-",NA(),BK7)</f>
        <v>60.7</v>
      </c>
      <c r="BL17" s="106">
        <f t="shared" si="10"/>
        <v>240.3</v>
      </c>
      <c r="BM17" s="106">
        <f t="shared" si="10"/>
        <v>476.2</v>
      </c>
      <c r="BN17" s="106">
        <f t="shared" si="10"/>
        <v>399.7</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11622.2</v>
      </c>
      <c r="CG17" s="106">
        <f t="shared" ref="CG17:CJ17" si="12">IF(CG7="-",NA(),CG7)</f>
        <v>134196.6</v>
      </c>
      <c r="CH17" s="106">
        <f t="shared" si="12"/>
        <v>21919.3</v>
      </c>
      <c r="CI17" s="106">
        <f t="shared" si="12"/>
        <v>12934.7</v>
      </c>
      <c r="CJ17" s="106">
        <f t="shared" si="12"/>
        <v>14676.6</v>
      </c>
      <c r="CK17" s="100"/>
      <c r="CL17" s="100"/>
      <c r="CM17" s="100"/>
      <c r="CN17" s="100"/>
      <c r="CO17" s="105" t="s">
        <v>162</v>
      </c>
      <c r="CP17" s="107">
        <f>IF(CP7="-",NA(),CP7)</f>
        <v>-3930</v>
      </c>
      <c r="CQ17" s="107">
        <f t="shared" ref="CQ17:CT17" si="13">IF(CQ7="-",NA(),CQ7)</f>
        <v>-113427</v>
      </c>
      <c r="CR17" s="107">
        <f t="shared" si="13"/>
        <v>54714</v>
      </c>
      <c r="CS17" s="107">
        <f t="shared" si="13"/>
        <v>108336</v>
      </c>
      <c r="CT17" s="107">
        <f t="shared" si="13"/>
        <v>93341</v>
      </c>
      <c r="CU17" s="100"/>
      <c r="CV17" s="100"/>
      <c r="CW17" s="100"/>
      <c r="CX17" s="100"/>
      <c r="CY17" s="100"/>
      <c r="CZ17" s="105" t="s">
        <v>162</v>
      </c>
      <c r="DA17" s="106">
        <f>IF(DA7="-",NA(),DA7)</f>
        <v>43.9</v>
      </c>
      <c r="DB17" s="106">
        <f t="shared" ref="DB17:DE17" si="14">IF(DB7="-",NA(),DB7)</f>
        <v>15.8</v>
      </c>
      <c r="DC17" s="106">
        <f t="shared" si="14"/>
        <v>45.7</v>
      </c>
      <c r="DD17" s="106">
        <f t="shared" si="14"/>
        <v>68.599999999999994</v>
      </c>
      <c r="DE17" s="106">
        <f t="shared" si="14"/>
        <v>62.9</v>
      </c>
      <c r="DF17" s="100"/>
      <c r="DG17" s="100"/>
      <c r="DH17" s="100"/>
      <c r="DI17" s="100"/>
      <c r="DJ17" s="105" t="s">
        <v>162</v>
      </c>
      <c r="DK17" s="106">
        <f>IF(DK7="-",NA(),DK7)</f>
        <v>29.3</v>
      </c>
      <c r="DL17" s="106">
        <f t="shared" ref="DL17:DO17" si="15">IF(DL7="-",NA(),DL7)</f>
        <v>3.1</v>
      </c>
      <c r="DM17" s="106">
        <f t="shared" si="15"/>
        <v>0.5</v>
      </c>
      <c r="DN17" s="106">
        <f t="shared" si="15"/>
        <v>0</v>
      </c>
      <c r="DO17" s="106">
        <f t="shared" si="15"/>
        <v>0</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0</v>
      </c>
      <c r="EP17" s="106">
        <f t="shared" ref="EP17:ES17" si="18">IF(EP7="-",NA(),EP7)</f>
        <v>0</v>
      </c>
      <c r="EQ17" s="106">
        <f t="shared" si="18"/>
        <v>100</v>
      </c>
      <c r="ER17" s="106">
        <f t="shared" si="18"/>
        <v>100</v>
      </c>
      <c r="ES17" s="106">
        <f t="shared" si="18"/>
        <v>100</v>
      </c>
      <c r="ET17" s="100"/>
      <c r="EU17" s="100"/>
      <c r="EV17" s="100"/>
      <c r="EW17" s="100"/>
      <c r="EX17" s="100"/>
      <c r="EY17" s="105" t="s">
        <v>162</v>
      </c>
      <c r="EZ17" s="106">
        <f>IF(EZ7="-",NA(),EZ7)</f>
        <v>43.9</v>
      </c>
      <c r="FA17" s="106">
        <f t="shared" ref="FA17:FD17" si="19">IF(FA7="-",NA(),FA7)</f>
        <v>15.8</v>
      </c>
      <c r="FB17" s="106">
        <f t="shared" si="19"/>
        <v>45.7</v>
      </c>
      <c r="FC17" s="106">
        <f t="shared" si="19"/>
        <v>68.599999999999994</v>
      </c>
      <c r="FD17" s="106">
        <f t="shared" si="19"/>
        <v>62.9</v>
      </c>
      <c r="FE17" s="100"/>
      <c r="FF17" s="100"/>
      <c r="FG17" s="100"/>
      <c r="FH17" s="100"/>
      <c r="FI17" s="105" t="s">
        <v>162</v>
      </c>
      <c r="FJ17" s="106">
        <f>IF(FJ7="-",NA(),FJ7)</f>
        <v>29.3</v>
      </c>
      <c r="FK17" s="106">
        <f t="shared" ref="FK17:FN17" si="20">IF(FK7="-",NA(),FK7)</f>
        <v>3.1</v>
      </c>
      <c r="FL17" s="106">
        <f t="shared" si="20"/>
        <v>0.5</v>
      </c>
      <c r="FM17" s="106">
        <f t="shared" si="20"/>
        <v>0</v>
      </c>
      <c r="FN17" s="106">
        <f t="shared" si="20"/>
        <v>0</v>
      </c>
      <c r="FO17" s="100"/>
      <c r="FP17" s="100"/>
      <c r="FQ17" s="100"/>
      <c r="FR17" s="100"/>
      <c r="FS17" s="105" t="s">
        <v>162</v>
      </c>
      <c r="FT17" s="106">
        <f>IF(FT7="-",NA(),FT7)</f>
        <v>0</v>
      </c>
      <c r="FU17" s="106">
        <f t="shared" ref="FU17:FX17" si="21">IF(FU7="-",NA(),FU7)</f>
        <v>0</v>
      </c>
      <c r="FV17" s="106">
        <f t="shared" si="21"/>
        <v>0</v>
      </c>
      <c r="FW17" s="106">
        <f t="shared" si="21"/>
        <v>0</v>
      </c>
      <c r="FX17" s="106">
        <f t="shared" si="21"/>
        <v>0</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f>IF(GN7="-",NA(),GN7)</f>
        <v>0</v>
      </c>
      <c r="GO17" s="106">
        <f t="shared" ref="GO17:GR17" si="23">IF(GO7="-",NA(),GO7)</f>
        <v>0</v>
      </c>
      <c r="GP17" s="106">
        <f t="shared" si="23"/>
        <v>100</v>
      </c>
      <c r="GQ17" s="106">
        <f t="shared" si="23"/>
        <v>100</v>
      </c>
      <c r="GR17" s="106">
        <f t="shared" si="23"/>
        <v>100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75" t="s">
        <v>163</v>
      </c>
      <c r="C18" s="17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164</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164</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f>IF(DP7="-",NA(),DP7)</f>
        <v>23</v>
      </c>
      <c r="DL18" s="106">
        <f t="shared" ref="DL18:DO18" si="45">IF(DQ7="-",NA(),DQ7)</f>
        <v>14.6</v>
      </c>
      <c r="DM18" s="106">
        <f t="shared" si="45"/>
        <v>17.3</v>
      </c>
      <c r="DN18" s="106">
        <f t="shared" si="45"/>
        <v>14.6</v>
      </c>
      <c r="DO18" s="106">
        <f t="shared" si="45"/>
        <v>11.9</v>
      </c>
      <c r="DP18" s="100"/>
      <c r="DQ18" s="100"/>
      <c r="DR18" s="100"/>
      <c r="DS18" s="100"/>
      <c r="DT18" s="105" t="s">
        <v>164</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164</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164</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164</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75" t="s">
        <v>166</v>
      </c>
      <c r="C19" s="17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75" t="s">
        <v>167</v>
      </c>
      <c r="C20" s="175"/>
      <c r="D20" s="100"/>
    </row>
    <row r="21" spans="1:374" x14ac:dyDescent="0.2">
      <c r="A21" s="97">
        <f t="shared" si="7"/>
        <v>7</v>
      </c>
      <c r="B21" s="175" t="s">
        <v>168</v>
      </c>
      <c r="C21" s="175"/>
      <c r="D21" s="100"/>
    </row>
    <row r="22" spans="1:374" x14ac:dyDescent="0.2">
      <c r="A22" s="97">
        <f t="shared" si="7"/>
        <v>8</v>
      </c>
      <c r="B22" s="175" t="s">
        <v>169</v>
      </c>
      <c r="C22" s="175"/>
      <c r="D22" s="100"/>
      <c r="E22" s="177" t="s">
        <v>170</v>
      </c>
      <c r="F22" s="178"/>
      <c r="G22" s="178"/>
      <c r="H22" s="178"/>
      <c r="I22" s="179"/>
    </row>
    <row r="23" spans="1:374" x14ac:dyDescent="0.2">
      <c r="A23" s="97">
        <f t="shared" si="7"/>
        <v>9</v>
      </c>
      <c r="B23" s="175" t="s">
        <v>171</v>
      </c>
      <c r="C23" s="175"/>
      <c r="D23" s="100"/>
      <c r="E23" s="180"/>
      <c r="F23" s="181"/>
      <c r="G23" s="181"/>
      <c r="H23" s="181"/>
      <c r="I23" s="182"/>
    </row>
    <row r="24" spans="1:374" x14ac:dyDescent="0.2">
      <c r="A24" s="97">
        <f t="shared" si="7"/>
        <v>10</v>
      </c>
      <c r="B24" s="175" t="s">
        <v>172</v>
      </c>
      <c r="C24" s="175"/>
      <c r="D24" s="100"/>
      <c r="E24" s="180"/>
      <c r="F24" s="181"/>
      <c r="G24" s="181"/>
      <c r="H24" s="181"/>
      <c r="I24" s="182"/>
    </row>
    <row r="25" spans="1:374" x14ac:dyDescent="0.2">
      <c r="A25" s="97">
        <f t="shared" si="7"/>
        <v>11</v>
      </c>
      <c r="B25" s="175" t="s">
        <v>173</v>
      </c>
      <c r="C25" s="175"/>
      <c r="D25" s="100"/>
      <c r="E25" s="180"/>
      <c r="F25" s="181"/>
      <c r="G25" s="181"/>
      <c r="H25" s="181"/>
      <c r="I25" s="182"/>
    </row>
    <row r="26" spans="1:374" x14ac:dyDescent="0.2">
      <c r="A26" s="97">
        <f t="shared" si="7"/>
        <v>12</v>
      </c>
      <c r="B26" s="175" t="s">
        <v>174</v>
      </c>
      <c r="C26" s="175"/>
      <c r="D26" s="100"/>
      <c r="E26" s="180"/>
      <c r="F26" s="181"/>
      <c r="G26" s="181"/>
      <c r="H26" s="181"/>
      <c r="I26" s="182"/>
    </row>
    <row r="27" spans="1:374" x14ac:dyDescent="0.2">
      <c r="A27" s="97">
        <f t="shared" si="7"/>
        <v>13</v>
      </c>
      <c r="B27" s="175" t="s">
        <v>175</v>
      </c>
      <c r="C27" s="175"/>
      <c r="D27" s="100"/>
      <c r="E27" s="180"/>
      <c r="F27" s="181"/>
      <c r="G27" s="181"/>
      <c r="H27" s="181"/>
      <c r="I27" s="182"/>
    </row>
    <row r="28" spans="1:374" x14ac:dyDescent="0.2">
      <c r="A28" s="97">
        <f t="shared" si="7"/>
        <v>14</v>
      </c>
      <c r="B28" s="175" t="s">
        <v>176</v>
      </c>
      <c r="C28" s="175"/>
      <c r="D28" s="100"/>
      <c r="E28" s="180"/>
      <c r="F28" s="181"/>
      <c r="G28" s="181"/>
      <c r="H28" s="181"/>
      <c r="I28" s="182"/>
    </row>
    <row r="29" spans="1:374" x14ac:dyDescent="0.2">
      <c r="A29" s="97">
        <f t="shared" si="7"/>
        <v>15</v>
      </c>
      <c r="B29" s="175" t="s">
        <v>177</v>
      </c>
      <c r="C29" s="175"/>
      <c r="D29" s="100"/>
      <c r="E29" s="180"/>
      <c r="F29" s="181"/>
      <c r="G29" s="181"/>
      <c r="H29" s="181"/>
      <c r="I29" s="182"/>
    </row>
    <row r="30" spans="1:374" x14ac:dyDescent="0.2">
      <c r="A30" s="97">
        <f t="shared" si="7"/>
        <v>16</v>
      </c>
      <c r="B30" s="175" t="s">
        <v>178</v>
      </c>
      <c r="C30" s="175"/>
      <c r="D30" s="100"/>
      <c r="E30" s="180"/>
      <c r="F30" s="181"/>
      <c r="G30" s="181"/>
      <c r="H30" s="181"/>
      <c r="I30" s="182"/>
    </row>
    <row r="31" spans="1:374" x14ac:dyDescent="0.2">
      <c r="A31" s="97">
        <f t="shared" si="7"/>
        <v>17</v>
      </c>
      <c r="B31" s="175" t="s">
        <v>179</v>
      </c>
      <c r="C31" s="175"/>
      <c r="D31" s="100"/>
      <c r="E31" s="180"/>
      <c r="F31" s="181"/>
      <c r="G31" s="181"/>
      <c r="H31" s="181"/>
      <c r="I31" s="182"/>
    </row>
    <row r="32" spans="1:374" x14ac:dyDescent="0.2">
      <c r="A32" s="97">
        <f t="shared" si="7"/>
        <v>18</v>
      </c>
      <c r="B32" s="175" t="s">
        <v>180</v>
      </c>
      <c r="C32" s="175"/>
      <c r="D32" s="100"/>
      <c r="E32" s="180"/>
      <c r="F32" s="181"/>
      <c r="G32" s="181"/>
      <c r="H32" s="181"/>
      <c r="I32" s="182"/>
    </row>
    <row r="33" spans="1:16" x14ac:dyDescent="0.2">
      <c r="A33" s="97">
        <f t="shared" si="7"/>
        <v>19</v>
      </c>
      <c r="B33" s="175" t="s">
        <v>181</v>
      </c>
      <c r="C33" s="175"/>
      <c r="D33" s="100"/>
      <c r="E33" s="180"/>
      <c r="F33" s="181"/>
      <c r="G33" s="181"/>
      <c r="H33" s="181"/>
      <c r="I33" s="182"/>
    </row>
    <row r="34" spans="1:16" x14ac:dyDescent="0.2">
      <c r="A34" s="97">
        <f t="shared" si="7"/>
        <v>20</v>
      </c>
      <c r="B34" s="175" t="s">
        <v>182</v>
      </c>
      <c r="C34" s="175"/>
      <c r="D34" s="100"/>
      <c r="E34" s="180"/>
      <c r="F34" s="181"/>
      <c r="G34" s="181"/>
      <c r="H34" s="181"/>
      <c r="I34" s="182"/>
    </row>
    <row r="35" spans="1:16" ht="25.5" customHeight="1" x14ac:dyDescent="0.2">
      <c r="E35" s="183"/>
      <c r="F35" s="184"/>
      <c r="G35" s="184"/>
      <c r="H35" s="184"/>
      <c r="I35" s="185"/>
    </row>
    <row r="36" spans="1:16" x14ac:dyDescent="0.2">
      <c r="A36" t="s">
        <v>183</v>
      </c>
      <c r="B36" t="s">
        <v>184</v>
      </c>
    </row>
    <row r="37" spans="1:16" x14ac:dyDescent="0.2">
      <c r="A37" t="s">
        <v>185</v>
      </c>
      <c r="B37" t="s">
        <v>186</v>
      </c>
      <c r="L37" s="177" t="s">
        <v>170</v>
      </c>
      <c r="M37" s="178"/>
      <c r="N37" s="178"/>
      <c r="O37" s="178"/>
      <c r="P37" s="179"/>
    </row>
    <row r="38" spans="1:16" x14ac:dyDescent="0.2">
      <c r="A38" t="s">
        <v>187</v>
      </c>
      <c r="B38" t="s">
        <v>188</v>
      </c>
      <c r="L38" s="180"/>
      <c r="M38" s="181"/>
      <c r="N38" s="181"/>
      <c r="O38" s="181"/>
      <c r="P38" s="182"/>
    </row>
    <row r="39" spans="1:16" x14ac:dyDescent="0.2">
      <c r="A39" t="s">
        <v>189</v>
      </c>
      <c r="B39" t="s">
        <v>190</v>
      </c>
      <c r="L39" s="180"/>
      <c r="M39" s="181"/>
      <c r="N39" s="181"/>
      <c r="O39" s="181"/>
      <c r="P39" s="182"/>
    </row>
    <row r="40" spans="1:16" x14ac:dyDescent="0.2">
      <c r="A40" t="s">
        <v>191</v>
      </c>
      <c r="B40" t="s">
        <v>192</v>
      </c>
      <c r="L40" s="180"/>
      <c r="M40" s="181"/>
      <c r="N40" s="181"/>
      <c r="O40" s="181"/>
      <c r="P40" s="182"/>
    </row>
    <row r="41" spans="1:16" x14ac:dyDescent="0.2">
      <c r="A41" t="s">
        <v>193</v>
      </c>
      <c r="B41" t="s">
        <v>194</v>
      </c>
      <c r="L41" s="180"/>
      <c r="M41" s="181"/>
      <c r="N41" s="181"/>
      <c r="O41" s="181"/>
      <c r="P41" s="182"/>
    </row>
    <row r="42" spans="1:16" x14ac:dyDescent="0.2">
      <c r="A42" t="s">
        <v>195</v>
      </c>
      <c r="B42" t="s">
        <v>196</v>
      </c>
      <c r="L42" s="180"/>
      <c r="M42" s="181"/>
      <c r="N42" s="181"/>
      <c r="O42" s="181"/>
      <c r="P42" s="182"/>
    </row>
    <row r="43" spans="1:16" x14ac:dyDescent="0.2">
      <c r="A43" t="s">
        <v>197</v>
      </c>
      <c r="B43" t="s">
        <v>198</v>
      </c>
      <c r="L43" s="180"/>
      <c r="M43" s="181"/>
      <c r="N43" s="181"/>
      <c r="O43" s="181"/>
      <c r="P43" s="182"/>
    </row>
    <row r="44" spans="1:16" x14ac:dyDescent="0.2">
      <c r="A44" t="s">
        <v>199</v>
      </c>
      <c r="B44" t="s">
        <v>200</v>
      </c>
      <c r="L44" s="180"/>
      <c r="M44" s="181"/>
      <c r="N44" s="181"/>
      <c r="O44" s="181"/>
      <c r="P44" s="182"/>
    </row>
    <row r="45" spans="1:16" x14ac:dyDescent="0.2">
      <c r="A45" t="s">
        <v>201</v>
      </c>
      <c r="B45" t="s">
        <v>202</v>
      </c>
      <c r="L45" s="180"/>
      <c r="M45" s="181"/>
      <c r="N45" s="181"/>
      <c r="O45" s="181"/>
      <c r="P45" s="182"/>
    </row>
    <row r="46" spans="1:16" x14ac:dyDescent="0.2">
      <c r="A46" t="s">
        <v>203</v>
      </c>
      <c r="B46" t="s">
        <v>204</v>
      </c>
      <c r="L46" s="180"/>
      <c r="M46" s="181"/>
      <c r="N46" s="181"/>
      <c r="O46" s="181"/>
      <c r="P46" s="182"/>
    </row>
    <row r="47" spans="1:16" x14ac:dyDescent="0.2">
      <c r="A47" t="s">
        <v>205</v>
      </c>
      <c r="B47" t="s">
        <v>206</v>
      </c>
      <c r="L47" s="180"/>
      <c r="M47" s="181"/>
      <c r="N47" s="181"/>
      <c r="O47" s="181"/>
      <c r="P47" s="182"/>
    </row>
    <row r="48" spans="1:16" x14ac:dyDescent="0.2">
      <c r="A48" t="s">
        <v>207</v>
      </c>
      <c r="B48" t="s">
        <v>208</v>
      </c>
      <c r="L48" s="180"/>
      <c r="M48" s="181"/>
      <c r="N48" s="181"/>
      <c r="O48" s="181"/>
      <c r="P48" s="182"/>
    </row>
    <row r="49" spans="1:16" x14ac:dyDescent="0.2">
      <c r="A49" t="s">
        <v>209</v>
      </c>
      <c r="B49" t="s">
        <v>210</v>
      </c>
      <c r="L49" s="180"/>
      <c r="M49" s="181"/>
      <c r="N49" s="181"/>
      <c r="O49" s="181"/>
      <c r="P49" s="182"/>
    </row>
    <row r="50" spans="1:16" ht="26.25" customHeight="1" x14ac:dyDescent="0.2">
      <c r="A50" t="s">
        <v>211</v>
      </c>
      <c r="B50" t="s">
        <v>212</v>
      </c>
      <c r="L50" s="183"/>
      <c r="M50" s="184"/>
      <c r="N50" s="184"/>
      <c r="O50" s="184"/>
      <c r="P50" s="185"/>
    </row>
    <row r="51" spans="1:16" x14ac:dyDescent="0.2">
      <c r="A51" t="s">
        <v>213</v>
      </c>
      <c r="B51" t="s">
        <v>214</v>
      </c>
    </row>
    <row r="52" spans="1:16" x14ac:dyDescent="0.2">
      <c r="A52" t="s">
        <v>215</v>
      </c>
      <c r="B52" t="s">
        <v>216</v>
      </c>
    </row>
    <row r="53" spans="1:16" x14ac:dyDescent="0.2">
      <c r="A53" t="s">
        <v>217</v>
      </c>
      <c r="B53" t="s">
        <v>218</v>
      </c>
    </row>
    <row r="54" spans="1:16" x14ac:dyDescent="0.2">
      <c r="A54" t="s">
        <v>219</v>
      </c>
      <c r="B54" t="s">
        <v>220</v>
      </c>
    </row>
    <row r="55" spans="1:16" x14ac:dyDescent="0.2">
      <c r="A55" t="s">
        <v>221</v>
      </c>
      <c r="B55" t="s">
        <v>222</v>
      </c>
    </row>
    <row r="56" spans="1:16" x14ac:dyDescent="0.2">
      <c r="A56" t="s">
        <v>223</v>
      </c>
      <c r="B56" t="s">
        <v>224</v>
      </c>
    </row>
    <row r="57" spans="1:16" x14ac:dyDescent="0.2">
      <c r="A57" t="s">
        <v>225</v>
      </c>
      <c r="B57" t="s">
        <v>226</v>
      </c>
    </row>
    <row r="58" spans="1:16" x14ac:dyDescent="0.2">
      <c r="A58" t="s">
        <v>227</v>
      </c>
      <c r="B58" t="s">
        <v>228</v>
      </c>
    </row>
    <row r="59" spans="1:16" x14ac:dyDescent="0.2">
      <c r="A59" t="s">
        <v>229</v>
      </c>
      <c r="B59" t="s">
        <v>230</v>
      </c>
    </row>
    <row r="60" spans="1:16" x14ac:dyDescent="0.2">
      <c r="A60" t="s">
        <v>231</v>
      </c>
      <c r="B60" t="s">
        <v>232</v>
      </c>
    </row>
    <row r="61" spans="1:16" x14ac:dyDescent="0.2">
      <c r="A61" t="s">
        <v>233</v>
      </c>
      <c r="B61" t="s">
        <v>234</v>
      </c>
    </row>
    <row r="62" spans="1:16" x14ac:dyDescent="0.2">
      <c r="A62" t="s">
        <v>235</v>
      </c>
      <c r="B62" t="s">
        <v>236</v>
      </c>
    </row>
    <row r="63" spans="1:16" x14ac:dyDescent="0.2">
      <c r="A63" t="s">
        <v>237</v>
      </c>
      <c r="B63" t="s">
        <v>238</v>
      </c>
    </row>
    <row r="64" spans="1:16"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row r="86" spans="1:2" x14ac:dyDescent="0.2">
      <c r="A86" t="s">
        <v>264</v>
      </c>
      <c r="B86" t="s">
        <v>265</v>
      </c>
    </row>
    <row r="87" spans="1:2" x14ac:dyDescent="0.2">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2019-02-18T23:54:46Z</cp:lastPrinted>
  <dcterms:created xsi:type="dcterms:W3CDTF">2018-12-13T02:10:27Z</dcterms:created>
  <dcterms:modified xsi:type="dcterms:W3CDTF">2019-02-18T23:58:00Z</dcterms:modified>
  <cp:category/>
</cp:coreProperties>
</file>