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SHICHOSON-ZAI\disk1\03-04 【決　算】財政状況資料集(H24～)\財政状況資料集(H30年度決算分)\04提出（市町村→県）\04_最終（掲載用）\"/>
    </mc:Choice>
  </mc:AlternateContent>
  <xr:revisionPtr revIDLastSave="0" documentId="13_ncr:1_{64F84F7C-2C45-440C-820C-CB9CB2C5B986}" xr6:coauthVersionLast="45" xr6:coauthVersionMax="45" xr10:uidLastSave="{00000000-0000-0000-0000-000000000000}"/>
  <bookViews>
    <workbookView xWindow="-108" yWindow="-108" windowWidth="23256" windowHeight="12576"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G36" i="10" l="1"/>
  <c r="BG35" i="10"/>
  <c r="BG34"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O38" i="10"/>
  <c r="BE38" i="10"/>
  <c r="AM38" i="10"/>
  <c r="U38" i="10"/>
  <c r="BE37" i="10"/>
  <c r="AM37" i="10"/>
  <c r="AM36" i="10"/>
  <c r="AM35" i="10"/>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36" i="10" l="1"/>
  <c r="C37" i="10" l="1"/>
  <c r="C38" i="10" s="1"/>
  <c r="C39" i="10" s="1"/>
  <c r="U34" i="10"/>
  <c r="U35" i="10" s="1"/>
  <c r="U36" i="10" s="1"/>
  <c r="U37" i="10" s="1"/>
  <c r="AM34" i="10" l="1"/>
  <c r="BE34" i="10"/>
  <c r="BE35" i="10" s="1"/>
  <c r="BE36" i="10" s="1"/>
  <c r="BW34" i="10" l="1"/>
  <c r="BW35" i="10" s="1"/>
  <c r="BW36" i="10" s="1"/>
  <c r="BW37" i="10" s="1"/>
  <c r="BW38" i="10" s="1"/>
  <c r="CO34" i="10" l="1"/>
  <c r="CO35" i="10" s="1"/>
  <c r="CO36" i="10" s="1"/>
  <c r="CO37" i="10" s="1"/>
</calcChain>
</file>

<file path=xl/sharedStrings.xml><?xml version="1.0" encoding="utf-8"?>
<sst xmlns="http://schemas.openxmlformats.org/spreadsheetml/2006/main" count="1107" uniqueCount="619">
  <si>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</si>
  <si>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</si>
  <si>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</si>
  <si>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</si>
  <si>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</si>
  <si>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</si>
  <si>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</si>
  <si>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</si>
  <si>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</si>
  <si>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</si>
  <si>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</si>
  <si>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</si>
  <si>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</si>
  <si>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</si>
  <si>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</si>
  <si>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</si>
  <si>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</si>
  <si>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</si>
  <si>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</si>
  <si>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</si>
  <si>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</si>
  <si>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</si>
  <si>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</si>
  <si>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</si>
  <si>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</si>
  <si>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</si>
  <si>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</si>
  <si>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</si>
  <si>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</si>
  <si>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</si>
  <si>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</si>
  <si>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</si>
  <si>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</si>
  <si>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</si>
  <si>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</si>
  <si>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</si>
  <si>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</si>
  <si>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</si>
  <si>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</si>
  <si>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</si>
  <si>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</si>
  <si>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</si>
  <si>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</si>
  <si>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</si>
  <si>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</si>
  <si>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</si>
  <si>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</si>
  <si>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</si>
  <si>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</si>
  <si>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</si>
  <si>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</si>
  <si>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</si>
  <si>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</si>
  <si>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</si>
  <si>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</si>
  <si>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</si>
  <si>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</si>
  <si>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</si>
  <si>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</si>
  <si>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</si>
  <si>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</si>
  <si>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</si>
  <si>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</si>
  <si>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</si>
  <si>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</si>
  <si>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</si>
  <si>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</si>
  <si>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</si>
  <si>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</si>
  <si>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</si>
  <si>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</si>
  <si>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</si>
  <si>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</si>
  <si>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</si>
  <si>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</si>
  <si>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</si>
  <si>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</si>
  <si>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</si>
  <si>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</si>
  <si>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</si>
  <si>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</si>
  <si>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</si>
  <si>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宮崎県</t>
    <phoneticPr fontId="5"/>
  </si>
  <si>
    <t>市町村類型</t>
    <phoneticPr fontId="5"/>
  </si>
  <si>
    <t>Ⅰ－０</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</si>
  <si>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</si>
  <si>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</si>
  <si>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</si>
  <si>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</si>
  <si>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</si>
  <si>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</si>
  <si>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</si>
  <si>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</si>
  <si>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</si>
  <si>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</si>
  <si>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</si>
  <si>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</si>
  <si>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西都市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</si>
  <si>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</si>
  <si>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</si>
  <si>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</si>
  <si>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</si>
  <si>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</si>
  <si>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</si>
  <si>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</si>
  <si>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</si>
  <si>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</si>
  <si>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</si>
  <si>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</si>
  <si>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</si>
  <si>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</si>
  <si>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</si>
  <si>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</si>
  <si>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</si>
  <si>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</si>
  <si>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</si>
  <si>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</si>
  <si>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</si>
  <si>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</si>
  <si>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</si>
  <si>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</si>
  <si>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</si>
  <si>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</si>
  <si>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</si>
  <si>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-5.9</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</si>
  <si>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</si>
  <si>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</si>
  <si>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</si>
  <si>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</si>
  <si>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</si>
  <si>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</si>
  <si>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</si>
  <si>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</si>
  <si>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</si>
  <si>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</si>
  <si>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</si>
  <si>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</si>
  <si>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</si>
  <si>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</si>
  <si>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</si>
  <si>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</si>
  <si>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</si>
  <si>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</si>
  <si>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</si>
  <si>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</si>
  <si>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</si>
  <si>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</si>
  <si>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</si>
  <si>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</si>
  <si>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</si>
  <si>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</si>
  <si>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-1.2</t>
    <phoneticPr fontId="5"/>
  </si>
  <si>
    <t>基準財政需要額</t>
    <phoneticPr fontId="24"/>
  </si>
  <si>
    <t>うち日本人(％)</t>
    <phoneticPr fontId="5"/>
  </si>
  <si>
    <t>-1.2</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</si>
  <si>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</si>
  <si>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</si>
  <si>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</si>
  <si>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</si>
  <si>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</si>
  <si>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</si>
  <si>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</si>
  <si>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</si>
  <si>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</si>
  <si>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</si>
  <si>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</si>
  <si>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</si>
  <si>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</si>
  <si>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</si>
  <si>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</si>
  <si>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</si>
  <si>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</si>
  <si>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</si>
  <si>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</si>
  <si>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</si>
  <si>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</si>
  <si>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</si>
  <si>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</si>
  <si>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</si>
  <si>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</si>
  <si>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</si>
  <si>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</si>
  <si>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</si>
  <si>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</si>
  <si>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</si>
  <si>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t>
    <phoneticPr fontId="5"/>
  </si>
  <si>
    <t>-</t>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</si>
  <si>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</si>
  <si>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</si>
  <si>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</si>
  <si>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</si>
  <si>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</si>
  <si>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</si>
  <si>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</si>
  <si>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</si>
  <si>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</si>
  <si>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</si>
  <si>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</si>
  <si>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</si>
  <si>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</si>
  <si>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</si>
  <si>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</si>
  <si>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</si>
  <si>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</si>
  <si>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</si>
  <si>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</si>
  <si>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</si>
  <si>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</si>
  <si>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</si>
  <si>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</si>
  <si>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</si>
  <si>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</si>
  <si>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</si>
  <si>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</si>
  <si>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</si>
  <si>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</si>
  <si>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</si>
  <si>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</si>
  <si>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宮崎県西都市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</si>
  <si>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</si>
  <si>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</si>
  <si>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</si>
  <si>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</si>
  <si>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</si>
  <si>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</si>
  <si>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</si>
  <si>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</si>
  <si>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</si>
  <si>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</si>
  <si>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</si>
  <si>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</si>
  <si>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</si>
  <si>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</si>
  <si>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</si>
  <si>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</si>
  <si>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</si>
  <si>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</si>
  <si>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</si>
  <si>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</si>
  <si>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</si>
  <si>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</si>
  <si>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</si>
  <si>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</si>
  <si>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</si>
  <si>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</si>
  <si>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</si>
  <si>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</si>
  <si>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</si>
  <si>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</si>
  <si>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</si>
  <si>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</si>
  <si>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</si>
  <si>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</si>
  <si>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</si>
  <si>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</si>
  <si>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</si>
  <si>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</si>
  <si>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</si>
  <si>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</si>
  <si>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</si>
  <si>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</si>
  <si>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</si>
  <si>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</si>
  <si>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</si>
  <si>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</si>
  <si>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</si>
  <si>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</si>
  <si>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</si>
  <si>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</si>
  <si>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</si>
  <si>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</si>
  <si>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</si>
  <si>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</si>
  <si>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</si>
  <si>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</si>
  <si>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</si>
  <si>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</si>
  <si>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</si>
  <si>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</si>
  <si>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</si>
  <si>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</si>
  <si>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</si>
  <si>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</si>
  <si>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</si>
  <si>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</si>
  <si>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</si>
  <si>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</si>
  <si>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</si>
  <si>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</si>
  <si>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</si>
  <si>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</si>
  <si>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</si>
  <si>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</si>
  <si>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</si>
  <si>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</si>
  <si>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</si>
  <si>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</si>
  <si>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</si>
  <si>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</si>
  <si>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</si>
  <si>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</si>
  <si>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</si>
  <si>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</si>
  <si>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</si>
  <si>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</si>
  <si>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</si>
  <si>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</si>
  <si>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</si>
  <si>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</si>
  <si>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</si>
  <si>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</si>
  <si>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</si>
  <si>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</si>
  <si>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</si>
  <si>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</si>
  <si>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</si>
  <si>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</si>
  <si>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</si>
  <si>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</si>
  <si>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</si>
  <si>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</si>
  <si>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</si>
  <si>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</si>
  <si>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</si>
  <si>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</si>
  <si>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</si>
  <si>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</si>
  <si>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</si>
  <si>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</si>
  <si>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</si>
  <si>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</si>
  <si>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</si>
  <si>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</si>
  <si>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</si>
  <si>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</si>
  <si>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</si>
  <si>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</si>
  <si>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</si>
  <si>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</si>
  <si>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</si>
  <si>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</si>
  <si>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</si>
  <si>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簡易水道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</si>
  <si>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</si>
  <si>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</si>
  <si>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</si>
  <si>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</si>
  <si>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</si>
  <si>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</si>
  <si>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</si>
  <si>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</si>
  <si>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</si>
  <si>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</si>
  <si>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</si>
  <si>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</si>
  <si>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</si>
  <si>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</si>
  <si>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</si>
  <si>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</si>
  <si>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</si>
  <si>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</si>
  <si>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</si>
  <si>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</si>
  <si>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</si>
  <si>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</si>
  <si>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</si>
  <si>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</si>
  <si>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</si>
  <si>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宮崎県西都市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</si>
  <si>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</si>
  <si>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</si>
  <si>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</si>
  <si>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</si>
  <si>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</si>
  <si>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</si>
  <si>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</si>
  <si>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</si>
  <si>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</si>
  <si>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</si>
  <si>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</si>
  <si>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</si>
  <si>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</si>
  <si>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</si>
  <si>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</si>
  <si>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</si>
  <si>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</si>
  <si>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</si>
  <si>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</si>
  <si>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</si>
  <si>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市営住宅事業特別会計</t>
    <phoneticPr fontId="5"/>
  </si>
  <si>
    <t>西都児湯障害認定審査会特別会計</t>
    <phoneticPr fontId="5"/>
  </si>
  <si>
    <t>西都児湯いじめ問題対策専門家委員会特別会計</t>
    <phoneticPr fontId="5"/>
  </si>
  <si>
    <t>西都児湯いじめ問題調査委員会特別会計</t>
    <phoneticPr fontId="5"/>
  </si>
  <si>
    <t>西都児湯公平委員会特別会計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</si>
  <si>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</si>
  <si>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</si>
  <si>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</si>
  <si>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</si>
  <si>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</si>
  <si>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</si>
  <si>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</si>
  <si>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</si>
  <si>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</si>
  <si>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</si>
  <si>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</si>
  <si>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</si>
  <si>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</si>
  <si>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</si>
  <si>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</si>
  <si>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</si>
  <si>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西都市西米良村介護認定審査会特別会計</t>
    <phoneticPr fontId="5"/>
  </si>
  <si>
    <t>-</t>
    <phoneticPr fontId="5"/>
  </si>
  <si>
    <t>後期高齢者医療特別会計</t>
    <phoneticPr fontId="5"/>
  </si>
  <si>
    <t>水道事業会計</t>
    <phoneticPr fontId="5"/>
  </si>
  <si>
    <t>法適用企業</t>
    <phoneticPr fontId="5"/>
  </si>
  <si>
    <t>簡易水道事業特別会計</t>
    <phoneticPr fontId="5"/>
  </si>
  <si>
    <t>法非適用企業</t>
    <phoneticPr fontId="5"/>
  </si>
  <si>
    <t>下水道事業特別会計</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</si>
  <si>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</si>
  <si>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</si>
  <si>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</si>
  <si>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</si>
  <si>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</si>
  <si>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</si>
  <si>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</si>
  <si>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</si>
  <si>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</si>
  <si>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</si>
  <si>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</si>
  <si>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</si>
  <si>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</si>
  <si>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</si>
  <si>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</si>
  <si>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</si>
  <si>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</si>
  <si>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</si>
  <si>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</si>
  <si>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</si>
  <si>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</si>
  <si>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</si>
  <si>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</si>
  <si>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</si>
  <si>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</si>
  <si>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</si>
  <si>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</si>
  <si>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</si>
  <si>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</si>
  <si>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</si>
  <si>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</si>
  <si>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t>
    <phoneticPr fontId="5"/>
  </si>
  <si>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</si>
  <si>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</si>
  <si>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t>
    <phoneticPr fontId="5"/>
  </si>
  <si>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</si>
  <si>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</si>
  <si>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</si>
  <si>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</si>
  <si>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</si>
  <si>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</si>
  <si>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</si>
  <si>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</si>
  <si>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</si>
  <si>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</si>
  <si>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</si>
  <si>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</si>
  <si>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</si>
  <si>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</si>
  <si>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</si>
  <si>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t>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</si>
  <si>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</si>
  <si>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</si>
  <si>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</si>
  <si>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</si>
  <si>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</si>
  <si>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</si>
  <si>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</si>
  <si>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</si>
  <si>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</si>
  <si>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</si>
  <si>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</si>
  <si>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</si>
  <si>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</si>
  <si>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</si>
  <si>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</si>
  <si>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水道事業会計</t>
    <phoneticPr fontId="5"/>
  </si>
  <si>
    <t>(Ｆ)</t>
    <phoneticPr fontId="5"/>
  </si>
  <si>
    <t>簡易水道事業特別会計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</si>
  <si>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</si>
  <si>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</si>
  <si>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</si>
  <si>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</si>
  <si>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</si>
  <si>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</si>
  <si>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</si>
  <si>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</si>
  <si>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</si>
  <si>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</si>
  <si>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</si>
  <si>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</si>
  <si>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</si>
  <si>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</si>
  <si>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</si>
  <si>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</si>
  <si>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</si>
  <si>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</si>
  <si>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</si>
  <si>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</si>
  <si>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</si>
  <si>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</si>
  <si>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</si>
  <si>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</si>
  <si>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</si>
  <si>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</si>
  <si>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</si>
  <si>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</si>
  <si>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</si>
  <si>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</si>
  <si>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</si>
  <si>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</si>
  <si>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</si>
  <si>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</si>
  <si>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</si>
  <si>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</si>
  <si>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</si>
  <si>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</si>
  <si>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</si>
  <si>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</si>
  <si>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</si>
  <si>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</si>
  <si>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</si>
  <si>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</si>
  <si>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</si>
  <si>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</si>
  <si>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</si>
  <si>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</si>
  <si>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</si>
  <si>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</si>
  <si>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</si>
  <si>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</si>
  <si>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</si>
  <si>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</si>
  <si>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</si>
  <si>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</si>
  <si>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</si>
  <si>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</si>
  <si>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</si>
  <si>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</si>
  <si>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</si>
  <si>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</si>
  <si>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</si>
  <si>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</si>
  <si>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</si>
  <si>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</si>
  <si>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</si>
  <si>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</si>
  <si>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</si>
  <si>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</si>
  <si>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</si>
  <si>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</si>
  <si>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</si>
  <si>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</si>
  <si>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</si>
  <si>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</si>
  <si>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</si>
  <si>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</si>
  <si>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</si>
  <si>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</si>
  <si>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</si>
  <si>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</si>
  <si>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</si>
  <si>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</si>
  <si>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</si>
  <si>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3.04</t>
  </si>
  <si>
    <t>一般会計</t>
  </si>
  <si>
    <t>水道事業会計</t>
  </si>
  <si>
    <t>介護保険事業特別会計</t>
  </si>
  <si>
    <t>国民健康保険事業特別会計</t>
  </si>
  <si>
    <t>下水道事業特別会計</t>
  </si>
  <si>
    <t>農業集落排水事業特別会計</t>
  </si>
  <si>
    <t>市営住宅事業特別会計</t>
  </si>
  <si>
    <t>▲ 0.02</t>
  </si>
  <si>
    <t>簡易水道事業特別会計</t>
  </si>
  <si>
    <t>その他会計（赤字）</t>
  </si>
  <si>
    <t>その他会計（黒字）</t>
  </si>
  <si>
    <t>H25末</t>
    <phoneticPr fontId="5"/>
  </si>
  <si>
    <t>H26末</t>
    <phoneticPr fontId="5"/>
  </si>
  <si>
    <t>H27末</t>
    <phoneticPr fontId="5"/>
  </si>
  <si>
    <t>H28末</t>
    <phoneticPr fontId="5"/>
  </si>
  <si>
    <t>H29末</t>
    <phoneticPr fontId="5"/>
  </si>
  <si>
    <t>西都児湯環境整備事務組合</t>
    <rPh sb="0" eb="2">
      <t>サイト</t>
    </rPh>
    <rPh sb="2" eb="4">
      <t>コユ</t>
    </rPh>
    <rPh sb="4" eb="6">
      <t>カンキョウ</t>
    </rPh>
    <rPh sb="6" eb="8">
      <t>セイビ</t>
    </rPh>
    <rPh sb="8" eb="10">
      <t>ジム</t>
    </rPh>
    <rPh sb="10" eb="12">
      <t>クミアイ</t>
    </rPh>
    <phoneticPr fontId="2"/>
  </si>
  <si>
    <t>-</t>
    <phoneticPr fontId="2"/>
  </si>
  <si>
    <t>宮崎県後期高齢者医療広域連合（一般会計）</t>
    <rPh sb="0" eb="3">
      <t>ミヤザキケン</t>
    </rPh>
    <rPh sb="3" eb="5">
      <t>コウキ</t>
    </rPh>
    <rPh sb="5" eb="8">
      <t>コウレイシャ</t>
    </rPh>
    <rPh sb="8" eb="10">
      <t>イリョウ</t>
    </rPh>
    <rPh sb="10" eb="12">
      <t>コウイキ</t>
    </rPh>
    <rPh sb="12" eb="14">
      <t>レンゴウ</t>
    </rPh>
    <rPh sb="15" eb="17">
      <t>イッパン</t>
    </rPh>
    <rPh sb="17" eb="19">
      <t>カイケイ</t>
    </rPh>
    <phoneticPr fontId="2"/>
  </si>
  <si>
    <t>宮崎県後期高齢者医療広域連合（事業会計）</t>
    <rPh sb="0" eb="3">
      <t>ミヤザキケン</t>
    </rPh>
    <rPh sb="3" eb="5">
      <t>コウキ</t>
    </rPh>
    <rPh sb="5" eb="8">
      <t>コウレイシャ</t>
    </rPh>
    <rPh sb="8" eb="10">
      <t>イリョウ</t>
    </rPh>
    <rPh sb="10" eb="12">
      <t>コウイキ</t>
    </rPh>
    <rPh sb="12" eb="14">
      <t>レンゴウ</t>
    </rPh>
    <rPh sb="15" eb="17">
      <t>ジギョウ</t>
    </rPh>
    <rPh sb="17" eb="19">
      <t>カイケイ</t>
    </rPh>
    <phoneticPr fontId="2"/>
  </si>
  <si>
    <t>一ツ瀬川営農飲雑用水広域水道企業団</t>
    <rPh sb="0" eb="1">
      <t>ヒト</t>
    </rPh>
    <rPh sb="2" eb="3">
      <t>セ</t>
    </rPh>
    <rPh sb="3" eb="4">
      <t>ガワ</t>
    </rPh>
    <rPh sb="4" eb="6">
      <t>エイノウ</t>
    </rPh>
    <rPh sb="6" eb="7">
      <t>イン</t>
    </rPh>
    <rPh sb="7" eb="10">
      <t>ザツヨウスイ</t>
    </rPh>
    <rPh sb="10" eb="12">
      <t>コウイキ</t>
    </rPh>
    <rPh sb="12" eb="14">
      <t>スイドウ</t>
    </rPh>
    <rPh sb="14" eb="16">
      <t>キギョウ</t>
    </rPh>
    <rPh sb="16" eb="17">
      <t>ダン</t>
    </rPh>
    <phoneticPr fontId="2"/>
  </si>
  <si>
    <t>○</t>
    <phoneticPr fontId="2"/>
  </si>
  <si>
    <t>宮崎県環境整備公社</t>
    <rPh sb="0" eb="3">
      <t>ミヤザキケン</t>
    </rPh>
    <rPh sb="3" eb="5">
      <t>カンキョウ</t>
    </rPh>
    <rPh sb="5" eb="7">
      <t>セイビ</t>
    </rPh>
    <rPh sb="7" eb="9">
      <t>コウシャ</t>
    </rPh>
    <phoneticPr fontId="2"/>
  </si>
  <si>
    <t>宮崎県林業公社</t>
    <rPh sb="0" eb="3">
      <t>ミヤザキケン</t>
    </rPh>
    <rPh sb="3" eb="5">
      <t>リンギョウ</t>
    </rPh>
    <rPh sb="5" eb="7">
      <t>コウシャ</t>
    </rPh>
    <phoneticPr fontId="2"/>
  </si>
  <si>
    <t>西都児湯医療センター</t>
    <rPh sb="0" eb="2">
      <t>サイト</t>
    </rPh>
    <rPh sb="2" eb="4">
      <t>コユ</t>
    </rPh>
    <rPh sb="4" eb="6">
      <t>イリョウ</t>
    </rPh>
    <phoneticPr fontId="2"/>
  </si>
  <si>
    <t>児湯広域森林組合</t>
    <rPh sb="0" eb="2">
      <t>コユ</t>
    </rPh>
    <rPh sb="2" eb="4">
      <t>コウイキ</t>
    </rPh>
    <rPh sb="4" eb="6">
      <t>シンリン</t>
    </rPh>
    <rPh sb="6" eb="8">
      <t>クミアイ</t>
    </rPh>
    <phoneticPr fontId="2"/>
  </si>
  <si>
    <t>-</t>
    <phoneticPr fontId="2"/>
  </si>
  <si>
    <t>-</t>
    <phoneticPr fontId="2"/>
  </si>
  <si>
    <t>宮崎県市町村総合事務組合（自治会館管理運営特別会計）</t>
    <rPh sb="0" eb="3">
      <t>ミヤザキケン</t>
    </rPh>
    <rPh sb="3" eb="6">
      <t>シチョウソン</t>
    </rPh>
    <rPh sb="6" eb="8">
      <t>ソウゴウ</t>
    </rPh>
    <rPh sb="8" eb="10">
      <t>ジム</t>
    </rPh>
    <rPh sb="10" eb="12">
      <t>クミアイ</t>
    </rPh>
    <rPh sb="13" eb="15">
      <t>ジチ</t>
    </rPh>
    <rPh sb="15" eb="17">
      <t>カイカン</t>
    </rPh>
    <rPh sb="17" eb="19">
      <t>カンリ</t>
    </rPh>
    <rPh sb="19" eb="21">
      <t>ウンエイ</t>
    </rPh>
    <rPh sb="21" eb="23">
      <t>トクベツ</t>
    </rPh>
    <rPh sb="23" eb="25">
      <t>カイケイ</t>
    </rPh>
    <phoneticPr fontId="2"/>
  </si>
  <si>
    <t>公共施設整備等基金</t>
    <phoneticPr fontId="2"/>
  </si>
  <si>
    <t>環境整備事業基金</t>
    <rPh sb="0" eb="2">
      <t>カンキョウ</t>
    </rPh>
    <rPh sb="2" eb="4">
      <t>セイビ</t>
    </rPh>
    <rPh sb="4" eb="6">
      <t>ジギョウ</t>
    </rPh>
    <rPh sb="6" eb="8">
      <t>キキン</t>
    </rPh>
    <phoneticPr fontId="2"/>
  </si>
  <si>
    <t>退職手当基金</t>
    <rPh sb="0" eb="2">
      <t>タイショク</t>
    </rPh>
    <rPh sb="2" eb="4">
      <t>テアテ</t>
    </rPh>
    <rPh sb="4" eb="6">
      <t>キキン</t>
    </rPh>
    <phoneticPr fontId="2"/>
  </si>
  <si>
    <t>ふるさと振興基金</t>
    <rPh sb="4" eb="6">
      <t>シンコウ</t>
    </rPh>
    <rPh sb="6" eb="8">
      <t>キキン</t>
    </rPh>
    <phoneticPr fontId="2"/>
  </si>
  <si>
    <t>下水道事業基金</t>
    <rPh sb="0" eb="3">
      <t>ゲスイドウ</t>
    </rPh>
    <rPh sb="3" eb="5">
      <t>ジギョウ</t>
    </rPh>
    <rPh sb="5" eb="7">
      <t>キキン</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</si>
  <si>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</si>
  <si>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</si>
  <si>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</si>
  <si>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</si>
  <si>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</si>
  <si>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</si>
  <si>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</si>
  <si>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</si>
  <si>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</si>
  <si>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</si>
  <si>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これまで、起債抑制や繰上償還の実施、交付税措置のある有利な起債発行に努めたことにより、将来負担比率、実質公債費比率ともに類似団体内平均値を下回っている。しかしながら、今後は新庁舎建設事業や大型プロジェクトの実施により指標の悪化も懸念されることから、起債発行の適正化や償還財源の確保を図り、財政の健全化に努める。</t>
    <phoneticPr fontId="5"/>
  </si>
  <si>
    <t>　将来負担比率は、充当可能基金の減少により「＋（プラス）」に転じ、有形固定資産減価償却率も各施設の老朽化に伴い上昇している。今後は、大規模施設である本庁舎建替えに伴う起債増により将来負担比率はさらに増加する一方、有形固定資産減価償却率は減少する見込みである。引き続き、西都市公共施設等総合管理計画に基づく各施設の適正配置による段階的な統廃合及び長寿命化等を進め、更新費用の平準化と削減に努めるとともに、新規債の発行額を適正額にとどめるなど将来負担の少ない健全な財政運営を目指していく。</t>
    <rPh sb="1" eb="3">
      <t>ショウライ</t>
    </rPh>
    <rPh sb="3" eb="5">
      <t>フタン</t>
    </rPh>
    <rPh sb="5" eb="7">
      <t>ヒリツ</t>
    </rPh>
    <rPh sb="9" eb="11">
      <t>ジュウトウ</t>
    </rPh>
    <rPh sb="11" eb="13">
      <t>カノウ</t>
    </rPh>
    <rPh sb="13" eb="15">
      <t>キキン</t>
    </rPh>
    <rPh sb="16" eb="18">
      <t>ゲンショウ</t>
    </rPh>
    <rPh sb="30" eb="31">
      <t>テン</t>
    </rPh>
    <rPh sb="33" eb="35">
      <t>ユウケイ</t>
    </rPh>
    <rPh sb="35" eb="37">
      <t>コテイ</t>
    </rPh>
    <rPh sb="37" eb="39">
      <t>シサン</t>
    </rPh>
    <rPh sb="39" eb="41">
      <t>ゲンカ</t>
    </rPh>
    <rPh sb="41" eb="43">
      <t>ショウキャク</t>
    </rPh>
    <rPh sb="43" eb="44">
      <t>リツ</t>
    </rPh>
    <rPh sb="45" eb="46">
      <t>カク</t>
    </rPh>
    <rPh sb="46" eb="48">
      <t>シセツ</t>
    </rPh>
    <rPh sb="49" eb="51">
      <t>ロウキュウ</t>
    </rPh>
    <rPh sb="51" eb="52">
      <t>カ</t>
    </rPh>
    <rPh sb="53" eb="54">
      <t>トモナ</t>
    </rPh>
    <rPh sb="55" eb="57">
      <t>ジョウショウ</t>
    </rPh>
    <rPh sb="62" eb="64">
      <t>コンゴ</t>
    </rPh>
    <rPh sb="66" eb="69">
      <t>ダイキボ</t>
    </rPh>
    <rPh sb="69" eb="71">
      <t>シセツ</t>
    </rPh>
    <rPh sb="74" eb="75">
      <t>ホン</t>
    </rPh>
    <rPh sb="75" eb="77">
      <t>チョウシャ</t>
    </rPh>
    <rPh sb="77" eb="79">
      <t>タテカ</t>
    </rPh>
    <rPh sb="81" eb="82">
      <t>トモナ</t>
    </rPh>
    <rPh sb="83" eb="85">
      <t>キサイ</t>
    </rPh>
    <rPh sb="85" eb="86">
      <t>ゾウ</t>
    </rPh>
    <rPh sb="89" eb="91">
      <t>ショウライ</t>
    </rPh>
    <rPh sb="91" eb="93">
      <t>フタン</t>
    </rPh>
    <rPh sb="93" eb="95">
      <t>ヒリツ</t>
    </rPh>
    <rPh sb="99" eb="101">
      <t>ゾウカ</t>
    </rPh>
    <rPh sb="103" eb="105">
      <t>イッポウ</t>
    </rPh>
    <rPh sb="106" eb="108">
      <t>ユウケイ</t>
    </rPh>
    <rPh sb="108" eb="110">
      <t>コテイ</t>
    </rPh>
    <rPh sb="110" eb="112">
      <t>シサン</t>
    </rPh>
    <rPh sb="112" eb="117">
      <t>ゲンカショウキャクリツ</t>
    </rPh>
    <rPh sb="118" eb="120">
      <t>ゲンショウ</t>
    </rPh>
    <rPh sb="122" eb="124">
      <t>ミコ</t>
    </rPh>
    <rPh sb="129" eb="130">
      <t>ヒ</t>
    </rPh>
    <rPh sb="131" eb="132">
      <t>ツヅ</t>
    </rPh>
    <rPh sb="134" eb="137">
      <t>サイトシ</t>
    </rPh>
    <rPh sb="137" eb="139">
      <t>コウキョウ</t>
    </rPh>
    <rPh sb="139" eb="141">
      <t>シセツ</t>
    </rPh>
    <rPh sb="141" eb="142">
      <t>トウ</t>
    </rPh>
    <rPh sb="142" eb="144">
      <t>ソウゴウ</t>
    </rPh>
    <rPh sb="144" eb="146">
      <t>カンリ</t>
    </rPh>
    <rPh sb="146" eb="148">
      <t>ケイカク</t>
    </rPh>
    <rPh sb="149" eb="150">
      <t>モト</t>
    </rPh>
    <rPh sb="152" eb="153">
      <t>カク</t>
    </rPh>
    <rPh sb="153" eb="155">
      <t>シセツ</t>
    </rPh>
    <rPh sb="156" eb="158">
      <t>テキセイ</t>
    </rPh>
    <rPh sb="158" eb="160">
      <t>ハイチ</t>
    </rPh>
    <rPh sb="163" eb="166">
      <t>ダンカイテキ</t>
    </rPh>
    <rPh sb="167" eb="170">
      <t>トウハイゴウ</t>
    </rPh>
    <rPh sb="170" eb="171">
      <t>オヨ</t>
    </rPh>
    <rPh sb="172" eb="175">
      <t>チョウジュミョウ</t>
    </rPh>
    <rPh sb="175" eb="176">
      <t>カ</t>
    </rPh>
    <rPh sb="176" eb="177">
      <t>トウ</t>
    </rPh>
    <rPh sb="178" eb="179">
      <t>スス</t>
    </rPh>
    <rPh sb="181" eb="183">
      <t>コウシン</t>
    </rPh>
    <rPh sb="183" eb="185">
      <t>ヒヨウ</t>
    </rPh>
    <rPh sb="186" eb="189">
      <t>ヘイジュンカ</t>
    </rPh>
    <rPh sb="190" eb="192">
      <t>サクゲン</t>
    </rPh>
    <rPh sb="193" eb="194">
      <t>ツト</t>
    </rPh>
    <rPh sb="201" eb="203">
      <t>シンキ</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</si>
</sst>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178" fontId="15"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0A0AFBA7-80F7-4601-91B0-D2B532480EF4}"/>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83623</c:v>
                </c:pt>
                <c:pt idx="1">
                  <c:v>87974</c:v>
                </c:pt>
                <c:pt idx="2">
                  <c:v>78864</c:v>
                </c:pt>
                <c:pt idx="3">
                  <c:v>85042</c:v>
                </c:pt>
                <c:pt idx="4">
                  <c:v>83774</c:v>
                </c:pt>
              </c:numCache>
            </c:numRef>
          </c:val>
          <c:smooth val="0"/>
          <c:extLst>
            <c:ext xmlns:c16="http://schemas.microsoft.com/office/drawing/2014/chart" uri="{C3380CC4-5D6E-409C-BE32-E72D297353CC}">
              <c16:uniqueId val="{00000000-AC14-412B-A541-69C7ACB40DE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104458</c:v>
                </c:pt>
                <c:pt idx="1">
                  <c:v>68354</c:v>
                </c:pt>
                <c:pt idx="2">
                  <c:v>63008</c:v>
                </c:pt>
                <c:pt idx="3">
                  <c:v>68285</c:v>
                </c:pt>
                <c:pt idx="4">
                  <c:v>77077</c:v>
                </c:pt>
              </c:numCache>
            </c:numRef>
          </c:val>
          <c:smooth val="0"/>
          <c:extLst>
            <c:ext xmlns:c16="http://schemas.microsoft.com/office/drawing/2014/chart" uri="{C3380CC4-5D6E-409C-BE32-E72D297353CC}">
              <c16:uniqueId val="{00000001-AC14-412B-A541-69C7ACB40DE1}"/>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4.6500000000000004</c:v>
                </c:pt>
                <c:pt idx="1">
                  <c:v>6.33</c:v>
                </c:pt>
                <c:pt idx="2">
                  <c:v>5.69</c:v>
                </c:pt>
                <c:pt idx="3">
                  <c:v>5.97</c:v>
                </c:pt>
                <c:pt idx="4">
                  <c:v>8.18</c:v>
                </c:pt>
              </c:numCache>
            </c:numRef>
          </c:val>
          <c:extLst>
            <c:ext xmlns:c16="http://schemas.microsoft.com/office/drawing/2014/chart" uri="{C3380CC4-5D6E-409C-BE32-E72D297353CC}">
              <c16:uniqueId val="{00000000-17A7-48FD-BF61-662F12BAAAB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9.58</c:v>
                </c:pt>
                <c:pt idx="1">
                  <c:v>11.78</c:v>
                </c:pt>
                <c:pt idx="2">
                  <c:v>9.41</c:v>
                </c:pt>
                <c:pt idx="3">
                  <c:v>9.4</c:v>
                </c:pt>
                <c:pt idx="4">
                  <c:v>9.4499999999999993</c:v>
                </c:pt>
              </c:numCache>
            </c:numRef>
          </c:val>
          <c:extLst>
            <c:ext xmlns:c16="http://schemas.microsoft.com/office/drawing/2014/chart" uri="{C3380CC4-5D6E-409C-BE32-E72D297353CC}">
              <c16:uniqueId val="{00000001-17A7-48FD-BF61-662F12BAAAB9}"/>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0.36</c:v>
                </c:pt>
                <c:pt idx="1">
                  <c:v>4.18</c:v>
                </c:pt>
                <c:pt idx="2">
                  <c:v>-3.04</c:v>
                </c:pt>
                <c:pt idx="3">
                  <c:v>0.28999999999999998</c:v>
                </c:pt>
                <c:pt idx="4">
                  <c:v>2.29</c:v>
                </c:pt>
              </c:numCache>
            </c:numRef>
          </c:val>
          <c:smooth val="0"/>
          <c:extLst>
            <c:ext xmlns:c16="http://schemas.microsoft.com/office/drawing/2014/chart" uri="{C3380CC4-5D6E-409C-BE32-E72D297353CC}">
              <c16:uniqueId val="{00000002-17A7-48FD-BF61-662F12BAAAB9}"/>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0.02</c:v>
                </c:pt>
                <c:pt idx="2">
                  <c:v>#N/A</c:v>
                </c:pt>
                <c:pt idx="3">
                  <c:v>0.02</c:v>
                </c:pt>
                <c:pt idx="4">
                  <c:v>#N/A</c:v>
                </c:pt>
                <c:pt idx="5">
                  <c:v>0.01</c:v>
                </c:pt>
                <c:pt idx="6">
                  <c:v>#N/A</c:v>
                </c:pt>
                <c:pt idx="7">
                  <c:v>0.03</c:v>
                </c:pt>
                <c:pt idx="8">
                  <c:v>#N/A</c:v>
                </c:pt>
                <c:pt idx="9">
                  <c:v>0.02</c:v>
                </c:pt>
              </c:numCache>
            </c:numRef>
          </c:val>
          <c:extLst>
            <c:ext xmlns:c16="http://schemas.microsoft.com/office/drawing/2014/chart" uri="{C3380CC4-5D6E-409C-BE32-E72D297353CC}">
              <c16:uniqueId val="{00000000-BD72-4136-838B-E7ABDA35BCD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BD72-4136-838B-E7ABDA35BCDA}"/>
            </c:ext>
          </c:extLst>
        </c:ser>
        <c:ser>
          <c:idx val="2"/>
          <c:order val="2"/>
          <c:tx>
            <c:strRef>
              <c:f>データシート!$A$29</c:f>
              <c:strCache>
                <c:ptCount val="1"/>
                <c:pt idx="0">
                  <c:v>簡易水道事業特別会計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0.15</c:v>
                </c:pt>
                <c:pt idx="2">
                  <c:v>#N/A</c:v>
                </c:pt>
                <c:pt idx="3">
                  <c:v>0.08</c:v>
                </c:pt>
                <c:pt idx="4">
                  <c:v>#N/A</c:v>
                </c:pt>
                <c:pt idx="5">
                  <c:v>0.22</c:v>
                </c:pt>
                <c:pt idx="6">
                  <c:v>#N/A</c:v>
                </c:pt>
                <c:pt idx="7">
                  <c:v>0.03</c:v>
                </c:pt>
                <c:pt idx="8">
                  <c:v>#N/A</c:v>
                </c:pt>
                <c:pt idx="9">
                  <c:v>0.04</c:v>
                </c:pt>
              </c:numCache>
            </c:numRef>
          </c:val>
          <c:extLst>
            <c:ext xmlns:c16="http://schemas.microsoft.com/office/drawing/2014/chart" uri="{C3380CC4-5D6E-409C-BE32-E72D297353CC}">
              <c16:uniqueId val="{00000002-BD72-4136-838B-E7ABDA35BCDA}"/>
            </c:ext>
          </c:extLst>
        </c:ser>
        <c:ser>
          <c:idx val="3"/>
          <c:order val="3"/>
          <c:tx>
            <c:strRef>
              <c:f>データシート!$A$30</c:f>
              <c:strCache>
                <c:ptCount val="1"/>
                <c:pt idx="0">
                  <c:v>市営住宅事業特別会計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0.03</c:v>
                </c:pt>
                <c:pt idx="2">
                  <c:v>#N/A</c:v>
                </c:pt>
                <c:pt idx="3">
                  <c:v>0.03</c:v>
                </c:pt>
                <c:pt idx="4">
                  <c:v>0.02</c:v>
                </c:pt>
                <c:pt idx="5">
                  <c:v>#N/A</c:v>
                </c:pt>
                <c:pt idx="6">
                  <c:v>#N/A</c:v>
                </c:pt>
                <c:pt idx="7">
                  <c:v>0.17</c:v>
                </c:pt>
                <c:pt idx="8">
                  <c:v>#N/A</c:v>
                </c:pt>
                <c:pt idx="9">
                  <c:v>0.08</c:v>
                </c:pt>
              </c:numCache>
            </c:numRef>
          </c:val>
          <c:extLst>
            <c:ext xmlns:c16="http://schemas.microsoft.com/office/drawing/2014/chart" uri="{C3380CC4-5D6E-409C-BE32-E72D297353CC}">
              <c16:uniqueId val="{00000003-BD72-4136-838B-E7ABDA35BCDA}"/>
            </c:ext>
          </c:extLst>
        </c:ser>
        <c:ser>
          <c:idx val="4"/>
          <c:order val="4"/>
          <c:tx>
            <c:strRef>
              <c:f>データシート!$A$31</c:f>
              <c:strCache>
                <c:ptCount val="1"/>
                <c:pt idx="0">
                  <c:v>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0.06</c:v>
                </c:pt>
                <c:pt idx="2">
                  <c:v>#N/A</c:v>
                </c:pt>
                <c:pt idx="3">
                  <c:v>0.06</c:v>
                </c:pt>
                <c:pt idx="4">
                  <c:v>#N/A</c:v>
                </c:pt>
                <c:pt idx="5">
                  <c:v>7.0000000000000007E-2</c:v>
                </c:pt>
                <c:pt idx="6">
                  <c:v>#N/A</c:v>
                </c:pt>
                <c:pt idx="7">
                  <c:v>0.03</c:v>
                </c:pt>
                <c:pt idx="8">
                  <c:v>#N/A</c:v>
                </c:pt>
                <c:pt idx="9">
                  <c:v>0.11</c:v>
                </c:pt>
              </c:numCache>
            </c:numRef>
          </c:val>
          <c:extLst>
            <c:ext xmlns:c16="http://schemas.microsoft.com/office/drawing/2014/chart" uri="{C3380CC4-5D6E-409C-BE32-E72D297353CC}">
              <c16:uniqueId val="{00000004-BD72-4136-838B-E7ABDA35BCDA}"/>
            </c:ext>
          </c:extLst>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0.3</c:v>
                </c:pt>
                <c:pt idx="2">
                  <c:v>#N/A</c:v>
                </c:pt>
                <c:pt idx="3">
                  <c:v>0.64</c:v>
                </c:pt>
                <c:pt idx="4">
                  <c:v>#N/A</c:v>
                </c:pt>
                <c:pt idx="5">
                  <c:v>0.11</c:v>
                </c:pt>
                <c:pt idx="6">
                  <c:v>#N/A</c:v>
                </c:pt>
                <c:pt idx="7">
                  <c:v>0.24</c:v>
                </c:pt>
                <c:pt idx="8">
                  <c:v>#N/A</c:v>
                </c:pt>
                <c:pt idx="9">
                  <c:v>0.69</c:v>
                </c:pt>
              </c:numCache>
            </c:numRef>
          </c:val>
          <c:extLst>
            <c:ext xmlns:c16="http://schemas.microsoft.com/office/drawing/2014/chart" uri="{C3380CC4-5D6E-409C-BE32-E72D297353CC}">
              <c16:uniqueId val="{00000005-BD72-4136-838B-E7ABDA35BCDA}"/>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1.57</c:v>
                </c:pt>
                <c:pt idx="2">
                  <c:v>#N/A</c:v>
                </c:pt>
                <c:pt idx="3">
                  <c:v>1.51</c:v>
                </c:pt>
                <c:pt idx="4">
                  <c:v>#N/A</c:v>
                </c:pt>
                <c:pt idx="5">
                  <c:v>2.39</c:v>
                </c:pt>
                <c:pt idx="6">
                  <c:v>#N/A</c:v>
                </c:pt>
                <c:pt idx="7">
                  <c:v>2.46</c:v>
                </c:pt>
                <c:pt idx="8">
                  <c:v>#N/A</c:v>
                </c:pt>
                <c:pt idx="9">
                  <c:v>0.95</c:v>
                </c:pt>
              </c:numCache>
            </c:numRef>
          </c:val>
          <c:extLst>
            <c:ext xmlns:c16="http://schemas.microsoft.com/office/drawing/2014/chart" uri="{C3380CC4-5D6E-409C-BE32-E72D297353CC}">
              <c16:uniqueId val="{00000006-BD72-4136-838B-E7ABDA35BCDA}"/>
            </c:ext>
          </c:extLst>
        </c:ser>
        <c:ser>
          <c:idx val="7"/>
          <c:order val="7"/>
          <c:tx>
            <c:strRef>
              <c:f>データシート!$A$34</c:f>
              <c:strCache>
                <c:ptCount val="1"/>
                <c:pt idx="0">
                  <c:v>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1.1200000000000001</c:v>
                </c:pt>
                <c:pt idx="2">
                  <c:v>#N/A</c:v>
                </c:pt>
                <c:pt idx="3">
                  <c:v>1.24</c:v>
                </c:pt>
                <c:pt idx="4">
                  <c:v>#N/A</c:v>
                </c:pt>
                <c:pt idx="5">
                  <c:v>1.18</c:v>
                </c:pt>
                <c:pt idx="6">
                  <c:v>#N/A</c:v>
                </c:pt>
                <c:pt idx="7">
                  <c:v>1.49</c:v>
                </c:pt>
                <c:pt idx="8">
                  <c:v>#N/A</c:v>
                </c:pt>
                <c:pt idx="9">
                  <c:v>1.74</c:v>
                </c:pt>
              </c:numCache>
            </c:numRef>
          </c:val>
          <c:extLst>
            <c:ext xmlns:c16="http://schemas.microsoft.com/office/drawing/2014/chart" uri="{C3380CC4-5D6E-409C-BE32-E72D297353CC}">
              <c16:uniqueId val="{00000007-BD72-4136-838B-E7ABDA35BCDA}"/>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4.03</c:v>
                </c:pt>
                <c:pt idx="2">
                  <c:v>#N/A</c:v>
                </c:pt>
                <c:pt idx="3">
                  <c:v>4.26</c:v>
                </c:pt>
                <c:pt idx="4">
                  <c:v>#N/A</c:v>
                </c:pt>
                <c:pt idx="5">
                  <c:v>5.21</c:v>
                </c:pt>
                <c:pt idx="6">
                  <c:v>#N/A</c:v>
                </c:pt>
                <c:pt idx="7">
                  <c:v>5.93</c:v>
                </c:pt>
                <c:pt idx="8">
                  <c:v>#N/A</c:v>
                </c:pt>
                <c:pt idx="9">
                  <c:v>6.83</c:v>
                </c:pt>
              </c:numCache>
            </c:numRef>
          </c:val>
          <c:extLst>
            <c:ext xmlns:c16="http://schemas.microsoft.com/office/drawing/2014/chart" uri="{C3380CC4-5D6E-409C-BE32-E72D297353CC}">
              <c16:uniqueId val="{00000008-BD72-4136-838B-E7ABDA35BCDA}"/>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4.5999999999999996</c:v>
                </c:pt>
                <c:pt idx="2">
                  <c:v>#N/A</c:v>
                </c:pt>
                <c:pt idx="3">
                  <c:v>6.28</c:v>
                </c:pt>
                <c:pt idx="4">
                  <c:v>#N/A</c:v>
                </c:pt>
                <c:pt idx="5">
                  <c:v>5.71</c:v>
                </c:pt>
                <c:pt idx="6">
                  <c:v>#N/A</c:v>
                </c:pt>
                <c:pt idx="7">
                  <c:v>5.77</c:v>
                </c:pt>
                <c:pt idx="8">
                  <c:v>#N/A</c:v>
                </c:pt>
                <c:pt idx="9">
                  <c:v>8.09</c:v>
                </c:pt>
              </c:numCache>
            </c:numRef>
          </c:val>
          <c:extLst>
            <c:ext xmlns:c16="http://schemas.microsoft.com/office/drawing/2014/chart" uri="{C3380CC4-5D6E-409C-BE32-E72D297353CC}">
              <c16:uniqueId val="{00000009-BD72-4136-838B-E7ABDA35BCDA}"/>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1205</c:v>
                </c:pt>
                <c:pt idx="5">
                  <c:v>1166</c:v>
                </c:pt>
                <c:pt idx="8">
                  <c:v>1198</c:v>
                </c:pt>
                <c:pt idx="11">
                  <c:v>1163</c:v>
                </c:pt>
                <c:pt idx="14">
                  <c:v>1134</c:v>
                </c:pt>
              </c:numCache>
            </c:numRef>
          </c:val>
          <c:extLst>
            <c:ext xmlns:c16="http://schemas.microsoft.com/office/drawing/2014/chart" uri="{C3380CC4-5D6E-409C-BE32-E72D297353CC}">
              <c16:uniqueId val="{00000000-202D-4524-8837-75646D7EF4A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202D-4524-8837-75646D7EF4A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22</c:v>
                </c:pt>
                <c:pt idx="3">
                  <c:v>17</c:v>
                </c:pt>
                <c:pt idx="6">
                  <c:v>9</c:v>
                </c:pt>
                <c:pt idx="9">
                  <c:v>3</c:v>
                </c:pt>
                <c:pt idx="12">
                  <c:v>2</c:v>
                </c:pt>
              </c:numCache>
            </c:numRef>
          </c:val>
          <c:extLst>
            <c:ext xmlns:c16="http://schemas.microsoft.com/office/drawing/2014/chart" uri="{C3380CC4-5D6E-409C-BE32-E72D297353CC}">
              <c16:uniqueId val="{00000002-202D-4524-8837-75646D7EF4A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153</c:v>
                </c:pt>
                <c:pt idx="3">
                  <c:v>169</c:v>
                </c:pt>
                <c:pt idx="6">
                  <c:v>158</c:v>
                </c:pt>
                <c:pt idx="9">
                  <c:v>153</c:v>
                </c:pt>
                <c:pt idx="12">
                  <c:v>166</c:v>
                </c:pt>
              </c:numCache>
            </c:numRef>
          </c:val>
          <c:extLst>
            <c:ext xmlns:c16="http://schemas.microsoft.com/office/drawing/2014/chart" uri="{C3380CC4-5D6E-409C-BE32-E72D297353CC}">
              <c16:uniqueId val="{00000003-202D-4524-8837-75646D7EF4A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429</c:v>
                </c:pt>
                <c:pt idx="3">
                  <c:v>406</c:v>
                </c:pt>
                <c:pt idx="6">
                  <c:v>446</c:v>
                </c:pt>
                <c:pt idx="9">
                  <c:v>453</c:v>
                </c:pt>
                <c:pt idx="12">
                  <c:v>508</c:v>
                </c:pt>
              </c:numCache>
            </c:numRef>
          </c:val>
          <c:extLst>
            <c:ext xmlns:c16="http://schemas.microsoft.com/office/drawing/2014/chart" uri="{C3380CC4-5D6E-409C-BE32-E72D297353CC}">
              <c16:uniqueId val="{00000004-202D-4524-8837-75646D7EF4A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02D-4524-8837-75646D7EF4A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202D-4524-8837-75646D7EF4A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1148</c:v>
                </c:pt>
                <c:pt idx="3">
                  <c:v>1013</c:v>
                </c:pt>
                <c:pt idx="6">
                  <c:v>971</c:v>
                </c:pt>
                <c:pt idx="9">
                  <c:v>938</c:v>
                </c:pt>
                <c:pt idx="12">
                  <c:v>926</c:v>
                </c:pt>
              </c:numCache>
            </c:numRef>
          </c:val>
          <c:extLst>
            <c:ext xmlns:c16="http://schemas.microsoft.com/office/drawing/2014/chart" uri="{C3380CC4-5D6E-409C-BE32-E72D297353CC}">
              <c16:uniqueId val="{00000007-202D-4524-8837-75646D7EF4A8}"/>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547</c:v>
                </c:pt>
                <c:pt idx="2">
                  <c:v>#N/A</c:v>
                </c:pt>
                <c:pt idx="3">
                  <c:v>#N/A</c:v>
                </c:pt>
                <c:pt idx="4">
                  <c:v>439</c:v>
                </c:pt>
                <c:pt idx="5">
                  <c:v>#N/A</c:v>
                </c:pt>
                <c:pt idx="6">
                  <c:v>#N/A</c:v>
                </c:pt>
                <c:pt idx="7">
                  <c:v>386</c:v>
                </c:pt>
                <c:pt idx="8">
                  <c:v>#N/A</c:v>
                </c:pt>
                <c:pt idx="9">
                  <c:v>#N/A</c:v>
                </c:pt>
                <c:pt idx="10">
                  <c:v>384</c:v>
                </c:pt>
                <c:pt idx="11">
                  <c:v>#N/A</c:v>
                </c:pt>
                <c:pt idx="12">
                  <c:v>#N/A</c:v>
                </c:pt>
                <c:pt idx="13">
                  <c:v>468</c:v>
                </c:pt>
                <c:pt idx="14">
                  <c:v>#N/A</c:v>
                </c:pt>
              </c:numCache>
            </c:numRef>
          </c:val>
          <c:smooth val="0"/>
          <c:extLst>
            <c:ext xmlns:c16="http://schemas.microsoft.com/office/drawing/2014/chart" uri="{C3380CC4-5D6E-409C-BE32-E72D297353CC}">
              <c16:uniqueId val="{00000008-202D-4524-8837-75646D7EF4A8}"/>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11615</c:v>
                </c:pt>
                <c:pt idx="5">
                  <c:v>11502</c:v>
                </c:pt>
                <c:pt idx="8">
                  <c:v>10945</c:v>
                </c:pt>
                <c:pt idx="11">
                  <c:v>10491</c:v>
                </c:pt>
                <c:pt idx="14">
                  <c:v>10114</c:v>
                </c:pt>
              </c:numCache>
            </c:numRef>
          </c:val>
          <c:extLst>
            <c:ext xmlns:c16="http://schemas.microsoft.com/office/drawing/2014/chart" uri="{C3380CC4-5D6E-409C-BE32-E72D297353CC}">
              <c16:uniqueId val="{00000000-5E3A-43EE-B0F5-4442F99904E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441</c:v>
                </c:pt>
                <c:pt idx="5">
                  <c:v>378</c:v>
                </c:pt>
                <c:pt idx="8">
                  <c:v>327</c:v>
                </c:pt>
                <c:pt idx="11">
                  <c:v>287</c:v>
                </c:pt>
                <c:pt idx="14">
                  <c:v>242</c:v>
                </c:pt>
              </c:numCache>
            </c:numRef>
          </c:val>
          <c:extLst>
            <c:ext xmlns:c16="http://schemas.microsoft.com/office/drawing/2014/chart" uri="{C3380CC4-5D6E-409C-BE32-E72D297353CC}">
              <c16:uniqueId val="{00000001-5E3A-43EE-B0F5-4442F99904E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7237</c:v>
                </c:pt>
                <c:pt idx="5">
                  <c:v>7277</c:v>
                </c:pt>
                <c:pt idx="8">
                  <c:v>7352</c:v>
                </c:pt>
                <c:pt idx="11">
                  <c:v>7282</c:v>
                </c:pt>
                <c:pt idx="14">
                  <c:v>6468</c:v>
                </c:pt>
              </c:numCache>
            </c:numRef>
          </c:val>
          <c:extLst>
            <c:ext xmlns:c16="http://schemas.microsoft.com/office/drawing/2014/chart" uri="{C3380CC4-5D6E-409C-BE32-E72D297353CC}">
              <c16:uniqueId val="{00000002-5E3A-43EE-B0F5-4442F99904E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5E3A-43EE-B0F5-4442F99904E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5E3A-43EE-B0F5-4442F99904E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16</c:v>
                </c:pt>
                <c:pt idx="9">
                  <c:v>16</c:v>
                </c:pt>
                <c:pt idx="12">
                  <c:v>12</c:v>
                </c:pt>
              </c:numCache>
            </c:numRef>
          </c:val>
          <c:extLst>
            <c:ext xmlns:c16="http://schemas.microsoft.com/office/drawing/2014/chart" uri="{C3380CC4-5D6E-409C-BE32-E72D297353CC}">
              <c16:uniqueId val="{00000005-5E3A-43EE-B0F5-4442F99904E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3213</c:v>
                </c:pt>
                <c:pt idx="3">
                  <c:v>3089</c:v>
                </c:pt>
                <c:pt idx="6">
                  <c:v>3053</c:v>
                </c:pt>
                <c:pt idx="9">
                  <c:v>3124</c:v>
                </c:pt>
                <c:pt idx="12">
                  <c:v>2904</c:v>
                </c:pt>
              </c:numCache>
            </c:numRef>
          </c:val>
          <c:extLst>
            <c:ext xmlns:c16="http://schemas.microsoft.com/office/drawing/2014/chart" uri="{C3380CC4-5D6E-409C-BE32-E72D297353CC}">
              <c16:uniqueId val="{00000006-5E3A-43EE-B0F5-4442F99904E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829</c:v>
                </c:pt>
                <c:pt idx="3">
                  <c:v>716</c:v>
                </c:pt>
                <c:pt idx="6">
                  <c:v>545</c:v>
                </c:pt>
                <c:pt idx="9">
                  <c:v>379</c:v>
                </c:pt>
                <c:pt idx="12">
                  <c:v>209</c:v>
                </c:pt>
              </c:numCache>
            </c:numRef>
          </c:val>
          <c:extLst>
            <c:ext xmlns:c16="http://schemas.microsoft.com/office/drawing/2014/chart" uri="{C3380CC4-5D6E-409C-BE32-E72D297353CC}">
              <c16:uniqueId val="{00000007-5E3A-43EE-B0F5-4442F99904E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6058</c:v>
                </c:pt>
                <c:pt idx="3">
                  <c:v>5522</c:v>
                </c:pt>
                <c:pt idx="6">
                  <c:v>5043</c:v>
                </c:pt>
                <c:pt idx="9">
                  <c:v>4726</c:v>
                </c:pt>
                <c:pt idx="12">
                  <c:v>4628</c:v>
                </c:pt>
              </c:numCache>
            </c:numRef>
          </c:val>
          <c:extLst>
            <c:ext xmlns:c16="http://schemas.microsoft.com/office/drawing/2014/chart" uri="{C3380CC4-5D6E-409C-BE32-E72D297353CC}">
              <c16:uniqueId val="{00000008-5E3A-43EE-B0F5-4442F99904E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26</c:v>
                </c:pt>
                <c:pt idx="3">
                  <c:v>17</c:v>
                </c:pt>
                <c:pt idx="6">
                  <c:v>8</c:v>
                </c:pt>
                <c:pt idx="9">
                  <c:v>5</c:v>
                </c:pt>
                <c:pt idx="12">
                  <c:v>2</c:v>
                </c:pt>
              </c:numCache>
            </c:numRef>
          </c:val>
          <c:extLst>
            <c:ext xmlns:c16="http://schemas.microsoft.com/office/drawing/2014/chart" uri="{C3380CC4-5D6E-409C-BE32-E72D297353CC}">
              <c16:uniqueId val="{00000009-5E3A-43EE-B0F5-4442F99904E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10079</c:v>
                </c:pt>
                <c:pt idx="3">
                  <c:v>10025</c:v>
                </c:pt>
                <c:pt idx="6">
                  <c:v>9727</c:v>
                </c:pt>
                <c:pt idx="9">
                  <c:v>9519</c:v>
                </c:pt>
                <c:pt idx="12">
                  <c:v>9487</c:v>
                </c:pt>
              </c:numCache>
            </c:numRef>
          </c:val>
          <c:extLst>
            <c:ext xmlns:c16="http://schemas.microsoft.com/office/drawing/2014/chart" uri="{C3380CC4-5D6E-409C-BE32-E72D297353CC}">
              <c16:uniqueId val="{0000000A-5E3A-43EE-B0F5-4442F99904EA}"/>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910</c:v>
                </c:pt>
                <c:pt idx="2">
                  <c:v>#N/A</c:v>
                </c:pt>
                <c:pt idx="3">
                  <c:v>#N/A</c:v>
                </c:pt>
                <c:pt idx="4">
                  <c:v>212</c:v>
                </c:pt>
                <c:pt idx="5">
                  <c:v>#N/A</c:v>
                </c:pt>
                <c:pt idx="6">
                  <c:v>#N/A</c:v>
                </c:pt>
                <c:pt idx="7">
                  <c:v>0</c:v>
                </c:pt>
                <c:pt idx="8">
                  <c:v>#N/A</c:v>
                </c:pt>
                <c:pt idx="9">
                  <c:v>#N/A</c:v>
                </c:pt>
                <c:pt idx="10">
                  <c:v>0</c:v>
                </c:pt>
                <c:pt idx="11">
                  <c:v>#N/A</c:v>
                </c:pt>
                <c:pt idx="12">
                  <c:v>#N/A</c:v>
                </c:pt>
                <c:pt idx="13">
                  <c:v>418</c:v>
                </c:pt>
                <c:pt idx="14">
                  <c:v>#N/A</c:v>
                </c:pt>
              </c:numCache>
            </c:numRef>
          </c:val>
          <c:smooth val="0"/>
          <c:extLst>
            <c:ext xmlns:c16="http://schemas.microsoft.com/office/drawing/2014/chart" uri="{C3380CC4-5D6E-409C-BE32-E72D297353CC}">
              <c16:uniqueId val="{0000000B-5E3A-43EE-B0F5-4442F99904EA}"/>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823</c:v>
                </c:pt>
                <c:pt idx="1">
                  <c:v>823</c:v>
                </c:pt>
                <c:pt idx="2">
                  <c:v>829</c:v>
                </c:pt>
              </c:numCache>
            </c:numRef>
          </c:val>
          <c:extLst>
            <c:ext xmlns:c16="http://schemas.microsoft.com/office/drawing/2014/chart" uri="{C3380CC4-5D6E-409C-BE32-E72D297353CC}">
              <c16:uniqueId val="{00000000-51C5-4411-8200-5E758C2C8D2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1112</c:v>
                </c:pt>
                <c:pt idx="1">
                  <c:v>1114</c:v>
                </c:pt>
                <c:pt idx="2">
                  <c:v>1026</c:v>
                </c:pt>
              </c:numCache>
            </c:numRef>
          </c:val>
          <c:extLst>
            <c:ext xmlns:c16="http://schemas.microsoft.com/office/drawing/2014/chart" uri="{C3380CC4-5D6E-409C-BE32-E72D297353CC}">
              <c16:uniqueId val="{00000001-51C5-4411-8200-5E758C2C8D2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4880</c:v>
                </c:pt>
                <c:pt idx="1">
                  <c:v>4807</c:v>
                </c:pt>
                <c:pt idx="2">
                  <c:v>4192</c:v>
                </c:pt>
              </c:numCache>
            </c:numRef>
          </c:val>
          <c:extLst>
            <c:ext xmlns:c16="http://schemas.microsoft.com/office/drawing/2014/chart" uri="{C3380CC4-5D6E-409C-BE32-E72D297353CC}">
              <c16:uniqueId val="{00000002-51C5-4411-8200-5E758C2C8D20}"/>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{E54AACBB-10EA-4CB5-B14B-C4504DF143B2}</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F39A-490E-B6B9-97CCF88AA31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{E4725171-4621-4FAC-8523-5DFA92DEB5F1}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39A-490E-B6B9-97CCF88AA31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{A5715B32-AB5B-4EFD-9B05-F144B7F823F8}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39A-490E-B6B9-97CCF88AA31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{02D66D0F-299F-45DA-8CA0-F5F3E90D5D31}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39A-490E-B6B9-97CCF88AA31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{CBC036CF-BF5B-4220-83E6-05DAA9EA1A5A}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39A-490E-B6B9-97CCF88AA316}"/>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{206E9AF7-FDFD-4AA7-A47D-FFEAB179B5D7}</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F39A-490E-B6B9-97CCF88AA316}"/>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{583B13B7-F393-4EA2-9385-DA2936F3E76B}</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F39A-490E-B6B9-97CCF88AA316}"/>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{C6AD88BA-E2DB-4E0E-A42E-3DE5002D2C73}</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F39A-490E-B6B9-97CCF88AA316}"/>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{B5FF574B-6980-470E-A736-D9BCDC182C50}</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F39A-490E-B6B9-97CCF88AA31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57.3</c:v>
                </c:pt>
                <c:pt idx="16">
                  <c:v>61.2</c:v>
                </c:pt>
                <c:pt idx="24">
                  <c:v>61.9</c:v>
                </c:pt>
                <c:pt idx="32">
                  <c:v>63.2</c:v>
                </c:pt>
              </c:numCache>
            </c:numRef>
          </c:xVal>
          <c:yVal>
            <c:numRef>
              <c:f>公会計指標分析・財政指標組合せ分析表!$BP$51:$DC$51</c:f>
              <c:numCache>
                <c:formatCode>#,##0.0;"▲ "#,##0.0</c:formatCode>
                <c:ptCount val="40"/>
                <c:pt idx="8">
                  <c:v>2.7</c:v>
                </c:pt>
                <c:pt idx="32">
                  <c:v>5.4</c:v>
                </c:pt>
              </c:numCache>
            </c:numRef>
          </c:yVal>
          <c:smooth val="0"/>
          <c:extLst>
            <c:ext xmlns:c16="http://schemas.microsoft.com/office/drawing/2014/chart" uri="{C3380CC4-5D6E-409C-BE32-E72D297353CC}">
              <c16:uniqueId val="{00000009-F39A-490E-B6B9-97CCF88AA316}"/>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{F891AF7B-A055-470B-AE98-9F3ABB71771B}</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F39A-490E-B6B9-97CCF88AA316}"/>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{05132588-8D88-4BDF-AE2D-4362BA64EDA3}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39A-490E-B6B9-97CCF88AA31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{63900491-8855-4974-AEE7-CE745D461B9B}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39A-490E-B6B9-97CCF88AA31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{D94378DF-582E-40D6-933B-E275E9A1CCB3}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39A-490E-B6B9-97CCF88AA31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{18209B8C-35C9-4837-84F1-0F559E1F8A2B}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39A-490E-B6B9-97CCF88AA316}"/>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{823ACD76-7222-4828-A9AE-A2DCC20457B1}</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F39A-490E-B6B9-97CCF88AA316}"/>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{0721E7FA-540B-48DA-AEF1-2F5D90A0193F}</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F39A-490E-B6B9-97CCF88AA316}"/>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{B6C5F1B2-2B26-470B-A486-A87A0D4A9903}</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F39A-490E-B6B9-97CCF88AA316}"/>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{8848706F-8CD7-40CE-B227-97851C055901}</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F39A-490E-B6B9-97CCF88AA31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58.6</c:v>
                </c:pt>
                <c:pt idx="16">
                  <c:v>53.6</c:v>
                </c:pt>
                <c:pt idx="24">
                  <c:v>56.1</c:v>
                </c:pt>
                <c:pt idx="32">
                  <c:v>57.5</c:v>
                </c:pt>
              </c:numCache>
            </c:numRef>
          </c:xVal>
          <c:yVal>
            <c:numRef>
              <c:f>公会計指標分析・財政指標組合せ分析表!$BP$55:$DC$55</c:f>
              <c:numCache>
                <c:formatCode>#,##0.0;"▲ "#,##0.0</c:formatCode>
                <c:ptCount val="40"/>
                <c:pt idx="8">
                  <c:v>32.799999999999997</c:v>
                </c:pt>
                <c:pt idx="16">
                  <c:v>20.2</c:v>
                </c:pt>
                <c:pt idx="24">
                  <c:v>19</c:v>
                </c:pt>
                <c:pt idx="32">
                  <c:v>15.4</c:v>
                </c:pt>
              </c:numCache>
            </c:numRef>
          </c:yVal>
          <c:smooth val="0"/>
          <c:extLst>
            <c:ext xmlns:c16="http://schemas.microsoft.com/office/drawing/2014/chart" uri="{C3380CC4-5D6E-409C-BE32-E72D297353CC}">
              <c16:uniqueId val="{00000013-F39A-490E-B6B9-97CCF88AA316}"/>
            </c:ext>
          </c:extLst>
        </c:ser>
        <c:dLbls>
          <c:showLegendKey val="0"/>
          <c:showVal val="1"/>
          <c:showCatName val="0"/>
          <c:showSerName val="0"/>
          <c:showPercent val="0"/>
          <c:showBubbleSize val="0"/>
        </c:dLbls>
        <c:axId val="46179840"/>
        <c:axId val="46181760"/>
      </c:scatterChart>
      <c:valAx>
        <c:axId val="46179840"/>
        <c:scaling>
          <c:orientation val="minMax"/>
          <c:max val="64"/>
          <c:min val="53"/>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38"/>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majorUnit val="4.75"/>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{D1B593A3-D8A8-4A77-9C52-E1EF12C12057}</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4D1E-4C37-A291-624702FB732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{01294998-B539-4D15-AEF7-01D515A18C9D}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D1E-4C37-A291-624702FB732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{5D217403-09F6-4385-8EF2-4C2DC3633021}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D1E-4C37-A291-624702FB732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{04E53864-4374-4CEA-834B-3F982F9CAC40}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D1E-4C37-A291-624702FB732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{B4DAB34E-D312-4A7A-8B07-9FBB72F9C7A6}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D1E-4C37-A291-624702FB732C}"/>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{0C362BC2-1493-4551-AE02-227C0D154945}</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4D1E-4C37-A291-624702FB732C}"/>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{82D0ACCF-44BC-4B64-84BA-2904DAA3F686}</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4D1E-4C37-A291-624702FB732C}"/>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{A8090391-F86B-488A-8BF5-09C5B88A34A3}</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4D1E-4C37-A291-624702FB732C}"/>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{A15FCC15-FCA6-4F17-AF41-F9992DC3963C}</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4D1E-4C37-A291-624702FB732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8.9</c:v>
                </c:pt>
                <c:pt idx="8">
                  <c:v>7.3</c:v>
                </c:pt>
                <c:pt idx="16">
                  <c:v>6</c:v>
                </c:pt>
                <c:pt idx="24">
                  <c:v>5.2</c:v>
                </c:pt>
                <c:pt idx="32">
                  <c:v>5.4</c:v>
                </c:pt>
              </c:numCache>
            </c:numRef>
          </c:xVal>
          <c:yVal>
            <c:numRef>
              <c:f>公会計指標分析・財政指標組合せ分析表!$BP$73:$DC$73</c:f>
              <c:numCache>
                <c:formatCode>#,##0.0;"▲ "#,##0.0</c:formatCode>
                <c:ptCount val="40"/>
                <c:pt idx="0">
                  <c:v>12.2</c:v>
                </c:pt>
                <c:pt idx="8">
                  <c:v>2.7</c:v>
                </c:pt>
                <c:pt idx="32">
                  <c:v>5.4</c:v>
                </c:pt>
              </c:numCache>
            </c:numRef>
          </c:yVal>
          <c:smooth val="0"/>
          <c:extLst>
            <c:ext xmlns:c16="http://schemas.microsoft.com/office/drawing/2014/chart" uri="{C3380CC4-5D6E-409C-BE32-E72D297353CC}">
              <c16:uniqueId val="{00000009-4D1E-4C37-A291-624702FB732C}"/>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{77B34C66-7FD5-49A9-841F-855442750FDE}</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4D1E-4C37-A291-624702FB732C}"/>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{49675C8E-7D44-4D3C-9669-BB2261F0207A}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D1E-4C37-A291-624702FB732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{83DD6D1C-1377-4F14-A6F4-D5EC6DE6DAFB}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D1E-4C37-A291-624702FB732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{BF71B6E8-54D1-4C63-BAB9-A5F215D4826A}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D1E-4C37-A291-624702FB732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{5FEF832A-B911-4B2F-A65B-DE2054E9D5C9}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D1E-4C37-A291-624702FB732C}"/>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{24C82E6B-471D-4CF6-A181-4D09E5CA2E17}</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4D1E-4C37-A291-624702FB732C}"/>
                </c:ext>
              </c:extLst>
            </c:dLbl>
            <c:dLbl>
              <c:idx val="16"/>
              <c:layout>
                <c:manualLayout>
                  <c:x val="-2.5541983706889423E-2"/>
                  <c:y val="-7.313582303530293E-2"/>
                </c:manualLayout>
              </c:layout>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{4338592B-5011-409C-B764-6E3F065ADC38}</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4D1E-4C37-A291-624702FB732C}"/>
                </c:ext>
              </c:extLst>
            </c:dLbl>
            <c:dLbl>
              <c:idx val="24"/>
              <c:layout>
                <c:manualLayout>
                  <c:x val="-3.7853999531331846E-2"/>
                  <c:y val="-5.1697471140284966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{58A7AD73-58FB-4A60-A01A-7DEB9307DC23}</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4D1E-4C37-A291-624702FB732C}"/>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{18B73F30-61E4-47F5-B802-E4D6F4898416}</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4D1E-4C37-A291-624702FB732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10.4</c:v>
                </c:pt>
                <c:pt idx="8">
                  <c:v>9.5</c:v>
                </c:pt>
                <c:pt idx="16">
                  <c:v>8.6</c:v>
                </c:pt>
                <c:pt idx="24">
                  <c:v>8.5</c:v>
                </c:pt>
                <c:pt idx="32">
                  <c:v>8.5</c:v>
                </c:pt>
              </c:numCache>
            </c:numRef>
          </c:xVal>
          <c:yVal>
            <c:numRef>
              <c:f>公会計指標分析・財政指標組合せ分析表!$BP$77:$DC$77</c:f>
              <c:numCache>
                <c:formatCode>#,##0.0;"▲ "#,##0.0</c:formatCode>
                <c:ptCount val="40"/>
                <c:pt idx="0">
                  <c:v>48.6</c:v>
                </c:pt>
                <c:pt idx="8">
                  <c:v>32.799999999999997</c:v>
                </c:pt>
                <c:pt idx="16">
                  <c:v>20.2</c:v>
                </c:pt>
                <c:pt idx="24">
                  <c:v>19</c:v>
                </c:pt>
                <c:pt idx="32">
                  <c:v>15.4</c:v>
                </c:pt>
              </c:numCache>
            </c:numRef>
          </c:yVal>
          <c:smooth val="0"/>
          <c:extLst>
            <c:ext xmlns:c16="http://schemas.microsoft.com/office/drawing/2014/chart" uri="{C3380CC4-5D6E-409C-BE32-E72D297353CC}">
              <c16:uniqueId val="{00000013-4D1E-4C37-A291-624702FB732C}"/>
            </c:ext>
          </c:extLst>
        </c:ser>
        <c:dLbls>
          <c:showLegendKey val="0"/>
          <c:showVal val="1"/>
          <c:showCatName val="0"/>
          <c:showSerName val="0"/>
          <c:showPercent val="0"/>
          <c:showBubbleSize val="0"/>
        </c:dLbls>
        <c:axId val="84219776"/>
        <c:axId val="84234240"/>
      </c:scatterChart>
      <c:valAx>
        <c:axId val="84219776"/>
        <c:scaling>
          <c:orientation val="minMax"/>
          <c:max val="10.9"/>
          <c:min val="5.0999999999999996"/>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57"/>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7.125"/>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宮崎県西都市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元利償還金等については、公営企業に要する経費の財源とする地方債の償還に充てたと認められる繰入金は増加したものの、平成</a:t>
          </a:r>
          <a:r>
            <a:rPr kumimoji="1" lang="en-US" altLang="ja-JP" sz="1400">
              <a:latin typeface="ＭＳ ゴシック" pitchFamily="49" charset="-128"/>
              <a:ea typeface="ＭＳ ゴシック" pitchFamily="49" charset="-128"/>
            </a:rPr>
            <a:t>19</a:t>
          </a:r>
          <a:r>
            <a:rPr kumimoji="1" lang="ja-JP" altLang="en-US" sz="1400">
              <a:latin typeface="ＭＳ ゴシック" pitchFamily="49" charset="-128"/>
              <a:ea typeface="ＭＳ ゴシック" pitchFamily="49" charset="-128"/>
            </a:rPr>
            <a:t>年度から平成</a:t>
          </a:r>
          <a:r>
            <a:rPr kumimoji="1" lang="en-US" altLang="ja-JP" sz="1400">
              <a:latin typeface="ＭＳ ゴシック" pitchFamily="49" charset="-128"/>
              <a:ea typeface="ＭＳ ゴシック" pitchFamily="49" charset="-128"/>
            </a:rPr>
            <a:t>21</a:t>
          </a:r>
          <a:r>
            <a:rPr kumimoji="1" lang="ja-JP" altLang="en-US" sz="1400">
              <a:latin typeface="ＭＳ ゴシック" pitchFamily="49" charset="-128"/>
              <a:ea typeface="ＭＳ ゴシック" pitchFamily="49" charset="-128"/>
            </a:rPr>
            <a:t>年度までの繰上償還や起債抑制により、普通会計の元利償還金が</a:t>
          </a:r>
          <a:r>
            <a:rPr kumimoji="1" lang="en-US" altLang="ja-JP" sz="1400">
              <a:latin typeface="ＭＳ ゴシック" pitchFamily="49" charset="-128"/>
              <a:ea typeface="ＭＳ ゴシック" pitchFamily="49" charset="-128"/>
            </a:rPr>
            <a:t>9</a:t>
          </a:r>
          <a:r>
            <a:rPr kumimoji="1" lang="ja-JP" altLang="en-US" sz="1400">
              <a:latin typeface="ＭＳ ゴシック" pitchFamily="49" charset="-128"/>
              <a:ea typeface="ＭＳ ゴシック" pitchFamily="49" charset="-128"/>
            </a:rPr>
            <a:t>億円台前半まで減少した結果、全体では</a:t>
          </a:r>
          <a:r>
            <a:rPr kumimoji="1" lang="en-US" altLang="ja-JP" sz="1400">
              <a:latin typeface="ＭＳ ゴシック" pitchFamily="49" charset="-128"/>
              <a:ea typeface="ＭＳ ゴシック" pitchFamily="49" charset="-128"/>
            </a:rPr>
            <a:t>16</a:t>
          </a:r>
          <a:r>
            <a:rPr kumimoji="1" lang="ja-JP" altLang="en-US" sz="1400">
              <a:latin typeface="ＭＳ ゴシック" pitchFamily="49" charset="-128"/>
              <a:ea typeface="ＭＳ ゴシック" pitchFamily="49" charset="-128"/>
            </a:rPr>
            <a:t>億円台前半となり、</a:t>
          </a:r>
          <a:r>
            <a:rPr kumimoji="1" lang="en-US" altLang="ja-JP" sz="1400">
              <a:latin typeface="ＭＳ ゴシック" pitchFamily="49" charset="-128"/>
              <a:ea typeface="ＭＳ ゴシック" pitchFamily="49" charset="-128"/>
            </a:rPr>
            <a:t>55</a:t>
          </a:r>
          <a:r>
            <a:rPr kumimoji="1" lang="ja-JP" altLang="en-US" sz="1400">
              <a:latin typeface="ＭＳ ゴシック" pitchFamily="49" charset="-128"/>
              <a:ea typeface="ＭＳ ゴシック" pitchFamily="49" charset="-128"/>
            </a:rPr>
            <a:t>百万円減少している。また、算入公債費等については、概ね横ばいの</a:t>
          </a:r>
          <a:r>
            <a:rPr kumimoji="1" lang="en-US" altLang="ja-JP" sz="1400">
              <a:latin typeface="ＭＳ ゴシック" pitchFamily="49" charset="-128"/>
              <a:ea typeface="ＭＳ ゴシック" pitchFamily="49" charset="-128"/>
            </a:rPr>
            <a:t>11</a:t>
          </a:r>
          <a:r>
            <a:rPr kumimoji="1" lang="ja-JP" altLang="en-US" sz="1400">
              <a:latin typeface="ＭＳ ゴシック" pitchFamily="49" charset="-128"/>
              <a:ea typeface="ＭＳ ゴシック" pitchFamily="49" charset="-128"/>
            </a:rPr>
            <a:t>億円台前半となっている。この結果、実質公債費比率の分子は、平成</a:t>
          </a:r>
          <a:r>
            <a:rPr kumimoji="1" lang="en-US" altLang="ja-JP" sz="1400">
              <a:latin typeface="ＭＳ ゴシック" pitchFamily="49" charset="-128"/>
              <a:ea typeface="ＭＳ ゴシック" pitchFamily="49" charset="-128"/>
            </a:rPr>
            <a:t>22</a:t>
          </a:r>
          <a:r>
            <a:rPr kumimoji="1" lang="ja-JP" altLang="en-US" sz="1400">
              <a:latin typeface="ＭＳ ゴシック" pitchFamily="49" charset="-128"/>
              <a:ea typeface="ＭＳ ゴシック" pitchFamily="49" charset="-128"/>
            </a:rPr>
            <a:t>年度から</a:t>
          </a:r>
          <a:r>
            <a:rPr kumimoji="1" lang="en-US" altLang="ja-JP" sz="1400">
              <a:latin typeface="ＭＳ ゴシック" pitchFamily="49" charset="-128"/>
              <a:ea typeface="ＭＳ ゴシック" pitchFamily="49" charset="-128"/>
            </a:rPr>
            <a:t>24</a:t>
          </a:r>
          <a:r>
            <a:rPr kumimoji="1" lang="ja-JP" altLang="en-US" sz="1400">
              <a:latin typeface="ＭＳ ゴシック" pitchFamily="49" charset="-128"/>
              <a:ea typeface="ＭＳ ゴシック" pitchFamily="49" charset="-128"/>
            </a:rPr>
            <a:t>年度までの</a:t>
          </a:r>
          <a:r>
            <a:rPr kumimoji="1" lang="en-US" altLang="ja-JP" sz="1400">
              <a:latin typeface="ＭＳ ゴシック" pitchFamily="49" charset="-128"/>
              <a:ea typeface="ＭＳ ゴシック" pitchFamily="49" charset="-128"/>
            </a:rPr>
            <a:t>8</a:t>
          </a:r>
          <a:r>
            <a:rPr kumimoji="1" lang="ja-JP" altLang="en-US" sz="1400">
              <a:latin typeface="ＭＳ ゴシック" pitchFamily="49" charset="-128"/>
              <a:ea typeface="ＭＳ ゴシック" pitchFamily="49" charset="-128"/>
            </a:rPr>
            <a:t>億円台から徐々に減少し、平成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年度には</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億円台後半になったが、平成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年度は前年度から</a:t>
          </a:r>
          <a:r>
            <a:rPr kumimoji="1" lang="en-US" altLang="ja-JP" sz="1400">
              <a:latin typeface="ＭＳ ゴシック" pitchFamily="49" charset="-128"/>
              <a:ea typeface="ＭＳ ゴシック" pitchFamily="49" charset="-128"/>
            </a:rPr>
            <a:t>84</a:t>
          </a:r>
          <a:r>
            <a:rPr kumimoji="1" lang="ja-JP" altLang="en-US" sz="1400">
              <a:latin typeface="ＭＳ ゴシック" pitchFamily="49" charset="-128"/>
              <a:ea typeface="ＭＳ ゴシック" pitchFamily="49" charset="-128"/>
            </a:rPr>
            <a:t>百万円増加し、</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億円台半ばとなった。</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solidFill>
                <a:sysClr val="windowText" lastClr="000000"/>
              </a:solidFill>
              <a:latin typeface="ＭＳ ゴシック" pitchFamily="49" charset="-128"/>
              <a:ea typeface="ＭＳ ゴシック" pitchFamily="49" charset="-128"/>
            </a:rPr>
            <a:t>　</a:t>
          </a:r>
          <a:r>
            <a:rPr kumimoji="1" lang="ja-JP" altLang="en-US" sz="1400">
              <a:solidFill>
                <a:sysClr val="windowText" lastClr="000000"/>
              </a:solidFill>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宮崎県西都市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将来負担額は、平成</a:t>
          </a:r>
          <a:r>
            <a:rPr kumimoji="1" lang="en-US" altLang="ja-JP" sz="1400">
              <a:latin typeface="ＭＳ ゴシック" pitchFamily="49" charset="-128"/>
              <a:ea typeface="ＭＳ ゴシック" pitchFamily="49" charset="-128"/>
            </a:rPr>
            <a:t>22</a:t>
          </a:r>
          <a:r>
            <a:rPr kumimoji="1" lang="ja-JP" altLang="en-US" sz="1400">
              <a:latin typeface="ＭＳ ゴシック" pitchFamily="49" charset="-128"/>
              <a:ea typeface="ＭＳ ゴシック" pitchFamily="49" charset="-128"/>
            </a:rPr>
            <a:t>年度から</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年度まで減少傾向にあったが、平成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年度は一般会計等に係る地方債の現在高及び公営企業債等繰入見込額の増に伴い、一時的に増加に転じた。しかし、平成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年度からは再び減少傾向に転じており、平成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年度は</a:t>
          </a:r>
          <a:r>
            <a:rPr kumimoji="1" lang="en-US" altLang="ja-JP" sz="1400">
              <a:latin typeface="ＭＳ ゴシック" pitchFamily="49" charset="-128"/>
              <a:ea typeface="ＭＳ ゴシック" pitchFamily="49" charset="-128"/>
            </a:rPr>
            <a:t>172</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42</a:t>
          </a:r>
          <a:r>
            <a:rPr kumimoji="1" lang="ja-JP" altLang="en-US" sz="1400">
              <a:latin typeface="ＭＳ ゴシック" pitchFamily="49" charset="-128"/>
              <a:ea typeface="ＭＳ ゴシック" pitchFamily="49" charset="-128"/>
            </a:rPr>
            <a:t>百万円となった。また、充当可能財源等は、充当可能基金、充当可能特定歳入及び基準財政需要額算入見込額の全てが減少に転じたことにより、平成</a:t>
          </a:r>
          <a:r>
            <a:rPr kumimoji="1" lang="en-US" altLang="ja-JP" sz="1400">
              <a:latin typeface="ＭＳ ゴシック" pitchFamily="49" charset="-128"/>
              <a:ea typeface="ＭＳ ゴシック" pitchFamily="49" charset="-128"/>
            </a:rPr>
            <a:t>23</a:t>
          </a:r>
          <a:r>
            <a:rPr kumimoji="1" lang="ja-JP" altLang="en-US" sz="1400">
              <a:latin typeface="ＭＳ ゴシック" pitchFamily="49" charset="-128"/>
              <a:ea typeface="ＭＳ ゴシック" pitchFamily="49" charset="-128"/>
            </a:rPr>
            <a:t>年度から</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年度まで引き続き減少が続いている。この結果、将来負担比率の分子は、平成</a:t>
          </a:r>
          <a:r>
            <a:rPr kumimoji="1" lang="en-US" altLang="ja-JP" sz="1400">
              <a:latin typeface="ＭＳ ゴシック" pitchFamily="49" charset="-128"/>
              <a:ea typeface="ＭＳ ゴシック" pitchFamily="49" charset="-128"/>
            </a:rPr>
            <a:t>21</a:t>
          </a:r>
          <a:r>
            <a:rPr kumimoji="1" lang="ja-JP" altLang="en-US" sz="1400">
              <a:latin typeface="ＭＳ ゴシック" pitchFamily="49" charset="-128"/>
              <a:ea typeface="ＭＳ ゴシック" pitchFamily="49" charset="-128"/>
            </a:rPr>
            <a:t>年度の</a:t>
          </a:r>
          <a:r>
            <a:rPr kumimoji="1" lang="en-US" altLang="ja-JP" sz="1400">
              <a:latin typeface="ＭＳ ゴシック" pitchFamily="49" charset="-128"/>
              <a:ea typeface="ＭＳ ゴシック" pitchFamily="49" charset="-128"/>
            </a:rPr>
            <a:t>43</a:t>
          </a:r>
          <a:r>
            <a:rPr kumimoji="1" lang="ja-JP" altLang="en-US" sz="1400">
              <a:latin typeface="ＭＳ ゴシック" pitchFamily="49" charset="-128"/>
              <a:ea typeface="ＭＳ ゴシック" pitchFamily="49" charset="-128"/>
            </a:rPr>
            <a:t>億円台から毎年度減少が進むことで平成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年度に</a:t>
          </a:r>
          <a:r>
            <a:rPr kumimoji="1" lang="en-US" altLang="ja-JP" sz="1400">
              <a:latin typeface="ＭＳ ゴシック" pitchFamily="49" charset="-128"/>
              <a:ea typeface="ＭＳ ゴシック" pitchFamily="49" charset="-128"/>
            </a:rPr>
            <a:t>6</a:t>
          </a:r>
          <a:r>
            <a:rPr kumimoji="1" lang="ja-JP" altLang="en-US" sz="1400">
              <a:latin typeface="ＭＳ ゴシック" pitchFamily="49" charset="-128"/>
              <a:ea typeface="ＭＳ ゴシック" pitchFamily="49" charset="-128"/>
            </a:rPr>
            <a:t>億円台となった。その後、平成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年度に一時的に増加に転じ、</a:t>
          </a:r>
          <a:r>
            <a:rPr kumimoji="1" lang="en-US" altLang="ja-JP" sz="1400">
              <a:latin typeface="ＭＳ ゴシック" pitchFamily="49" charset="-128"/>
              <a:ea typeface="ＭＳ ゴシック" pitchFamily="49" charset="-128"/>
            </a:rPr>
            <a:t>9</a:t>
          </a:r>
          <a:r>
            <a:rPr kumimoji="1" lang="ja-JP" altLang="en-US" sz="1400">
              <a:latin typeface="ＭＳ ゴシック" pitchFamily="49" charset="-128"/>
              <a:ea typeface="ＭＳ ゴシック" pitchFamily="49" charset="-128"/>
            </a:rPr>
            <a:t>億円台前半となったが、地方債現在高の減少に伴い、再び平成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年度と</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年度は▲</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億円台まで減少に転じた。平成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年度は充当可能基金等の減額に伴い、</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18</a:t>
          </a:r>
          <a:r>
            <a:rPr kumimoji="1" lang="ja-JP" altLang="en-US" sz="1400">
              <a:latin typeface="ＭＳ ゴシック" pitchFamily="49" charset="-128"/>
              <a:ea typeface="ＭＳ ゴシック" pitchFamily="49" charset="-128"/>
            </a:rPr>
            <a:t>百万円になった。</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宮崎県西都市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積立金は、新庁舎建設に伴う財源とするため公共施設整備等基金に</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千百万円積み立てるなど、全体で</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11</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基金に</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百万円を積み立てた一方、繰入金は、西都児湯環境整備事務組合負担金や下水道事業等特別会計等への繰出金の財源とするため環境整備事業基金から</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百万円繰入れるなど、全体で</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基金から</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19</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千百万円を取り崩した結果、基金全体としては総額で</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96</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百万円の減（▲</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10.3</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％）となり、基金残高は</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60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47</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百万円となった。</a:t>
          </a: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基金残高は、平成</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年度の台風災害等に伴う積立財源の不足から、平成</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年度比で</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10.3</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％減の</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60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47</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百万円となったが、今後は更に新庁舎建設事業等の大型事業の償還が本格化することから、中長期的には減少していくと考えられる。このため、繰越金等を活用し、それぞれの基金の積み増しに努める。</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公共施設整備等基金　</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公共施設の整備又は公共用地の取得に関する事業の財源に使用する基金。</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環境整備事業基金　　</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環境整備に関する建設事業及び維持管理の財源に使用する基金。</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退職手当基金　　　　</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職員の退職手当の財源に使用する基金。</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ふるさと振興基金　　</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ふるさと納税寄附金の適正管理及び運用を目的とした基金。</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下水道事業基金　　　</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下水道事業の維持管理の財源に使用する基金。</a:t>
          </a: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公共施設整備等基金　</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新庁舎建設の財源のために積み増していることから、一時的に増加傾向にある。</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環境整備事業基金　　</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地方交付税等の減や災害復旧費の増等の要因から積立財源が不足し、残高が大幅に減となった。</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退職手当基金　　　　</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定年退職者の年度毎の状況により基金残高を調整した結果、</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484</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百万円の残高になった。</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ふるさと振興基金　　</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ふるさと納税寄付金の増等の影響に伴い、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425</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百万円の残高となった。</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下水道事業基金　　　</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下水道事業会計に対する繰出金の増に伴い、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354</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百万円の残高となった。</a:t>
          </a:r>
          <a:endPar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公共施設整備等基金　</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新庁舎建設事業の本格化に伴い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億円程度の残高になる見込み。今後は他の大型事業に備えて積立予定。</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環境整備事業基金　　</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環境事業に関する需要は未だ多いため、財源不足が解消すれば積み増す方向で検討している。</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退職手当基金　　　　</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退職者の状況に応じて必要残高を積立予定。</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ふるさと振興基金　　</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ふるさと納税寄付金の状況により、それぞれの年度毎に判断する。</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下水道事業基金　　　</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下水道事業の法適用化に伴い、残高が無くなった時点で廃止する予定。</a:t>
          </a: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27</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年度は、（独法）西都児湯医療センターに対する臨時的な出資金に対応するため、一時的に増額し</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32</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百万円になっていたが、平成</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年度から例年の水準に戻っている。平成</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年度は、財政調整基金を使用する事業がなかったため、結果的に前年度とほぼ同額となった。</a:t>
          </a:r>
        </a:p>
        <a:p>
          <a:endPar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災害等の備えのため、過去の実勢等を勘案し、基本的に</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憶円程度の基金残高を維持するように努めている。また、年度毎の財政事情に応じて積み増しや減額を行うことにしている。</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地方交付税等の減や災害復旧費の増等の要因から積立財源が不足したことで積立金の確保ができず、結果的に平成</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年度から</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88</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百万円の減、前年度比で</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7.9</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％の減となった。</a:t>
          </a: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基金残高及び年度毎の公債費の状況等を考慮しながら基金残高を調整している。また、前年度からの純繰越金の</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を積み立てることにしている。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CC2C5583-C1E4-4700-A0A1-C48AF7317AC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A3221A03-5382-4AED-93A5-9213F88717C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a:extLst>
            <a:ext uri="{FF2B5EF4-FFF2-40B4-BE49-F238E27FC236}">
              <a16:creationId xmlns:a16="http://schemas.microsoft.com/office/drawing/2014/main" id="{9E390B6C-6C8B-4874-B8D0-4DE09DF66E1D}"/>
            </a:ext>
          </a:extLst>
        </xdr:cNvPr>
        <xdr:cNvSpPr/>
      </xdr:nvSpPr>
      <xdr:spPr>
        <a:xfrm>
          <a:off x="14180820" y="91744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5" name="正方形/長方形 4">
          <a:extLst>
            <a:ext uri="{FF2B5EF4-FFF2-40B4-BE49-F238E27FC236}">
              <a16:creationId xmlns:a16="http://schemas.microsoft.com/office/drawing/2014/main" id="{50100E24-59D1-4361-9287-DF9892DE1DC2}"/>
            </a:ext>
          </a:extLst>
        </xdr:cNvPr>
        <xdr:cNvSpPr/>
      </xdr:nvSpPr>
      <xdr:spPr>
        <a:xfrm>
          <a:off x="15521940" y="91744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6" name="正方形/長方形 5">
          <a:extLst>
            <a:ext uri="{FF2B5EF4-FFF2-40B4-BE49-F238E27FC236}">
              <a16:creationId xmlns:a16="http://schemas.microsoft.com/office/drawing/2014/main" id="{A35F13B1-30D8-43BC-83A2-71F824BDA221}"/>
            </a:ext>
          </a:extLst>
        </xdr:cNvPr>
        <xdr:cNvSpPr/>
      </xdr:nvSpPr>
      <xdr:spPr>
        <a:xfrm>
          <a:off x="14180820" y="1290066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7" name="正方形/長方形 6">
          <a:extLst>
            <a:ext uri="{FF2B5EF4-FFF2-40B4-BE49-F238E27FC236}">
              <a16:creationId xmlns:a16="http://schemas.microsoft.com/office/drawing/2014/main" id="{67332515-DAB0-463D-AB1D-BFC87BB4AA98}"/>
            </a:ext>
          </a:extLst>
        </xdr:cNvPr>
        <xdr:cNvSpPr/>
      </xdr:nvSpPr>
      <xdr:spPr>
        <a:xfrm>
          <a:off x="15521940" y="1290066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8" name="正方形/長方形 7">
          <a:extLst>
            <a:ext uri="{FF2B5EF4-FFF2-40B4-BE49-F238E27FC236}">
              <a16:creationId xmlns:a16="http://schemas.microsoft.com/office/drawing/2014/main" id="{6CC06C56-5AE1-4033-B6F7-E15DE19C5E11}"/>
            </a:ext>
          </a:extLst>
        </xdr:cNvPr>
        <xdr:cNvSpPr/>
      </xdr:nvSpPr>
      <xdr:spPr>
        <a:xfrm>
          <a:off x="355600" y="63500"/>
          <a:ext cx="11139805" cy="633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9" name="正方形/長方形 8">
          <a:extLst>
            <a:ext uri="{FF2B5EF4-FFF2-40B4-BE49-F238E27FC236}">
              <a16:creationId xmlns:a16="http://schemas.microsoft.com/office/drawing/2014/main" id="{9227E5DF-A073-48E0-9F1B-83927C5D7240}"/>
            </a:ext>
          </a:extLst>
        </xdr:cNvPr>
        <xdr:cNvSpPr/>
      </xdr:nvSpPr>
      <xdr:spPr>
        <a:xfrm>
          <a:off x="15013305" y="190500"/>
          <a:ext cx="347345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0" name="正方形/長方形 9">
          <a:extLst>
            <a:ext uri="{FF2B5EF4-FFF2-40B4-BE49-F238E27FC236}">
              <a16:creationId xmlns:a16="http://schemas.microsoft.com/office/drawing/2014/main" id="{5A093828-307C-4498-96E9-F0028D834FED}"/>
            </a:ext>
          </a:extLst>
        </xdr:cNvPr>
        <xdr:cNvSpPr/>
      </xdr:nvSpPr>
      <xdr:spPr>
        <a:xfrm>
          <a:off x="15015845" y="215900"/>
          <a:ext cx="34518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1" name="正方形/長方形 10">
          <a:extLst>
            <a:ext uri="{FF2B5EF4-FFF2-40B4-BE49-F238E27FC236}">
              <a16:creationId xmlns:a16="http://schemas.microsoft.com/office/drawing/2014/main" id="{429A3E9F-AEDD-428D-84B4-6B4564A46FEC}"/>
            </a:ext>
          </a:extLst>
        </xdr:cNvPr>
        <xdr:cNvSpPr/>
      </xdr:nvSpPr>
      <xdr:spPr>
        <a:xfrm>
          <a:off x="15041245" y="241300"/>
          <a:ext cx="3394710" cy="4425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宮崎県西都市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2" name="正方形/長方形 11">
          <a:extLst>
            <a:ext uri="{FF2B5EF4-FFF2-40B4-BE49-F238E27FC236}">
              <a16:creationId xmlns:a16="http://schemas.microsoft.com/office/drawing/2014/main" id="{E74C8A12-CFA1-438F-B54E-4D3C8A64A0A4}"/>
            </a:ext>
          </a:extLst>
        </xdr:cNvPr>
        <xdr:cNvSpPr/>
      </xdr:nvSpPr>
      <xdr:spPr>
        <a:xfrm>
          <a:off x="12539345" y="190500"/>
          <a:ext cx="234061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3" name="正方形/長方形 12">
          <a:extLst>
            <a:ext uri="{FF2B5EF4-FFF2-40B4-BE49-F238E27FC236}">
              <a16:creationId xmlns:a16="http://schemas.microsoft.com/office/drawing/2014/main" id="{F0F2CDA5-EF4E-4FCD-81E3-BAE4317DC4A7}"/>
            </a:ext>
          </a:extLst>
        </xdr:cNvPr>
        <xdr:cNvSpPr/>
      </xdr:nvSpPr>
      <xdr:spPr>
        <a:xfrm>
          <a:off x="12564745" y="215900"/>
          <a:ext cx="22961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4" name="正方形/長方形 13">
          <a:extLst>
            <a:ext uri="{FF2B5EF4-FFF2-40B4-BE49-F238E27FC236}">
              <a16:creationId xmlns:a16="http://schemas.microsoft.com/office/drawing/2014/main" id="{F07386A7-3D90-44DA-8199-85DE2A19BD1D}"/>
            </a:ext>
          </a:extLst>
        </xdr:cNvPr>
        <xdr:cNvSpPr/>
      </xdr:nvSpPr>
      <xdr:spPr>
        <a:xfrm>
          <a:off x="12590145" y="241300"/>
          <a:ext cx="2261870" cy="45529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5" name="正方形/長方形 14">
          <a:extLst>
            <a:ext uri="{FF2B5EF4-FFF2-40B4-BE49-F238E27FC236}">
              <a16:creationId xmlns:a16="http://schemas.microsoft.com/office/drawing/2014/main" id="{B8DDB7BB-FEDE-4FD2-868E-D1AB4CDAD993}"/>
            </a:ext>
          </a:extLst>
        </xdr:cNvPr>
        <xdr:cNvSpPr/>
      </xdr:nvSpPr>
      <xdr:spPr>
        <a:xfrm>
          <a:off x="436880" y="883285"/>
          <a:ext cx="8879205" cy="174371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6" name="正方形/長方形 15">
          <a:extLst>
            <a:ext uri="{FF2B5EF4-FFF2-40B4-BE49-F238E27FC236}">
              <a16:creationId xmlns:a16="http://schemas.microsoft.com/office/drawing/2014/main" id="{B0DA952D-A49A-4E0C-802B-C51ADB4F84F4}"/>
            </a:ext>
          </a:extLst>
        </xdr:cNvPr>
        <xdr:cNvSpPr/>
      </xdr:nvSpPr>
      <xdr:spPr>
        <a:xfrm>
          <a:off x="558165" y="915035"/>
          <a:ext cx="1214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7" name="正方形/長方形 16">
          <a:extLst>
            <a:ext uri="{FF2B5EF4-FFF2-40B4-BE49-F238E27FC236}">
              <a16:creationId xmlns:a16="http://schemas.microsoft.com/office/drawing/2014/main" id="{4D88F3F3-7BD3-4E6A-96A2-6EA20726101E}"/>
            </a:ext>
          </a:extLst>
        </xdr:cNvPr>
        <xdr:cNvSpPr/>
      </xdr:nvSpPr>
      <xdr:spPr>
        <a:xfrm>
          <a:off x="1731645" y="915035"/>
          <a:ext cx="117348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30,501
30,382
438.79
19,644,757
18,737,426
717,373
8,764,588
9,486,759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8" name="正方形/長方形 17">
          <a:extLst>
            <a:ext uri="{FF2B5EF4-FFF2-40B4-BE49-F238E27FC236}">
              <a16:creationId xmlns:a16="http://schemas.microsoft.com/office/drawing/2014/main" id="{C4F5F19B-A107-47E7-B755-7775FABC8E00}"/>
            </a:ext>
          </a:extLst>
        </xdr:cNvPr>
        <xdr:cNvSpPr/>
      </xdr:nvSpPr>
      <xdr:spPr>
        <a:xfrm>
          <a:off x="2905125" y="915035"/>
          <a:ext cx="1341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9" name="正方形/長方形 18">
          <a:extLst>
            <a:ext uri="{FF2B5EF4-FFF2-40B4-BE49-F238E27FC236}">
              <a16:creationId xmlns:a16="http://schemas.microsoft.com/office/drawing/2014/main" id="{40A49111-0564-48E9-B16F-64F5764AD7C2}"/>
            </a:ext>
          </a:extLst>
        </xdr:cNvPr>
        <xdr:cNvSpPr/>
      </xdr:nvSpPr>
      <xdr:spPr>
        <a:xfrm>
          <a:off x="4246245" y="934085"/>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0" name="正方形/長方形 19">
          <a:extLst>
            <a:ext uri="{FF2B5EF4-FFF2-40B4-BE49-F238E27FC236}">
              <a16:creationId xmlns:a16="http://schemas.microsoft.com/office/drawing/2014/main" id="{A5603C3B-FD5D-4029-8A5E-DFBDE8D90C90}"/>
            </a:ext>
          </a:extLst>
        </xdr:cNvPr>
        <xdr:cNvSpPr/>
      </xdr:nvSpPr>
      <xdr:spPr>
        <a:xfrm>
          <a:off x="6026785" y="934085"/>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5.4
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1" name="正方形/長方形 20">
          <a:extLst>
            <a:ext uri="{FF2B5EF4-FFF2-40B4-BE49-F238E27FC236}">
              <a16:creationId xmlns:a16="http://schemas.microsoft.com/office/drawing/2014/main" id="{3AF30D28-C6C1-4057-B9C4-5FB1A820F742}"/>
            </a:ext>
          </a:extLst>
        </xdr:cNvPr>
        <xdr:cNvSpPr/>
      </xdr:nvSpPr>
      <xdr:spPr>
        <a:xfrm>
          <a:off x="7200265" y="946785"/>
          <a:ext cx="56642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2" name="正方形/長方形 21">
          <a:extLst>
            <a:ext uri="{FF2B5EF4-FFF2-40B4-BE49-F238E27FC236}">
              <a16:creationId xmlns:a16="http://schemas.microsoft.com/office/drawing/2014/main" id="{0BEDF265-BBC3-405A-B250-A32F80C7EC1B}"/>
            </a:ext>
          </a:extLst>
        </xdr:cNvPr>
        <xdr:cNvSpPr/>
      </xdr:nvSpPr>
      <xdr:spPr>
        <a:xfrm>
          <a:off x="4246245" y="1693545"/>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3" name="正方形/長方形 22">
          <a:extLst>
            <a:ext uri="{FF2B5EF4-FFF2-40B4-BE49-F238E27FC236}">
              <a16:creationId xmlns:a16="http://schemas.microsoft.com/office/drawing/2014/main" id="{C2214CCC-F20D-4EE3-A187-C2CDC0A6F6F7}"/>
            </a:ext>
          </a:extLst>
        </xdr:cNvPr>
        <xdr:cNvSpPr/>
      </xdr:nvSpPr>
      <xdr:spPr>
        <a:xfrm>
          <a:off x="6090285" y="1693545"/>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4" name="角丸四角形 23">
          <a:extLst>
            <a:ext uri="{FF2B5EF4-FFF2-40B4-BE49-F238E27FC236}">
              <a16:creationId xmlns:a16="http://schemas.microsoft.com/office/drawing/2014/main" id="{D5004DBA-EB48-499A-B159-E5A2D62F112D}"/>
            </a:ext>
          </a:extLst>
        </xdr:cNvPr>
        <xdr:cNvSpPr/>
      </xdr:nvSpPr>
      <xdr:spPr>
        <a:xfrm>
          <a:off x="9765665" y="883285"/>
          <a:ext cx="1341120" cy="12471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5" name="正方形/長方形 24">
          <a:extLst>
            <a:ext uri="{FF2B5EF4-FFF2-40B4-BE49-F238E27FC236}">
              <a16:creationId xmlns:a16="http://schemas.microsoft.com/office/drawing/2014/main" id="{1506683D-D6A6-4FEC-AE16-D903E8A45D34}"/>
            </a:ext>
          </a:extLst>
        </xdr:cNvPr>
        <xdr:cNvSpPr/>
      </xdr:nvSpPr>
      <xdr:spPr>
        <a:xfrm>
          <a:off x="9987915" y="946785"/>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6" name="正方形/長方形 25">
          <a:extLst>
            <a:ext uri="{FF2B5EF4-FFF2-40B4-BE49-F238E27FC236}">
              <a16:creationId xmlns:a16="http://schemas.microsoft.com/office/drawing/2014/main" id="{AF75FC78-C509-4250-AB96-0B0883197E44}"/>
            </a:ext>
          </a:extLst>
        </xdr:cNvPr>
        <xdr:cNvSpPr/>
      </xdr:nvSpPr>
      <xdr:spPr>
        <a:xfrm>
          <a:off x="9987915" y="1209675"/>
          <a:ext cx="1173480" cy="509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7" name="正方形/長方形 26">
          <a:extLst>
            <a:ext uri="{FF2B5EF4-FFF2-40B4-BE49-F238E27FC236}">
              <a16:creationId xmlns:a16="http://schemas.microsoft.com/office/drawing/2014/main" id="{393B5BCA-21F6-40ED-BC89-E912D98D514B}"/>
            </a:ext>
          </a:extLst>
        </xdr:cNvPr>
        <xdr:cNvSpPr/>
      </xdr:nvSpPr>
      <xdr:spPr>
        <a:xfrm>
          <a:off x="9987915" y="1544955"/>
          <a:ext cx="1292860" cy="636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8" name="直線コネクタ 27">
          <a:extLst>
            <a:ext uri="{FF2B5EF4-FFF2-40B4-BE49-F238E27FC236}">
              <a16:creationId xmlns:a16="http://schemas.microsoft.com/office/drawing/2014/main" id="{D87B9A95-A1C8-4FA0-834F-15CF90A0BC63}"/>
            </a:ext>
          </a:extLst>
        </xdr:cNvPr>
        <xdr:cNvCxnSpPr/>
      </xdr:nvCxnSpPr>
      <xdr:spPr>
        <a:xfrm flipH="1">
          <a:off x="9825355" y="1035685"/>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9" name="楕円 28">
          <a:extLst>
            <a:ext uri="{FF2B5EF4-FFF2-40B4-BE49-F238E27FC236}">
              <a16:creationId xmlns:a16="http://schemas.microsoft.com/office/drawing/2014/main" id="{6E0FF22C-4B54-4D85-AE9B-FF2E0ED0012D}"/>
            </a:ext>
          </a:extLst>
        </xdr:cNvPr>
        <xdr:cNvSpPr/>
      </xdr:nvSpPr>
      <xdr:spPr>
        <a:xfrm>
          <a:off x="9879330" y="99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0" name="フローチャート: 判断 29">
          <a:extLst>
            <a:ext uri="{FF2B5EF4-FFF2-40B4-BE49-F238E27FC236}">
              <a16:creationId xmlns:a16="http://schemas.microsoft.com/office/drawing/2014/main" id="{05F2945B-EB35-4970-9064-B74C73E43265}"/>
            </a:ext>
          </a:extLst>
        </xdr:cNvPr>
        <xdr:cNvSpPr/>
      </xdr:nvSpPr>
      <xdr:spPr>
        <a:xfrm>
          <a:off x="9879330" y="12985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1" name="直線コネクタ 30">
          <a:extLst>
            <a:ext uri="{FF2B5EF4-FFF2-40B4-BE49-F238E27FC236}">
              <a16:creationId xmlns:a16="http://schemas.microsoft.com/office/drawing/2014/main" id="{50307555-B38A-47C0-A46E-9B7EC0448B60}"/>
            </a:ext>
          </a:extLst>
        </xdr:cNvPr>
        <xdr:cNvCxnSpPr/>
      </xdr:nvCxnSpPr>
      <xdr:spPr>
        <a:xfrm>
          <a:off x="9923780" y="154495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2" name="直線コネクタ 31">
          <a:extLst>
            <a:ext uri="{FF2B5EF4-FFF2-40B4-BE49-F238E27FC236}">
              <a16:creationId xmlns:a16="http://schemas.microsoft.com/office/drawing/2014/main" id="{63B378ED-8CDD-47AD-86EA-67BB847C09CD}"/>
            </a:ext>
          </a:extLst>
        </xdr:cNvPr>
        <xdr:cNvCxnSpPr/>
      </xdr:nvCxnSpPr>
      <xdr:spPr>
        <a:xfrm>
          <a:off x="9844405" y="154495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3" name="直線コネクタ 32">
          <a:extLst>
            <a:ext uri="{FF2B5EF4-FFF2-40B4-BE49-F238E27FC236}">
              <a16:creationId xmlns:a16="http://schemas.microsoft.com/office/drawing/2014/main" id="{D66F632C-A22B-4D80-90EF-B887AE813D40}"/>
            </a:ext>
          </a:extLst>
        </xdr:cNvPr>
        <xdr:cNvCxnSpPr/>
      </xdr:nvCxnSpPr>
      <xdr:spPr>
        <a:xfrm flipV="1">
          <a:off x="9923780" y="177927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4" name="直線コネクタ 33">
          <a:extLst>
            <a:ext uri="{FF2B5EF4-FFF2-40B4-BE49-F238E27FC236}">
              <a16:creationId xmlns:a16="http://schemas.microsoft.com/office/drawing/2014/main" id="{D3598127-D420-4BF4-8CAD-3535B54DA62C}"/>
            </a:ext>
          </a:extLst>
        </xdr:cNvPr>
        <xdr:cNvCxnSpPr/>
      </xdr:nvCxnSpPr>
      <xdr:spPr>
        <a:xfrm>
          <a:off x="9844405" y="191833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5" name="テキスト ボックス 34">
          <a:extLst>
            <a:ext uri="{FF2B5EF4-FFF2-40B4-BE49-F238E27FC236}">
              <a16:creationId xmlns:a16="http://schemas.microsoft.com/office/drawing/2014/main" id="{7771D561-D5FC-41A0-9D13-6E446A2F5628}"/>
            </a:ext>
          </a:extLst>
        </xdr:cNvPr>
        <xdr:cNvSpPr txBox="1"/>
      </xdr:nvSpPr>
      <xdr:spPr>
        <a:xfrm>
          <a:off x="419100" y="273748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6" name="テキスト ボックス 35">
          <a:extLst>
            <a:ext uri="{FF2B5EF4-FFF2-40B4-BE49-F238E27FC236}">
              <a16:creationId xmlns:a16="http://schemas.microsoft.com/office/drawing/2014/main" id="{DE7C23CC-7C15-446B-8E2C-A1583F28B32C}"/>
            </a:ext>
          </a:extLst>
        </xdr:cNvPr>
        <xdr:cNvSpPr txBox="1"/>
      </xdr:nvSpPr>
      <xdr:spPr>
        <a:xfrm>
          <a:off x="419100" y="302577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7" name="テキスト ボックス 36">
          <a:extLst>
            <a:ext uri="{FF2B5EF4-FFF2-40B4-BE49-F238E27FC236}">
              <a16:creationId xmlns:a16="http://schemas.microsoft.com/office/drawing/2014/main" id="{49C90BED-B7D0-4665-9FC7-F2972D0223B2}"/>
            </a:ext>
          </a:extLst>
        </xdr:cNvPr>
        <xdr:cNvSpPr txBox="1"/>
      </xdr:nvSpPr>
      <xdr:spPr>
        <a:xfrm>
          <a:off x="419100" y="331025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8" name="テキスト ボックス 37">
          <a:extLst>
            <a:ext uri="{FF2B5EF4-FFF2-40B4-BE49-F238E27FC236}">
              <a16:creationId xmlns:a16="http://schemas.microsoft.com/office/drawing/2014/main" id="{4F880D7A-F3F7-4BB4-8E1F-F6ED3A1586C5}"/>
            </a:ext>
          </a:extLst>
        </xdr:cNvPr>
        <xdr:cNvSpPr txBox="1"/>
      </xdr:nvSpPr>
      <xdr:spPr>
        <a:xfrm>
          <a:off x="419100" y="3594735"/>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9" name="正方形/長方形 38">
          <a:extLst>
            <a:ext uri="{FF2B5EF4-FFF2-40B4-BE49-F238E27FC236}">
              <a16:creationId xmlns:a16="http://schemas.microsoft.com/office/drawing/2014/main" id="{ACF422B8-4657-43DB-92E4-5D007AE263EB}"/>
            </a:ext>
          </a:extLst>
        </xdr:cNvPr>
        <xdr:cNvSpPr/>
      </xdr:nvSpPr>
      <xdr:spPr>
        <a:xfrm>
          <a:off x="1127125" y="4180205"/>
          <a:ext cx="3738880" cy="2908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0" name="正方形/長方形 39">
          <a:extLst>
            <a:ext uri="{FF2B5EF4-FFF2-40B4-BE49-F238E27FC236}">
              <a16:creationId xmlns:a16="http://schemas.microsoft.com/office/drawing/2014/main" id="{79911BEF-3CC6-461E-8A08-405AAA439C06}"/>
            </a:ext>
          </a:extLst>
        </xdr:cNvPr>
        <xdr:cNvSpPr/>
      </xdr:nvSpPr>
      <xdr:spPr>
        <a:xfrm>
          <a:off x="1774684" y="4523677"/>
          <a:ext cx="1514121"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1" name="正方形/長方形 40">
          <a:extLst>
            <a:ext uri="{FF2B5EF4-FFF2-40B4-BE49-F238E27FC236}">
              <a16:creationId xmlns:a16="http://schemas.microsoft.com/office/drawing/2014/main" id="{971E834F-7E05-4DBF-A38A-7BC2308E2572}"/>
            </a:ext>
          </a:extLst>
        </xdr:cNvPr>
        <xdr:cNvSpPr/>
      </xdr:nvSpPr>
      <xdr:spPr>
        <a:xfrm>
          <a:off x="3387084" y="4507006"/>
          <a:ext cx="740421"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[ 63.2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2" name="正方形/長方形 41">
          <a:extLst>
            <a:ext uri="{FF2B5EF4-FFF2-40B4-BE49-F238E27FC236}">
              <a16:creationId xmlns:a16="http://schemas.microsoft.com/office/drawing/2014/main" id="{30C0882C-6BEF-4657-ACE6-A6EC182F136B}"/>
            </a:ext>
          </a:extLst>
        </xdr:cNvPr>
        <xdr:cNvSpPr/>
      </xdr:nvSpPr>
      <xdr:spPr>
        <a:xfrm>
          <a:off x="481520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3" name="正方形/長方形 42">
          <a:extLst>
            <a:ext uri="{FF2B5EF4-FFF2-40B4-BE49-F238E27FC236}">
              <a16:creationId xmlns:a16="http://schemas.microsoft.com/office/drawing/2014/main" id="{FAD40604-65B0-4107-B7A3-AF81DFD3502B}"/>
            </a:ext>
          </a:extLst>
        </xdr:cNvPr>
        <xdr:cNvSpPr/>
      </xdr:nvSpPr>
      <xdr:spPr>
        <a:xfrm>
          <a:off x="481520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4" name="正方形/長方形 43">
          <a:extLst>
            <a:ext uri="{FF2B5EF4-FFF2-40B4-BE49-F238E27FC236}">
              <a16:creationId xmlns:a16="http://schemas.microsoft.com/office/drawing/2014/main" id="{1937EC84-5C08-46DF-BB5A-CE1FF6E17640}"/>
            </a:ext>
          </a:extLst>
        </xdr:cNvPr>
        <xdr:cNvSpPr/>
      </xdr:nvSpPr>
      <xdr:spPr>
        <a:xfrm>
          <a:off x="615632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5" name="正方形/長方形 44">
          <a:extLst>
            <a:ext uri="{FF2B5EF4-FFF2-40B4-BE49-F238E27FC236}">
              <a16:creationId xmlns:a16="http://schemas.microsoft.com/office/drawing/2014/main" id="{78595229-F340-4261-A89A-E078D21ECD16}"/>
            </a:ext>
          </a:extLst>
        </xdr:cNvPr>
        <xdr:cNvSpPr/>
      </xdr:nvSpPr>
      <xdr:spPr>
        <a:xfrm>
          <a:off x="615632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6" name="正方形/長方形 45">
          <a:extLst>
            <a:ext uri="{FF2B5EF4-FFF2-40B4-BE49-F238E27FC236}">
              <a16:creationId xmlns:a16="http://schemas.microsoft.com/office/drawing/2014/main" id="{C53B76E4-DEE7-4A90-9FBC-9C00F7FC774D}"/>
            </a:ext>
          </a:extLst>
        </xdr:cNvPr>
        <xdr:cNvSpPr/>
      </xdr:nvSpPr>
      <xdr:spPr>
        <a:xfrm>
          <a:off x="762444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7" name="正方形/長方形 46">
          <a:extLst>
            <a:ext uri="{FF2B5EF4-FFF2-40B4-BE49-F238E27FC236}">
              <a16:creationId xmlns:a16="http://schemas.microsoft.com/office/drawing/2014/main" id="{D64BA49A-C3AF-4E3D-A6FE-6C4C0653C2CB}"/>
            </a:ext>
          </a:extLst>
        </xdr:cNvPr>
        <xdr:cNvSpPr/>
      </xdr:nvSpPr>
      <xdr:spPr>
        <a:xfrm>
          <a:off x="762444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8" name="正方形/長方形 47">
          <a:extLst>
            <a:ext uri="{FF2B5EF4-FFF2-40B4-BE49-F238E27FC236}">
              <a16:creationId xmlns:a16="http://schemas.microsoft.com/office/drawing/2014/main" id="{3B042EA0-87D0-4240-BBCD-1C3133C4D01B}"/>
            </a:ext>
          </a:extLst>
        </xdr:cNvPr>
        <xdr:cNvSpPr/>
      </xdr:nvSpPr>
      <xdr:spPr>
        <a:xfrm>
          <a:off x="1127125" y="4844415"/>
          <a:ext cx="373888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9" name="正方形/長方形 48">
          <a:extLst>
            <a:ext uri="{FF2B5EF4-FFF2-40B4-BE49-F238E27FC236}">
              <a16:creationId xmlns:a16="http://schemas.microsoft.com/office/drawing/2014/main" id="{917B71CA-168F-4460-BA9E-4905B9215A08}"/>
            </a:ext>
          </a:extLst>
        </xdr:cNvPr>
        <xdr:cNvSpPr/>
      </xdr:nvSpPr>
      <xdr:spPr>
        <a:xfrm>
          <a:off x="5109845" y="484441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0" name="正方形/長方形 49">
          <a:extLst>
            <a:ext uri="{FF2B5EF4-FFF2-40B4-BE49-F238E27FC236}">
              <a16:creationId xmlns:a16="http://schemas.microsoft.com/office/drawing/2014/main" id="{33E48526-0BE6-4B83-BD9B-D9C4BBA89681}"/>
            </a:ext>
          </a:extLst>
        </xdr:cNvPr>
        <xdr:cNvSpPr/>
      </xdr:nvSpPr>
      <xdr:spPr>
        <a:xfrm>
          <a:off x="5109845" y="490791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1" name="テキスト ボックス 50">
          <a:extLst>
            <a:ext uri="{FF2B5EF4-FFF2-40B4-BE49-F238E27FC236}">
              <a16:creationId xmlns:a16="http://schemas.microsoft.com/office/drawing/2014/main" id="{4DCF1C20-E385-4952-9D4C-4DD8777368C5}"/>
            </a:ext>
          </a:extLst>
        </xdr:cNvPr>
        <xdr:cNvSpPr txBox="1"/>
      </xdr:nvSpPr>
      <xdr:spPr>
        <a:xfrm>
          <a:off x="5163185" y="512889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有形固定資産減価償却率は、前年度よりも増加し類似団体内平均を上回っており、各施設とも老朽化が進行していると言える。今後は、平成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月に策定した西都市公共施設等総合管理計画に基づき、計画的な施設の更新や統廃合、長寿命化を推進する必要がある。</a:t>
          </a:r>
        </a:p>
      </xdr:txBody>
    </xdr:sp>
    <xdr:clientData/>
  </xdr:twoCellAnchor>
  <xdr:oneCellAnchor>
    <xdr:from>
      <xdr:col>4</xdr:col>
      <xdr:colOff>174625</xdr:colOff>
      <xdr:row>23</xdr:row>
      <xdr:rowOff>47625</xdr:rowOff>
    </xdr:from>
    <xdr:ext cx="349839" cy="225703"/>
    <xdr:sp macro="" textlink="">
      <xdr:nvSpPr>
        <xdr:cNvPr id="52" name="テキスト ボックス 51">
          <a:extLst>
            <a:ext uri="{FF2B5EF4-FFF2-40B4-BE49-F238E27FC236}">
              <a16:creationId xmlns:a16="http://schemas.microsoft.com/office/drawing/2014/main" id="{BDF5D516-B976-43B8-ABF5-C6215C40677E}"/>
            </a:ext>
          </a:extLst>
        </xdr:cNvPr>
        <xdr:cNvSpPr txBox="1"/>
      </xdr:nvSpPr>
      <xdr:spPr>
        <a:xfrm>
          <a:off x="1104265" y="465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3" name="直線コネクタ 52">
          <a:extLst>
            <a:ext uri="{FF2B5EF4-FFF2-40B4-BE49-F238E27FC236}">
              <a16:creationId xmlns:a16="http://schemas.microsoft.com/office/drawing/2014/main" id="{7A1CA8EE-B65D-4A85-8EA4-E8E3165530E8}"/>
            </a:ext>
          </a:extLst>
        </xdr:cNvPr>
        <xdr:cNvCxnSpPr/>
      </xdr:nvCxnSpPr>
      <xdr:spPr>
        <a:xfrm>
          <a:off x="1127125" y="695769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36</xdr:row>
      <xdr:rowOff>74474</xdr:rowOff>
    </xdr:from>
    <xdr:ext cx="308097" cy="225703"/>
    <xdr:sp macro="" textlink="">
      <xdr:nvSpPr>
        <xdr:cNvPr id="54" name="テキスト ボックス 53">
          <a:extLst>
            <a:ext uri="{FF2B5EF4-FFF2-40B4-BE49-F238E27FC236}">
              <a16:creationId xmlns:a16="http://schemas.microsoft.com/office/drawing/2014/main" id="{F317473C-ADDC-4615-B21C-8E97EA9DDE7C}"/>
            </a:ext>
          </a:extLst>
        </xdr:cNvPr>
        <xdr:cNvSpPr txBox="1"/>
      </xdr:nvSpPr>
      <xdr:spPr>
        <a:xfrm>
          <a:off x="801248" y="686389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5" name="直線コネクタ 54">
          <a:extLst>
            <a:ext uri="{FF2B5EF4-FFF2-40B4-BE49-F238E27FC236}">
              <a16:creationId xmlns:a16="http://schemas.microsoft.com/office/drawing/2014/main" id="{61BE2F34-3589-4B21-B6B1-F3EA0ABE7711}"/>
            </a:ext>
          </a:extLst>
        </xdr:cNvPr>
        <xdr:cNvCxnSpPr/>
      </xdr:nvCxnSpPr>
      <xdr:spPr>
        <a:xfrm>
          <a:off x="1127125" y="653351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6" name="テキスト ボックス 55">
          <a:extLst>
            <a:ext uri="{FF2B5EF4-FFF2-40B4-BE49-F238E27FC236}">
              <a16:creationId xmlns:a16="http://schemas.microsoft.com/office/drawing/2014/main" id="{852C4980-1A2A-47CB-B20D-31C13258AF7F}"/>
            </a:ext>
          </a:extLst>
        </xdr:cNvPr>
        <xdr:cNvSpPr txBox="1"/>
      </xdr:nvSpPr>
      <xdr:spPr>
        <a:xfrm>
          <a:off x="772811" y="64435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7" name="直線コネクタ 56">
          <a:extLst>
            <a:ext uri="{FF2B5EF4-FFF2-40B4-BE49-F238E27FC236}">
              <a16:creationId xmlns:a16="http://schemas.microsoft.com/office/drawing/2014/main" id="{48566A3C-0471-4D10-A851-9187ACB29824}"/>
            </a:ext>
          </a:extLst>
        </xdr:cNvPr>
        <xdr:cNvCxnSpPr/>
      </xdr:nvCxnSpPr>
      <xdr:spPr>
        <a:xfrm>
          <a:off x="1127125" y="611314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8" name="テキスト ボックス 57">
          <a:extLst>
            <a:ext uri="{FF2B5EF4-FFF2-40B4-BE49-F238E27FC236}">
              <a16:creationId xmlns:a16="http://schemas.microsoft.com/office/drawing/2014/main" id="{EDACA5F7-1D7F-46A9-8D6C-23D5B246046B}"/>
            </a:ext>
          </a:extLst>
        </xdr:cNvPr>
        <xdr:cNvSpPr txBox="1"/>
      </xdr:nvSpPr>
      <xdr:spPr>
        <a:xfrm>
          <a:off x="772811" y="601934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9" name="直線コネクタ 58">
          <a:extLst>
            <a:ext uri="{FF2B5EF4-FFF2-40B4-BE49-F238E27FC236}">
              <a16:creationId xmlns:a16="http://schemas.microsoft.com/office/drawing/2014/main" id="{01DEC27F-00BE-46C1-9186-C7257E8C3876}"/>
            </a:ext>
          </a:extLst>
        </xdr:cNvPr>
        <xdr:cNvCxnSpPr/>
      </xdr:nvCxnSpPr>
      <xdr:spPr>
        <a:xfrm>
          <a:off x="1127125" y="568896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0" name="テキスト ボックス 59">
          <a:extLst>
            <a:ext uri="{FF2B5EF4-FFF2-40B4-BE49-F238E27FC236}">
              <a16:creationId xmlns:a16="http://schemas.microsoft.com/office/drawing/2014/main" id="{43653BEA-7815-4F97-903D-D5E1D7352109}"/>
            </a:ext>
          </a:extLst>
        </xdr:cNvPr>
        <xdr:cNvSpPr txBox="1"/>
      </xdr:nvSpPr>
      <xdr:spPr>
        <a:xfrm>
          <a:off x="772811" y="55989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1" name="直線コネクタ 60">
          <a:extLst>
            <a:ext uri="{FF2B5EF4-FFF2-40B4-BE49-F238E27FC236}">
              <a16:creationId xmlns:a16="http://schemas.microsoft.com/office/drawing/2014/main" id="{48426CBC-19BF-4A90-B872-CD38D41A95D9}"/>
            </a:ext>
          </a:extLst>
        </xdr:cNvPr>
        <xdr:cNvCxnSpPr/>
      </xdr:nvCxnSpPr>
      <xdr:spPr>
        <a:xfrm>
          <a:off x="1127125" y="526859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2" name="テキスト ボックス 61">
          <a:extLst>
            <a:ext uri="{FF2B5EF4-FFF2-40B4-BE49-F238E27FC236}">
              <a16:creationId xmlns:a16="http://schemas.microsoft.com/office/drawing/2014/main" id="{14B5AD98-2C4D-4D63-B20F-5D2791B7AB01}"/>
            </a:ext>
          </a:extLst>
        </xdr:cNvPr>
        <xdr:cNvSpPr txBox="1"/>
      </xdr:nvSpPr>
      <xdr:spPr>
        <a:xfrm>
          <a:off x="772811" y="517479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a:extLst>
            <a:ext uri="{FF2B5EF4-FFF2-40B4-BE49-F238E27FC236}">
              <a16:creationId xmlns:a16="http://schemas.microsoft.com/office/drawing/2014/main" id="{9AEAA596-0BCA-4CAE-8B68-F2DA9D6A0815}"/>
            </a:ext>
          </a:extLst>
        </xdr:cNvPr>
        <xdr:cNvCxnSpPr/>
      </xdr:nvCxnSpPr>
      <xdr:spPr>
        <a:xfrm>
          <a:off x="1127125" y="484441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4" name="テキスト ボックス 63">
          <a:extLst>
            <a:ext uri="{FF2B5EF4-FFF2-40B4-BE49-F238E27FC236}">
              <a16:creationId xmlns:a16="http://schemas.microsoft.com/office/drawing/2014/main" id="{A1136C54-6214-4593-8777-30CDB9916FFB}"/>
            </a:ext>
          </a:extLst>
        </xdr:cNvPr>
        <xdr:cNvSpPr txBox="1"/>
      </xdr:nvSpPr>
      <xdr:spPr>
        <a:xfrm>
          <a:off x="721516" y="475442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a:extLst>
            <a:ext uri="{FF2B5EF4-FFF2-40B4-BE49-F238E27FC236}">
              <a16:creationId xmlns:a16="http://schemas.microsoft.com/office/drawing/2014/main" id="{DA85D638-2BBD-45A8-B445-A6368DDA7B57}"/>
            </a:ext>
          </a:extLst>
        </xdr:cNvPr>
        <xdr:cNvSpPr/>
      </xdr:nvSpPr>
      <xdr:spPr>
        <a:xfrm>
          <a:off x="1127125" y="4844415"/>
          <a:ext cx="373888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56261</xdr:rowOff>
    </xdr:from>
    <xdr:to>
      <xdr:col>23</xdr:col>
      <xdr:colOff>85090</xdr:colOff>
      <xdr:row>33</xdr:row>
      <xdr:rowOff>9017</xdr:rowOff>
    </xdr:to>
    <xdr:cxnSp macro="">
      <xdr:nvCxnSpPr>
        <xdr:cNvPr id="66" name="直線コネクタ 65">
          <a:extLst>
            <a:ext uri="{FF2B5EF4-FFF2-40B4-BE49-F238E27FC236}">
              <a16:creationId xmlns:a16="http://schemas.microsoft.com/office/drawing/2014/main" id="{0033BDFF-6C05-4379-A932-373505E900A6}"/>
            </a:ext>
          </a:extLst>
        </xdr:cNvPr>
        <xdr:cNvCxnSpPr/>
      </xdr:nvCxnSpPr>
      <xdr:spPr>
        <a:xfrm flipV="1">
          <a:off x="4206240" y="5169281"/>
          <a:ext cx="1270" cy="11262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12844</xdr:rowOff>
    </xdr:from>
    <xdr:ext cx="405111" cy="259045"/>
    <xdr:sp macro="" textlink="">
      <xdr:nvSpPr>
        <xdr:cNvPr id="67" name="有形固定資産減価償却率最小値テキスト">
          <a:extLst>
            <a:ext uri="{FF2B5EF4-FFF2-40B4-BE49-F238E27FC236}">
              <a16:creationId xmlns:a16="http://schemas.microsoft.com/office/drawing/2014/main" id="{61A5244A-87B7-43BE-8F45-4ECD11F4D676}"/>
            </a:ext>
          </a:extLst>
        </xdr:cNvPr>
        <xdr:cNvSpPr txBox="1"/>
      </xdr:nvSpPr>
      <xdr:spPr>
        <a:xfrm>
          <a:off x="4258945" y="62993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9017</xdr:rowOff>
    </xdr:from>
    <xdr:to>
      <xdr:col>23</xdr:col>
      <xdr:colOff>174625</xdr:colOff>
      <xdr:row>33</xdr:row>
      <xdr:rowOff>9017</xdr:rowOff>
    </xdr:to>
    <xdr:cxnSp macro="">
      <xdr:nvCxnSpPr>
        <xdr:cNvPr id="68" name="直線コネクタ 67">
          <a:extLst>
            <a:ext uri="{FF2B5EF4-FFF2-40B4-BE49-F238E27FC236}">
              <a16:creationId xmlns:a16="http://schemas.microsoft.com/office/drawing/2014/main" id="{48497E5A-57A8-49EC-8842-0D5F5694D7C4}"/>
            </a:ext>
          </a:extLst>
        </xdr:cNvPr>
        <xdr:cNvCxnSpPr/>
      </xdr:nvCxnSpPr>
      <xdr:spPr>
        <a:xfrm>
          <a:off x="4119245" y="6295517"/>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2938</xdr:rowOff>
    </xdr:from>
    <xdr:ext cx="405111" cy="259045"/>
    <xdr:sp macro="" textlink="">
      <xdr:nvSpPr>
        <xdr:cNvPr id="69" name="有形固定資産減価償却率最大値テキスト">
          <a:extLst>
            <a:ext uri="{FF2B5EF4-FFF2-40B4-BE49-F238E27FC236}">
              <a16:creationId xmlns:a16="http://schemas.microsoft.com/office/drawing/2014/main" id="{F5082F1E-5322-46F8-B4AF-39B49604B9ED}"/>
            </a:ext>
          </a:extLst>
        </xdr:cNvPr>
        <xdr:cNvSpPr txBox="1"/>
      </xdr:nvSpPr>
      <xdr:spPr>
        <a:xfrm>
          <a:off x="4258945" y="49483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56261</xdr:rowOff>
    </xdr:from>
    <xdr:to>
      <xdr:col>23</xdr:col>
      <xdr:colOff>174625</xdr:colOff>
      <xdr:row>26</xdr:row>
      <xdr:rowOff>56261</xdr:rowOff>
    </xdr:to>
    <xdr:cxnSp macro="">
      <xdr:nvCxnSpPr>
        <xdr:cNvPr id="70" name="直線コネクタ 69">
          <a:extLst>
            <a:ext uri="{FF2B5EF4-FFF2-40B4-BE49-F238E27FC236}">
              <a16:creationId xmlns:a16="http://schemas.microsoft.com/office/drawing/2014/main" id="{A6B35692-074D-43FB-8C8C-17A451854FCA}"/>
            </a:ext>
          </a:extLst>
        </xdr:cNvPr>
        <xdr:cNvCxnSpPr/>
      </xdr:nvCxnSpPr>
      <xdr:spPr>
        <a:xfrm>
          <a:off x="4119245" y="5169281"/>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54627</xdr:rowOff>
    </xdr:from>
    <xdr:ext cx="405111" cy="259045"/>
    <xdr:sp macro="" textlink="">
      <xdr:nvSpPr>
        <xdr:cNvPr id="71" name="有形固定資産減価償却率平均値テキスト">
          <a:extLst>
            <a:ext uri="{FF2B5EF4-FFF2-40B4-BE49-F238E27FC236}">
              <a16:creationId xmlns:a16="http://schemas.microsoft.com/office/drawing/2014/main" id="{6AB363F7-3066-4F3E-B19A-B6BAFF9B5109}"/>
            </a:ext>
          </a:extLst>
        </xdr:cNvPr>
        <xdr:cNvSpPr txBox="1"/>
      </xdr:nvSpPr>
      <xdr:spPr>
        <a:xfrm>
          <a:off x="4258945" y="56705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76200</xdr:rowOff>
    </xdr:from>
    <xdr:to>
      <xdr:col>23</xdr:col>
      <xdr:colOff>136525</xdr:colOff>
      <xdr:row>30</xdr:row>
      <xdr:rowOff>6350</xdr:rowOff>
    </xdr:to>
    <xdr:sp macro="" textlink="">
      <xdr:nvSpPr>
        <xdr:cNvPr id="72" name="フローチャート: 判断 71">
          <a:extLst>
            <a:ext uri="{FF2B5EF4-FFF2-40B4-BE49-F238E27FC236}">
              <a16:creationId xmlns:a16="http://schemas.microsoft.com/office/drawing/2014/main" id="{EC207C70-5A07-42E9-B091-B28C555D9DA4}"/>
            </a:ext>
          </a:extLst>
        </xdr:cNvPr>
        <xdr:cNvSpPr/>
      </xdr:nvSpPr>
      <xdr:spPr>
        <a:xfrm>
          <a:off x="4157345" y="56921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106426</xdr:rowOff>
    </xdr:from>
    <xdr:to>
      <xdr:col>19</xdr:col>
      <xdr:colOff>187325</xdr:colOff>
      <xdr:row>30</xdr:row>
      <xdr:rowOff>36576</xdr:rowOff>
    </xdr:to>
    <xdr:sp macro="" textlink="">
      <xdr:nvSpPr>
        <xdr:cNvPr id="73" name="フローチャート: 判断 72">
          <a:extLst>
            <a:ext uri="{FF2B5EF4-FFF2-40B4-BE49-F238E27FC236}">
              <a16:creationId xmlns:a16="http://schemas.microsoft.com/office/drawing/2014/main" id="{636CCF81-3441-490B-AC5D-5EF06B8680DF}"/>
            </a:ext>
          </a:extLst>
        </xdr:cNvPr>
        <xdr:cNvSpPr/>
      </xdr:nvSpPr>
      <xdr:spPr>
        <a:xfrm>
          <a:off x="3537585" y="572236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160401</xdr:rowOff>
    </xdr:from>
    <xdr:to>
      <xdr:col>15</xdr:col>
      <xdr:colOff>187325</xdr:colOff>
      <xdr:row>30</xdr:row>
      <xdr:rowOff>90551</xdr:rowOff>
    </xdr:to>
    <xdr:sp macro="" textlink="">
      <xdr:nvSpPr>
        <xdr:cNvPr id="74" name="フローチャート: 判断 73">
          <a:extLst>
            <a:ext uri="{FF2B5EF4-FFF2-40B4-BE49-F238E27FC236}">
              <a16:creationId xmlns:a16="http://schemas.microsoft.com/office/drawing/2014/main" id="{29903669-D2B6-44A5-AF54-3941AB98B8CE}"/>
            </a:ext>
          </a:extLst>
        </xdr:cNvPr>
        <xdr:cNvSpPr/>
      </xdr:nvSpPr>
      <xdr:spPr>
        <a:xfrm>
          <a:off x="2867025" y="577634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52451</xdr:rowOff>
    </xdr:from>
    <xdr:to>
      <xdr:col>11</xdr:col>
      <xdr:colOff>187325</xdr:colOff>
      <xdr:row>29</xdr:row>
      <xdr:rowOff>154051</xdr:rowOff>
    </xdr:to>
    <xdr:sp macro="" textlink="">
      <xdr:nvSpPr>
        <xdr:cNvPr id="75" name="フローチャート: 判断 74">
          <a:extLst>
            <a:ext uri="{FF2B5EF4-FFF2-40B4-BE49-F238E27FC236}">
              <a16:creationId xmlns:a16="http://schemas.microsoft.com/office/drawing/2014/main" id="{7820B0F9-6648-41F2-AA4F-CDA9AF8D3056}"/>
            </a:ext>
          </a:extLst>
        </xdr:cNvPr>
        <xdr:cNvSpPr/>
      </xdr:nvSpPr>
      <xdr:spPr>
        <a:xfrm>
          <a:off x="2196465" y="566839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595D9A8C-C59C-4573-81D7-B49600AB5D69}"/>
            </a:ext>
          </a:extLst>
        </xdr:cNvPr>
        <xdr:cNvSpPr txBox="1"/>
      </xdr:nvSpPr>
      <xdr:spPr>
        <a:xfrm>
          <a:off x="405320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21CCFDC2-511C-40B6-898D-2636FF88EDD6}"/>
            </a:ext>
          </a:extLst>
        </xdr:cNvPr>
        <xdr:cNvSpPr txBox="1"/>
      </xdr:nvSpPr>
      <xdr:spPr>
        <a:xfrm>
          <a:off x="343344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12EF2EE6-7CBA-4CCD-893C-894103B35DEA}"/>
            </a:ext>
          </a:extLst>
        </xdr:cNvPr>
        <xdr:cNvSpPr txBox="1"/>
      </xdr:nvSpPr>
      <xdr:spPr>
        <a:xfrm>
          <a:off x="276288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5C5A522B-9ADA-478E-971F-BC6968B00198}"/>
            </a:ext>
          </a:extLst>
        </xdr:cNvPr>
        <xdr:cNvSpPr txBox="1"/>
      </xdr:nvSpPr>
      <xdr:spPr>
        <a:xfrm>
          <a:off x="209232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2A1899E8-7B94-461F-8DE4-2BB7F79F8D2A}"/>
            </a:ext>
          </a:extLst>
        </xdr:cNvPr>
        <xdr:cNvSpPr txBox="1"/>
      </xdr:nvSpPr>
      <xdr:spPr>
        <a:xfrm>
          <a:off x="142176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124587</xdr:rowOff>
    </xdr:from>
    <xdr:to>
      <xdr:col>23</xdr:col>
      <xdr:colOff>136525</xdr:colOff>
      <xdr:row>29</xdr:row>
      <xdr:rowOff>54737</xdr:rowOff>
    </xdr:to>
    <xdr:sp macro="" textlink="">
      <xdr:nvSpPr>
        <xdr:cNvPr id="81" name="楕円 80">
          <a:extLst>
            <a:ext uri="{FF2B5EF4-FFF2-40B4-BE49-F238E27FC236}">
              <a16:creationId xmlns:a16="http://schemas.microsoft.com/office/drawing/2014/main" id="{2147C327-B210-4157-80D5-33B20BE37E8E}"/>
            </a:ext>
          </a:extLst>
        </xdr:cNvPr>
        <xdr:cNvSpPr/>
      </xdr:nvSpPr>
      <xdr:spPr>
        <a:xfrm>
          <a:off x="4157345" y="557288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147464</xdr:rowOff>
    </xdr:from>
    <xdr:ext cx="405111" cy="259045"/>
    <xdr:sp macro="" textlink="">
      <xdr:nvSpPr>
        <xdr:cNvPr id="82" name="有形固定資産減価償却率該当値テキスト">
          <a:extLst>
            <a:ext uri="{FF2B5EF4-FFF2-40B4-BE49-F238E27FC236}">
              <a16:creationId xmlns:a16="http://schemas.microsoft.com/office/drawing/2014/main" id="{65C7CAED-5D4D-4F10-9880-EE28CB50516F}"/>
            </a:ext>
          </a:extLst>
        </xdr:cNvPr>
        <xdr:cNvSpPr txBox="1"/>
      </xdr:nvSpPr>
      <xdr:spPr>
        <a:xfrm>
          <a:off x="4258945" y="54281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152654</xdr:rowOff>
    </xdr:from>
    <xdr:to>
      <xdr:col>19</xdr:col>
      <xdr:colOff>187325</xdr:colOff>
      <xdr:row>29</xdr:row>
      <xdr:rowOff>82804</xdr:rowOff>
    </xdr:to>
    <xdr:sp macro="" textlink="">
      <xdr:nvSpPr>
        <xdr:cNvPr id="83" name="楕円 82">
          <a:extLst>
            <a:ext uri="{FF2B5EF4-FFF2-40B4-BE49-F238E27FC236}">
              <a16:creationId xmlns:a16="http://schemas.microsoft.com/office/drawing/2014/main" id="{EB7EB801-23AE-4A77-8DCA-CE7101E4FE09}"/>
            </a:ext>
          </a:extLst>
        </xdr:cNvPr>
        <xdr:cNvSpPr/>
      </xdr:nvSpPr>
      <xdr:spPr>
        <a:xfrm>
          <a:off x="3537585" y="560095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3937</xdr:rowOff>
    </xdr:from>
    <xdr:to>
      <xdr:col>23</xdr:col>
      <xdr:colOff>85725</xdr:colOff>
      <xdr:row>29</xdr:row>
      <xdr:rowOff>32004</xdr:rowOff>
    </xdr:to>
    <xdr:cxnSp macro="">
      <xdr:nvCxnSpPr>
        <xdr:cNvPr id="84" name="直線コネクタ 83">
          <a:extLst>
            <a:ext uri="{FF2B5EF4-FFF2-40B4-BE49-F238E27FC236}">
              <a16:creationId xmlns:a16="http://schemas.microsoft.com/office/drawing/2014/main" id="{F2672138-78CD-415F-951A-076C5A93E5C2}"/>
            </a:ext>
          </a:extLst>
        </xdr:cNvPr>
        <xdr:cNvCxnSpPr/>
      </xdr:nvCxnSpPr>
      <xdr:spPr>
        <a:xfrm flipV="1">
          <a:off x="3588385" y="5619877"/>
          <a:ext cx="619760" cy="28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167767</xdr:rowOff>
    </xdr:from>
    <xdr:to>
      <xdr:col>15</xdr:col>
      <xdr:colOff>187325</xdr:colOff>
      <xdr:row>29</xdr:row>
      <xdr:rowOff>97917</xdr:rowOff>
    </xdr:to>
    <xdr:sp macro="" textlink="">
      <xdr:nvSpPr>
        <xdr:cNvPr id="85" name="楕円 84">
          <a:extLst>
            <a:ext uri="{FF2B5EF4-FFF2-40B4-BE49-F238E27FC236}">
              <a16:creationId xmlns:a16="http://schemas.microsoft.com/office/drawing/2014/main" id="{E242BCD6-2C8D-4370-A364-7842472B8A8B}"/>
            </a:ext>
          </a:extLst>
        </xdr:cNvPr>
        <xdr:cNvSpPr/>
      </xdr:nvSpPr>
      <xdr:spPr>
        <a:xfrm>
          <a:off x="2867025" y="561606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32004</xdr:rowOff>
    </xdr:from>
    <xdr:to>
      <xdr:col>19</xdr:col>
      <xdr:colOff>136525</xdr:colOff>
      <xdr:row>29</xdr:row>
      <xdr:rowOff>47117</xdr:rowOff>
    </xdr:to>
    <xdr:cxnSp macro="">
      <xdr:nvCxnSpPr>
        <xdr:cNvPr id="86" name="直線コネクタ 85">
          <a:extLst>
            <a:ext uri="{FF2B5EF4-FFF2-40B4-BE49-F238E27FC236}">
              <a16:creationId xmlns:a16="http://schemas.microsoft.com/office/drawing/2014/main" id="{F2E3F147-FF26-4E8C-804A-AB3DBEDC4479}"/>
            </a:ext>
          </a:extLst>
        </xdr:cNvPr>
        <xdr:cNvCxnSpPr/>
      </xdr:nvCxnSpPr>
      <xdr:spPr>
        <a:xfrm flipV="1">
          <a:off x="2917825" y="5647944"/>
          <a:ext cx="670560" cy="15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80518</xdr:rowOff>
    </xdr:from>
    <xdr:to>
      <xdr:col>11</xdr:col>
      <xdr:colOff>187325</xdr:colOff>
      <xdr:row>30</xdr:row>
      <xdr:rowOff>10668</xdr:rowOff>
    </xdr:to>
    <xdr:sp macro="" textlink="">
      <xdr:nvSpPr>
        <xdr:cNvPr id="87" name="楕円 86">
          <a:extLst>
            <a:ext uri="{FF2B5EF4-FFF2-40B4-BE49-F238E27FC236}">
              <a16:creationId xmlns:a16="http://schemas.microsoft.com/office/drawing/2014/main" id="{34922D50-6B33-4E22-9365-265E7B9BDEDF}"/>
            </a:ext>
          </a:extLst>
        </xdr:cNvPr>
        <xdr:cNvSpPr/>
      </xdr:nvSpPr>
      <xdr:spPr>
        <a:xfrm>
          <a:off x="2196465" y="569645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47117</xdr:rowOff>
    </xdr:from>
    <xdr:to>
      <xdr:col>15</xdr:col>
      <xdr:colOff>136525</xdr:colOff>
      <xdr:row>29</xdr:row>
      <xdr:rowOff>131318</xdr:rowOff>
    </xdr:to>
    <xdr:cxnSp macro="">
      <xdr:nvCxnSpPr>
        <xdr:cNvPr id="88" name="直線コネクタ 87">
          <a:extLst>
            <a:ext uri="{FF2B5EF4-FFF2-40B4-BE49-F238E27FC236}">
              <a16:creationId xmlns:a16="http://schemas.microsoft.com/office/drawing/2014/main" id="{DC32D4D9-371A-47D0-BBF7-DFD7196C3BED}"/>
            </a:ext>
          </a:extLst>
        </xdr:cNvPr>
        <xdr:cNvCxnSpPr/>
      </xdr:nvCxnSpPr>
      <xdr:spPr>
        <a:xfrm flipV="1">
          <a:off x="2247265" y="5663057"/>
          <a:ext cx="670560" cy="84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27703</xdr:rowOff>
    </xdr:from>
    <xdr:ext cx="405111" cy="259045"/>
    <xdr:sp macro="" textlink="">
      <xdr:nvSpPr>
        <xdr:cNvPr id="89" name="n_1aveValue有形固定資産減価償却率">
          <a:extLst>
            <a:ext uri="{FF2B5EF4-FFF2-40B4-BE49-F238E27FC236}">
              <a16:creationId xmlns:a16="http://schemas.microsoft.com/office/drawing/2014/main" id="{FC0FA821-81CE-420B-A5B0-7DB716097A6E}"/>
            </a:ext>
          </a:extLst>
        </xdr:cNvPr>
        <xdr:cNvSpPr txBox="1"/>
      </xdr:nvSpPr>
      <xdr:spPr>
        <a:xfrm>
          <a:off x="3395989" y="5811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81678</xdr:rowOff>
    </xdr:from>
    <xdr:ext cx="405111" cy="259045"/>
    <xdr:sp macro="" textlink="">
      <xdr:nvSpPr>
        <xdr:cNvPr id="90" name="n_2aveValue有形固定資産減価償却率">
          <a:extLst>
            <a:ext uri="{FF2B5EF4-FFF2-40B4-BE49-F238E27FC236}">
              <a16:creationId xmlns:a16="http://schemas.microsoft.com/office/drawing/2014/main" id="{00B5D022-91A4-4F3F-B44F-1D2943D930EE}"/>
            </a:ext>
          </a:extLst>
        </xdr:cNvPr>
        <xdr:cNvSpPr txBox="1"/>
      </xdr:nvSpPr>
      <xdr:spPr>
        <a:xfrm>
          <a:off x="2738129" y="5865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170578</xdr:rowOff>
    </xdr:from>
    <xdr:ext cx="405111" cy="259045"/>
    <xdr:sp macro="" textlink="">
      <xdr:nvSpPr>
        <xdr:cNvPr id="91" name="n_3aveValue有形固定資産減価償却率">
          <a:extLst>
            <a:ext uri="{FF2B5EF4-FFF2-40B4-BE49-F238E27FC236}">
              <a16:creationId xmlns:a16="http://schemas.microsoft.com/office/drawing/2014/main" id="{76E3DC2D-CD57-40EC-9D59-D38F908F4CE4}"/>
            </a:ext>
          </a:extLst>
        </xdr:cNvPr>
        <xdr:cNvSpPr txBox="1"/>
      </xdr:nvSpPr>
      <xdr:spPr>
        <a:xfrm>
          <a:off x="2067569" y="5451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99331</xdr:rowOff>
    </xdr:from>
    <xdr:ext cx="405111" cy="259045"/>
    <xdr:sp macro="" textlink="">
      <xdr:nvSpPr>
        <xdr:cNvPr id="92" name="n_1mainValue有形固定資産減価償却率">
          <a:extLst>
            <a:ext uri="{FF2B5EF4-FFF2-40B4-BE49-F238E27FC236}">
              <a16:creationId xmlns:a16="http://schemas.microsoft.com/office/drawing/2014/main" id="{58569315-975B-44F1-A619-32F2D168786E}"/>
            </a:ext>
          </a:extLst>
        </xdr:cNvPr>
        <xdr:cNvSpPr txBox="1"/>
      </xdr:nvSpPr>
      <xdr:spPr>
        <a:xfrm>
          <a:off x="3395989" y="5379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114444</xdr:rowOff>
    </xdr:from>
    <xdr:ext cx="405111" cy="259045"/>
    <xdr:sp macro="" textlink="">
      <xdr:nvSpPr>
        <xdr:cNvPr id="93" name="n_2mainValue有形固定資産減価償却率">
          <a:extLst>
            <a:ext uri="{FF2B5EF4-FFF2-40B4-BE49-F238E27FC236}">
              <a16:creationId xmlns:a16="http://schemas.microsoft.com/office/drawing/2014/main" id="{310B8009-7F05-48EB-88C8-9C8C9CB2DA22}"/>
            </a:ext>
          </a:extLst>
        </xdr:cNvPr>
        <xdr:cNvSpPr txBox="1"/>
      </xdr:nvSpPr>
      <xdr:spPr>
        <a:xfrm>
          <a:off x="2738129" y="53951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1795</xdr:rowOff>
    </xdr:from>
    <xdr:ext cx="405111" cy="259045"/>
    <xdr:sp macro="" textlink="">
      <xdr:nvSpPr>
        <xdr:cNvPr id="94" name="n_3mainValue有形固定資産減価償却率">
          <a:extLst>
            <a:ext uri="{FF2B5EF4-FFF2-40B4-BE49-F238E27FC236}">
              <a16:creationId xmlns:a16="http://schemas.microsoft.com/office/drawing/2014/main" id="{7FD652B8-E557-4A12-94A7-467473444968}"/>
            </a:ext>
          </a:extLst>
        </xdr:cNvPr>
        <xdr:cNvSpPr txBox="1"/>
      </xdr:nvSpPr>
      <xdr:spPr>
        <a:xfrm>
          <a:off x="2067569" y="57853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5" name="正方形/長方形 94">
          <a:extLst>
            <a:ext uri="{FF2B5EF4-FFF2-40B4-BE49-F238E27FC236}">
              <a16:creationId xmlns:a16="http://schemas.microsoft.com/office/drawing/2014/main" id="{D4A41D06-96D7-4F93-8854-D0C0799BBD17}"/>
            </a:ext>
          </a:extLst>
        </xdr:cNvPr>
        <xdr:cNvSpPr/>
      </xdr:nvSpPr>
      <xdr:spPr>
        <a:xfrm>
          <a:off x="9971405" y="4180205"/>
          <a:ext cx="3716020" cy="2908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6" name="正方形/長方形 95">
          <a:extLst>
            <a:ext uri="{FF2B5EF4-FFF2-40B4-BE49-F238E27FC236}">
              <a16:creationId xmlns:a16="http://schemas.microsoft.com/office/drawing/2014/main" id="{0DD7FCFB-8C31-4C5A-9798-2A855FB08E39}"/>
            </a:ext>
          </a:extLst>
        </xdr:cNvPr>
        <xdr:cNvSpPr/>
      </xdr:nvSpPr>
      <xdr:spPr>
        <a:xfrm>
          <a:off x="10904488" y="4523677"/>
          <a:ext cx="920214"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7" name="正方形/長方形 96">
          <a:extLst>
            <a:ext uri="{FF2B5EF4-FFF2-40B4-BE49-F238E27FC236}">
              <a16:creationId xmlns:a16="http://schemas.microsoft.com/office/drawing/2014/main" id="{B85BB803-92FD-4554-B575-289BC0DD4593}"/>
            </a:ext>
          </a:extLst>
        </xdr:cNvPr>
        <xdr:cNvSpPr/>
      </xdr:nvSpPr>
      <xdr:spPr>
        <a:xfrm>
          <a:off x="12166505" y="4507006"/>
          <a:ext cx="839659"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[ 536.6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8" name="正方形/長方形 97">
          <a:extLst>
            <a:ext uri="{FF2B5EF4-FFF2-40B4-BE49-F238E27FC236}">
              <a16:creationId xmlns:a16="http://schemas.microsoft.com/office/drawing/2014/main" id="{B75F30DB-AFD3-45AD-BBCD-8E4602976DA2}"/>
            </a:ext>
          </a:extLst>
        </xdr:cNvPr>
        <xdr:cNvSpPr/>
      </xdr:nvSpPr>
      <xdr:spPr>
        <a:xfrm>
          <a:off x="1365948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9" name="正方形/長方形 98">
          <a:extLst>
            <a:ext uri="{FF2B5EF4-FFF2-40B4-BE49-F238E27FC236}">
              <a16:creationId xmlns:a16="http://schemas.microsoft.com/office/drawing/2014/main" id="{9C757826-CD69-4276-9233-24253F3AC084}"/>
            </a:ext>
          </a:extLst>
        </xdr:cNvPr>
        <xdr:cNvSpPr/>
      </xdr:nvSpPr>
      <xdr:spPr>
        <a:xfrm>
          <a:off x="1365948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0" name="正方形/長方形 99">
          <a:extLst>
            <a:ext uri="{FF2B5EF4-FFF2-40B4-BE49-F238E27FC236}">
              <a16:creationId xmlns:a16="http://schemas.microsoft.com/office/drawing/2014/main" id="{4D40B037-EFE1-4122-BA76-3CFA64996053}"/>
            </a:ext>
          </a:extLst>
        </xdr:cNvPr>
        <xdr:cNvSpPr/>
      </xdr:nvSpPr>
      <xdr:spPr>
        <a:xfrm>
          <a:off x="1500060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1" name="正方形/長方形 100">
          <a:extLst>
            <a:ext uri="{FF2B5EF4-FFF2-40B4-BE49-F238E27FC236}">
              <a16:creationId xmlns:a16="http://schemas.microsoft.com/office/drawing/2014/main" id="{86F3C57E-87D8-4225-9121-4CD6892D66BE}"/>
            </a:ext>
          </a:extLst>
        </xdr:cNvPr>
        <xdr:cNvSpPr/>
      </xdr:nvSpPr>
      <xdr:spPr>
        <a:xfrm>
          <a:off x="1500060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2" name="正方形/長方形 101">
          <a:extLst>
            <a:ext uri="{FF2B5EF4-FFF2-40B4-BE49-F238E27FC236}">
              <a16:creationId xmlns:a16="http://schemas.microsoft.com/office/drawing/2014/main" id="{5962A3DB-165B-4076-A159-0B6C13855288}"/>
            </a:ext>
          </a:extLst>
        </xdr:cNvPr>
        <xdr:cNvSpPr/>
      </xdr:nvSpPr>
      <xdr:spPr>
        <a:xfrm>
          <a:off x="1644586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3" name="正方形/長方形 102">
          <a:extLst>
            <a:ext uri="{FF2B5EF4-FFF2-40B4-BE49-F238E27FC236}">
              <a16:creationId xmlns:a16="http://schemas.microsoft.com/office/drawing/2014/main" id="{4966B1B7-840A-4649-AFFE-98C76E3A0134}"/>
            </a:ext>
          </a:extLst>
        </xdr:cNvPr>
        <xdr:cNvSpPr/>
      </xdr:nvSpPr>
      <xdr:spPr>
        <a:xfrm>
          <a:off x="1644586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4" name="正方形/長方形 103">
          <a:extLst>
            <a:ext uri="{FF2B5EF4-FFF2-40B4-BE49-F238E27FC236}">
              <a16:creationId xmlns:a16="http://schemas.microsoft.com/office/drawing/2014/main" id="{0C81BA07-F678-4CD3-98F1-97F0C530CF7B}"/>
            </a:ext>
          </a:extLst>
        </xdr:cNvPr>
        <xdr:cNvSpPr/>
      </xdr:nvSpPr>
      <xdr:spPr>
        <a:xfrm>
          <a:off x="9971405" y="4844415"/>
          <a:ext cx="371602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5" name="正方形/長方形 104">
          <a:extLst>
            <a:ext uri="{FF2B5EF4-FFF2-40B4-BE49-F238E27FC236}">
              <a16:creationId xmlns:a16="http://schemas.microsoft.com/office/drawing/2014/main" id="{55EE36EC-50E0-45DF-8871-919BF4967655}"/>
            </a:ext>
          </a:extLst>
        </xdr:cNvPr>
        <xdr:cNvSpPr/>
      </xdr:nvSpPr>
      <xdr:spPr>
        <a:xfrm>
          <a:off x="13931265" y="484441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6" name="正方形/長方形 105">
          <a:extLst>
            <a:ext uri="{FF2B5EF4-FFF2-40B4-BE49-F238E27FC236}">
              <a16:creationId xmlns:a16="http://schemas.microsoft.com/office/drawing/2014/main" id="{409D2727-8246-4DA3-9120-F7E90FE52A35}"/>
            </a:ext>
          </a:extLst>
        </xdr:cNvPr>
        <xdr:cNvSpPr/>
      </xdr:nvSpPr>
      <xdr:spPr>
        <a:xfrm>
          <a:off x="13931265" y="490791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7" name="テキスト ボックス 106">
          <a:extLst>
            <a:ext uri="{FF2B5EF4-FFF2-40B4-BE49-F238E27FC236}">
              <a16:creationId xmlns:a16="http://schemas.microsoft.com/office/drawing/2014/main" id="{903DE8DB-2D60-4FC7-9820-6E2972B1B211}"/>
            </a:ext>
          </a:extLst>
        </xdr:cNvPr>
        <xdr:cNvSpPr txBox="1"/>
      </xdr:nvSpPr>
      <xdr:spPr>
        <a:xfrm>
          <a:off x="14007465" y="512889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比率は、全国平均値や類似団体内平均値よりも下回っており、比較的良好な状態にある。しかしながら、今後は新庁舎建設事業に伴う起債額が増加し、一方で充当可能基金が減少する見込みであることから、債務償還比率は増加するものと思われる。今後は、行財政改革を推進することにより、償還財源の確保に努めたい。</a:t>
          </a:r>
        </a:p>
      </xdr:txBody>
    </xdr:sp>
    <xdr:clientData/>
  </xdr:twoCellAnchor>
  <xdr:oneCellAnchor>
    <xdr:from>
      <xdr:col>57</xdr:col>
      <xdr:colOff>111125</xdr:colOff>
      <xdr:row>23</xdr:row>
      <xdr:rowOff>47625</xdr:rowOff>
    </xdr:from>
    <xdr:ext cx="349839" cy="225703"/>
    <xdr:sp macro="" textlink="">
      <xdr:nvSpPr>
        <xdr:cNvPr id="108" name="テキスト ボックス 107">
          <a:extLst>
            <a:ext uri="{FF2B5EF4-FFF2-40B4-BE49-F238E27FC236}">
              <a16:creationId xmlns:a16="http://schemas.microsoft.com/office/drawing/2014/main" id="{C1A8672F-01AA-4378-8E23-70E96AAAA1B6}"/>
            </a:ext>
          </a:extLst>
        </xdr:cNvPr>
        <xdr:cNvSpPr txBox="1"/>
      </xdr:nvSpPr>
      <xdr:spPr>
        <a:xfrm>
          <a:off x="9933305" y="465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9" name="直線コネクタ 108">
          <a:extLst>
            <a:ext uri="{FF2B5EF4-FFF2-40B4-BE49-F238E27FC236}">
              <a16:creationId xmlns:a16="http://schemas.microsoft.com/office/drawing/2014/main" id="{A45C0F58-7E24-4973-A5CE-7AE30B350A96}"/>
            </a:ext>
          </a:extLst>
        </xdr:cNvPr>
        <xdr:cNvCxnSpPr/>
      </xdr:nvCxnSpPr>
      <xdr:spPr>
        <a:xfrm>
          <a:off x="9971405" y="695769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10" name="直線コネクタ 109">
          <a:extLst>
            <a:ext uri="{FF2B5EF4-FFF2-40B4-BE49-F238E27FC236}">
              <a16:creationId xmlns:a16="http://schemas.microsoft.com/office/drawing/2014/main" id="{4F6F0680-4309-4252-8D66-01707B3EFF9C}"/>
            </a:ext>
          </a:extLst>
        </xdr:cNvPr>
        <xdr:cNvCxnSpPr/>
      </xdr:nvCxnSpPr>
      <xdr:spPr>
        <a:xfrm>
          <a:off x="9971405" y="660548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11" name="テキスト ボックス 110">
          <a:extLst>
            <a:ext uri="{FF2B5EF4-FFF2-40B4-BE49-F238E27FC236}">
              <a16:creationId xmlns:a16="http://schemas.microsoft.com/office/drawing/2014/main" id="{AC05CB46-1165-4934-A5B8-444A87CA4C5D}"/>
            </a:ext>
          </a:extLst>
        </xdr:cNvPr>
        <xdr:cNvSpPr txBox="1"/>
      </xdr:nvSpPr>
      <xdr:spPr>
        <a:xfrm>
          <a:off x="9645528" y="651168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2" name="直線コネクタ 111">
          <a:extLst>
            <a:ext uri="{FF2B5EF4-FFF2-40B4-BE49-F238E27FC236}">
              <a16:creationId xmlns:a16="http://schemas.microsoft.com/office/drawing/2014/main" id="{1163FFF9-ED22-4EC2-B2FA-611791729D20}"/>
            </a:ext>
          </a:extLst>
        </xdr:cNvPr>
        <xdr:cNvCxnSpPr/>
      </xdr:nvCxnSpPr>
      <xdr:spPr>
        <a:xfrm>
          <a:off x="9971405" y="625326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3" name="テキスト ボックス 112">
          <a:extLst>
            <a:ext uri="{FF2B5EF4-FFF2-40B4-BE49-F238E27FC236}">
              <a16:creationId xmlns:a16="http://schemas.microsoft.com/office/drawing/2014/main" id="{EC3B37CC-4D37-447A-825A-8402B31F5259}"/>
            </a:ext>
          </a:extLst>
        </xdr:cNvPr>
        <xdr:cNvSpPr txBox="1"/>
      </xdr:nvSpPr>
      <xdr:spPr>
        <a:xfrm>
          <a:off x="9542936" y="615946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4" name="直線コネクタ 113">
          <a:extLst>
            <a:ext uri="{FF2B5EF4-FFF2-40B4-BE49-F238E27FC236}">
              <a16:creationId xmlns:a16="http://schemas.microsoft.com/office/drawing/2014/main" id="{880187C9-7FAE-4477-9132-E9F8E8831496}"/>
            </a:ext>
          </a:extLst>
        </xdr:cNvPr>
        <xdr:cNvCxnSpPr/>
      </xdr:nvCxnSpPr>
      <xdr:spPr>
        <a:xfrm>
          <a:off x="9971405" y="590105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5" name="テキスト ボックス 114">
          <a:extLst>
            <a:ext uri="{FF2B5EF4-FFF2-40B4-BE49-F238E27FC236}">
              <a16:creationId xmlns:a16="http://schemas.microsoft.com/office/drawing/2014/main" id="{FAC12EA5-64AB-492F-BB16-71079EA1EEB5}"/>
            </a:ext>
          </a:extLst>
        </xdr:cNvPr>
        <xdr:cNvSpPr txBox="1"/>
      </xdr:nvSpPr>
      <xdr:spPr>
        <a:xfrm>
          <a:off x="9542936" y="580725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6" name="直線コネクタ 115">
          <a:extLst>
            <a:ext uri="{FF2B5EF4-FFF2-40B4-BE49-F238E27FC236}">
              <a16:creationId xmlns:a16="http://schemas.microsoft.com/office/drawing/2014/main" id="{6EE87C9F-B107-4E49-9B62-08F936D2309D}"/>
            </a:ext>
          </a:extLst>
        </xdr:cNvPr>
        <xdr:cNvCxnSpPr/>
      </xdr:nvCxnSpPr>
      <xdr:spPr>
        <a:xfrm>
          <a:off x="9971405" y="554884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7" name="テキスト ボックス 116">
          <a:extLst>
            <a:ext uri="{FF2B5EF4-FFF2-40B4-BE49-F238E27FC236}">
              <a16:creationId xmlns:a16="http://schemas.microsoft.com/office/drawing/2014/main" id="{47A2E0F7-47B6-4B01-B207-53C85ED33B76}"/>
            </a:ext>
          </a:extLst>
        </xdr:cNvPr>
        <xdr:cNvSpPr txBox="1"/>
      </xdr:nvSpPr>
      <xdr:spPr>
        <a:xfrm>
          <a:off x="9542936" y="54550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8" name="直線コネクタ 117">
          <a:extLst>
            <a:ext uri="{FF2B5EF4-FFF2-40B4-BE49-F238E27FC236}">
              <a16:creationId xmlns:a16="http://schemas.microsoft.com/office/drawing/2014/main" id="{96682005-6447-47E4-8F47-22EEB94CFDE5}"/>
            </a:ext>
          </a:extLst>
        </xdr:cNvPr>
        <xdr:cNvCxnSpPr/>
      </xdr:nvCxnSpPr>
      <xdr:spPr>
        <a:xfrm>
          <a:off x="9971405" y="519662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19" name="テキスト ボックス 118">
          <a:extLst>
            <a:ext uri="{FF2B5EF4-FFF2-40B4-BE49-F238E27FC236}">
              <a16:creationId xmlns:a16="http://schemas.microsoft.com/office/drawing/2014/main" id="{CA333CAC-38E6-4E2D-B997-EF93E1CC1178}"/>
            </a:ext>
          </a:extLst>
        </xdr:cNvPr>
        <xdr:cNvSpPr txBox="1"/>
      </xdr:nvSpPr>
      <xdr:spPr>
        <a:xfrm>
          <a:off x="9486041" y="510663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0" name="直線コネクタ 119">
          <a:extLst>
            <a:ext uri="{FF2B5EF4-FFF2-40B4-BE49-F238E27FC236}">
              <a16:creationId xmlns:a16="http://schemas.microsoft.com/office/drawing/2014/main" id="{7D5A0784-4619-444F-A1C5-8B708484F0C7}"/>
            </a:ext>
          </a:extLst>
        </xdr:cNvPr>
        <xdr:cNvCxnSpPr/>
      </xdr:nvCxnSpPr>
      <xdr:spPr>
        <a:xfrm>
          <a:off x="9971405" y="484441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1" name="テキスト ボックス 120">
          <a:extLst>
            <a:ext uri="{FF2B5EF4-FFF2-40B4-BE49-F238E27FC236}">
              <a16:creationId xmlns:a16="http://schemas.microsoft.com/office/drawing/2014/main" id="{66F01115-86D2-459F-A3A0-3D3A24156F08}"/>
            </a:ext>
          </a:extLst>
        </xdr:cNvPr>
        <xdr:cNvSpPr txBox="1"/>
      </xdr:nvSpPr>
      <xdr:spPr>
        <a:xfrm>
          <a:off x="9486041" y="475442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2" name="債務償還比率グラフ枠">
          <a:extLst>
            <a:ext uri="{FF2B5EF4-FFF2-40B4-BE49-F238E27FC236}">
              <a16:creationId xmlns:a16="http://schemas.microsoft.com/office/drawing/2014/main" id="{C4FE6AB8-681B-442C-B074-63D1FCD32D89}"/>
            </a:ext>
          </a:extLst>
        </xdr:cNvPr>
        <xdr:cNvSpPr/>
      </xdr:nvSpPr>
      <xdr:spPr>
        <a:xfrm>
          <a:off x="9971405" y="4844415"/>
          <a:ext cx="371602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8163</xdr:rowOff>
    </xdr:from>
    <xdr:to>
      <xdr:col>76</xdr:col>
      <xdr:colOff>21589</xdr:colOff>
      <xdr:row>34</xdr:row>
      <xdr:rowOff>151342</xdr:rowOff>
    </xdr:to>
    <xdr:cxnSp macro="">
      <xdr:nvCxnSpPr>
        <xdr:cNvPr id="123" name="直線コネクタ 122">
          <a:extLst>
            <a:ext uri="{FF2B5EF4-FFF2-40B4-BE49-F238E27FC236}">
              <a16:creationId xmlns:a16="http://schemas.microsoft.com/office/drawing/2014/main" id="{DEFDA0B4-A164-470D-B85F-34710522592B}"/>
            </a:ext>
          </a:extLst>
        </xdr:cNvPr>
        <xdr:cNvCxnSpPr/>
      </xdr:nvCxnSpPr>
      <xdr:spPr>
        <a:xfrm flipV="1">
          <a:off x="13027660" y="5121183"/>
          <a:ext cx="1269" cy="14842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4" name="債務償還比率最小値テキスト">
          <a:extLst>
            <a:ext uri="{FF2B5EF4-FFF2-40B4-BE49-F238E27FC236}">
              <a16:creationId xmlns:a16="http://schemas.microsoft.com/office/drawing/2014/main" id="{CC6CF1C7-D98E-40D7-BE1A-36E08C91C4DD}"/>
            </a:ext>
          </a:extLst>
        </xdr:cNvPr>
        <xdr:cNvSpPr txBox="1"/>
      </xdr:nvSpPr>
      <xdr:spPr>
        <a:xfrm>
          <a:off x="13080365" y="660930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5" name="直線コネクタ 124">
          <a:extLst>
            <a:ext uri="{FF2B5EF4-FFF2-40B4-BE49-F238E27FC236}">
              <a16:creationId xmlns:a16="http://schemas.microsoft.com/office/drawing/2014/main" id="{7F83A375-C695-44C5-9FBB-F47DAE35C359}"/>
            </a:ext>
          </a:extLst>
        </xdr:cNvPr>
        <xdr:cNvCxnSpPr/>
      </xdr:nvCxnSpPr>
      <xdr:spPr>
        <a:xfrm>
          <a:off x="12963525" y="660548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126290</xdr:rowOff>
    </xdr:from>
    <xdr:ext cx="560923" cy="259045"/>
    <xdr:sp macro="" textlink="">
      <xdr:nvSpPr>
        <xdr:cNvPr id="126" name="債務償還比率最大値テキスト">
          <a:extLst>
            <a:ext uri="{FF2B5EF4-FFF2-40B4-BE49-F238E27FC236}">
              <a16:creationId xmlns:a16="http://schemas.microsoft.com/office/drawing/2014/main" id="{D384CD27-9B0A-471D-B60E-0939B76E363F}"/>
            </a:ext>
          </a:extLst>
        </xdr:cNvPr>
        <xdr:cNvSpPr txBox="1"/>
      </xdr:nvSpPr>
      <xdr:spPr>
        <a:xfrm>
          <a:off x="13080365" y="4904030"/>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8163</xdr:rowOff>
    </xdr:from>
    <xdr:to>
      <xdr:col>76</xdr:col>
      <xdr:colOff>111125</xdr:colOff>
      <xdr:row>26</xdr:row>
      <xdr:rowOff>8163</xdr:rowOff>
    </xdr:to>
    <xdr:cxnSp macro="">
      <xdr:nvCxnSpPr>
        <xdr:cNvPr id="127" name="直線コネクタ 126">
          <a:extLst>
            <a:ext uri="{FF2B5EF4-FFF2-40B4-BE49-F238E27FC236}">
              <a16:creationId xmlns:a16="http://schemas.microsoft.com/office/drawing/2014/main" id="{243EC8A2-332E-451B-84FF-5D4FEDEFF07F}"/>
            </a:ext>
          </a:extLst>
        </xdr:cNvPr>
        <xdr:cNvCxnSpPr/>
      </xdr:nvCxnSpPr>
      <xdr:spPr>
        <a:xfrm>
          <a:off x="12963525" y="512118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107304</xdr:rowOff>
    </xdr:from>
    <xdr:ext cx="469744" cy="259045"/>
    <xdr:sp macro="" textlink="">
      <xdr:nvSpPr>
        <xdr:cNvPr id="128" name="債務償還比率平均値テキスト">
          <a:extLst>
            <a:ext uri="{FF2B5EF4-FFF2-40B4-BE49-F238E27FC236}">
              <a16:creationId xmlns:a16="http://schemas.microsoft.com/office/drawing/2014/main" id="{B4EA0838-EFAA-4FB1-979D-7E2627BE2AC8}"/>
            </a:ext>
          </a:extLst>
        </xdr:cNvPr>
        <xdr:cNvSpPr txBox="1"/>
      </xdr:nvSpPr>
      <xdr:spPr>
        <a:xfrm>
          <a:off x="13080365" y="57232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84427</xdr:rowOff>
    </xdr:from>
    <xdr:to>
      <xdr:col>76</xdr:col>
      <xdr:colOff>73025</xdr:colOff>
      <xdr:row>31</xdr:row>
      <xdr:rowOff>14577</xdr:rowOff>
    </xdr:to>
    <xdr:sp macro="" textlink="">
      <xdr:nvSpPr>
        <xdr:cNvPr id="129" name="フローチャート: 判断 128">
          <a:extLst>
            <a:ext uri="{FF2B5EF4-FFF2-40B4-BE49-F238E27FC236}">
              <a16:creationId xmlns:a16="http://schemas.microsoft.com/office/drawing/2014/main" id="{989B7FAD-35D6-498E-AEC8-12CEF643A128}"/>
            </a:ext>
          </a:extLst>
        </xdr:cNvPr>
        <xdr:cNvSpPr/>
      </xdr:nvSpPr>
      <xdr:spPr>
        <a:xfrm>
          <a:off x="13001625" y="586800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100619</xdr:rowOff>
    </xdr:from>
    <xdr:to>
      <xdr:col>72</xdr:col>
      <xdr:colOff>123825</xdr:colOff>
      <xdr:row>31</xdr:row>
      <xdr:rowOff>30769</xdr:rowOff>
    </xdr:to>
    <xdr:sp macro="" textlink="">
      <xdr:nvSpPr>
        <xdr:cNvPr id="130" name="フローチャート: 判断 129">
          <a:extLst>
            <a:ext uri="{FF2B5EF4-FFF2-40B4-BE49-F238E27FC236}">
              <a16:creationId xmlns:a16="http://schemas.microsoft.com/office/drawing/2014/main" id="{D91748F6-4DE7-46B6-9D89-E0527FCF9D77}"/>
            </a:ext>
          </a:extLst>
        </xdr:cNvPr>
        <xdr:cNvSpPr/>
      </xdr:nvSpPr>
      <xdr:spPr>
        <a:xfrm>
          <a:off x="12359005" y="588419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1" name="テキスト ボックス 130">
          <a:extLst>
            <a:ext uri="{FF2B5EF4-FFF2-40B4-BE49-F238E27FC236}">
              <a16:creationId xmlns:a16="http://schemas.microsoft.com/office/drawing/2014/main" id="{712593FB-E744-4C12-8DB0-6B7967C58A78}"/>
            </a:ext>
          </a:extLst>
        </xdr:cNvPr>
        <xdr:cNvSpPr txBox="1"/>
      </xdr:nvSpPr>
      <xdr:spPr>
        <a:xfrm>
          <a:off x="1287462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2" name="テキスト ボックス 131">
          <a:extLst>
            <a:ext uri="{FF2B5EF4-FFF2-40B4-BE49-F238E27FC236}">
              <a16:creationId xmlns:a16="http://schemas.microsoft.com/office/drawing/2014/main" id="{BB164850-2A27-4066-8DB3-B11A04A306A8}"/>
            </a:ext>
          </a:extLst>
        </xdr:cNvPr>
        <xdr:cNvSpPr txBox="1"/>
      </xdr:nvSpPr>
      <xdr:spPr>
        <a:xfrm>
          <a:off x="1225486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3" name="テキスト ボックス 132">
          <a:extLst>
            <a:ext uri="{FF2B5EF4-FFF2-40B4-BE49-F238E27FC236}">
              <a16:creationId xmlns:a16="http://schemas.microsoft.com/office/drawing/2014/main" id="{46897A90-D657-43F8-BA7C-4D9D4FB3F2EC}"/>
            </a:ext>
          </a:extLst>
        </xdr:cNvPr>
        <xdr:cNvSpPr txBox="1"/>
      </xdr:nvSpPr>
      <xdr:spPr>
        <a:xfrm>
          <a:off x="1158430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4" name="テキスト ボックス 133">
          <a:extLst>
            <a:ext uri="{FF2B5EF4-FFF2-40B4-BE49-F238E27FC236}">
              <a16:creationId xmlns:a16="http://schemas.microsoft.com/office/drawing/2014/main" id="{B2009472-A502-4D93-8B3B-40026C39002F}"/>
            </a:ext>
          </a:extLst>
        </xdr:cNvPr>
        <xdr:cNvSpPr txBox="1"/>
      </xdr:nvSpPr>
      <xdr:spPr>
        <a:xfrm>
          <a:off x="1091374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5" name="テキスト ボックス 134">
          <a:extLst>
            <a:ext uri="{FF2B5EF4-FFF2-40B4-BE49-F238E27FC236}">
              <a16:creationId xmlns:a16="http://schemas.microsoft.com/office/drawing/2014/main" id="{0C4A7CAD-AC0F-4909-80F3-E97008384D2A}"/>
            </a:ext>
          </a:extLst>
        </xdr:cNvPr>
        <xdr:cNvSpPr txBox="1"/>
      </xdr:nvSpPr>
      <xdr:spPr>
        <a:xfrm>
          <a:off x="1024318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142720</xdr:rowOff>
    </xdr:from>
    <xdr:to>
      <xdr:col>76</xdr:col>
      <xdr:colOff>73025</xdr:colOff>
      <xdr:row>31</xdr:row>
      <xdr:rowOff>72870</xdr:rowOff>
    </xdr:to>
    <xdr:sp macro="" textlink="">
      <xdr:nvSpPr>
        <xdr:cNvPr id="136" name="楕円 135">
          <a:extLst>
            <a:ext uri="{FF2B5EF4-FFF2-40B4-BE49-F238E27FC236}">
              <a16:creationId xmlns:a16="http://schemas.microsoft.com/office/drawing/2014/main" id="{F2F8848C-2729-4BD0-AD9B-9FDE60A34904}"/>
            </a:ext>
          </a:extLst>
        </xdr:cNvPr>
        <xdr:cNvSpPr/>
      </xdr:nvSpPr>
      <xdr:spPr>
        <a:xfrm>
          <a:off x="13001625" y="592630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121147</xdr:rowOff>
    </xdr:from>
    <xdr:ext cx="469744" cy="259045"/>
    <xdr:sp macro="" textlink="">
      <xdr:nvSpPr>
        <xdr:cNvPr id="137" name="債務償還比率該当値テキスト">
          <a:extLst>
            <a:ext uri="{FF2B5EF4-FFF2-40B4-BE49-F238E27FC236}">
              <a16:creationId xmlns:a16="http://schemas.microsoft.com/office/drawing/2014/main" id="{9058122E-33A6-4379-88BC-B0D3268F5198}"/>
            </a:ext>
          </a:extLst>
        </xdr:cNvPr>
        <xdr:cNvSpPr txBox="1"/>
      </xdr:nvSpPr>
      <xdr:spPr>
        <a:xfrm>
          <a:off x="13080365" y="590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79340</xdr:rowOff>
    </xdr:from>
    <xdr:to>
      <xdr:col>72</xdr:col>
      <xdr:colOff>123825</xdr:colOff>
      <xdr:row>32</xdr:row>
      <xdr:rowOff>9490</xdr:rowOff>
    </xdr:to>
    <xdr:sp macro="" textlink="">
      <xdr:nvSpPr>
        <xdr:cNvPr id="138" name="楕円 137">
          <a:extLst>
            <a:ext uri="{FF2B5EF4-FFF2-40B4-BE49-F238E27FC236}">
              <a16:creationId xmlns:a16="http://schemas.microsoft.com/office/drawing/2014/main" id="{73C1F017-2648-4022-A8C2-D92EEF413640}"/>
            </a:ext>
          </a:extLst>
        </xdr:cNvPr>
        <xdr:cNvSpPr/>
      </xdr:nvSpPr>
      <xdr:spPr>
        <a:xfrm>
          <a:off x="12359005" y="60305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22070</xdr:rowOff>
    </xdr:from>
    <xdr:to>
      <xdr:col>76</xdr:col>
      <xdr:colOff>22225</xdr:colOff>
      <xdr:row>31</xdr:row>
      <xdr:rowOff>130140</xdr:rowOff>
    </xdr:to>
    <xdr:cxnSp macro="">
      <xdr:nvCxnSpPr>
        <xdr:cNvPr id="139" name="直線コネクタ 138">
          <a:extLst>
            <a:ext uri="{FF2B5EF4-FFF2-40B4-BE49-F238E27FC236}">
              <a16:creationId xmlns:a16="http://schemas.microsoft.com/office/drawing/2014/main" id="{EEC67984-741B-48F8-B6EB-991E7DFFEE5A}"/>
            </a:ext>
          </a:extLst>
        </xdr:cNvPr>
        <xdr:cNvCxnSpPr/>
      </xdr:nvCxnSpPr>
      <xdr:spPr>
        <a:xfrm flipV="1">
          <a:off x="12409805" y="5973290"/>
          <a:ext cx="619760" cy="108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47296</xdr:rowOff>
    </xdr:from>
    <xdr:ext cx="469744" cy="259045"/>
    <xdr:sp macro="" textlink="">
      <xdr:nvSpPr>
        <xdr:cNvPr id="140" name="n_1aveValue債務償還比率">
          <a:extLst>
            <a:ext uri="{FF2B5EF4-FFF2-40B4-BE49-F238E27FC236}">
              <a16:creationId xmlns:a16="http://schemas.microsoft.com/office/drawing/2014/main" id="{F366614E-89C5-4BBF-9E87-E9261A68013A}"/>
            </a:ext>
          </a:extLst>
        </xdr:cNvPr>
        <xdr:cNvSpPr txBox="1"/>
      </xdr:nvSpPr>
      <xdr:spPr>
        <a:xfrm>
          <a:off x="12185092" y="5663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617</xdr:rowOff>
    </xdr:from>
    <xdr:ext cx="469744" cy="259045"/>
    <xdr:sp macro="" textlink="">
      <xdr:nvSpPr>
        <xdr:cNvPr id="141" name="n_1mainValue債務償還比率">
          <a:extLst>
            <a:ext uri="{FF2B5EF4-FFF2-40B4-BE49-F238E27FC236}">
              <a16:creationId xmlns:a16="http://schemas.microsoft.com/office/drawing/2014/main" id="{F0418896-01F9-4468-B6D4-C2C3C72CEF0C}"/>
            </a:ext>
          </a:extLst>
        </xdr:cNvPr>
        <xdr:cNvSpPr txBox="1"/>
      </xdr:nvSpPr>
      <xdr:spPr>
        <a:xfrm>
          <a:off x="12185092" y="611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2" name="正方形/長方形 141">
          <a:extLst>
            <a:ext uri="{FF2B5EF4-FFF2-40B4-BE49-F238E27FC236}">
              <a16:creationId xmlns:a16="http://schemas.microsoft.com/office/drawing/2014/main" id="{055DC0F7-D474-4F25-9FEC-69C3346A8F07}"/>
            </a:ext>
          </a:extLst>
        </xdr:cNvPr>
        <xdr:cNvSpPr/>
      </xdr:nvSpPr>
      <xdr:spPr>
        <a:xfrm>
          <a:off x="1127125" y="7818120"/>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3" name="正方形/長方形 142">
          <a:extLst>
            <a:ext uri="{FF2B5EF4-FFF2-40B4-BE49-F238E27FC236}">
              <a16:creationId xmlns:a16="http://schemas.microsoft.com/office/drawing/2014/main" id="{6D8516CC-E70E-4425-97DD-52BB18246D51}"/>
            </a:ext>
          </a:extLst>
        </xdr:cNvPr>
        <xdr:cNvSpPr/>
      </xdr:nvSpPr>
      <xdr:spPr>
        <a:xfrm>
          <a:off x="1127125" y="11534775"/>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4" name="テキスト ボックス 143">
          <a:extLst>
            <a:ext uri="{FF2B5EF4-FFF2-40B4-BE49-F238E27FC236}">
              <a16:creationId xmlns:a16="http://schemas.microsoft.com/office/drawing/2014/main" id="{E94E8268-B400-408A-883D-FC72B03406D9}"/>
            </a:ext>
          </a:extLst>
        </xdr:cNvPr>
        <xdr:cNvSpPr txBox="1"/>
      </xdr:nvSpPr>
      <xdr:spPr>
        <a:xfrm>
          <a:off x="817245" y="8064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5" name="テキスト ボックス 144">
          <a:extLst>
            <a:ext uri="{FF2B5EF4-FFF2-40B4-BE49-F238E27FC236}">
              <a16:creationId xmlns:a16="http://schemas.microsoft.com/office/drawing/2014/main" id="{361EEBC7-5245-4CA7-84E2-4A889B14C194}"/>
            </a:ext>
          </a:extLst>
        </xdr:cNvPr>
        <xdr:cNvSpPr txBox="1"/>
      </xdr:nvSpPr>
      <xdr:spPr>
        <a:xfrm>
          <a:off x="6156325" y="106743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6" name="テキスト ボックス 145">
          <a:extLst>
            <a:ext uri="{FF2B5EF4-FFF2-40B4-BE49-F238E27FC236}">
              <a16:creationId xmlns:a16="http://schemas.microsoft.com/office/drawing/2014/main" id="{5767D96F-356D-4BDF-9DB9-1465FAF8E7C8}"/>
            </a:ext>
          </a:extLst>
        </xdr:cNvPr>
        <xdr:cNvSpPr txBox="1"/>
      </xdr:nvSpPr>
      <xdr:spPr>
        <a:xfrm>
          <a:off x="817245" y="1175575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7" name="テキスト ボックス 146">
          <a:extLst>
            <a:ext uri="{FF2B5EF4-FFF2-40B4-BE49-F238E27FC236}">
              <a16:creationId xmlns:a16="http://schemas.microsoft.com/office/drawing/2014/main" id="{5EECCF80-A153-41FC-B3F6-FC68AABEA672}"/>
            </a:ext>
          </a:extLst>
        </xdr:cNvPr>
        <xdr:cNvSpPr txBox="1"/>
      </xdr:nvSpPr>
      <xdr:spPr>
        <a:xfrm>
          <a:off x="6156325" y="1445069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852D79FF-901B-4B11-A7D8-F26DA7BD802D}"/>
            </a:ext>
          </a:extLst>
        </xdr:cNvPr>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C76653CC-8D61-4240-AC14-63362F2A2CF1}"/>
            </a:ext>
          </a:extLst>
        </xdr:cNvPr>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19C94D9C-983B-4C39-80BA-F00358B5738B}"/>
            </a:ext>
          </a:extLst>
        </xdr:cNvPr>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F5070324-62DB-4822-8F94-7CFA8EA8C58F}"/>
            </a:ext>
          </a:extLst>
        </xdr:cNvPr>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宮崎県西都市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83BABA35-BFF5-48F1-B911-60E93AF09056}"/>
            </a:ext>
          </a:extLst>
        </xdr:cNvPr>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CFFD8AC6-FF3A-4C96-801C-7458B7900C52}"/>
            </a:ext>
          </a:extLst>
        </xdr:cNvPr>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DDAE27F-2152-4AF8-84A3-F94FB2D371FA}"/>
            </a:ext>
          </a:extLst>
        </xdr:cNvPr>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996D4BA2-EF18-4D08-970C-3DD73EEDA92B}"/>
            </a:ext>
          </a:extLst>
        </xdr:cNvPr>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C64797A2-8588-47A5-B0C5-2E939AAD8904}"/>
            </a:ext>
          </a:extLst>
        </xdr:cNvPr>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CC5BC937-F653-4C9E-9024-C9E452120601}"/>
            </a:ext>
          </a:extLst>
        </xdr:cNvPr>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30,501
30,382
438.79
19,644,757
18,737,426
717,373
8,764,588
9,486,759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E880DA56-9969-42B8-A8F1-FE80CD10DF03}"/>
            </a:ext>
          </a:extLst>
        </xdr:cNvPr>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5CB837FA-310A-4307-B4CF-90A4F21B0B62}"/>
            </a:ext>
          </a:extLst>
        </xdr:cNvPr>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917C9849-726F-49C3-8DCC-353BB545270F}"/>
            </a:ext>
          </a:extLst>
        </xdr:cNvPr>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5.4
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47465033-0CCC-4A96-ACF3-925B219D27C6}"/>
            </a:ext>
          </a:extLst>
        </xdr:cNvPr>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1650399F-006B-40B0-A24B-99CC0A65BBEA}"/>
            </a:ext>
          </a:extLst>
        </xdr:cNvPr>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3C9ECE7E-8058-42F7-BE3E-F23CADC89B4A}"/>
            </a:ext>
          </a:extLst>
        </xdr:cNvPr>
        <xdr:cNvSpPr/>
      </xdr:nvSpPr>
      <xdr:spPr>
        <a:xfrm>
          <a:off x="6329680" y="1676400"/>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BDF9FAAE-B5D8-4F17-830F-796BFC80D473}"/>
            </a:ext>
          </a:extLst>
        </xdr:cNvPr>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B2AD59A6-09F6-4C46-A594-DDDA0207A54E}"/>
            </a:ext>
          </a:extLst>
        </xdr:cNvPr>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6FAE2B46-B972-442C-BF45-FAAD8F81E79D}"/>
            </a:ext>
          </a:extLst>
        </xdr:cNvPr>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43FAC940-59AE-433D-8289-D3258CACBEC1}"/>
            </a:ext>
          </a:extLst>
        </xdr:cNvPr>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7B86459D-EBC3-4D00-998C-D70976B0CB72}"/>
            </a:ext>
          </a:extLst>
        </xdr:cNvPr>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49C2D75A-39B6-4571-B15C-E170DAE05CE9}"/>
            </a:ext>
          </a:extLst>
        </xdr:cNvPr>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9B990ED-5267-4EC0-90FA-AE178D1AC08D}"/>
            </a:ext>
          </a:extLst>
        </xdr:cNvPr>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6441C41-5827-47AF-998D-4E72ABE02C46}"/>
            </a:ext>
          </a:extLst>
        </xdr:cNvPr>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4C5F2507-6C64-432D-A162-C54B13AF178B}"/>
            </a:ext>
          </a:extLst>
        </xdr:cNvPr>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A1E6668B-03C2-4B1D-B277-37836BCFAFB8}"/>
            </a:ext>
          </a:extLst>
        </xdr:cNvPr>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3E18B987-E515-406E-A010-6602697C0171}"/>
            </a:ext>
          </a:extLst>
        </xdr:cNvPr>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830A72D8-2697-458E-95D3-ABAA55972298}"/>
            </a:ext>
          </a:extLst>
        </xdr:cNvPr>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4E0E0752-3D51-47A1-B5AD-3922F3BDA6AE}"/>
            </a:ext>
          </a:extLst>
        </xdr:cNvPr>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176FBC54-C266-44DA-8696-AAA5F512942C}"/>
            </a:ext>
          </a:extLst>
        </xdr:cNvPr>
        <xdr:cNvSpPr txBox="1"/>
      </xdr:nvSpPr>
      <xdr:spPr>
        <a:xfrm>
          <a:off x="629920" y="33528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D7ECEC35-2687-4328-B10D-1588D8763034}"/>
            </a:ext>
          </a:extLst>
        </xdr:cNvPr>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02651EAF-2C8F-4717-B0EB-E877FCFC6677}"/>
            </a:ext>
          </a:extLst>
        </xdr:cNvPr>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59C712EE-01A1-43EC-8AE4-AD48579ABDA4}"/>
            </a:ext>
          </a:extLst>
        </xdr:cNvPr>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3C7BF5FE-68B0-44C9-9DF9-D281C61EC632}"/>
            </a:ext>
          </a:extLst>
        </xdr:cNvPr>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120CD194-E923-4EC6-8AF1-F53D96AEC604}"/>
            </a:ext>
          </a:extLst>
        </xdr:cNvPr>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93277F94-F4FB-42B9-BA93-F7F5AE9F0C30}"/>
            </a:ext>
          </a:extLst>
        </xdr:cNvPr>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06039266-38B9-4C13-969F-84821A368FBC}"/>
            </a:ext>
          </a:extLst>
        </xdr:cNvPr>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052B05C4-0EE3-48BF-B5B1-232436C68313}"/>
            </a:ext>
          </a:extLst>
        </xdr:cNvPr>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5AE413AA-F59D-4B24-B13C-A7F44DA136E4}"/>
            </a:ext>
          </a:extLst>
        </xdr:cNvPr>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F4CFE1F5-1A7E-43B6-9742-DAAACC4F8C0B}"/>
            </a:ext>
          </a:extLst>
        </xdr:cNvPr>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a:extLst>
            <a:ext uri="{FF2B5EF4-FFF2-40B4-BE49-F238E27FC236}">
              <a16:creationId xmlns:a16="http://schemas.microsoft.com/office/drawing/2014/main" id="{D79A5788-77B3-478C-9517-92847B655E1A}"/>
            </a:ext>
          </a:extLst>
        </xdr:cNvPr>
        <xdr:cNvSpPr txBox="1"/>
      </xdr:nvSpPr>
      <xdr:spPr>
        <a:xfrm>
          <a:off x="377341" y="731394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a:extLst>
            <a:ext uri="{FF2B5EF4-FFF2-40B4-BE49-F238E27FC236}">
              <a16:creationId xmlns:a16="http://schemas.microsoft.com/office/drawing/2014/main" id="{5C8CA648-1BE3-42D9-9E53-F347D5E1E2FE}"/>
            </a:ext>
          </a:extLst>
        </xdr:cNvPr>
        <xdr:cNvCxnSpPr/>
      </xdr:nvCxnSpPr>
      <xdr:spPr>
        <a:xfrm>
          <a:off x="67056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a:extLst>
            <a:ext uri="{FF2B5EF4-FFF2-40B4-BE49-F238E27FC236}">
              <a16:creationId xmlns:a16="http://schemas.microsoft.com/office/drawing/2014/main" id="{BA3FC202-2547-4C01-AD45-6E6BB6963015}"/>
            </a:ext>
          </a:extLst>
        </xdr:cNvPr>
        <xdr:cNvSpPr txBox="1"/>
      </xdr:nvSpPr>
      <xdr:spPr>
        <a:xfrm>
          <a:off x="336081" y="69405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a:extLst>
            <a:ext uri="{FF2B5EF4-FFF2-40B4-BE49-F238E27FC236}">
              <a16:creationId xmlns:a16="http://schemas.microsoft.com/office/drawing/2014/main" id="{D656345D-5056-48A6-B91D-70810EC37605}"/>
            </a:ext>
          </a:extLst>
        </xdr:cNvPr>
        <xdr:cNvCxnSpPr/>
      </xdr:nvCxnSpPr>
      <xdr:spPr>
        <a:xfrm>
          <a:off x="67056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a:extLst>
            <a:ext uri="{FF2B5EF4-FFF2-40B4-BE49-F238E27FC236}">
              <a16:creationId xmlns:a16="http://schemas.microsoft.com/office/drawing/2014/main" id="{19A46A87-2DD9-49C0-98C2-E8B992A8898D}"/>
            </a:ext>
          </a:extLst>
        </xdr:cNvPr>
        <xdr:cNvSpPr txBox="1"/>
      </xdr:nvSpPr>
      <xdr:spPr>
        <a:xfrm>
          <a:off x="33608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a:extLst>
            <a:ext uri="{FF2B5EF4-FFF2-40B4-BE49-F238E27FC236}">
              <a16:creationId xmlns:a16="http://schemas.microsoft.com/office/drawing/2014/main" id="{9D30E7EF-F62C-4F97-A588-4AE139B612D8}"/>
            </a:ext>
          </a:extLst>
        </xdr:cNvPr>
        <xdr:cNvCxnSpPr/>
      </xdr:nvCxnSpPr>
      <xdr:spPr>
        <a:xfrm>
          <a:off x="67056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a:extLst>
            <a:ext uri="{FF2B5EF4-FFF2-40B4-BE49-F238E27FC236}">
              <a16:creationId xmlns:a16="http://schemas.microsoft.com/office/drawing/2014/main" id="{D6A23441-3602-416F-A7AE-C9D93F1672B7}"/>
            </a:ext>
          </a:extLst>
        </xdr:cNvPr>
        <xdr:cNvSpPr txBox="1"/>
      </xdr:nvSpPr>
      <xdr:spPr>
        <a:xfrm>
          <a:off x="33608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a:extLst>
            <a:ext uri="{FF2B5EF4-FFF2-40B4-BE49-F238E27FC236}">
              <a16:creationId xmlns:a16="http://schemas.microsoft.com/office/drawing/2014/main" id="{F5EB8A54-6735-4AF8-85B4-1FAC115A9D3F}"/>
            </a:ext>
          </a:extLst>
        </xdr:cNvPr>
        <xdr:cNvCxnSpPr/>
      </xdr:nvCxnSpPr>
      <xdr:spPr>
        <a:xfrm>
          <a:off x="67056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a:extLst>
            <a:ext uri="{FF2B5EF4-FFF2-40B4-BE49-F238E27FC236}">
              <a16:creationId xmlns:a16="http://schemas.microsoft.com/office/drawing/2014/main" id="{85518B7D-1668-4E64-9AA5-8C22E2FFBDC5}"/>
            </a:ext>
          </a:extLst>
        </xdr:cNvPr>
        <xdr:cNvSpPr txBox="1"/>
      </xdr:nvSpPr>
      <xdr:spPr>
        <a:xfrm>
          <a:off x="33608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a:extLst>
            <a:ext uri="{FF2B5EF4-FFF2-40B4-BE49-F238E27FC236}">
              <a16:creationId xmlns:a16="http://schemas.microsoft.com/office/drawing/2014/main" id="{C02481FA-2634-45B1-AFEC-67AA98616A61}"/>
            </a:ext>
          </a:extLst>
        </xdr:cNvPr>
        <xdr:cNvCxnSpPr/>
      </xdr:nvCxnSpPr>
      <xdr:spPr>
        <a:xfrm>
          <a:off x="67056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a:extLst>
            <a:ext uri="{FF2B5EF4-FFF2-40B4-BE49-F238E27FC236}">
              <a16:creationId xmlns:a16="http://schemas.microsoft.com/office/drawing/2014/main" id="{216C54AF-90D9-413F-B6B7-A7A2A57F191F}"/>
            </a:ext>
          </a:extLst>
        </xdr:cNvPr>
        <xdr:cNvSpPr txBox="1"/>
      </xdr:nvSpPr>
      <xdr:spPr>
        <a:xfrm>
          <a:off x="271961" y="54508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a:extLst>
            <a:ext uri="{FF2B5EF4-FFF2-40B4-BE49-F238E27FC236}">
              <a16:creationId xmlns:a16="http://schemas.microsoft.com/office/drawing/2014/main" id="{69965B6C-7BD4-4E53-83CB-AC5ECC63046C}"/>
            </a:ext>
          </a:extLst>
        </xdr:cNvPr>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a:extLst>
            <a:ext uri="{FF2B5EF4-FFF2-40B4-BE49-F238E27FC236}">
              <a16:creationId xmlns:a16="http://schemas.microsoft.com/office/drawing/2014/main" id="{D20BE90C-588B-4E14-BED8-673FEBDB5DAC}"/>
            </a:ext>
          </a:extLst>
        </xdr:cNvPr>
        <xdr:cNvSpPr txBox="1"/>
      </xdr:nvSpPr>
      <xdr:spPr>
        <a:xfrm>
          <a:off x="27196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a:extLst>
            <a:ext uri="{FF2B5EF4-FFF2-40B4-BE49-F238E27FC236}">
              <a16:creationId xmlns:a16="http://schemas.microsoft.com/office/drawing/2014/main" id="{0431A3D2-46B1-4D56-B2D0-F49B0E56F092}"/>
            </a:ext>
          </a:extLst>
        </xdr:cNvPr>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1905</xdr:rowOff>
    </xdr:from>
    <xdr:to>
      <xdr:col>24</xdr:col>
      <xdr:colOff>62865</xdr:colOff>
      <xdr:row>41</xdr:row>
      <xdr:rowOff>133350</xdr:rowOff>
    </xdr:to>
    <xdr:cxnSp macro="">
      <xdr:nvCxnSpPr>
        <xdr:cNvPr id="56" name="直線コネクタ 55">
          <a:extLst>
            <a:ext uri="{FF2B5EF4-FFF2-40B4-BE49-F238E27FC236}">
              <a16:creationId xmlns:a16="http://schemas.microsoft.com/office/drawing/2014/main" id="{040CD76B-9C96-49F6-A91C-09C5BDEABE05}"/>
            </a:ext>
          </a:extLst>
        </xdr:cNvPr>
        <xdr:cNvCxnSpPr/>
      </xdr:nvCxnSpPr>
      <xdr:spPr>
        <a:xfrm flipV="1">
          <a:off x="4086225" y="5701665"/>
          <a:ext cx="0" cy="13049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137177</xdr:rowOff>
    </xdr:from>
    <xdr:ext cx="405111" cy="259045"/>
    <xdr:sp macro="" textlink="">
      <xdr:nvSpPr>
        <xdr:cNvPr id="57" name="【道路】&#10;有形固定資産減価償却率最小値テキスト">
          <a:extLst>
            <a:ext uri="{FF2B5EF4-FFF2-40B4-BE49-F238E27FC236}">
              <a16:creationId xmlns:a16="http://schemas.microsoft.com/office/drawing/2014/main" id="{A445BEE7-1EF8-401B-A6B8-EC88D15AA71B}"/>
            </a:ext>
          </a:extLst>
        </xdr:cNvPr>
        <xdr:cNvSpPr txBox="1"/>
      </xdr:nvSpPr>
      <xdr:spPr>
        <a:xfrm>
          <a:off x="4124960" y="7010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133350</xdr:rowOff>
    </xdr:from>
    <xdr:to>
      <xdr:col>24</xdr:col>
      <xdr:colOff>152400</xdr:colOff>
      <xdr:row>41</xdr:row>
      <xdr:rowOff>133350</xdr:rowOff>
    </xdr:to>
    <xdr:cxnSp macro="">
      <xdr:nvCxnSpPr>
        <xdr:cNvPr id="58" name="直線コネクタ 57">
          <a:extLst>
            <a:ext uri="{FF2B5EF4-FFF2-40B4-BE49-F238E27FC236}">
              <a16:creationId xmlns:a16="http://schemas.microsoft.com/office/drawing/2014/main" id="{128F5D07-E940-41CC-82CB-0374E9A08233}"/>
            </a:ext>
          </a:extLst>
        </xdr:cNvPr>
        <xdr:cNvCxnSpPr/>
      </xdr:nvCxnSpPr>
      <xdr:spPr>
        <a:xfrm>
          <a:off x="4020820" y="70065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120032</xdr:rowOff>
    </xdr:from>
    <xdr:ext cx="405111" cy="259045"/>
    <xdr:sp macro="" textlink="">
      <xdr:nvSpPr>
        <xdr:cNvPr id="59" name="【道路】&#10;有形固定資産減価償却率最大値テキスト">
          <a:extLst>
            <a:ext uri="{FF2B5EF4-FFF2-40B4-BE49-F238E27FC236}">
              <a16:creationId xmlns:a16="http://schemas.microsoft.com/office/drawing/2014/main" id="{29754924-104C-4716-9507-AAFD3315F5D1}"/>
            </a:ext>
          </a:extLst>
        </xdr:cNvPr>
        <xdr:cNvSpPr txBox="1"/>
      </xdr:nvSpPr>
      <xdr:spPr>
        <a:xfrm>
          <a:off x="4124960" y="5484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1905</xdr:rowOff>
    </xdr:from>
    <xdr:to>
      <xdr:col>24</xdr:col>
      <xdr:colOff>152400</xdr:colOff>
      <xdr:row>34</xdr:row>
      <xdr:rowOff>1905</xdr:rowOff>
    </xdr:to>
    <xdr:cxnSp macro="">
      <xdr:nvCxnSpPr>
        <xdr:cNvPr id="60" name="直線コネクタ 59">
          <a:extLst>
            <a:ext uri="{FF2B5EF4-FFF2-40B4-BE49-F238E27FC236}">
              <a16:creationId xmlns:a16="http://schemas.microsoft.com/office/drawing/2014/main" id="{C713C69B-B3A8-4589-B231-806B57EDE79F}"/>
            </a:ext>
          </a:extLst>
        </xdr:cNvPr>
        <xdr:cNvCxnSpPr/>
      </xdr:nvCxnSpPr>
      <xdr:spPr>
        <a:xfrm>
          <a:off x="4020820" y="570166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142892</xdr:rowOff>
    </xdr:from>
    <xdr:ext cx="405111" cy="259045"/>
    <xdr:sp macro="" textlink="">
      <xdr:nvSpPr>
        <xdr:cNvPr id="61" name="【道路】&#10;有形固定資産減価償却率平均値テキスト">
          <a:extLst>
            <a:ext uri="{FF2B5EF4-FFF2-40B4-BE49-F238E27FC236}">
              <a16:creationId xmlns:a16="http://schemas.microsoft.com/office/drawing/2014/main" id="{99728E26-CFED-43EA-99BA-517AB19CD02A}"/>
            </a:ext>
          </a:extLst>
        </xdr:cNvPr>
        <xdr:cNvSpPr txBox="1"/>
      </xdr:nvSpPr>
      <xdr:spPr>
        <a:xfrm>
          <a:off x="4124960" y="63455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164465</xdr:rowOff>
    </xdr:from>
    <xdr:to>
      <xdr:col>24</xdr:col>
      <xdr:colOff>114300</xdr:colOff>
      <xdr:row>38</xdr:row>
      <xdr:rowOff>94615</xdr:rowOff>
    </xdr:to>
    <xdr:sp macro="" textlink="">
      <xdr:nvSpPr>
        <xdr:cNvPr id="62" name="フローチャート: 判断 61">
          <a:extLst>
            <a:ext uri="{FF2B5EF4-FFF2-40B4-BE49-F238E27FC236}">
              <a16:creationId xmlns:a16="http://schemas.microsoft.com/office/drawing/2014/main" id="{A7C1162F-9AB8-485D-8BB6-EEBA0D675192}"/>
            </a:ext>
          </a:extLst>
        </xdr:cNvPr>
        <xdr:cNvSpPr/>
      </xdr:nvSpPr>
      <xdr:spPr>
        <a:xfrm>
          <a:off x="4036060" y="636714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29210</xdr:rowOff>
    </xdr:from>
    <xdr:to>
      <xdr:col>20</xdr:col>
      <xdr:colOff>38100</xdr:colOff>
      <xdr:row>38</xdr:row>
      <xdr:rowOff>130810</xdr:rowOff>
    </xdr:to>
    <xdr:sp macro="" textlink="">
      <xdr:nvSpPr>
        <xdr:cNvPr id="63" name="フローチャート: 判断 62">
          <a:extLst>
            <a:ext uri="{FF2B5EF4-FFF2-40B4-BE49-F238E27FC236}">
              <a16:creationId xmlns:a16="http://schemas.microsoft.com/office/drawing/2014/main" id="{FDDE7C0D-871F-4530-9EC1-B9A9AD5D3507}"/>
            </a:ext>
          </a:extLst>
        </xdr:cNvPr>
        <xdr:cNvSpPr/>
      </xdr:nvSpPr>
      <xdr:spPr>
        <a:xfrm>
          <a:off x="3312160" y="63995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65405</xdr:rowOff>
    </xdr:from>
    <xdr:to>
      <xdr:col>15</xdr:col>
      <xdr:colOff>101600</xdr:colOff>
      <xdr:row>38</xdr:row>
      <xdr:rowOff>167005</xdr:rowOff>
    </xdr:to>
    <xdr:sp macro="" textlink="">
      <xdr:nvSpPr>
        <xdr:cNvPr id="64" name="フローチャート: 判断 63">
          <a:extLst>
            <a:ext uri="{FF2B5EF4-FFF2-40B4-BE49-F238E27FC236}">
              <a16:creationId xmlns:a16="http://schemas.microsoft.com/office/drawing/2014/main" id="{71AAD497-EE22-485D-85FB-96DCAF4C4030}"/>
            </a:ext>
          </a:extLst>
        </xdr:cNvPr>
        <xdr:cNvSpPr/>
      </xdr:nvSpPr>
      <xdr:spPr>
        <a:xfrm>
          <a:off x="2514600" y="643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97790</xdr:rowOff>
    </xdr:from>
    <xdr:to>
      <xdr:col>10</xdr:col>
      <xdr:colOff>165100</xdr:colOff>
      <xdr:row>38</xdr:row>
      <xdr:rowOff>27940</xdr:rowOff>
    </xdr:to>
    <xdr:sp macro="" textlink="">
      <xdr:nvSpPr>
        <xdr:cNvPr id="65" name="フローチャート: 判断 64">
          <a:extLst>
            <a:ext uri="{FF2B5EF4-FFF2-40B4-BE49-F238E27FC236}">
              <a16:creationId xmlns:a16="http://schemas.microsoft.com/office/drawing/2014/main" id="{60E2B2AA-4B33-4F73-9886-93F4673FA088}"/>
            </a:ext>
          </a:extLst>
        </xdr:cNvPr>
        <xdr:cNvSpPr/>
      </xdr:nvSpPr>
      <xdr:spPr>
        <a:xfrm>
          <a:off x="1739900" y="63004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6F349C4F-6CE3-4575-AE9A-7008AE5B55AD}"/>
            </a:ext>
          </a:extLst>
        </xdr:cNvPr>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CACF992B-E86E-4C11-B775-319C41E75A54}"/>
            </a:ext>
          </a:extLst>
        </xdr:cNvPr>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DC25BE1C-E73A-4A93-BA13-84DA4ABBB6FB}"/>
            </a:ext>
          </a:extLst>
        </xdr:cNvPr>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77644073-6DBF-4DC0-8C95-E3F9C7CD97C0}"/>
            </a:ext>
          </a:extLst>
        </xdr:cNvPr>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2AA0EE80-2A86-47E4-BF05-2A7FD15300D0}"/>
            </a:ext>
          </a:extLst>
        </xdr:cNvPr>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101600</xdr:rowOff>
    </xdr:from>
    <xdr:to>
      <xdr:col>24</xdr:col>
      <xdr:colOff>114300</xdr:colOff>
      <xdr:row>38</xdr:row>
      <xdr:rowOff>31750</xdr:rowOff>
    </xdr:to>
    <xdr:sp macro="" textlink="">
      <xdr:nvSpPr>
        <xdr:cNvPr id="71" name="楕円 70">
          <a:extLst>
            <a:ext uri="{FF2B5EF4-FFF2-40B4-BE49-F238E27FC236}">
              <a16:creationId xmlns:a16="http://schemas.microsoft.com/office/drawing/2014/main" id="{EB68F420-C936-4460-8304-5407C42D87D8}"/>
            </a:ext>
          </a:extLst>
        </xdr:cNvPr>
        <xdr:cNvSpPr/>
      </xdr:nvSpPr>
      <xdr:spPr>
        <a:xfrm>
          <a:off x="4036060" y="63042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124477</xdr:rowOff>
    </xdr:from>
    <xdr:ext cx="405111" cy="259045"/>
    <xdr:sp macro="" textlink="">
      <xdr:nvSpPr>
        <xdr:cNvPr id="72" name="【道路】&#10;有形固定資産減価償却率該当値テキスト">
          <a:extLst>
            <a:ext uri="{FF2B5EF4-FFF2-40B4-BE49-F238E27FC236}">
              <a16:creationId xmlns:a16="http://schemas.microsoft.com/office/drawing/2014/main" id="{70E18D3F-FCF0-42BE-A2C5-86CF42CCF045}"/>
            </a:ext>
          </a:extLst>
        </xdr:cNvPr>
        <xdr:cNvSpPr txBox="1"/>
      </xdr:nvSpPr>
      <xdr:spPr>
        <a:xfrm>
          <a:off x="4124960" y="6159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130175</xdr:rowOff>
    </xdr:from>
    <xdr:to>
      <xdr:col>20</xdr:col>
      <xdr:colOff>38100</xdr:colOff>
      <xdr:row>38</xdr:row>
      <xdr:rowOff>60325</xdr:rowOff>
    </xdr:to>
    <xdr:sp macro="" textlink="">
      <xdr:nvSpPr>
        <xdr:cNvPr id="73" name="楕円 72">
          <a:extLst>
            <a:ext uri="{FF2B5EF4-FFF2-40B4-BE49-F238E27FC236}">
              <a16:creationId xmlns:a16="http://schemas.microsoft.com/office/drawing/2014/main" id="{E67E1181-1475-43E5-8A42-61D53DE562A4}"/>
            </a:ext>
          </a:extLst>
        </xdr:cNvPr>
        <xdr:cNvSpPr/>
      </xdr:nvSpPr>
      <xdr:spPr>
        <a:xfrm>
          <a:off x="3312160" y="633285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152400</xdr:rowOff>
    </xdr:from>
    <xdr:to>
      <xdr:col>24</xdr:col>
      <xdr:colOff>63500</xdr:colOff>
      <xdr:row>38</xdr:row>
      <xdr:rowOff>9525</xdr:rowOff>
    </xdr:to>
    <xdr:cxnSp macro="">
      <xdr:nvCxnSpPr>
        <xdr:cNvPr id="74" name="直線コネクタ 73">
          <a:extLst>
            <a:ext uri="{FF2B5EF4-FFF2-40B4-BE49-F238E27FC236}">
              <a16:creationId xmlns:a16="http://schemas.microsoft.com/office/drawing/2014/main" id="{E622FA30-4FE2-43CD-AE23-8E53EC005D70}"/>
            </a:ext>
          </a:extLst>
        </xdr:cNvPr>
        <xdr:cNvCxnSpPr/>
      </xdr:nvCxnSpPr>
      <xdr:spPr>
        <a:xfrm flipV="1">
          <a:off x="3355340" y="6355080"/>
          <a:ext cx="73152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63500</xdr:rowOff>
    </xdr:from>
    <xdr:to>
      <xdr:col>15</xdr:col>
      <xdr:colOff>101600</xdr:colOff>
      <xdr:row>37</xdr:row>
      <xdr:rowOff>165100</xdr:rowOff>
    </xdr:to>
    <xdr:sp macro="" textlink="">
      <xdr:nvSpPr>
        <xdr:cNvPr id="75" name="楕円 74">
          <a:extLst>
            <a:ext uri="{FF2B5EF4-FFF2-40B4-BE49-F238E27FC236}">
              <a16:creationId xmlns:a16="http://schemas.microsoft.com/office/drawing/2014/main" id="{634E5F03-95CE-42B5-9FB5-BB92261B6EE3}"/>
            </a:ext>
          </a:extLst>
        </xdr:cNvPr>
        <xdr:cNvSpPr/>
      </xdr:nvSpPr>
      <xdr:spPr>
        <a:xfrm>
          <a:off x="2514600" y="626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114300</xdr:rowOff>
    </xdr:from>
    <xdr:to>
      <xdr:col>19</xdr:col>
      <xdr:colOff>177800</xdr:colOff>
      <xdr:row>38</xdr:row>
      <xdr:rowOff>9525</xdr:rowOff>
    </xdr:to>
    <xdr:cxnSp macro="">
      <xdr:nvCxnSpPr>
        <xdr:cNvPr id="76" name="直線コネクタ 75">
          <a:extLst>
            <a:ext uri="{FF2B5EF4-FFF2-40B4-BE49-F238E27FC236}">
              <a16:creationId xmlns:a16="http://schemas.microsoft.com/office/drawing/2014/main" id="{3817F441-3697-4E3C-9809-65EA37D22208}"/>
            </a:ext>
          </a:extLst>
        </xdr:cNvPr>
        <xdr:cNvCxnSpPr/>
      </xdr:nvCxnSpPr>
      <xdr:spPr>
        <a:xfrm>
          <a:off x="2565400" y="6316980"/>
          <a:ext cx="78994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6350</xdr:rowOff>
    </xdr:from>
    <xdr:to>
      <xdr:col>10</xdr:col>
      <xdr:colOff>165100</xdr:colOff>
      <xdr:row>39</xdr:row>
      <xdr:rowOff>107950</xdr:rowOff>
    </xdr:to>
    <xdr:sp macro="" textlink="">
      <xdr:nvSpPr>
        <xdr:cNvPr id="77" name="楕円 76">
          <a:extLst>
            <a:ext uri="{FF2B5EF4-FFF2-40B4-BE49-F238E27FC236}">
              <a16:creationId xmlns:a16="http://schemas.microsoft.com/office/drawing/2014/main" id="{53C192FB-DB02-426B-B233-D7E141A4AF9C}"/>
            </a:ext>
          </a:extLst>
        </xdr:cNvPr>
        <xdr:cNvSpPr/>
      </xdr:nvSpPr>
      <xdr:spPr>
        <a:xfrm>
          <a:off x="1739900" y="6544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114300</xdr:rowOff>
    </xdr:from>
    <xdr:to>
      <xdr:col>15</xdr:col>
      <xdr:colOff>50800</xdr:colOff>
      <xdr:row>39</xdr:row>
      <xdr:rowOff>57150</xdr:rowOff>
    </xdr:to>
    <xdr:cxnSp macro="">
      <xdr:nvCxnSpPr>
        <xdr:cNvPr id="78" name="直線コネクタ 77">
          <a:extLst>
            <a:ext uri="{FF2B5EF4-FFF2-40B4-BE49-F238E27FC236}">
              <a16:creationId xmlns:a16="http://schemas.microsoft.com/office/drawing/2014/main" id="{361D0D34-7971-4FE9-98C0-9D85701164D6}"/>
            </a:ext>
          </a:extLst>
        </xdr:cNvPr>
        <xdr:cNvCxnSpPr/>
      </xdr:nvCxnSpPr>
      <xdr:spPr>
        <a:xfrm flipV="1">
          <a:off x="1790700" y="6316980"/>
          <a:ext cx="774700" cy="278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121937</xdr:rowOff>
    </xdr:from>
    <xdr:ext cx="405111" cy="259045"/>
    <xdr:sp macro="" textlink="">
      <xdr:nvSpPr>
        <xdr:cNvPr id="79" name="n_1aveValue【道路】&#10;有形固定資産減価償却率">
          <a:extLst>
            <a:ext uri="{FF2B5EF4-FFF2-40B4-BE49-F238E27FC236}">
              <a16:creationId xmlns:a16="http://schemas.microsoft.com/office/drawing/2014/main" id="{446CD904-DEEE-4F9A-9360-EE0AD9E74B1A}"/>
            </a:ext>
          </a:extLst>
        </xdr:cNvPr>
        <xdr:cNvSpPr txBox="1"/>
      </xdr:nvSpPr>
      <xdr:spPr>
        <a:xfrm>
          <a:off x="3170564" y="6492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158132</xdr:rowOff>
    </xdr:from>
    <xdr:ext cx="405111" cy="259045"/>
    <xdr:sp macro="" textlink="">
      <xdr:nvSpPr>
        <xdr:cNvPr id="80" name="n_2aveValue【道路】&#10;有形固定資産減価償却率">
          <a:extLst>
            <a:ext uri="{FF2B5EF4-FFF2-40B4-BE49-F238E27FC236}">
              <a16:creationId xmlns:a16="http://schemas.microsoft.com/office/drawing/2014/main" id="{10C77FD7-F808-4B00-83CC-8BD683F373AE}"/>
            </a:ext>
          </a:extLst>
        </xdr:cNvPr>
        <xdr:cNvSpPr txBox="1"/>
      </xdr:nvSpPr>
      <xdr:spPr>
        <a:xfrm>
          <a:off x="2385704" y="6528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44467</xdr:rowOff>
    </xdr:from>
    <xdr:ext cx="405111" cy="259045"/>
    <xdr:sp macro="" textlink="">
      <xdr:nvSpPr>
        <xdr:cNvPr id="81" name="n_3aveValue【道路】&#10;有形固定資産減価償却率">
          <a:extLst>
            <a:ext uri="{FF2B5EF4-FFF2-40B4-BE49-F238E27FC236}">
              <a16:creationId xmlns:a16="http://schemas.microsoft.com/office/drawing/2014/main" id="{2D93661E-0EFD-40BD-8048-E9AC44E0C989}"/>
            </a:ext>
          </a:extLst>
        </xdr:cNvPr>
        <xdr:cNvSpPr txBox="1"/>
      </xdr:nvSpPr>
      <xdr:spPr>
        <a:xfrm>
          <a:off x="1611004" y="6079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76852</xdr:rowOff>
    </xdr:from>
    <xdr:ext cx="405111" cy="259045"/>
    <xdr:sp macro="" textlink="">
      <xdr:nvSpPr>
        <xdr:cNvPr id="82" name="n_1mainValue【道路】&#10;有形固定資産減価償却率">
          <a:extLst>
            <a:ext uri="{FF2B5EF4-FFF2-40B4-BE49-F238E27FC236}">
              <a16:creationId xmlns:a16="http://schemas.microsoft.com/office/drawing/2014/main" id="{C9D0B2C7-1168-4FFC-A5FC-537AEF810648}"/>
            </a:ext>
          </a:extLst>
        </xdr:cNvPr>
        <xdr:cNvSpPr txBox="1"/>
      </xdr:nvSpPr>
      <xdr:spPr>
        <a:xfrm>
          <a:off x="3170564" y="6111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10177</xdr:rowOff>
    </xdr:from>
    <xdr:ext cx="405111" cy="259045"/>
    <xdr:sp macro="" textlink="">
      <xdr:nvSpPr>
        <xdr:cNvPr id="83" name="n_2mainValue【道路】&#10;有形固定資産減価償却率">
          <a:extLst>
            <a:ext uri="{FF2B5EF4-FFF2-40B4-BE49-F238E27FC236}">
              <a16:creationId xmlns:a16="http://schemas.microsoft.com/office/drawing/2014/main" id="{2290E7B7-9BB7-4813-926C-200300D2454A}"/>
            </a:ext>
          </a:extLst>
        </xdr:cNvPr>
        <xdr:cNvSpPr txBox="1"/>
      </xdr:nvSpPr>
      <xdr:spPr>
        <a:xfrm>
          <a:off x="2385704" y="6045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99077</xdr:rowOff>
    </xdr:from>
    <xdr:ext cx="405111" cy="259045"/>
    <xdr:sp macro="" textlink="">
      <xdr:nvSpPr>
        <xdr:cNvPr id="84" name="n_3mainValue【道路】&#10;有形固定資産減価償却率">
          <a:extLst>
            <a:ext uri="{FF2B5EF4-FFF2-40B4-BE49-F238E27FC236}">
              <a16:creationId xmlns:a16="http://schemas.microsoft.com/office/drawing/2014/main" id="{89CD18B4-3D4E-4F3F-BBC6-26FB9A391641}"/>
            </a:ext>
          </a:extLst>
        </xdr:cNvPr>
        <xdr:cNvSpPr txBox="1"/>
      </xdr:nvSpPr>
      <xdr:spPr>
        <a:xfrm>
          <a:off x="1611004" y="6637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5" name="正方形/長方形 84">
          <a:extLst>
            <a:ext uri="{FF2B5EF4-FFF2-40B4-BE49-F238E27FC236}">
              <a16:creationId xmlns:a16="http://schemas.microsoft.com/office/drawing/2014/main" id="{44B6CF4C-901D-43BB-A71C-856B22B563DA}"/>
            </a:ext>
          </a:extLst>
        </xdr:cNvPr>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6" name="正方形/長方形 85">
          <a:extLst>
            <a:ext uri="{FF2B5EF4-FFF2-40B4-BE49-F238E27FC236}">
              <a16:creationId xmlns:a16="http://schemas.microsoft.com/office/drawing/2014/main" id="{2AEEBCA4-4B58-48A8-889A-BE67C59B5F78}"/>
            </a:ext>
          </a:extLst>
        </xdr:cNvPr>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7" name="正方形/長方形 86">
          <a:extLst>
            <a:ext uri="{FF2B5EF4-FFF2-40B4-BE49-F238E27FC236}">
              <a16:creationId xmlns:a16="http://schemas.microsoft.com/office/drawing/2014/main" id="{ABCC2C90-F20F-4EA8-9826-5FFAE6E7C5B2}"/>
            </a:ext>
          </a:extLst>
        </xdr:cNvPr>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8" name="正方形/長方形 87">
          <a:extLst>
            <a:ext uri="{FF2B5EF4-FFF2-40B4-BE49-F238E27FC236}">
              <a16:creationId xmlns:a16="http://schemas.microsoft.com/office/drawing/2014/main" id="{96A4B1FF-AAA0-4F03-AE83-74EE03DB9491}"/>
            </a:ext>
          </a:extLst>
        </xdr:cNvPr>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9" name="正方形/長方形 88">
          <a:extLst>
            <a:ext uri="{FF2B5EF4-FFF2-40B4-BE49-F238E27FC236}">
              <a16:creationId xmlns:a16="http://schemas.microsoft.com/office/drawing/2014/main" id="{B486A915-7916-430C-8592-D9DC749449E5}"/>
            </a:ext>
          </a:extLst>
        </xdr:cNvPr>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0" name="正方形/長方形 89">
          <a:extLst>
            <a:ext uri="{FF2B5EF4-FFF2-40B4-BE49-F238E27FC236}">
              <a16:creationId xmlns:a16="http://schemas.microsoft.com/office/drawing/2014/main" id="{73114CB6-2E29-4622-B2DB-F36DF06642EA}"/>
            </a:ext>
          </a:extLst>
        </xdr:cNvPr>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1" name="正方形/長方形 90">
          <a:extLst>
            <a:ext uri="{FF2B5EF4-FFF2-40B4-BE49-F238E27FC236}">
              <a16:creationId xmlns:a16="http://schemas.microsoft.com/office/drawing/2014/main" id="{62955BC2-44F5-42E8-AF56-FAC429AFE807}"/>
            </a:ext>
          </a:extLst>
        </xdr:cNvPr>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2" name="正方形/長方形 91">
          <a:extLst>
            <a:ext uri="{FF2B5EF4-FFF2-40B4-BE49-F238E27FC236}">
              <a16:creationId xmlns:a16="http://schemas.microsoft.com/office/drawing/2014/main" id="{7D200DAC-972B-4CB9-8F59-244E39D24054}"/>
            </a:ext>
          </a:extLst>
        </xdr:cNvPr>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3" name="テキスト ボックス 92">
          <a:extLst>
            <a:ext uri="{FF2B5EF4-FFF2-40B4-BE49-F238E27FC236}">
              <a16:creationId xmlns:a16="http://schemas.microsoft.com/office/drawing/2014/main" id="{BC18AF80-D9E6-4F2B-9416-EC03FCD88061}"/>
            </a:ext>
          </a:extLst>
        </xdr:cNvPr>
        <xdr:cNvSpPr txBox="1"/>
      </xdr:nvSpPr>
      <xdr:spPr>
        <a:xfrm>
          <a:off x="5788660" y="50292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4" name="直線コネクタ 93">
          <a:extLst>
            <a:ext uri="{FF2B5EF4-FFF2-40B4-BE49-F238E27FC236}">
              <a16:creationId xmlns:a16="http://schemas.microsoft.com/office/drawing/2014/main" id="{444CD4C0-9E12-451C-AC63-6E6C6708D14A}"/>
            </a:ext>
          </a:extLst>
        </xdr:cNvPr>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5" name="直線コネクタ 94">
          <a:extLst>
            <a:ext uri="{FF2B5EF4-FFF2-40B4-BE49-F238E27FC236}">
              <a16:creationId xmlns:a16="http://schemas.microsoft.com/office/drawing/2014/main" id="{02E32CB9-3843-41D0-B007-41BE6874A0F3}"/>
            </a:ext>
          </a:extLst>
        </xdr:cNvPr>
        <xdr:cNvCxnSpPr/>
      </xdr:nvCxnSpPr>
      <xdr:spPr>
        <a:xfrm>
          <a:off x="5826760" y="70789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6" name="テキスト ボックス 95">
          <a:extLst>
            <a:ext uri="{FF2B5EF4-FFF2-40B4-BE49-F238E27FC236}">
              <a16:creationId xmlns:a16="http://schemas.microsoft.com/office/drawing/2014/main" id="{B5005A51-286A-48CA-ADCE-F3AFF01307FF}"/>
            </a:ext>
          </a:extLst>
        </xdr:cNvPr>
        <xdr:cNvSpPr txBox="1"/>
      </xdr:nvSpPr>
      <xdr:spPr>
        <a:xfrm>
          <a:off x="54053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7" name="直線コネクタ 96">
          <a:extLst>
            <a:ext uri="{FF2B5EF4-FFF2-40B4-BE49-F238E27FC236}">
              <a16:creationId xmlns:a16="http://schemas.microsoft.com/office/drawing/2014/main" id="{C78F6315-AC7C-4F9F-AE19-767054B2E8B0}"/>
            </a:ext>
          </a:extLst>
        </xdr:cNvPr>
        <xdr:cNvCxnSpPr/>
      </xdr:nvCxnSpPr>
      <xdr:spPr>
        <a:xfrm>
          <a:off x="5826760" y="6705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8" name="テキスト ボックス 97">
          <a:extLst>
            <a:ext uri="{FF2B5EF4-FFF2-40B4-BE49-F238E27FC236}">
              <a16:creationId xmlns:a16="http://schemas.microsoft.com/office/drawing/2014/main" id="{0A055E7E-014E-4A73-9D98-8C0A6DFCAB86}"/>
            </a:ext>
          </a:extLst>
        </xdr:cNvPr>
        <xdr:cNvSpPr txBox="1"/>
      </xdr:nvSpPr>
      <xdr:spPr>
        <a:xfrm>
          <a:off x="5364041" y="65671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9" name="直線コネクタ 98">
          <a:extLst>
            <a:ext uri="{FF2B5EF4-FFF2-40B4-BE49-F238E27FC236}">
              <a16:creationId xmlns:a16="http://schemas.microsoft.com/office/drawing/2014/main" id="{41D36A20-5DE3-4787-BE6B-FB44ECD4783D}"/>
            </a:ext>
          </a:extLst>
        </xdr:cNvPr>
        <xdr:cNvCxnSpPr/>
      </xdr:nvCxnSpPr>
      <xdr:spPr>
        <a:xfrm>
          <a:off x="5826760" y="63360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0" name="テキスト ボックス 99">
          <a:extLst>
            <a:ext uri="{FF2B5EF4-FFF2-40B4-BE49-F238E27FC236}">
              <a16:creationId xmlns:a16="http://schemas.microsoft.com/office/drawing/2014/main" id="{A7822093-7083-4F5D-A704-BAD79BD5ECB1}"/>
            </a:ext>
          </a:extLst>
        </xdr:cNvPr>
        <xdr:cNvSpPr txBox="1"/>
      </xdr:nvSpPr>
      <xdr:spPr>
        <a:xfrm>
          <a:off x="5364041" y="61976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1" name="直線コネクタ 100">
          <a:extLst>
            <a:ext uri="{FF2B5EF4-FFF2-40B4-BE49-F238E27FC236}">
              <a16:creationId xmlns:a16="http://schemas.microsoft.com/office/drawing/2014/main" id="{DFD3D6DB-BF66-4912-BEF1-F4D06F2B3507}"/>
            </a:ext>
          </a:extLst>
        </xdr:cNvPr>
        <xdr:cNvCxnSpPr/>
      </xdr:nvCxnSpPr>
      <xdr:spPr>
        <a:xfrm>
          <a:off x="5826760" y="59626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2" name="テキスト ボックス 101">
          <a:extLst>
            <a:ext uri="{FF2B5EF4-FFF2-40B4-BE49-F238E27FC236}">
              <a16:creationId xmlns:a16="http://schemas.microsoft.com/office/drawing/2014/main" id="{88A0FF2D-B955-426F-848B-448F7D1E27D0}"/>
            </a:ext>
          </a:extLst>
        </xdr:cNvPr>
        <xdr:cNvSpPr txBox="1"/>
      </xdr:nvSpPr>
      <xdr:spPr>
        <a:xfrm>
          <a:off x="5364041" y="582423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3" name="直線コネクタ 102">
          <a:extLst>
            <a:ext uri="{FF2B5EF4-FFF2-40B4-BE49-F238E27FC236}">
              <a16:creationId xmlns:a16="http://schemas.microsoft.com/office/drawing/2014/main" id="{034623C7-C4E2-4D3B-8E99-91E8C99460F9}"/>
            </a:ext>
          </a:extLst>
        </xdr:cNvPr>
        <xdr:cNvCxnSpPr/>
      </xdr:nvCxnSpPr>
      <xdr:spPr>
        <a:xfrm>
          <a:off x="5826760" y="55892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4" name="テキスト ボックス 103">
          <a:extLst>
            <a:ext uri="{FF2B5EF4-FFF2-40B4-BE49-F238E27FC236}">
              <a16:creationId xmlns:a16="http://schemas.microsoft.com/office/drawing/2014/main" id="{65A5A851-701B-4F65-9DB7-81D3A1A9B878}"/>
            </a:ext>
          </a:extLst>
        </xdr:cNvPr>
        <xdr:cNvSpPr txBox="1"/>
      </xdr:nvSpPr>
      <xdr:spPr>
        <a:xfrm>
          <a:off x="5364041" y="54508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5" name="直線コネクタ 104">
          <a:extLst>
            <a:ext uri="{FF2B5EF4-FFF2-40B4-BE49-F238E27FC236}">
              <a16:creationId xmlns:a16="http://schemas.microsoft.com/office/drawing/2014/main" id="{8AF144DD-F08E-4454-B1A0-CB8E2055EBE5}"/>
            </a:ext>
          </a:extLst>
        </xdr:cNvPr>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6" name="テキスト ボックス 105">
          <a:extLst>
            <a:ext uri="{FF2B5EF4-FFF2-40B4-BE49-F238E27FC236}">
              <a16:creationId xmlns:a16="http://schemas.microsoft.com/office/drawing/2014/main" id="{4E0E4CC9-15C4-4718-B53A-A6E5FE1D5B54}"/>
            </a:ext>
          </a:extLst>
        </xdr:cNvPr>
        <xdr:cNvSpPr txBox="1"/>
      </xdr:nvSpPr>
      <xdr:spPr>
        <a:xfrm>
          <a:off x="5299921" y="5077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7" name="【道路】&#10;一人当たり延長グラフ枠">
          <a:extLst>
            <a:ext uri="{FF2B5EF4-FFF2-40B4-BE49-F238E27FC236}">
              <a16:creationId xmlns:a16="http://schemas.microsoft.com/office/drawing/2014/main" id="{B8C5BB8B-EA46-40C6-AEF1-B95F5835289A}"/>
            </a:ext>
          </a:extLst>
        </xdr:cNvPr>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7715</xdr:rowOff>
    </xdr:from>
    <xdr:to>
      <xdr:col>54</xdr:col>
      <xdr:colOff>189865</xdr:colOff>
      <xdr:row>42</xdr:row>
      <xdr:rowOff>35528</xdr:rowOff>
    </xdr:to>
    <xdr:cxnSp macro="">
      <xdr:nvCxnSpPr>
        <xdr:cNvPr id="108" name="直線コネクタ 107">
          <a:extLst>
            <a:ext uri="{FF2B5EF4-FFF2-40B4-BE49-F238E27FC236}">
              <a16:creationId xmlns:a16="http://schemas.microsoft.com/office/drawing/2014/main" id="{791269B9-88E3-473B-A133-25937C2D3942}"/>
            </a:ext>
          </a:extLst>
        </xdr:cNvPr>
        <xdr:cNvCxnSpPr/>
      </xdr:nvCxnSpPr>
      <xdr:spPr>
        <a:xfrm flipV="1">
          <a:off x="9219565" y="5707475"/>
          <a:ext cx="0" cy="13689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39355</xdr:rowOff>
    </xdr:from>
    <xdr:ext cx="469744" cy="259045"/>
    <xdr:sp macro="" textlink="">
      <xdr:nvSpPr>
        <xdr:cNvPr id="109" name="【道路】&#10;一人当たり延長最小値テキスト">
          <a:extLst>
            <a:ext uri="{FF2B5EF4-FFF2-40B4-BE49-F238E27FC236}">
              <a16:creationId xmlns:a16="http://schemas.microsoft.com/office/drawing/2014/main" id="{11B86A56-1007-4528-9C61-ECF9DB3B1271}"/>
            </a:ext>
          </a:extLst>
        </xdr:cNvPr>
        <xdr:cNvSpPr txBox="1"/>
      </xdr:nvSpPr>
      <xdr:spPr>
        <a:xfrm>
          <a:off x="9258300" y="7080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35528</xdr:rowOff>
    </xdr:from>
    <xdr:to>
      <xdr:col>55</xdr:col>
      <xdr:colOff>88900</xdr:colOff>
      <xdr:row>42</xdr:row>
      <xdr:rowOff>35528</xdr:rowOff>
    </xdr:to>
    <xdr:cxnSp macro="">
      <xdr:nvCxnSpPr>
        <xdr:cNvPr id="110" name="直線コネクタ 109">
          <a:extLst>
            <a:ext uri="{FF2B5EF4-FFF2-40B4-BE49-F238E27FC236}">
              <a16:creationId xmlns:a16="http://schemas.microsoft.com/office/drawing/2014/main" id="{76490860-BB3B-4D74-93DA-F92DD0329708}"/>
            </a:ext>
          </a:extLst>
        </xdr:cNvPr>
        <xdr:cNvCxnSpPr/>
      </xdr:nvCxnSpPr>
      <xdr:spPr>
        <a:xfrm>
          <a:off x="9154160" y="707640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125842</xdr:rowOff>
    </xdr:from>
    <xdr:ext cx="534377" cy="259045"/>
    <xdr:sp macro="" textlink="">
      <xdr:nvSpPr>
        <xdr:cNvPr id="111" name="【道路】&#10;一人当たり延長最大値テキスト">
          <a:extLst>
            <a:ext uri="{FF2B5EF4-FFF2-40B4-BE49-F238E27FC236}">
              <a16:creationId xmlns:a16="http://schemas.microsoft.com/office/drawing/2014/main" id="{1A83E949-E24E-4F03-A8B1-AC09ABB2BE92}"/>
            </a:ext>
          </a:extLst>
        </xdr:cNvPr>
        <xdr:cNvSpPr txBox="1"/>
      </xdr:nvSpPr>
      <xdr:spPr>
        <a:xfrm>
          <a:off x="9258300" y="5490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73.595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7715</xdr:rowOff>
    </xdr:from>
    <xdr:to>
      <xdr:col>55</xdr:col>
      <xdr:colOff>88900</xdr:colOff>
      <xdr:row>34</xdr:row>
      <xdr:rowOff>7715</xdr:rowOff>
    </xdr:to>
    <xdr:cxnSp macro="">
      <xdr:nvCxnSpPr>
        <xdr:cNvPr id="112" name="直線コネクタ 111">
          <a:extLst>
            <a:ext uri="{FF2B5EF4-FFF2-40B4-BE49-F238E27FC236}">
              <a16:creationId xmlns:a16="http://schemas.microsoft.com/office/drawing/2014/main" id="{25606083-05DB-42F5-A9B8-58CD62319103}"/>
            </a:ext>
          </a:extLst>
        </xdr:cNvPr>
        <xdr:cNvCxnSpPr/>
      </xdr:nvCxnSpPr>
      <xdr:spPr>
        <a:xfrm>
          <a:off x="9154160" y="570747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111059</xdr:rowOff>
    </xdr:from>
    <xdr:ext cx="534377" cy="259045"/>
    <xdr:sp macro="" textlink="">
      <xdr:nvSpPr>
        <xdr:cNvPr id="113" name="【道路】&#10;一人当たり延長平均値テキスト">
          <a:extLst>
            <a:ext uri="{FF2B5EF4-FFF2-40B4-BE49-F238E27FC236}">
              <a16:creationId xmlns:a16="http://schemas.microsoft.com/office/drawing/2014/main" id="{5D1B5199-A81B-43F8-B8EC-EE6449E8D462}"/>
            </a:ext>
          </a:extLst>
        </xdr:cNvPr>
        <xdr:cNvSpPr txBox="1"/>
      </xdr:nvSpPr>
      <xdr:spPr>
        <a:xfrm>
          <a:off x="9258300" y="64813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132632</xdr:rowOff>
    </xdr:from>
    <xdr:to>
      <xdr:col>55</xdr:col>
      <xdr:colOff>50800</xdr:colOff>
      <xdr:row>39</xdr:row>
      <xdr:rowOff>62782</xdr:rowOff>
    </xdr:to>
    <xdr:sp macro="" textlink="">
      <xdr:nvSpPr>
        <xdr:cNvPr id="114" name="フローチャート: 判断 113">
          <a:extLst>
            <a:ext uri="{FF2B5EF4-FFF2-40B4-BE49-F238E27FC236}">
              <a16:creationId xmlns:a16="http://schemas.microsoft.com/office/drawing/2014/main" id="{01F3F679-F249-470D-935D-8121F3127B46}"/>
            </a:ext>
          </a:extLst>
        </xdr:cNvPr>
        <xdr:cNvSpPr/>
      </xdr:nvSpPr>
      <xdr:spPr>
        <a:xfrm>
          <a:off x="9192260" y="650295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132747</xdr:rowOff>
    </xdr:from>
    <xdr:to>
      <xdr:col>50</xdr:col>
      <xdr:colOff>165100</xdr:colOff>
      <xdr:row>39</xdr:row>
      <xdr:rowOff>62897</xdr:rowOff>
    </xdr:to>
    <xdr:sp macro="" textlink="">
      <xdr:nvSpPr>
        <xdr:cNvPr id="115" name="フローチャート: 判断 114">
          <a:extLst>
            <a:ext uri="{FF2B5EF4-FFF2-40B4-BE49-F238E27FC236}">
              <a16:creationId xmlns:a16="http://schemas.microsoft.com/office/drawing/2014/main" id="{ED97EECB-68C1-4AE9-9AE0-0C2308322579}"/>
            </a:ext>
          </a:extLst>
        </xdr:cNvPr>
        <xdr:cNvSpPr/>
      </xdr:nvSpPr>
      <xdr:spPr>
        <a:xfrm>
          <a:off x="8445500" y="650306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89427</xdr:rowOff>
    </xdr:from>
    <xdr:to>
      <xdr:col>46</xdr:col>
      <xdr:colOff>38100</xdr:colOff>
      <xdr:row>39</xdr:row>
      <xdr:rowOff>19577</xdr:rowOff>
    </xdr:to>
    <xdr:sp macro="" textlink="">
      <xdr:nvSpPr>
        <xdr:cNvPr id="116" name="フローチャート: 判断 115">
          <a:extLst>
            <a:ext uri="{FF2B5EF4-FFF2-40B4-BE49-F238E27FC236}">
              <a16:creationId xmlns:a16="http://schemas.microsoft.com/office/drawing/2014/main" id="{879F290C-A888-4ABE-B232-420BC365CCB2}"/>
            </a:ext>
          </a:extLst>
        </xdr:cNvPr>
        <xdr:cNvSpPr/>
      </xdr:nvSpPr>
      <xdr:spPr>
        <a:xfrm>
          <a:off x="7670800" y="645974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125488</xdr:rowOff>
    </xdr:from>
    <xdr:to>
      <xdr:col>41</xdr:col>
      <xdr:colOff>101600</xdr:colOff>
      <xdr:row>39</xdr:row>
      <xdr:rowOff>55638</xdr:rowOff>
    </xdr:to>
    <xdr:sp macro="" textlink="">
      <xdr:nvSpPr>
        <xdr:cNvPr id="117" name="フローチャート: 判断 116">
          <a:extLst>
            <a:ext uri="{FF2B5EF4-FFF2-40B4-BE49-F238E27FC236}">
              <a16:creationId xmlns:a16="http://schemas.microsoft.com/office/drawing/2014/main" id="{E3749243-041E-423C-B4F2-335B03810FF8}"/>
            </a:ext>
          </a:extLst>
        </xdr:cNvPr>
        <xdr:cNvSpPr/>
      </xdr:nvSpPr>
      <xdr:spPr>
        <a:xfrm>
          <a:off x="6873240" y="649580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8" name="テキスト ボックス 117">
          <a:extLst>
            <a:ext uri="{FF2B5EF4-FFF2-40B4-BE49-F238E27FC236}">
              <a16:creationId xmlns:a16="http://schemas.microsoft.com/office/drawing/2014/main" id="{9570643C-B513-40F6-A671-A8F35874FE89}"/>
            </a:ext>
          </a:extLst>
        </xdr:cNvPr>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AA6F80B3-9670-4853-8698-DFA4F20A268A}"/>
            </a:ext>
          </a:extLst>
        </xdr:cNvPr>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A915F442-B37F-43CD-9377-AA1CE3DA594A}"/>
            </a:ext>
          </a:extLst>
        </xdr:cNvPr>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33064296-47BB-4CA8-AD15-404555A2D5E0}"/>
            </a:ext>
          </a:extLst>
        </xdr:cNvPr>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53C1BB36-67EE-437B-8B64-B876112A804A}"/>
            </a:ext>
          </a:extLst>
        </xdr:cNvPr>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121393</xdr:rowOff>
    </xdr:from>
    <xdr:to>
      <xdr:col>55</xdr:col>
      <xdr:colOff>50800</xdr:colOff>
      <xdr:row>39</xdr:row>
      <xdr:rowOff>51543</xdr:rowOff>
    </xdr:to>
    <xdr:sp macro="" textlink="">
      <xdr:nvSpPr>
        <xdr:cNvPr id="123" name="楕円 122">
          <a:extLst>
            <a:ext uri="{FF2B5EF4-FFF2-40B4-BE49-F238E27FC236}">
              <a16:creationId xmlns:a16="http://schemas.microsoft.com/office/drawing/2014/main" id="{62994E71-2B0F-457E-9645-5D21EDA56B99}"/>
            </a:ext>
          </a:extLst>
        </xdr:cNvPr>
        <xdr:cNvSpPr/>
      </xdr:nvSpPr>
      <xdr:spPr>
        <a:xfrm>
          <a:off x="9192260" y="649171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144270</xdr:rowOff>
    </xdr:from>
    <xdr:ext cx="534377" cy="259045"/>
    <xdr:sp macro="" textlink="">
      <xdr:nvSpPr>
        <xdr:cNvPr id="124" name="【道路】&#10;一人当たり延長該当値テキスト">
          <a:extLst>
            <a:ext uri="{FF2B5EF4-FFF2-40B4-BE49-F238E27FC236}">
              <a16:creationId xmlns:a16="http://schemas.microsoft.com/office/drawing/2014/main" id="{C64BE2EA-32B8-4CE4-8709-163B96E25165}"/>
            </a:ext>
          </a:extLst>
        </xdr:cNvPr>
        <xdr:cNvSpPr txBox="1"/>
      </xdr:nvSpPr>
      <xdr:spPr>
        <a:xfrm>
          <a:off x="9258300" y="6346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138747</xdr:rowOff>
    </xdr:from>
    <xdr:to>
      <xdr:col>50</xdr:col>
      <xdr:colOff>165100</xdr:colOff>
      <xdr:row>39</xdr:row>
      <xdr:rowOff>68897</xdr:rowOff>
    </xdr:to>
    <xdr:sp macro="" textlink="">
      <xdr:nvSpPr>
        <xdr:cNvPr id="125" name="楕円 124">
          <a:extLst>
            <a:ext uri="{FF2B5EF4-FFF2-40B4-BE49-F238E27FC236}">
              <a16:creationId xmlns:a16="http://schemas.microsoft.com/office/drawing/2014/main" id="{AF8327F1-4EA9-44FC-98BA-CC1414303BDA}"/>
            </a:ext>
          </a:extLst>
        </xdr:cNvPr>
        <xdr:cNvSpPr/>
      </xdr:nvSpPr>
      <xdr:spPr>
        <a:xfrm>
          <a:off x="8445500" y="650906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743</xdr:rowOff>
    </xdr:from>
    <xdr:to>
      <xdr:col>55</xdr:col>
      <xdr:colOff>0</xdr:colOff>
      <xdr:row>39</xdr:row>
      <xdr:rowOff>18097</xdr:rowOff>
    </xdr:to>
    <xdr:cxnSp macro="">
      <xdr:nvCxnSpPr>
        <xdr:cNvPr id="126" name="直線コネクタ 125">
          <a:extLst>
            <a:ext uri="{FF2B5EF4-FFF2-40B4-BE49-F238E27FC236}">
              <a16:creationId xmlns:a16="http://schemas.microsoft.com/office/drawing/2014/main" id="{D959A07E-706F-4780-A450-81291026338C}"/>
            </a:ext>
          </a:extLst>
        </xdr:cNvPr>
        <xdr:cNvCxnSpPr/>
      </xdr:nvCxnSpPr>
      <xdr:spPr>
        <a:xfrm flipV="1">
          <a:off x="8496300" y="6538703"/>
          <a:ext cx="723900" cy="17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145567</xdr:rowOff>
    </xdr:from>
    <xdr:to>
      <xdr:col>46</xdr:col>
      <xdr:colOff>38100</xdr:colOff>
      <xdr:row>39</xdr:row>
      <xdr:rowOff>75717</xdr:rowOff>
    </xdr:to>
    <xdr:sp macro="" textlink="">
      <xdr:nvSpPr>
        <xdr:cNvPr id="127" name="楕円 126">
          <a:extLst>
            <a:ext uri="{FF2B5EF4-FFF2-40B4-BE49-F238E27FC236}">
              <a16:creationId xmlns:a16="http://schemas.microsoft.com/office/drawing/2014/main" id="{9F2F2AF2-90E0-48F6-A327-49EC36B77DFC}"/>
            </a:ext>
          </a:extLst>
        </xdr:cNvPr>
        <xdr:cNvSpPr/>
      </xdr:nvSpPr>
      <xdr:spPr>
        <a:xfrm>
          <a:off x="7670800" y="651588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18097</xdr:rowOff>
    </xdr:from>
    <xdr:to>
      <xdr:col>50</xdr:col>
      <xdr:colOff>114300</xdr:colOff>
      <xdr:row>39</xdr:row>
      <xdr:rowOff>24917</xdr:rowOff>
    </xdr:to>
    <xdr:cxnSp macro="">
      <xdr:nvCxnSpPr>
        <xdr:cNvPr id="128" name="直線コネクタ 127">
          <a:extLst>
            <a:ext uri="{FF2B5EF4-FFF2-40B4-BE49-F238E27FC236}">
              <a16:creationId xmlns:a16="http://schemas.microsoft.com/office/drawing/2014/main" id="{7E328E29-15EB-4A23-B235-B08B3E7D12C3}"/>
            </a:ext>
          </a:extLst>
        </xdr:cNvPr>
        <xdr:cNvCxnSpPr/>
      </xdr:nvCxnSpPr>
      <xdr:spPr>
        <a:xfrm flipV="1">
          <a:off x="7713980" y="6556057"/>
          <a:ext cx="782320" cy="6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114078</xdr:rowOff>
    </xdr:from>
    <xdr:to>
      <xdr:col>41</xdr:col>
      <xdr:colOff>101600</xdr:colOff>
      <xdr:row>40</xdr:row>
      <xdr:rowOff>44228</xdr:rowOff>
    </xdr:to>
    <xdr:sp macro="" textlink="">
      <xdr:nvSpPr>
        <xdr:cNvPr id="129" name="楕円 128">
          <a:extLst>
            <a:ext uri="{FF2B5EF4-FFF2-40B4-BE49-F238E27FC236}">
              <a16:creationId xmlns:a16="http://schemas.microsoft.com/office/drawing/2014/main" id="{52FEE026-38DE-4EFB-A4B4-939376127047}"/>
            </a:ext>
          </a:extLst>
        </xdr:cNvPr>
        <xdr:cNvSpPr/>
      </xdr:nvSpPr>
      <xdr:spPr>
        <a:xfrm>
          <a:off x="6873240" y="665203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24917</xdr:rowOff>
    </xdr:from>
    <xdr:to>
      <xdr:col>45</xdr:col>
      <xdr:colOff>177800</xdr:colOff>
      <xdr:row>39</xdr:row>
      <xdr:rowOff>164878</xdr:rowOff>
    </xdr:to>
    <xdr:cxnSp macro="">
      <xdr:nvCxnSpPr>
        <xdr:cNvPr id="130" name="直線コネクタ 129">
          <a:extLst>
            <a:ext uri="{FF2B5EF4-FFF2-40B4-BE49-F238E27FC236}">
              <a16:creationId xmlns:a16="http://schemas.microsoft.com/office/drawing/2014/main" id="{E8699FC8-5093-48B1-B86E-05C0B943AF76}"/>
            </a:ext>
          </a:extLst>
        </xdr:cNvPr>
        <xdr:cNvCxnSpPr/>
      </xdr:nvCxnSpPr>
      <xdr:spPr>
        <a:xfrm flipV="1">
          <a:off x="6924040" y="6562877"/>
          <a:ext cx="789940" cy="139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79424</xdr:rowOff>
    </xdr:from>
    <xdr:ext cx="534377" cy="259045"/>
    <xdr:sp macro="" textlink="">
      <xdr:nvSpPr>
        <xdr:cNvPr id="131" name="n_1aveValue【道路】&#10;一人当たり延長">
          <a:extLst>
            <a:ext uri="{FF2B5EF4-FFF2-40B4-BE49-F238E27FC236}">
              <a16:creationId xmlns:a16="http://schemas.microsoft.com/office/drawing/2014/main" id="{2FB89659-22DA-4874-814B-0A55CC54ACCB}"/>
            </a:ext>
          </a:extLst>
        </xdr:cNvPr>
        <xdr:cNvSpPr txBox="1"/>
      </xdr:nvSpPr>
      <xdr:spPr>
        <a:xfrm>
          <a:off x="8239271" y="6282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36104</xdr:rowOff>
    </xdr:from>
    <xdr:ext cx="534377" cy="259045"/>
    <xdr:sp macro="" textlink="">
      <xdr:nvSpPr>
        <xdr:cNvPr id="132" name="n_2aveValue【道路】&#10;一人当たり延長">
          <a:extLst>
            <a:ext uri="{FF2B5EF4-FFF2-40B4-BE49-F238E27FC236}">
              <a16:creationId xmlns:a16="http://schemas.microsoft.com/office/drawing/2014/main" id="{05CC94C8-C759-451D-8A89-269CAABB9C86}"/>
            </a:ext>
          </a:extLst>
        </xdr:cNvPr>
        <xdr:cNvSpPr txBox="1"/>
      </xdr:nvSpPr>
      <xdr:spPr>
        <a:xfrm>
          <a:off x="7477271" y="6238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72166</xdr:rowOff>
    </xdr:from>
    <xdr:ext cx="534377" cy="259045"/>
    <xdr:sp macro="" textlink="">
      <xdr:nvSpPr>
        <xdr:cNvPr id="133" name="n_3aveValue【道路】&#10;一人当たり延長">
          <a:extLst>
            <a:ext uri="{FF2B5EF4-FFF2-40B4-BE49-F238E27FC236}">
              <a16:creationId xmlns:a16="http://schemas.microsoft.com/office/drawing/2014/main" id="{FC53227F-8FFA-48ED-9111-5B779054E0AF}"/>
            </a:ext>
          </a:extLst>
        </xdr:cNvPr>
        <xdr:cNvSpPr txBox="1"/>
      </xdr:nvSpPr>
      <xdr:spPr>
        <a:xfrm>
          <a:off x="6702571" y="6274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39</xdr:row>
      <xdr:rowOff>60024</xdr:rowOff>
    </xdr:from>
    <xdr:ext cx="534377" cy="259045"/>
    <xdr:sp macro="" textlink="">
      <xdr:nvSpPr>
        <xdr:cNvPr id="134" name="n_1mainValue【道路】&#10;一人当たり延長">
          <a:extLst>
            <a:ext uri="{FF2B5EF4-FFF2-40B4-BE49-F238E27FC236}">
              <a16:creationId xmlns:a16="http://schemas.microsoft.com/office/drawing/2014/main" id="{07C50000-CA52-4152-9FE6-B509B21D43D8}"/>
            </a:ext>
          </a:extLst>
        </xdr:cNvPr>
        <xdr:cNvSpPr txBox="1"/>
      </xdr:nvSpPr>
      <xdr:spPr>
        <a:xfrm>
          <a:off x="8239271" y="6597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66844</xdr:rowOff>
    </xdr:from>
    <xdr:ext cx="534377" cy="259045"/>
    <xdr:sp macro="" textlink="">
      <xdr:nvSpPr>
        <xdr:cNvPr id="135" name="n_2mainValue【道路】&#10;一人当たり延長">
          <a:extLst>
            <a:ext uri="{FF2B5EF4-FFF2-40B4-BE49-F238E27FC236}">
              <a16:creationId xmlns:a16="http://schemas.microsoft.com/office/drawing/2014/main" id="{6B6592BF-637F-44CC-A37B-DBBAEDCA27E8}"/>
            </a:ext>
          </a:extLst>
        </xdr:cNvPr>
        <xdr:cNvSpPr txBox="1"/>
      </xdr:nvSpPr>
      <xdr:spPr>
        <a:xfrm>
          <a:off x="7477271" y="6604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35355</xdr:rowOff>
    </xdr:from>
    <xdr:ext cx="534377" cy="259045"/>
    <xdr:sp macro="" textlink="">
      <xdr:nvSpPr>
        <xdr:cNvPr id="136" name="n_3mainValue【道路】&#10;一人当たり延長">
          <a:extLst>
            <a:ext uri="{FF2B5EF4-FFF2-40B4-BE49-F238E27FC236}">
              <a16:creationId xmlns:a16="http://schemas.microsoft.com/office/drawing/2014/main" id="{189C1F42-E892-43FC-941A-20367838564F}"/>
            </a:ext>
          </a:extLst>
        </xdr:cNvPr>
        <xdr:cNvSpPr txBox="1"/>
      </xdr:nvSpPr>
      <xdr:spPr>
        <a:xfrm>
          <a:off x="6702571" y="6740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7" name="正方形/長方形 136">
          <a:extLst>
            <a:ext uri="{FF2B5EF4-FFF2-40B4-BE49-F238E27FC236}">
              <a16:creationId xmlns:a16="http://schemas.microsoft.com/office/drawing/2014/main" id="{CE17A800-5863-4D4A-B344-DEE8BA33F039}"/>
            </a:ext>
          </a:extLst>
        </xdr:cNvPr>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8" name="正方形/長方形 137">
          <a:extLst>
            <a:ext uri="{FF2B5EF4-FFF2-40B4-BE49-F238E27FC236}">
              <a16:creationId xmlns:a16="http://schemas.microsoft.com/office/drawing/2014/main" id="{4D61CDF2-7CFF-4932-9EA5-EB67C50421E5}"/>
            </a:ext>
          </a:extLst>
        </xdr:cNvPr>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9" name="正方形/長方形 138">
          <a:extLst>
            <a:ext uri="{FF2B5EF4-FFF2-40B4-BE49-F238E27FC236}">
              <a16:creationId xmlns:a16="http://schemas.microsoft.com/office/drawing/2014/main" id="{311199F5-0DE6-41E6-935D-4800E8A53BE6}"/>
            </a:ext>
          </a:extLst>
        </xdr:cNvPr>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0" name="正方形/長方形 139">
          <a:extLst>
            <a:ext uri="{FF2B5EF4-FFF2-40B4-BE49-F238E27FC236}">
              <a16:creationId xmlns:a16="http://schemas.microsoft.com/office/drawing/2014/main" id="{9532E474-B314-49E7-BF62-AB907A73CA44}"/>
            </a:ext>
          </a:extLst>
        </xdr:cNvPr>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1" name="正方形/長方形 140">
          <a:extLst>
            <a:ext uri="{FF2B5EF4-FFF2-40B4-BE49-F238E27FC236}">
              <a16:creationId xmlns:a16="http://schemas.microsoft.com/office/drawing/2014/main" id="{86585184-0DE9-43FB-8D3A-A5036CC2E711}"/>
            </a:ext>
          </a:extLst>
        </xdr:cNvPr>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2" name="正方形/長方形 141">
          <a:extLst>
            <a:ext uri="{FF2B5EF4-FFF2-40B4-BE49-F238E27FC236}">
              <a16:creationId xmlns:a16="http://schemas.microsoft.com/office/drawing/2014/main" id="{564CD82D-DDA6-4CD5-B5EE-8DB9C7AA6C86}"/>
            </a:ext>
          </a:extLst>
        </xdr:cNvPr>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3" name="正方形/長方形 142">
          <a:extLst>
            <a:ext uri="{FF2B5EF4-FFF2-40B4-BE49-F238E27FC236}">
              <a16:creationId xmlns:a16="http://schemas.microsoft.com/office/drawing/2014/main" id="{C7CB3BE3-1969-4640-9F55-C2A6F9AC1CFA}"/>
            </a:ext>
          </a:extLst>
        </xdr:cNvPr>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4" name="正方形/長方形 143">
          <a:extLst>
            <a:ext uri="{FF2B5EF4-FFF2-40B4-BE49-F238E27FC236}">
              <a16:creationId xmlns:a16="http://schemas.microsoft.com/office/drawing/2014/main" id="{B7F57085-47EA-4F6A-8807-5D87CC773DC0}"/>
            </a:ext>
          </a:extLst>
        </xdr:cNvPr>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5" name="テキスト ボックス 144">
          <a:extLst>
            <a:ext uri="{FF2B5EF4-FFF2-40B4-BE49-F238E27FC236}">
              <a16:creationId xmlns:a16="http://schemas.microsoft.com/office/drawing/2014/main" id="{E49995BF-1CC7-425B-A46E-07DABAF31475}"/>
            </a:ext>
          </a:extLst>
        </xdr:cNvPr>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6" name="直線コネクタ 145">
          <a:extLst>
            <a:ext uri="{FF2B5EF4-FFF2-40B4-BE49-F238E27FC236}">
              <a16:creationId xmlns:a16="http://schemas.microsoft.com/office/drawing/2014/main" id="{75C5334D-B2A8-4A23-81D1-F8176CC6E7BD}"/>
            </a:ext>
          </a:extLst>
        </xdr:cNvPr>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7" name="直線コネクタ 146">
          <a:extLst>
            <a:ext uri="{FF2B5EF4-FFF2-40B4-BE49-F238E27FC236}">
              <a16:creationId xmlns:a16="http://schemas.microsoft.com/office/drawing/2014/main" id="{FFE59ED4-00BA-429A-83A0-BE37DC4DA0A6}"/>
            </a:ext>
          </a:extLst>
        </xdr:cNvPr>
        <xdr:cNvCxnSpPr/>
      </xdr:nvCxnSpPr>
      <xdr:spPr>
        <a:xfrm>
          <a:off x="670560" y="1085958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8" name="テキスト ボックス 147">
          <a:extLst>
            <a:ext uri="{FF2B5EF4-FFF2-40B4-BE49-F238E27FC236}">
              <a16:creationId xmlns:a16="http://schemas.microsoft.com/office/drawing/2014/main" id="{6F36A0C1-F83A-40D8-B979-06B099B4A47E}"/>
            </a:ext>
          </a:extLst>
        </xdr:cNvPr>
        <xdr:cNvSpPr txBox="1"/>
      </xdr:nvSpPr>
      <xdr:spPr>
        <a:xfrm>
          <a:off x="377341" y="1072117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9" name="直線コネクタ 148">
          <a:extLst>
            <a:ext uri="{FF2B5EF4-FFF2-40B4-BE49-F238E27FC236}">
              <a16:creationId xmlns:a16="http://schemas.microsoft.com/office/drawing/2014/main" id="{B361D84E-4325-48C4-B8A1-9EBFFD83AE17}"/>
            </a:ext>
          </a:extLst>
        </xdr:cNvPr>
        <xdr:cNvCxnSpPr/>
      </xdr:nvCxnSpPr>
      <xdr:spPr>
        <a:xfrm>
          <a:off x="670560" y="1054063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0" name="テキスト ボックス 149">
          <a:extLst>
            <a:ext uri="{FF2B5EF4-FFF2-40B4-BE49-F238E27FC236}">
              <a16:creationId xmlns:a16="http://schemas.microsoft.com/office/drawing/2014/main" id="{067212B8-ED0D-4F19-AE32-128D67FCDC9C}"/>
            </a:ext>
          </a:extLst>
        </xdr:cNvPr>
        <xdr:cNvSpPr txBox="1"/>
      </xdr:nvSpPr>
      <xdr:spPr>
        <a:xfrm>
          <a:off x="33608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1" name="直線コネクタ 150">
          <a:extLst>
            <a:ext uri="{FF2B5EF4-FFF2-40B4-BE49-F238E27FC236}">
              <a16:creationId xmlns:a16="http://schemas.microsoft.com/office/drawing/2014/main" id="{81E12A83-BE1F-40BD-8682-9F82A6739EF8}"/>
            </a:ext>
          </a:extLst>
        </xdr:cNvPr>
        <xdr:cNvCxnSpPr/>
      </xdr:nvCxnSpPr>
      <xdr:spPr>
        <a:xfrm>
          <a:off x="670560" y="102216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2" name="テキスト ボックス 151">
          <a:extLst>
            <a:ext uri="{FF2B5EF4-FFF2-40B4-BE49-F238E27FC236}">
              <a16:creationId xmlns:a16="http://schemas.microsoft.com/office/drawing/2014/main" id="{244E7445-2705-47CD-BC62-B17E8E5DAFF5}"/>
            </a:ext>
          </a:extLst>
        </xdr:cNvPr>
        <xdr:cNvSpPr txBox="1"/>
      </xdr:nvSpPr>
      <xdr:spPr>
        <a:xfrm>
          <a:off x="33608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3" name="直線コネクタ 152">
          <a:extLst>
            <a:ext uri="{FF2B5EF4-FFF2-40B4-BE49-F238E27FC236}">
              <a16:creationId xmlns:a16="http://schemas.microsoft.com/office/drawing/2014/main" id="{5A2FED8D-014B-437C-B5AF-7BF6DB5E587E}"/>
            </a:ext>
          </a:extLst>
        </xdr:cNvPr>
        <xdr:cNvCxnSpPr/>
      </xdr:nvCxnSpPr>
      <xdr:spPr>
        <a:xfrm>
          <a:off x="670560" y="989892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4" name="テキスト ボックス 153">
          <a:extLst>
            <a:ext uri="{FF2B5EF4-FFF2-40B4-BE49-F238E27FC236}">
              <a16:creationId xmlns:a16="http://schemas.microsoft.com/office/drawing/2014/main" id="{7346DC3E-30FD-4CBE-910B-886BAA0DC71F}"/>
            </a:ext>
          </a:extLst>
        </xdr:cNvPr>
        <xdr:cNvSpPr txBox="1"/>
      </xdr:nvSpPr>
      <xdr:spPr>
        <a:xfrm>
          <a:off x="33608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5" name="直線コネクタ 154">
          <a:extLst>
            <a:ext uri="{FF2B5EF4-FFF2-40B4-BE49-F238E27FC236}">
              <a16:creationId xmlns:a16="http://schemas.microsoft.com/office/drawing/2014/main" id="{BE28C0B6-62EF-4348-9710-9768A017519E}"/>
            </a:ext>
          </a:extLst>
        </xdr:cNvPr>
        <xdr:cNvCxnSpPr/>
      </xdr:nvCxnSpPr>
      <xdr:spPr>
        <a:xfrm>
          <a:off x="670560" y="957997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6" name="テキスト ボックス 155">
          <a:extLst>
            <a:ext uri="{FF2B5EF4-FFF2-40B4-BE49-F238E27FC236}">
              <a16:creationId xmlns:a16="http://schemas.microsoft.com/office/drawing/2014/main" id="{834D6F80-FC50-4BFE-950A-91E4CD9C812A}"/>
            </a:ext>
          </a:extLst>
        </xdr:cNvPr>
        <xdr:cNvSpPr txBox="1"/>
      </xdr:nvSpPr>
      <xdr:spPr>
        <a:xfrm>
          <a:off x="33608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7" name="直線コネクタ 156">
          <a:extLst>
            <a:ext uri="{FF2B5EF4-FFF2-40B4-BE49-F238E27FC236}">
              <a16:creationId xmlns:a16="http://schemas.microsoft.com/office/drawing/2014/main" id="{CC90527D-EB44-45B0-BB2B-5E26E3C687AD}"/>
            </a:ext>
          </a:extLst>
        </xdr:cNvPr>
        <xdr:cNvCxnSpPr/>
      </xdr:nvCxnSpPr>
      <xdr:spPr>
        <a:xfrm>
          <a:off x="670560" y="926102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8" name="テキスト ボックス 157">
          <a:extLst>
            <a:ext uri="{FF2B5EF4-FFF2-40B4-BE49-F238E27FC236}">
              <a16:creationId xmlns:a16="http://schemas.microsoft.com/office/drawing/2014/main" id="{905A2D9B-6E97-4F9C-BB3C-3F1522EC408E}"/>
            </a:ext>
          </a:extLst>
        </xdr:cNvPr>
        <xdr:cNvSpPr txBox="1"/>
      </xdr:nvSpPr>
      <xdr:spPr>
        <a:xfrm>
          <a:off x="271961" y="912260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9" name="直線コネクタ 158">
          <a:extLst>
            <a:ext uri="{FF2B5EF4-FFF2-40B4-BE49-F238E27FC236}">
              <a16:creationId xmlns:a16="http://schemas.microsoft.com/office/drawing/2014/main" id="{397CE498-A49B-4C72-BB64-B8FC820E338F}"/>
            </a:ext>
          </a:extLst>
        </xdr:cNvPr>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0" name="テキスト ボックス 159">
          <a:extLst>
            <a:ext uri="{FF2B5EF4-FFF2-40B4-BE49-F238E27FC236}">
              <a16:creationId xmlns:a16="http://schemas.microsoft.com/office/drawing/2014/main" id="{D9F27EFA-9999-4784-857D-3409D6B78C00}"/>
            </a:ext>
          </a:extLst>
        </xdr:cNvPr>
        <xdr:cNvSpPr txBox="1"/>
      </xdr:nvSpPr>
      <xdr:spPr>
        <a:xfrm>
          <a:off x="27196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1" name="【橋りょう・トンネル】&#10;有形固定資産減価償却率グラフ枠">
          <a:extLst>
            <a:ext uri="{FF2B5EF4-FFF2-40B4-BE49-F238E27FC236}">
              <a16:creationId xmlns:a16="http://schemas.microsoft.com/office/drawing/2014/main" id="{57129C6D-56F5-4A33-8FA9-893A898C7D85}"/>
            </a:ext>
          </a:extLst>
        </xdr:cNvPr>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26126</xdr:rowOff>
    </xdr:from>
    <xdr:to>
      <xdr:col>24</xdr:col>
      <xdr:colOff>62865</xdr:colOff>
      <xdr:row>64</xdr:row>
      <xdr:rowOff>8165</xdr:rowOff>
    </xdr:to>
    <xdr:cxnSp macro="">
      <xdr:nvCxnSpPr>
        <xdr:cNvPr id="162" name="直線コネクタ 161">
          <a:extLst>
            <a:ext uri="{FF2B5EF4-FFF2-40B4-BE49-F238E27FC236}">
              <a16:creationId xmlns:a16="http://schemas.microsoft.com/office/drawing/2014/main" id="{9D8C9D65-8EB2-4F47-8307-30266549BC23}"/>
            </a:ext>
          </a:extLst>
        </xdr:cNvPr>
        <xdr:cNvCxnSpPr/>
      </xdr:nvCxnSpPr>
      <xdr:spPr>
        <a:xfrm flipV="1">
          <a:off x="4086225" y="9413966"/>
          <a:ext cx="0" cy="1323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11992</xdr:rowOff>
    </xdr:from>
    <xdr:ext cx="340478" cy="259045"/>
    <xdr:sp macro="" textlink="">
      <xdr:nvSpPr>
        <xdr:cNvPr id="163" name="【橋りょう・トンネル】&#10;有形固定資産減価償却率最小値テキスト">
          <a:extLst>
            <a:ext uri="{FF2B5EF4-FFF2-40B4-BE49-F238E27FC236}">
              <a16:creationId xmlns:a16="http://schemas.microsoft.com/office/drawing/2014/main" id="{AB10EA87-FBFC-4E67-AE0A-234DE57C054E}"/>
            </a:ext>
          </a:extLst>
        </xdr:cNvPr>
        <xdr:cNvSpPr txBox="1"/>
      </xdr:nvSpPr>
      <xdr:spPr>
        <a:xfrm>
          <a:off x="4124960" y="1074095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8165</xdr:rowOff>
    </xdr:from>
    <xdr:to>
      <xdr:col>24</xdr:col>
      <xdr:colOff>152400</xdr:colOff>
      <xdr:row>64</xdr:row>
      <xdr:rowOff>8165</xdr:rowOff>
    </xdr:to>
    <xdr:cxnSp macro="">
      <xdr:nvCxnSpPr>
        <xdr:cNvPr id="164" name="直線コネクタ 163">
          <a:extLst>
            <a:ext uri="{FF2B5EF4-FFF2-40B4-BE49-F238E27FC236}">
              <a16:creationId xmlns:a16="http://schemas.microsoft.com/office/drawing/2014/main" id="{3F42746B-AB58-42EE-8F07-A04C875362E8}"/>
            </a:ext>
          </a:extLst>
        </xdr:cNvPr>
        <xdr:cNvCxnSpPr/>
      </xdr:nvCxnSpPr>
      <xdr:spPr>
        <a:xfrm>
          <a:off x="4020820" y="1073712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144253</xdr:rowOff>
    </xdr:from>
    <xdr:ext cx="405111" cy="259045"/>
    <xdr:sp macro="" textlink="">
      <xdr:nvSpPr>
        <xdr:cNvPr id="165" name="【橋りょう・トンネル】&#10;有形固定資産減価償却率最大値テキスト">
          <a:extLst>
            <a:ext uri="{FF2B5EF4-FFF2-40B4-BE49-F238E27FC236}">
              <a16:creationId xmlns:a16="http://schemas.microsoft.com/office/drawing/2014/main" id="{7BB63810-4BFC-4F0A-90C5-D9949A335B11}"/>
            </a:ext>
          </a:extLst>
        </xdr:cNvPr>
        <xdr:cNvSpPr txBox="1"/>
      </xdr:nvSpPr>
      <xdr:spPr>
        <a:xfrm>
          <a:off x="4124960" y="9196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26126</xdr:rowOff>
    </xdr:from>
    <xdr:to>
      <xdr:col>24</xdr:col>
      <xdr:colOff>152400</xdr:colOff>
      <xdr:row>56</xdr:row>
      <xdr:rowOff>26126</xdr:rowOff>
    </xdr:to>
    <xdr:cxnSp macro="">
      <xdr:nvCxnSpPr>
        <xdr:cNvPr id="166" name="直線コネクタ 165">
          <a:extLst>
            <a:ext uri="{FF2B5EF4-FFF2-40B4-BE49-F238E27FC236}">
              <a16:creationId xmlns:a16="http://schemas.microsoft.com/office/drawing/2014/main" id="{734DE602-CD6C-4665-B60C-8BBD6BDEB36C}"/>
            </a:ext>
          </a:extLst>
        </xdr:cNvPr>
        <xdr:cNvCxnSpPr/>
      </xdr:nvCxnSpPr>
      <xdr:spPr>
        <a:xfrm>
          <a:off x="4020820" y="941396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100710</xdr:rowOff>
    </xdr:from>
    <xdr:ext cx="405111" cy="259045"/>
    <xdr:sp macro="" textlink="">
      <xdr:nvSpPr>
        <xdr:cNvPr id="167" name="【橋りょう・トンネル】&#10;有形固定資産減価償却率平均値テキスト">
          <a:extLst>
            <a:ext uri="{FF2B5EF4-FFF2-40B4-BE49-F238E27FC236}">
              <a16:creationId xmlns:a16="http://schemas.microsoft.com/office/drawing/2014/main" id="{18D3C5D1-55D3-4118-8CCE-3A2E62CCDCDE}"/>
            </a:ext>
          </a:extLst>
        </xdr:cNvPr>
        <xdr:cNvSpPr txBox="1"/>
      </xdr:nvSpPr>
      <xdr:spPr>
        <a:xfrm>
          <a:off x="4124960" y="98238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122283</xdr:rowOff>
    </xdr:from>
    <xdr:to>
      <xdr:col>24</xdr:col>
      <xdr:colOff>114300</xdr:colOff>
      <xdr:row>59</xdr:row>
      <xdr:rowOff>52433</xdr:rowOff>
    </xdr:to>
    <xdr:sp macro="" textlink="">
      <xdr:nvSpPr>
        <xdr:cNvPr id="168" name="フローチャート: 判断 167">
          <a:extLst>
            <a:ext uri="{FF2B5EF4-FFF2-40B4-BE49-F238E27FC236}">
              <a16:creationId xmlns:a16="http://schemas.microsoft.com/office/drawing/2014/main" id="{5A5B7529-E462-43E8-AEEE-63C9E256EE16}"/>
            </a:ext>
          </a:extLst>
        </xdr:cNvPr>
        <xdr:cNvSpPr/>
      </xdr:nvSpPr>
      <xdr:spPr>
        <a:xfrm>
          <a:off x="4036060" y="984540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133713</xdr:rowOff>
    </xdr:from>
    <xdr:to>
      <xdr:col>20</xdr:col>
      <xdr:colOff>38100</xdr:colOff>
      <xdr:row>59</xdr:row>
      <xdr:rowOff>63863</xdr:rowOff>
    </xdr:to>
    <xdr:sp macro="" textlink="">
      <xdr:nvSpPr>
        <xdr:cNvPr id="169" name="フローチャート: 判断 168">
          <a:extLst>
            <a:ext uri="{FF2B5EF4-FFF2-40B4-BE49-F238E27FC236}">
              <a16:creationId xmlns:a16="http://schemas.microsoft.com/office/drawing/2014/main" id="{499DE1A0-E017-4434-9280-C2376F9AF136}"/>
            </a:ext>
          </a:extLst>
        </xdr:cNvPr>
        <xdr:cNvSpPr/>
      </xdr:nvSpPr>
      <xdr:spPr>
        <a:xfrm>
          <a:off x="3312160" y="985683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133713</xdr:rowOff>
    </xdr:from>
    <xdr:to>
      <xdr:col>15</xdr:col>
      <xdr:colOff>101600</xdr:colOff>
      <xdr:row>59</xdr:row>
      <xdr:rowOff>63863</xdr:rowOff>
    </xdr:to>
    <xdr:sp macro="" textlink="">
      <xdr:nvSpPr>
        <xdr:cNvPr id="170" name="フローチャート: 判断 169">
          <a:extLst>
            <a:ext uri="{FF2B5EF4-FFF2-40B4-BE49-F238E27FC236}">
              <a16:creationId xmlns:a16="http://schemas.microsoft.com/office/drawing/2014/main" id="{B5514E9C-888B-43A4-8125-4AB31C74DEED}"/>
            </a:ext>
          </a:extLst>
        </xdr:cNvPr>
        <xdr:cNvSpPr/>
      </xdr:nvSpPr>
      <xdr:spPr>
        <a:xfrm>
          <a:off x="2514600" y="985683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133713</xdr:rowOff>
    </xdr:from>
    <xdr:to>
      <xdr:col>10</xdr:col>
      <xdr:colOff>165100</xdr:colOff>
      <xdr:row>59</xdr:row>
      <xdr:rowOff>63863</xdr:rowOff>
    </xdr:to>
    <xdr:sp macro="" textlink="">
      <xdr:nvSpPr>
        <xdr:cNvPr id="171" name="フローチャート: 判断 170">
          <a:extLst>
            <a:ext uri="{FF2B5EF4-FFF2-40B4-BE49-F238E27FC236}">
              <a16:creationId xmlns:a16="http://schemas.microsoft.com/office/drawing/2014/main" id="{B95B48AF-8246-465D-9C50-A099EE04D709}"/>
            </a:ext>
          </a:extLst>
        </xdr:cNvPr>
        <xdr:cNvSpPr/>
      </xdr:nvSpPr>
      <xdr:spPr>
        <a:xfrm>
          <a:off x="1739900" y="985683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2" name="テキスト ボックス 171">
          <a:extLst>
            <a:ext uri="{FF2B5EF4-FFF2-40B4-BE49-F238E27FC236}">
              <a16:creationId xmlns:a16="http://schemas.microsoft.com/office/drawing/2014/main" id="{124ACE1E-A3BA-4F13-B398-D201D13D2E41}"/>
            </a:ext>
          </a:extLst>
        </xdr:cNvPr>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3" name="テキスト ボックス 172">
          <a:extLst>
            <a:ext uri="{FF2B5EF4-FFF2-40B4-BE49-F238E27FC236}">
              <a16:creationId xmlns:a16="http://schemas.microsoft.com/office/drawing/2014/main" id="{C985A252-6497-423D-85E2-F4584C8DDCB0}"/>
            </a:ext>
          </a:extLst>
        </xdr:cNvPr>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4" name="テキスト ボックス 173">
          <a:extLst>
            <a:ext uri="{FF2B5EF4-FFF2-40B4-BE49-F238E27FC236}">
              <a16:creationId xmlns:a16="http://schemas.microsoft.com/office/drawing/2014/main" id="{489C110C-519E-4DB0-A812-9389CFA36F70}"/>
            </a:ext>
          </a:extLst>
        </xdr:cNvPr>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5" name="テキスト ボックス 174">
          <a:extLst>
            <a:ext uri="{FF2B5EF4-FFF2-40B4-BE49-F238E27FC236}">
              <a16:creationId xmlns:a16="http://schemas.microsoft.com/office/drawing/2014/main" id="{6CCBDB26-61FB-4494-B308-9BA0F1C0BC43}"/>
            </a:ext>
          </a:extLst>
        </xdr:cNvPr>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6" name="テキスト ボックス 175">
          <a:extLst>
            <a:ext uri="{FF2B5EF4-FFF2-40B4-BE49-F238E27FC236}">
              <a16:creationId xmlns:a16="http://schemas.microsoft.com/office/drawing/2014/main" id="{28888FF8-6BB2-41C0-A580-657898118E5F}"/>
            </a:ext>
          </a:extLst>
        </xdr:cNvPr>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156573</xdr:rowOff>
    </xdr:from>
    <xdr:to>
      <xdr:col>24</xdr:col>
      <xdr:colOff>114300</xdr:colOff>
      <xdr:row>58</xdr:row>
      <xdr:rowOff>86723</xdr:rowOff>
    </xdr:to>
    <xdr:sp macro="" textlink="">
      <xdr:nvSpPr>
        <xdr:cNvPr id="177" name="楕円 176">
          <a:extLst>
            <a:ext uri="{FF2B5EF4-FFF2-40B4-BE49-F238E27FC236}">
              <a16:creationId xmlns:a16="http://schemas.microsoft.com/office/drawing/2014/main" id="{8029E1CC-45B0-4053-B49B-4E6CBE46A1B3}"/>
            </a:ext>
          </a:extLst>
        </xdr:cNvPr>
        <xdr:cNvSpPr/>
      </xdr:nvSpPr>
      <xdr:spPr>
        <a:xfrm>
          <a:off x="4036060" y="971205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8000</xdr:rowOff>
    </xdr:from>
    <xdr:ext cx="405111" cy="259045"/>
    <xdr:sp macro="" textlink="">
      <xdr:nvSpPr>
        <xdr:cNvPr id="178" name="【橋りょう・トンネル】&#10;有形固定資産減価償却率該当値テキスト">
          <a:extLst>
            <a:ext uri="{FF2B5EF4-FFF2-40B4-BE49-F238E27FC236}">
              <a16:creationId xmlns:a16="http://schemas.microsoft.com/office/drawing/2014/main" id="{31B9C51F-A984-467F-ADCB-65694D2D7A90}"/>
            </a:ext>
          </a:extLst>
        </xdr:cNvPr>
        <xdr:cNvSpPr txBox="1"/>
      </xdr:nvSpPr>
      <xdr:spPr>
        <a:xfrm>
          <a:off x="4124960" y="9563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3084</xdr:rowOff>
    </xdr:from>
    <xdr:to>
      <xdr:col>20</xdr:col>
      <xdr:colOff>38100</xdr:colOff>
      <xdr:row>58</xdr:row>
      <xdr:rowOff>104684</xdr:rowOff>
    </xdr:to>
    <xdr:sp macro="" textlink="">
      <xdr:nvSpPr>
        <xdr:cNvPr id="179" name="楕円 178">
          <a:extLst>
            <a:ext uri="{FF2B5EF4-FFF2-40B4-BE49-F238E27FC236}">
              <a16:creationId xmlns:a16="http://schemas.microsoft.com/office/drawing/2014/main" id="{80B3B308-302C-422E-B19E-1E9196FA310F}"/>
            </a:ext>
          </a:extLst>
        </xdr:cNvPr>
        <xdr:cNvSpPr/>
      </xdr:nvSpPr>
      <xdr:spPr>
        <a:xfrm>
          <a:off x="3312160" y="972620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35923</xdr:rowOff>
    </xdr:from>
    <xdr:to>
      <xdr:col>24</xdr:col>
      <xdr:colOff>63500</xdr:colOff>
      <xdr:row>58</xdr:row>
      <xdr:rowOff>53884</xdr:rowOff>
    </xdr:to>
    <xdr:cxnSp macro="">
      <xdr:nvCxnSpPr>
        <xdr:cNvPr id="180" name="直線コネクタ 179">
          <a:extLst>
            <a:ext uri="{FF2B5EF4-FFF2-40B4-BE49-F238E27FC236}">
              <a16:creationId xmlns:a16="http://schemas.microsoft.com/office/drawing/2014/main" id="{4DF6381E-6529-4ABB-BF42-693655BE62BF}"/>
            </a:ext>
          </a:extLst>
        </xdr:cNvPr>
        <xdr:cNvCxnSpPr/>
      </xdr:nvCxnSpPr>
      <xdr:spPr>
        <a:xfrm flipV="1">
          <a:off x="3355340" y="9759043"/>
          <a:ext cx="73152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22678</xdr:rowOff>
    </xdr:from>
    <xdr:to>
      <xdr:col>15</xdr:col>
      <xdr:colOff>101600</xdr:colOff>
      <xdr:row>58</xdr:row>
      <xdr:rowOff>124278</xdr:rowOff>
    </xdr:to>
    <xdr:sp macro="" textlink="">
      <xdr:nvSpPr>
        <xdr:cNvPr id="181" name="楕円 180">
          <a:extLst>
            <a:ext uri="{FF2B5EF4-FFF2-40B4-BE49-F238E27FC236}">
              <a16:creationId xmlns:a16="http://schemas.microsoft.com/office/drawing/2014/main" id="{F383DB14-D536-4DE0-814F-BBCF744731D7}"/>
            </a:ext>
          </a:extLst>
        </xdr:cNvPr>
        <xdr:cNvSpPr/>
      </xdr:nvSpPr>
      <xdr:spPr>
        <a:xfrm>
          <a:off x="2514600" y="9745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53884</xdr:rowOff>
    </xdr:from>
    <xdr:to>
      <xdr:col>19</xdr:col>
      <xdr:colOff>177800</xdr:colOff>
      <xdr:row>58</xdr:row>
      <xdr:rowOff>73478</xdr:rowOff>
    </xdr:to>
    <xdr:cxnSp macro="">
      <xdr:nvCxnSpPr>
        <xdr:cNvPr id="182" name="直線コネクタ 181">
          <a:extLst>
            <a:ext uri="{FF2B5EF4-FFF2-40B4-BE49-F238E27FC236}">
              <a16:creationId xmlns:a16="http://schemas.microsoft.com/office/drawing/2014/main" id="{D3065FCB-E226-4A75-AA30-A0C041155D7B}"/>
            </a:ext>
          </a:extLst>
        </xdr:cNvPr>
        <xdr:cNvCxnSpPr/>
      </xdr:nvCxnSpPr>
      <xdr:spPr>
        <a:xfrm flipV="1">
          <a:off x="2565400" y="9777004"/>
          <a:ext cx="78994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42273</xdr:rowOff>
    </xdr:from>
    <xdr:to>
      <xdr:col>10</xdr:col>
      <xdr:colOff>165100</xdr:colOff>
      <xdr:row>58</xdr:row>
      <xdr:rowOff>143873</xdr:rowOff>
    </xdr:to>
    <xdr:sp macro="" textlink="">
      <xdr:nvSpPr>
        <xdr:cNvPr id="183" name="楕円 182">
          <a:extLst>
            <a:ext uri="{FF2B5EF4-FFF2-40B4-BE49-F238E27FC236}">
              <a16:creationId xmlns:a16="http://schemas.microsoft.com/office/drawing/2014/main" id="{99FB7128-D275-46CE-B17E-29999303213E}"/>
            </a:ext>
          </a:extLst>
        </xdr:cNvPr>
        <xdr:cNvSpPr/>
      </xdr:nvSpPr>
      <xdr:spPr>
        <a:xfrm>
          <a:off x="1739900" y="9765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73478</xdr:rowOff>
    </xdr:from>
    <xdr:to>
      <xdr:col>15</xdr:col>
      <xdr:colOff>50800</xdr:colOff>
      <xdr:row>58</xdr:row>
      <xdr:rowOff>93073</xdr:rowOff>
    </xdr:to>
    <xdr:cxnSp macro="">
      <xdr:nvCxnSpPr>
        <xdr:cNvPr id="184" name="直線コネクタ 183">
          <a:extLst>
            <a:ext uri="{FF2B5EF4-FFF2-40B4-BE49-F238E27FC236}">
              <a16:creationId xmlns:a16="http://schemas.microsoft.com/office/drawing/2014/main" id="{C106812C-216F-4CC9-8874-9CDA1B0E3ED5}"/>
            </a:ext>
          </a:extLst>
        </xdr:cNvPr>
        <xdr:cNvCxnSpPr/>
      </xdr:nvCxnSpPr>
      <xdr:spPr>
        <a:xfrm flipV="1">
          <a:off x="1790700" y="9796598"/>
          <a:ext cx="7747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54990</xdr:rowOff>
    </xdr:from>
    <xdr:ext cx="405111" cy="259045"/>
    <xdr:sp macro="" textlink="">
      <xdr:nvSpPr>
        <xdr:cNvPr id="185" name="n_1aveValue【橋りょう・トンネル】&#10;有形固定資産減価償却率">
          <a:extLst>
            <a:ext uri="{FF2B5EF4-FFF2-40B4-BE49-F238E27FC236}">
              <a16:creationId xmlns:a16="http://schemas.microsoft.com/office/drawing/2014/main" id="{876A7DDD-B15A-41CE-A642-05DBB46267E7}"/>
            </a:ext>
          </a:extLst>
        </xdr:cNvPr>
        <xdr:cNvSpPr txBox="1"/>
      </xdr:nvSpPr>
      <xdr:spPr>
        <a:xfrm>
          <a:off x="3170564" y="99457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54990</xdr:rowOff>
    </xdr:from>
    <xdr:ext cx="405111" cy="259045"/>
    <xdr:sp macro="" textlink="">
      <xdr:nvSpPr>
        <xdr:cNvPr id="186" name="n_2aveValue【橋りょう・トンネル】&#10;有形固定資産減価償却率">
          <a:extLst>
            <a:ext uri="{FF2B5EF4-FFF2-40B4-BE49-F238E27FC236}">
              <a16:creationId xmlns:a16="http://schemas.microsoft.com/office/drawing/2014/main" id="{8A0C4DBF-16E3-48F4-A3CA-C8FE20AE7036}"/>
            </a:ext>
          </a:extLst>
        </xdr:cNvPr>
        <xdr:cNvSpPr txBox="1"/>
      </xdr:nvSpPr>
      <xdr:spPr>
        <a:xfrm>
          <a:off x="2385704" y="99457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54990</xdr:rowOff>
    </xdr:from>
    <xdr:ext cx="405111" cy="259045"/>
    <xdr:sp macro="" textlink="">
      <xdr:nvSpPr>
        <xdr:cNvPr id="187" name="n_3aveValue【橋りょう・トンネル】&#10;有形固定資産減価償却率">
          <a:extLst>
            <a:ext uri="{FF2B5EF4-FFF2-40B4-BE49-F238E27FC236}">
              <a16:creationId xmlns:a16="http://schemas.microsoft.com/office/drawing/2014/main" id="{39F9AD2C-C278-4D48-8A1B-C72527038BBE}"/>
            </a:ext>
          </a:extLst>
        </xdr:cNvPr>
        <xdr:cNvSpPr txBox="1"/>
      </xdr:nvSpPr>
      <xdr:spPr>
        <a:xfrm>
          <a:off x="1611004" y="99457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121211</xdr:rowOff>
    </xdr:from>
    <xdr:ext cx="405111" cy="259045"/>
    <xdr:sp macro="" textlink="">
      <xdr:nvSpPr>
        <xdr:cNvPr id="188" name="n_1mainValue【橋りょう・トンネル】&#10;有形固定資産減価償却率">
          <a:extLst>
            <a:ext uri="{FF2B5EF4-FFF2-40B4-BE49-F238E27FC236}">
              <a16:creationId xmlns:a16="http://schemas.microsoft.com/office/drawing/2014/main" id="{EA1EC228-B71A-4055-86FC-59278AE24CFD}"/>
            </a:ext>
          </a:extLst>
        </xdr:cNvPr>
        <xdr:cNvSpPr txBox="1"/>
      </xdr:nvSpPr>
      <xdr:spPr>
        <a:xfrm>
          <a:off x="3170564" y="9509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140805</xdr:rowOff>
    </xdr:from>
    <xdr:ext cx="405111" cy="259045"/>
    <xdr:sp macro="" textlink="">
      <xdr:nvSpPr>
        <xdr:cNvPr id="189" name="n_2mainValue【橋りょう・トンネル】&#10;有形固定資産減価償却率">
          <a:extLst>
            <a:ext uri="{FF2B5EF4-FFF2-40B4-BE49-F238E27FC236}">
              <a16:creationId xmlns:a16="http://schemas.microsoft.com/office/drawing/2014/main" id="{CEB9FACE-3884-4B9C-8DA3-C097612A317E}"/>
            </a:ext>
          </a:extLst>
        </xdr:cNvPr>
        <xdr:cNvSpPr txBox="1"/>
      </xdr:nvSpPr>
      <xdr:spPr>
        <a:xfrm>
          <a:off x="2385704" y="95286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160400</xdr:rowOff>
    </xdr:from>
    <xdr:ext cx="405111" cy="259045"/>
    <xdr:sp macro="" textlink="">
      <xdr:nvSpPr>
        <xdr:cNvPr id="190" name="n_3mainValue【橋りょう・トンネル】&#10;有形固定資産減価償却率">
          <a:extLst>
            <a:ext uri="{FF2B5EF4-FFF2-40B4-BE49-F238E27FC236}">
              <a16:creationId xmlns:a16="http://schemas.microsoft.com/office/drawing/2014/main" id="{9D381B77-E6B2-4CFE-8D65-CE9962010825}"/>
            </a:ext>
          </a:extLst>
        </xdr:cNvPr>
        <xdr:cNvSpPr txBox="1"/>
      </xdr:nvSpPr>
      <xdr:spPr>
        <a:xfrm>
          <a:off x="1611004" y="95482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1" name="正方形/長方形 190">
          <a:extLst>
            <a:ext uri="{FF2B5EF4-FFF2-40B4-BE49-F238E27FC236}">
              <a16:creationId xmlns:a16="http://schemas.microsoft.com/office/drawing/2014/main" id="{4ACD5B33-8153-4B4E-B4B5-D19F10152ADC}"/>
            </a:ext>
          </a:extLst>
        </xdr:cNvPr>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2" name="正方形/長方形 191">
          <a:extLst>
            <a:ext uri="{FF2B5EF4-FFF2-40B4-BE49-F238E27FC236}">
              <a16:creationId xmlns:a16="http://schemas.microsoft.com/office/drawing/2014/main" id="{8E8FA37B-62C3-4308-9CA0-514040D28EF5}"/>
            </a:ext>
          </a:extLst>
        </xdr:cNvPr>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3" name="正方形/長方形 192">
          <a:extLst>
            <a:ext uri="{FF2B5EF4-FFF2-40B4-BE49-F238E27FC236}">
              <a16:creationId xmlns:a16="http://schemas.microsoft.com/office/drawing/2014/main" id="{6D0110D5-6766-4CBE-A82D-B7711A7F1D01}"/>
            </a:ext>
          </a:extLst>
        </xdr:cNvPr>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4" name="正方形/長方形 193">
          <a:extLst>
            <a:ext uri="{FF2B5EF4-FFF2-40B4-BE49-F238E27FC236}">
              <a16:creationId xmlns:a16="http://schemas.microsoft.com/office/drawing/2014/main" id="{58C14EC4-4EA4-42D7-A6CD-06931798AFE3}"/>
            </a:ext>
          </a:extLst>
        </xdr:cNvPr>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5" name="正方形/長方形 194">
          <a:extLst>
            <a:ext uri="{FF2B5EF4-FFF2-40B4-BE49-F238E27FC236}">
              <a16:creationId xmlns:a16="http://schemas.microsoft.com/office/drawing/2014/main" id="{D4938E28-65AE-4398-B9B0-33D393CD33CC}"/>
            </a:ext>
          </a:extLst>
        </xdr:cNvPr>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6" name="正方形/長方形 195">
          <a:extLst>
            <a:ext uri="{FF2B5EF4-FFF2-40B4-BE49-F238E27FC236}">
              <a16:creationId xmlns:a16="http://schemas.microsoft.com/office/drawing/2014/main" id="{4F7A0B0F-1275-46AE-9AD1-EA02048DF47E}"/>
            </a:ext>
          </a:extLst>
        </xdr:cNvPr>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7" name="正方形/長方形 196">
          <a:extLst>
            <a:ext uri="{FF2B5EF4-FFF2-40B4-BE49-F238E27FC236}">
              <a16:creationId xmlns:a16="http://schemas.microsoft.com/office/drawing/2014/main" id="{C5364690-FFAE-4722-BDB5-3949A12341A6}"/>
            </a:ext>
          </a:extLst>
        </xdr:cNvPr>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8" name="正方形/長方形 197">
          <a:extLst>
            <a:ext uri="{FF2B5EF4-FFF2-40B4-BE49-F238E27FC236}">
              <a16:creationId xmlns:a16="http://schemas.microsoft.com/office/drawing/2014/main" id="{1093571F-88D7-452E-9BF0-92CDDB82536E}"/>
            </a:ext>
          </a:extLst>
        </xdr:cNvPr>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9" name="テキスト ボックス 198">
          <a:extLst>
            <a:ext uri="{FF2B5EF4-FFF2-40B4-BE49-F238E27FC236}">
              <a16:creationId xmlns:a16="http://schemas.microsoft.com/office/drawing/2014/main" id="{6D4A0880-DC40-4111-8280-302EADC97162}"/>
            </a:ext>
          </a:extLst>
        </xdr:cNvPr>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0" name="直線コネクタ 199">
          <a:extLst>
            <a:ext uri="{FF2B5EF4-FFF2-40B4-BE49-F238E27FC236}">
              <a16:creationId xmlns:a16="http://schemas.microsoft.com/office/drawing/2014/main" id="{07EC6D3B-FBAE-450C-83FC-6A259E6EFD3A}"/>
            </a:ext>
          </a:extLst>
        </xdr:cNvPr>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01" name="直線コネクタ 200">
          <a:extLst>
            <a:ext uri="{FF2B5EF4-FFF2-40B4-BE49-F238E27FC236}">
              <a16:creationId xmlns:a16="http://schemas.microsoft.com/office/drawing/2014/main" id="{02464A80-DE13-4685-8CD5-B70DB6F581D9}"/>
            </a:ext>
          </a:extLst>
        </xdr:cNvPr>
        <xdr:cNvCxnSpPr/>
      </xdr:nvCxnSpPr>
      <xdr:spPr>
        <a:xfrm>
          <a:off x="5826760" y="10859588"/>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02" name="テキスト ボックス 201">
          <a:extLst>
            <a:ext uri="{FF2B5EF4-FFF2-40B4-BE49-F238E27FC236}">
              <a16:creationId xmlns:a16="http://schemas.microsoft.com/office/drawing/2014/main" id="{69EF20AC-734E-405A-A6A0-9B3AAD25E6DB}"/>
            </a:ext>
          </a:extLst>
        </xdr:cNvPr>
        <xdr:cNvSpPr txBox="1"/>
      </xdr:nvSpPr>
      <xdr:spPr>
        <a:xfrm>
          <a:off x="5600834" y="1072117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03" name="直線コネクタ 202">
          <a:extLst>
            <a:ext uri="{FF2B5EF4-FFF2-40B4-BE49-F238E27FC236}">
              <a16:creationId xmlns:a16="http://schemas.microsoft.com/office/drawing/2014/main" id="{56C6FF04-48AB-4D40-B0B0-C1F5676F5807}"/>
            </a:ext>
          </a:extLst>
        </xdr:cNvPr>
        <xdr:cNvCxnSpPr/>
      </xdr:nvCxnSpPr>
      <xdr:spPr>
        <a:xfrm>
          <a:off x="5826760" y="1054063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04" name="テキスト ボックス 203">
          <a:extLst>
            <a:ext uri="{FF2B5EF4-FFF2-40B4-BE49-F238E27FC236}">
              <a16:creationId xmlns:a16="http://schemas.microsoft.com/office/drawing/2014/main" id="{0365A765-A490-4390-87CA-3A89316ADC10}"/>
            </a:ext>
          </a:extLst>
        </xdr:cNvPr>
        <xdr:cNvSpPr txBox="1"/>
      </xdr:nvSpPr>
      <xdr:spPr>
        <a:xfrm>
          <a:off x="5299921" y="1039841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05" name="直線コネクタ 204">
          <a:extLst>
            <a:ext uri="{FF2B5EF4-FFF2-40B4-BE49-F238E27FC236}">
              <a16:creationId xmlns:a16="http://schemas.microsoft.com/office/drawing/2014/main" id="{B5240C7F-782B-4B8B-8D4C-331CA4D828C5}"/>
            </a:ext>
          </a:extLst>
        </xdr:cNvPr>
        <xdr:cNvCxnSpPr/>
      </xdr:nvCxnSpPr>
      <xdr:spPr>
        <a:xfrm>
          <a:off x="5826760" y="1022168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06" name="テキスト ボックス 205">
          <a:extLst>
            <a:ext uri="{FF2B5EF4-FFF2-40B4-BE49-F238E27FC236}">
              <a16:creationId xmlns:a16="http://schemas.microsoft.com/office/drawing/2014/main" id="{60391C48-A2A1-4746-A4A9-3D25EEF23A60}"/>
            </a:ext>
          </a:extLst>
        </xdr:cNvPr>
        <xdr:cNvSpPr txBox="1"/>
      </xdr:nvSpPr>
      <xdr:spPr>
        <a:xfrm>
          <a:off x="5299921" y="100794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07" name="直線コネクタ 206">
          <a:extLst>
            <a:ext uri="{FF2B5EF4-FFF2-40B4-BE49-F238E27FC236}">
              <a16:creationId xmlns:a16="http://schemas.microsoft.com/office/drawing/2014/main" id="{629703EF-A7CE-4BBC-B25B-0B26B1C15B31}"/>
            </a:ext>
          </a:extLst>
        </xdr:cNvPr>
        <xdr:cNvCxnSpPr/>
      </xdr:nvCxnSpPr>
      <xdr:spPr>
        <a:xfrm>
          <a:off x="5826760" y="989892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08" name="テキスト ボックス 207">
          <a:extLst>
            <a:ext uri="{FF2B5EF4-FFF2-40B4-BE49-F238E27FC236}">
              <a16:creationId xmlns:a16="http://schemas.microsoft.com/office/drawing/2014/main" id="{84C86E53-B442-473B-B7A1-BA0C2CF2493D}"/>
            </a:ext>
          </a:extLst>
        </xdr:cNvPr>
        <xdr:cNvSpPr txBox="1"/>
      </xdr:nvSpPr>
      <xdr:spPr>
        <a:xfrm>
          <a:off x="5299921" y="976051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09" name="直線コネクタ 208">
          <a:extLst>
            <a:ext uri="{FF2B5EF4-FFF2-40B4-BE49-F238E27FC236}">
              <a16:creationId xmlns:a16="http://schemas.microsoft.com/office/drawing/2014/main" id="{768E5A28-F70A-42A2-9CE8-4EEF25D4AC44}"/>
            </a:ext>
          </a:extLst>
        </xdr:cNvPr>
        <xdr:cNvCxnSpPr/>
      </xdr:nvCxnSpPr>
      <xdr:spPr>
        <a:xfrm>
          <a:off x="5826760" y="957997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10" name="テキスト ボックス 209">
          <a:extLst>
            <a:ext uri="{FF2B5EF4-FFF2-40B4-BE49-F238E27FC236}">
              <a16:creationId xmlns:a16="http://schemas.microsoft.com/office/drawing/2014/main" id="{36522635-6356-4C52-9F69-DE721E64CF35}"/>
            </a:ext>
          </a:extLst>
        </xdr:cNvPr>
        <xdr:cNvSpPr txBox="1"/>
      </xdr:nvSpPr>
      <xdr:spPr>
        <a:xfrm>
          <a:off x="5209768" y="944156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11" name="直線コネクタ 210">
          <a:extLst>
            <a:ext uri="{FF2B5EF4-FFF2-40B4-BE49-F238E27FC236}">
              <a16:creationId xmlns:a16="http://schemas.microsoft.com/office/drawing/2014/main" id="{A094290D-A06D-4095-B56B-177890AA4C06}"/>
            </a:ext>
          </a:extLst>
        </xdr:cNvPr>
        <xdr:cNvCxnSpPr/>
      </xdr:nvCxnSpPr>
      <xdr:spPr>
        <a:xfrm>
          <a:off x="5826760" y="9261022"/>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12" name="テキスト ボックス 211">
          <a:extLst>
            <a:ext uri="{FF2B5EF4-FFF2-40B4-BE49-F238E27FC236}">
              <a16:creationId xmlns:a16="http://schemas.microsoft.com/office/drawing/2014/main" id="{311D3597-211C-4FD8-AD11-064A39F491EF}"/>
            </a:ext>
          </a:extLst>
        </xdr:cNvPr>
        <xdr:cNvSpPr txBox="1"/>
      </xdr:nvSpPr>
      <xdr:spPr>
        <a:xfrm>
          <a:off x="5209768" y="912260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3" name="直線コネクタ 212">
          <a:extLst>
            <a:ext uri="{FF2B5EF4-FFF2-40B4-BE49-F238E27FC236}">
              <a16:creationId xmlns:a16="http://schemas.microsoft.com/office/drawing/2014/main" id="{7AE72CEA-34FB-40F9-A61A-495AAA6B106F}"/>
            </a:ext>
          </a:extLst>
        </xdr:cNvPr>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4" name="テキスト ボックス 213">
          <a:extLst>
            <a:ext uri="{FF2B5EF4-FFF2-40B4-BE49-F238E27FC236}">
              <a16:creationId xmlns:a16="http://schemas.microsoft.com/office/drawing/2014/main" id="{DEE012E7-E51A-497D-A10D-BF5A67CECD69}"/>
            </a:ext>
          </a:extLst>
        </xdr:cNvPr>
        <xdr:cNvSpPr txBox="1"/>
      </xdr:nvSpPr>
      <xdr:spPr>
        <a:xfrm>
          <a:off x="5209768" y="880365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5" name="【橋りょう・トンネル】&#10;一人当たり有形固定資産（償却資産）額グラフ枠">
          <a:extLst>
            <a:ext uri="{FF2B5EF4-FFF2-40B4-BE49-F238E27FC236}">
              <a16:creationId xmlns:a16="http://schemas.microsoft.com/office/drawing/2014/main" id="{CF0A6968-180E-43A7-8C0E-7BEFE05D9B59}"/>
            </a:ext>
          </a:extLst>
        </xdr:cNvPr>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88888</xdr:rowOff>
    </xdr:from>
    <xdr:to>
      <xdr:col>54</xdr:col>
      <xdr:colOff>189865</xdr:colOff>
      <xdr:row>64</xdr:row>
      <xdr:rowOff>118406</xdr:rowOff>
    </xdr:to>
    <xdr:cxnSp macro="">
      <xdr:nvCxnSpPr>
        <xdr:cNvPr id="216" name="直線コネクタ 215">
          <a:extLst>
            <a:ext uri="{FF2B5EF4-FFF2-40B4-BE49-F238E27FC236}">
              <a16:creationId xmlns:a16="http://schemas.microsoft.com/office/drawing/2014/main" id="{1C5C7D27-B094-4254-ADEF-3EA5B09CD6BD}"/>
            </a:ext>
          </a:extLst>
        </xdr:cNvPr>
        <xdr:cNvCxnSpPr/>
      </xdr:nvCxnSpPr>
      <xdr:spPr>
        <a:xfrm flipV="1">
          <a:off x="9219565" y="9309088"/>
          <a:ext cx="0" cy="1538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122233</xdr:rowOff>
    </xdr:from>
    <xdr:ext cx="534377" cy="259045"/>
    <xdr:sp macro="" textlink="">
      <xdr:nvSpPr>
        <xdr:cNvPr id="217" name="【橋りょう・トンネル】&#10;一人当たり有形固定資産（償却資産）額最小値テキスト">
          <a:extLst>
            <a:ext uri="{FF2B5EF4-FFF2-40B4-BE49-F238E27FC236}">
              <a16:creationId xmlns:a16="http://schemas.microsoft.com/office/drawing/2014/main" id="{83425E62-EE43-43F1-9437-8131FD8C516E}"/>
            </a:ext>
          </a:extLst>
        </xdr:cNvPr>
        <xdr:cNvSpPr txBox="1"/>
      </xdr:nvSpPr>
      <xdr:spPr>
        <a:xfrm>
          <a:off x="9258300" y="10851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118406</xdr:rowOff>
    </xdr:from>
    <xdr:to>
      <xdr:col>55</xdr:col>
      <xdr:colOff>88900</xdr:colOff>
      <xdr:row>64</xdr:row>
      <xdr:rowOff>118406</xdr:rowOff>
    </xdr:to>
    <xdr:cxnSp macro="">
      <xdr:nvCxnSpPr>
        <xdr:cNvPr id="218" name="直線コネクタ 217">
          <a:extLst>
            <a:ext uri="{FF2B5EF4-FFF2-40B4-BE49-F238E27FC236}">
              <a16:creationId xmlns:a16="http://schemas.microsoft.com/office/drawing/2014/main" id="{98ED598D-2149-46CB-BC19-BC0D0D7C793F}"/>
            </a:ext>
          </a:extLst>
        </xdr:cNvPr>
        <xdr:cNvCxnSpPr/>
      </xdr:nvCxnSpPr>
      <xdr:spPr>
        <a:xfrm>
          <a:off x="9154160" y="1084736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35565</xdr:rowOff>
    </xdr:from>
    <xdr:ext cx="690189" cy="259045"/>
    <xdr:sp macro="" textlink="">
      <xdr:nvSpPr>
        <xdr:cNvPr id="219" name="【橋りょう・トンネル】&#10;一人当たり有形固定資産（償却資産）額最大値テキスト">
          <a:extLst>
            <a:ext uri="{FF2B5EF4-FFF2-40B4-BE49-F238E27FC236}">
              <a16:creationId xmlns:a16="http://schemas.microsoft.com/office/drawing/2014/main" id="{D347A002-B848-4665-933D-5DCAE77EA894}"/>
            </a:ext>
          </a:extLst>
        </xdr:cNvPr>
        <xdr:cNvSpPr txBox="1"/>
      </xdr:nvSpPr>
      <xdr:spPr>
        <a:xfrm>
          <a:off x="9258300" y="908812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1,455,845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88888</xdr:rowOff>
    </xdr:from>
    <xdr:to>
      <xdr:col>55</xdr:col>
      <xdr:colOff>88900</xdr:colOff>
      <xdr:row>55</xdr:row>
      <xdr:rowOff>88888</xdr:rowOff>
    </xdr:to>
    <xdr:cxnSp macro="">
      <xdr:nvCxnSpPr>
        <xdr:cNvPr id="220" name="直線コネクタ 219">
          <a:extLst>
            <a:ext uri="{FF2B5EF4-FFF2-40B4-BE49-F238E27FC236}">
              <a16:creationId xmlns:a16="http://schemas.microsoft.com/office/drawing/2014/main" id="{6D43F1F6-74B2-4A84-8F9D-1AA02D059FAA}"/>
            </a:ext>
          </a:extLst>
        </xdr:cNvPr>
        <xdr:cNvCxnSpPr/>
      </xdr:nvCxnSpPr>
      <xdr:spPr>
        <a:xfrm>
          <a:off x="9154160" y="930908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89433</xdr:rowOff>
    </xdr:from>
    <xdr:ext cx="599010" cy="259045"/>
    <xdr:sp macro="" textlink="">
      <xdr:nvSpPr>
        <xdr:cNvPr id="221" name="【橋りょう・トンネル】&#10;一人当たり有形固定資産（償却資産）額平均値テキスト">
          <a:extLst>
            <a:ext uri="{FF2B5EF4-FFF2-40B4-BE49-F238E27FC236}">
              <a16:creationId xmlns:a16="http://schemas.microsoft.com/office/drawing/2014/main" id="{ED0BA214-0D0D-4058-BBCB-57CAD9626EAC}"/>
            </a:ext>
          </a:extLst>
        </xdr:cNvPr>
        <xdr:cNvSpPr txBox="1"/>
      </xdr:nvSpPr>
      <xdr:spPr>
        <a:xfrm>
          <a:off x="9258300" y="104831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286,360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111006</xdr:rowOff>
    </xdr:from>
    <xdr:to>
      <xdr:col>55</xdr:col>
      <xdr:colOff>50800</xdr:colOff>
      <xdr:row>63</xdr:row>
      <xdr:rowOff>41156</xdr:rowOff>
    </xdr:to>
    <xdr:sp macro="" textlink="">
      <xdr:nvSpPr>
        <xdr:cNvPr id="222" name="フローチャート: 判断 221">
          <a:extLst>
            <a:ext uri="{FF2B5EF4-FFF2-40B4-BE49-F238E27FC236}">
              <a16:creationId xmlns:a16="http://schemas.microsoft.com/office/drawing/2014/main" id="{F5E65F21-0AFF-47A6-98A2-EC83D43EEDA4}"/>
            </a:ext>
          </a:extLst>
        </xdr:cNvPr>
        <xdr:cNvSpPr/>
      </xdr:nvSpPr>
      <xdr:spPr>
        <a:xfrm>
          <a:off x="9192260" y="1050468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122690</xdr:rowOff>
    </xdr:from>
    <xdr:to>
      <xdr:col>50</xdr:col>
      <xdr:colOff>165100</xdr:colOff>
      <xdr:row>63</xdr:row>
      <xdr:rowOff>52840</xdr:rowOff>
    </xdr:to>
    <xdr:sp macro="" textlink="">
      <xdr:nvSpPr>
        <xdr:cNvPr id="223" name="フローチャート: 判断 222">
          <a:extLst>
            <a:ext uri="{FF2B5EF4-FFF2-40B4-BE49-F238E27FC236}">
              <a16:creationId xmlns:a16="http://schemas.microsoft.com/office/drawing/2014/main" id="{2B14D36D-8539-49BF-80F2-E3B18CF42096}"/>
            </a:ext>
          </a:extLst>
        </xdr:cNvPr>
        <xdr:cNvSpPr/>
      </xdr:nvSpPr>
      <xdr:spPr>
        <a:xfrm>
          <a:off x="8445500" y="105163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101497</xdr:rowOff>
    </xdr:from>
    <xdr:to>
      <xdr:col>46</xdr:col>
      <xdr:colOff>38100</xdr:colOff>
      <xdr:row>63</xdr:row>
      <xdr:rowOff>31647</xdr:rowOff>
    </xdr:to>
    <xdr:sp macro="" textlink="">
      <xdr:nvSpPr>
        <xdr:cNvPr id="224" name="フローチャート: 判断 223">
          <a:extLst>
            <a:ext uri="{FF2B5EF4-FFF2-40B4-BE49-F238E27FC236}">
              <a16:creationId xmlns:a16="http://schemas.microsoft.com/office/drawing/2014/main" id="{8BFBCAC1-32AB-4167-A8E9-3AA6E0A8FF2D}"/>
            </a:ext>
          </a:extLst>
        </xdr:cNvPr>
        <xdr:cNvSpPr/>
      </xdr:nvSpPr>
      <xdr:spPr>
        <a:xfrm>
          <a:off x="7670800" y="1049517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126291</xdr:rowOff>
    </xdr:from>
    <xdr:to>
      <xdr:col>41</xdr:col>
      <xdr:colOff>101600</xdr:colOff>
      <xdr:row>63</xdr:row>
      <xdr:rowOff>56441</xdr:rowOff>
    </xdr:to>
    <xdr:sp macro="" textlink="">
      <xdr:nvSpPr>
        <xdr:cNvPr id="225" name="フローチャート: 判断 224">
          <a:extLst>
            <a:ext uri="{FF2B5EF4-FFF2-40B4-BE49-F238E27FC236}">
              <a16:creationId xmlns:a16="http://schemas.microsoft.com/office/drawing/2014/main" id="{7BB3C11F-4166-4A34-98FC-824BA5009F02}"/>
            </a:ext>
          </a:extLst>
        </xdr:cNvPr>
        <xdr:cNvSpPr/>
      </xdr:nvSpPr>
      <xdr:spPr>
        <a:xfrm>
          <a:off x="6873240" y="1051997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6" name="テキスト ボックス 225">
          <a:extLst>
            <a:ext uri="{FF2B5EF4-FFF2-40B4-BE49-F238E27FC236}">
              <a16:creationId xmlns:a16="http://schemas.microsoft.com/office/drawing/2014/main" id="{430633D5-A600-4356-BE3A-EAD6D63ABB53}"/>
            </a:ext>
          </a:extLst>
        </xdr:cNvPr>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7" name="テキスト ボックス 226">
          <a:extLst>
            <a:ext uri="{FF2B5EF4-FFF2-40B4-BE49-F238E27FC236}">
              <a16:creationId xmlns:a16="http://schemas.microsoft.com/office/drawing/2014/main" id="{E8086600-5609-4937-BBAD-538AA504B059}"/>
            </a:ext>
          </a:extLst>
        </xdr:cNvPr>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8" name="テキスト ボックス 227">
          <a:extLst>
            <a:ext uri="{FF2B5EF4-FFF2-40B4-BE49-F238E27FC236}">
              <a16:creationId xmlns:a16="http://schemas.microsoft.com/office/drawing/2014/main" id="{6396B73F-3D9E-43EE-B14A-290EDB807CEB}"/>
            </a:ext>
          </a:extLst>
        </xdr:cNvPr>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9" name="テキスト ボックス 228">
          <a:extLst>
            <a:ext uri="{FF2B5EF4-FFF2-40B4-BE49-F238E27FC236}">
              <a16:creationId xmlns:a16="http://schemas.microsoft.com/office/drawing/2014/main" id="{3FAE323A-214B-463E-AB0E-4093ECBAEC65}"/>
            </a:ext>
          </a:extLst>
        </xdr:cNvPr>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0" name="テキスト ボックス 229">
          <a:extLst>
            <a:ext uri="{FF2B5EF4-FFF2-40B4-BE49-F238E27FC236}">
              <a16:creationId xmlns:a16="http://schemas.microsoft.com/office/drawing/2014/main" id="{A4C43158-E34A-470F-AC7F-3AEAB92EBDBB}"/>
            </a:ext>
          </a:extLst>
        </xdr:cNvPr>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157151</xdr:rowOff>
    </xdr:from>
    <xdr:to>
      <xdr:col>55</xdr:col>
      <xdr:colOff>50800</xdr:colOff>
      <xdr:row>61</xdr:row>
      <xdr:rowOff>87301</xdr:rowOff>
    </xdr:to>
    <xdr:sp macro="" textlink="">
      <xdr:nvSpPr>
        <xdr:cNvPr id="231" name="楕円 230">
          <a:extLst>
            <a:ext uri="{FF2B5EF4-FFF2-40B4-BE49-F238E27FC236}">
              <a16:creationId xmlns:a16="http://schemas.microsoft.com/office/drawing/2014/main" id="{AE4AFFC2-0790-4A42-9820-40630EC477A4}"/>
            </a:ext>
          </a:extLst>
        </xdr:cNvPr>
        <xdr:cNvSpPr/>
      </xdr:nvSpPr>
      <xdr:spPr>
        <a:xfrm>
          <a:off x="9192260" y="1021555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8578</xdr:rowOff>
    </xdr:from>
    <xdr:ext cx="599010" cy="259045"/>
    <xdr:sp macro="" textlink="">
      <xdr:nvSpPr>
        <xdr:cNvPr id="232" name="【橋りょう・トンネル】&#10;一人当たり有形固定資産（償却資産）額該当値テキスト">
          <a:extLst>
            <a:ext uri="{FF2B5EF4-FFF2-40B4-BE49-F238E27FC236}">
              <a16:creationId xmlns:a16="http://schemas.microsoft.com/office/drawing/2014/main" id="{6874AB83-81EE-4F66-B87F-3BA3B79E2B80}"/>
            </a:ext>
          </a:extLst>
        </xdr:cNvPr>
        <xdr:cNvSpPr txBox="1"/>
      </xdr:nvSpPr>
      <xdr:spPr>
        <a:xfrm>
          <a:off x="9258300" y="100669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558,969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164366</xdr:rowOff>
    </xdr:from>
    <xdr:to>
      <xdr:col>50</xdr:col>
      <xdr:colOff>165100</xdr:colOff>
      <xdr:row>61</xdr:row>
      <xdr:rowOff>94516</xdr:rowOff>
    </xdr:to>
    <xdr:sp macro="" textlink="">
      <xdr:nvSpPr>
        <xdr:cNvPr id="233" name="楕円 232">
          <a:extLst>
            <a:ext uri="{FF2B5EF4-FFF2-40B4-BE49-F238E27FC236}">
              <a16:creationId xmlns:a16="http://schemas.microsoft.com/office/drawing/2014/main" id="{82D466CF-ED4D-4260-BAB6-C9BD8EAD84CC}"/>
            </a:ext>
          </a:extLst>
        </xdr:cNvPr>
        <xdr:cNvSpPr/>
      </xdr:nvSpPr>
      <xdr:spPr>
        <a:xfrm>
          <a:off x="8445500" y="1022276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36501</xdr:rowOff>
    </xdr:from>
    <xdr:to>
      <xdr:col>55</xdr:col>
      <xdr:colOff>0</xdr:colOff>
      <xdr:row>61</xdr:row>
      <xdr:rowOff>43716</xdr:rowOff>
    </xdr:to>
    <xdr:cxnSp macro="">
      <xdr:nvCxnSpPr>
        <xdr:cNvPr id="234" name="直線コネクタ 233">
          <a:extLst>
            <a:ext uri="{FF2B5EF4-FFF2-40B4-BE49-F238E27FC236}">
              <a16:creationId xmlns:a16="http://schemas.microsoft.com/office/drawing/2014/main" id="{E1FD172D-5A42-4DA3-A234-C0A50472EBA2}"/>
            </a:ext>
          </a:extLst>
        </xdr:cNvPr>
        <xdr:cNvCxnSpPr/>
      </xdr:nvCxnSpPr>
      <xdr:spPr>
        <a:xfrm flipV="1">
          <a:off x="8496300" y="10262541"/>
          <a:ext cx="723900" cy="7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475</xdr:rowOff>
    </xdr:from>
    <xdr:to>
      <xdr:col>46</xdr:col>
      <xdr:colOff>38100</xdr:colOff>
      <xdr:row>61</xdr:row>
      <xdr:rowOff>102075</xdr:rowOff>
    </xdr:to>
    <xdr:sp macro="" textlink="">
      <xdr:nvSpPr>
        <xdr:cNvPr id="235" name="楕円 234">
          <a:extLst>
            <a:ext uri="{FF2B5EF4-FFF2-40B4-BE49-F238E27FC236}">
              <a16:creationId xmlns:a16="http://schemas.microsoft.com/office/drawing/2014/main" id="{91C993B3-2FEC-4A21-8958-71ED0A29DA04}"/>
            </a:ext>
          </a:extLst>
        </xdr:cNvPr>
        <xdr:cNvSpPr/>
      </xdr:nvSpPr>
      <xdr:spPr>
        <a:xfrm>
          <a:off x="7670800" y="1022651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43716</xdr:rowOff>
    </xdr:from>
    <xdr:to>
      <xdr:col>50</xdr:col>
      <xdr:colOff>114300</xdr:colOff>
      <xdr:row>61</xdr:row>
      <xdr:rowOff>51275</xdr:rowOff>
    </xdr:to>
    <xdr:cxnSp macro="">
      <xdr:nvCxnSpPr>
        <xdr:cNvPr id="236" name="直線コネクタ 235">
          <a:extLst>
            <a:ext uri="{FF2B5EF4-FFF2-40B4-BE49-F238E27FC236}">
              <a16:creationId xmlns:a16="http://schemas.microsoft.com/office/drawing/2014/main" id="{5F231484-59CD-40B6-8775-9E96DDD2B324}"/>
            </a:ext>
          </a:extLst>
        </xdr:cNvPr>
        <xdr:cNvCxnSpPr/>
      </xdr:nvCxnSpPr>
      <xdr:spPr>
        <a:xfrm flipV="1">
          <a:off x="7713980" y="10269756"/>
          <a:ext cx="782320" cy="7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7123</xdr:rowOff>
    </xdr:from>
    <xdr:to>
      <xdr:col>41</xdr:col>
      <xdr:colOff>101600</xdr:colOff>
      <xdr:row>61</xdr:row>
      <xdr:rowOff>108723</xdr:rowOff>
    </xdr:to>
    <xdr:sp macro="" textlink="">
      <xdr:nvSpPr>
        <xdr:cNvPr id="237" name="楕円 236">
          <a:extLst>
            <a:ext uri="{FF2B5EF4-FFF2-40B4-BE49-F238E27FC236}">
              <a16:creationId xmlns:a16="http://schemas.microsoft.com/office/drawing/2014/main" id="{1E846998-27FF-461E-A720-A39DB93CE158}"/>
            </a:ext>
          </a:extLst>
        </xdr:cNvPr>
        <xdr:cNvSpPr/>
      </xdr:nvSpPr>
      <xdr:spPr>
        <a:xfrm>
          <a:off x="6873240" y="10233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51275</xdr:rowOff>
    </xdr:from>
    <xdr:to>
      <xdr:col>45</xdr:col>
      <xdr:colOff>177800</xdr:colOff>
      <xdr:row>61</xdr:row>
      <xdr:rowOff>57923</xdr:rowOff>
    </xdr:to>
    <xdr:cxnSp macro="">
      <xdr:nvCxnSpPr>
        <xdr:cNvPr id="238" name="直線コネクタ 237">
          <a:extLst>
            <a:ext uri="{FF2B5EF4-FFF2-40B4-BE49-F238E27FC236}">
              <a16:creationId xmlns:a16="http://schemas.microsoft.com/office/drawing/2014/main" id="{BC82FC2F-3AC3-4C89-BD0F-6BE763D56279}"/>
            </a:ext>
          </a:extLst>
        </xdr:cNvPr>
        <xdr:cNvCxnSpPr/>
      </xdr:nvCxnSpPr>
      <xdr:spPr>
        <a:xfrm flipV="1">
          <a:off x="6924040" y="10277315"/>
          <a:ext cx="789940" cy="6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63</xdr:row>
      <xdr:rowOff>43967</xdr:rowOff>
    </xdr:from>
    <xdr:ext cx="599010" cy="259045"/>
    <xdr:sp macro="" textlink="">
      <xdr:nvSpPr>
        <xdr:cNvPr id="239" name="n_1aveValue【橋りょう・トンネル】&#10;一人当たり有形固定資産（償却資産）額">
          <a:extLst>
            <a:ext uri="{FF2B5EF4-FFF2-40B4-BE49-F238E27FC236}">
              <a16:creationId xmlns:a16="http://schemas.microsoft.com/office/drawing/2014/main" id="{FC0B6FF2-2EB9-4E93-9A8B-80F7985A55EB}"/>
            </a:ext>
          </a:extLst>
        </xdr:cNvPr>
        <xdr:cNvSpPr txBox="1"/>
      </xdr:nvSpPr>
      <xdr:spPr>
        <a:xfrm>
          <a:off x="8214575" y="106052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22774</xdr:rowOff>
    </xdr:from>
    <xdr:ext cx="599010" cy="259045"/>
    <xdr:sp macro="" textlink="">
      <xdr:nvSpPr>
        <xdr:cNvPr id="240" name="n_2aveValue【橋りょう・トンネル】&#10;一人当たり有形固定資産（償却資産）額">
          <a:extLst>
            <a:ext uri="{FF2B5EF4-FFF2-40B4-BE49-F238E27FC236}">
              <a16:creationId xmlns:a16="http://schemas.microsoft.com/office/drawing/2014/main" id="{D6B99EEB-09A2-4B1B-A332-5046408C0987}"/>
            </a:ext>
          </a:extLst>
        </xdr:cNvPr>
        <xdr:cNvSpPr txBox="1"/>
      </xdr:nvSpPr>
      <xdr:spPr>
        <a:xfrm>
          <a:off x="7444955" y="10584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47568</xdr:rowOff>
    </xdr:from>
    <xdr:ext cx="599010" cy="259045"/>
    <xdr:sp macro="" textlink="">
      <xdr:nvSpPr>
        <xdr:cNvPr id="241" name="n_3aveValue【橋りょう・トンネル】&#10;一人当たり有形固定資産（償却資産）額">
          <a:extLst>
            <a:ext uri="{FF2B5EF4-FFF2-40B4-BE49-F238E27FC236}">
              <a16:creationId xmlns:a16="http://schemas.microsoft.com/office/drawing/2014/main" id="{4331314A-2603-40AF-821E-52ADD6C024E0}"/>
            </a:ext>
          </a:extLst>
        </xdr:cNvPr>
        <xdr:cNvSpPr txBox="1"/>
      </xdr:nvSpPr>
      <xdr:spPr>
        <a:xfrm>
          <a:off x="6670255" y="10608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59</xdr:row>
      <xdr:rowOff>111043</xdr:rowOff>
    </xdr:from>
    <xdr:ext cx="599010" cy="259045"/>
    <xdr:sp macro="" textlink="">
      <xdr:nvSpPr>
        <xdr:cNvPr id="242" name="n_1mainValue【橋りょう・トンネル】&#10;一人当たり有形固定資産（償却資産）額">
          <a:extLst>
            <a:ext uri="{FF2B5EF4-FFF2-40B4-BE49-F238E27FC236}">
              <a16:creationId xmlns:a16="http://schemas.microsoft.com/office/drawing/2014/main" id="{37A80DE1-58FE-4179-B147-70E9ABFADDD6}"/>
            </a:ext>
          </a:extLst>
        </xdr:cNvPr>
        <xdr:cNvSpPr txBox="1"/>
      </xdr:nvSpPr>
      <xdr:spPr>
        <a:xfrm>
          <a:off x="8214575" y="10001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118602</xdr:rowOff>
    </xdr:from>
    <xdr:ext cx="599010" cy="259045"/>
    <xdr:sp macro="" textlink="">
      <xdr:nvSpPr>
        <xdr:cNvPr id="243" name="n_2mainValue【橋りょう・トンネル】&#10;一人当たり有形固定資産（償却資産）額">
          <a:extLst>
            <a:ext uri="{FF2B5EF4-FFF2-40B4-BE49-F238E27FC236}">
              <a16:creationId xmlns:a16="http://schemas.microsoft.com/office/drawing/2014/main" id="{5B51B634-7F2C-4608-8488-E12DCE57D93D}"/>
            </a:ext>
          </a:extLst>
        </xdr:cNvPr>
        <xdr:cNvSpPr txBox="1"/>
      </xdr:nvSpPr>
      <xdr:spPr>
        <a:xfrm>
          <a:off x="7444955" y="10009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125250</xdr:rowOff>
    </xdr:from>
    <xdr:ext cx="599010" cy="259045"/>
    <xdr:sp macro="" textlink="">
      <xdr:nvSpPr>
        <xdr:cNvPr id="244" name="n_3mainValue【橋りょう・トンネル】&#10;一人当たり有形固定資産（償却資産）額">
          <a:extLst>
            <a:ext uri="{FF2B5EF4-FFF2-40B4-BE49-F238E27FC236}">
              <a16:creationId xmlns:a16="http://schemas.microsoft.com/office/drawing/2014/main" id="{C5A390B9-2563-4E94-BA19-ACD382A534D9}"/>
            </a:ext>
          </a:extLst>
        </xdr:cNvPr>
        <xdr:cNvSpPr txBox="1"/>
      </xdr:nvSpPr>
      <xdr:spPr>
        <a:xfrm>
          <a:off x="6670255" y="10016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5" name="正方形/長方形 244">
          <a:extLst>
            <a:ext uri="{FF2B5EF4-FFF2-40B4-BE49-F238E27FC236}">
              <a16:creationId xmlns:a16="http://schemas.microsoft.com/office/drawing/2014/main" id="{6F81F785-8C5A-4E28-8BE9-25362BC52D7D}"/>
            </a:ext>
          </a:extLst>
        </xdr:cNvPr>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6" name="正方形/長方形 245">
          <a:extLst>
            <a:ext uri="{FF2B5EF4-FFF2-40B4-BE49-F238E27FC236}">
              <a16:creationId xmlns:a16="http://schemas.microsoft.com/office/drawing/2014/main" id="{6FB22DD1-DCC8-4FA3-B317-96F8A12AB708}"/>
            </a:ext>
          </a:extLst>
        </xdr:cNvPr>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7" name="正方形/長方形 246">
          <a:extLst>
            <a:ext uri="{FF2B5EF4-FFF2-40B4-BE49-F238E27FC236}">
              <a16:creationId xmlns:a16="http://schemas.microsoft.com/office/drawing/2014/main" id="{22240684-812F-426D-ADFE-CDE0307AC84B}"/>
            </a:ext>
          </a:extLst>
        </xdr:cNvPr>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8" name="正方形/長方形 247">
          <a:extLst>
            <a:ext uri="{FF2B5EF4-FFF2-40B4-BE49-F238E27FC236}">
              <a16:creationId xmlns:a16="http://schemas.microsoft.com/office/drawing/2014/main" id="{80DA5A98-A593-47B2-840C-74DB064B7650}"/>
            </a:ext>
          </a:extLst>
        </xdr:cNvPr>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9" name="正方形/長方形 248">
          <a:extLst>
            <a:ext uri="{FF2B5EF4-FFF2-40B4-BE49-F238E27FC236}">
              <a16:creationId xmlns:a16="http://schemas.microsoft.com/office/drawing/2014/main" id="{50BE0428-294B-4ABA-9D8E-2B616912E56C}"/>
            </a:ext>
          </a:extLst>
        </xdr:cNvPr>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0" name="正方形/長方形 249">
          <a:extLst>
            <a:ext uri="{FF2B5EF4-FFF2-40B4-BE49-F238E27FC236}">
              <a16:creationId xmlns:a16="http://schemas.microsoft.com/office/drawing/2014/main" id="{A096F2F7-9CDC-4009-89B3-75DCA9BF8509}"/>
            </a:ext>
          </a:extLst>
        </xdr:cNvPr>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1" name="正方形/長方形 250">
          <a:extLst>
            <a:ext uri="{FF2B5EF4-FFF2-40B4-BE49-F238E27FC236}">
              <a16:creationId xmlns:a16="http://schemas.microsoft.com/office/drawing/2014/main" id="{F8A33AD8-C9C1-4909-B2F4-F91925BD0309}"/>
            </a:ext>
          </a:extLst>
        </xdr:cNvPr>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2" name="正方形/長方形 251">
          <a:extLst>
            <a:ext uri="{FF2B5EF4-FFF2-40B4-BE49-F238E27FC236}">
              <a16:creationId xmlns:a16="http://schemas.microsoft.com/office/drawing/2014/main" id="{B5E7C661-3CF6-4C32-94A0-A82E08D9DA17}"/>
            </a:ext>
          </a:extLst>
        </xdr:cNvPr>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3" name="テキスト ボックス 252">
          <a:extLst>
            <a:ext uri="{FF2B5EF4-FFF2-40B4-BE49-F238E27FC236}">
              <a16:creationId xmlns:a16="http://schemas.microsoft.com/office/drawing/2014/main" id="{95FB7D54-D1E7-4EFF-89BB-9915B7FDEFEE}"/>
            </a:ext>
          </a:extLst>
        </xdr:cNvPr>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4" name="直線コネクタ 253">
          <a:extLst>
            <a:ext uri="{FF2B5EF4-FFF2-40B4-BE49-F238E27FC236}">
              <a16:creationId xmlns:a16="http://schemas.microsoft.com/office/drawing/2014/main" id="{04510717-A88F-4249-ADEB-652385D66F24}"/>
            </a:ext>
          </a:extLst>
        </xdr:cNvPr>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5" name="テキスト ボックス 254">
          <a:extLst>
            <a:ext uri="{FF2B5EF4-FFF2-40B4-BE49-F238E27FC236}">
              <a16:creationId xmlns:a16="http://schemas.microsoft.com/office/drawing/2014/main" id="{C1660389-4696-481D-8DBC-02C050DBD72E}"/>
            </a:ext>
          </a:extLst>
        </xdr:cNvPr>
        <xdr:cNvSpPr txBox="1"/>
      </xdr:nvSpPr>
      <xdr:spPr>
        <a:xfrm>
          <a:off x="377341" y="1476249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6" name="直線コネクタ 255">
          <a:extLst>
            <a:ext uri="{FF2B5EF4-FFF2-40B4-BE49-F238E27FC236}">
              <a16:creationId xmlns:a16="http://schemas.microsoft.com/office/drawing/2014/main" id="{9B069792-49DE-48B6-9074-178ECFC6B614}"/>
            </a:ext>
          </a:extLst>
        </xdr:cNvPr>
        <xdr:cNvCxnSpPr/>
      </xdr:nvCxnSpPr>
      <xdr:spPr>
        <a:xfrm>
          <a:off x="67056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7" name="テキスト ボックス 256">
          <a:extLst>
            <a:ext uri="{FF2B5EF4-FFF2-40B4-BE49-F238E27FC236}">
              <a16:creationId xmlns:a16="http://schemas.microsoft.com/office/drawing/2014/main" id="{47A01696-7C67-457F-A1E2-CD65531B31CB}"/>
            </a:ext>
          </a:extLst>
        </xdr:cNvPr>
        <xdr:cNvSpPr txBox="1"/>
      </xdr:nvSpPr>
      <xdr:spPr>
        <a:xfrm>
          <a:off x="336081" y="14392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8" name="直線コネクタ 257">
          <a:extLst>
            <a:ext uri="{FF2B5EF4-FFF2-40B4-BE49-F238E27FC236}">
              <a16:creationId xmlns:a16="http://schemas.microsoft.com/office/drawing/2014/main" id="{C0F4EC98-7A79-49BC-9ADF-9A2C55B8A04B}"/>
            </a:ext>
          </a:extLst>
        </xdr:cNvPr>
        <xdr:cNvCxnSpPr/>
      </xdr:nvCxnSpPr>
      <xdr:spPr>
        <a:xfrm>
          <a:off x="67056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9" name="テキスト ボックス 258">
          <a:extLst>
            <a:ext uri="{FF2B5EF4-FFF2-40B4-BE49-F238E27FC236}">
              <a16:creationId xmlns:a16="http://schemas.microsoft.com/office/drawing/2014/main" id="{658C59F6-659E-4623-9E69-E6EE2C793593}"/>
            </a:ext>
          </a:extLst>
        </xdr:cNvPr>
        <xdr:cNvSpPr txBox="1"/>
      </xdr:nvSpPr>
      <xdr:spPr>
        <a:xfrm>
          <a:off x="33608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0" name="直線コネクタ 259">
          <a:extLst>
            <a:ext uri="{FF2B5EF4-FFF2-40B4-BE49-F238E27FC236}">
              <a16:creationId xmlns:a16="http://schemas.microsoft.com/office/drawing/2014/main" id="{DE9D1D4D-646D-481D-9907-BB55BA460D6D}"/>
            </a:ext>
          </a:extLst>
        </xdr:cNvPr>
        <xdr:cNvCxnSpPr/>
      </xdr:nvCxnSpPr>
      <xdr:spPr>
        <a:xfrm>
          <a:off x="67056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1" name="テキスト ボックス 260">
          <a:extLst>
            <a:ext uri="{FF2B5EF4-FFF2-40B4-BE49-F238E27FC236}">
              <a16:creationId xmlns:a16="http://schemas.microsoft.com/office/drawing/2014/main" id="{285BD4B7-5C45-447D-A538-0278567317B1}"/>
            </a:ext>
          </a:extLst>
        </xdr:cNvPr>
        <xdr:cNvSpPr txBox="1"/>
      </xdr:nvSpPr>
      <xdr:spPr>
        <a:xfrm>
          <a:off x="33608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2" name="直線コネクタ 261">
          <a:extLst>
            <a:ext uri="{FF2B5EF4-FFF2-40B4-BE49-F238E27FC236}">
              <a16:creationId xmlns:a16="http://schemas.microsoft.com/office/drawing/2014/main" id="{DB644519-B63A-4587-822F-7DBAC2699890}"/>
            </a:ext>
          </a:extLst>
        </xdr:cNvPr>
        <xdr:cNvCxnSpPr/>
      </xdr:nvCxnSpPr>
      <xdr:spPr>
        <a:xfrm>
          <a:off x="67056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3" name="テキスト ボックス 262">
          <a:extLst>
            <a:ext uri="{FF2B5EF4-FFF2-40B4-BE49-F238E27FC236}">
              <a16:creationId xmlns:a16="http://schemas.microsoft.com/office/drawing/2014/main" id="{95DAE03D-2E29-409B-96C8-F168C244683D}"/>
            </a:ext>
          </a:extLst>
        </xdr:cNvPr>
        <xdr:cNvSpPr txBox="1"/>
      </xdr:nvSpPr>
      <xdr:spPr>
        <a:xfrm>
          <a:off x="33608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4" name="直線コネクタ 263">
          <a:extLst>
            <a:ext uri="{FF2B5EF4-FFF2-40B4-BE49-F238E27FC236}">
              <a16:creationId xmlns:a16="http://schemas.microsoft.com/office/drawing/2014/main" id="{5070516F-3150-466F-BB4E-6B4471E403F2}"/>
            </a:ext>
          </a:extLst>
        </xdr:cNvPr>
        <xdr:cNvCxnSpPr/>
      </xdr:nvCxnSpPr>
      <xdr:spPr>
        <a:xfrm>
          <a:off x="67056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5" name="テキスト ボックス 264">
          <a:extLst>
            <a:ext uri="{FF2B5EF4-FFF2-40B4-BE49-F238E27FC236}">
              <a16:creationId xmlns:a16="http://schemas.microsoft.com/office/drawing/2014/main" id="{FADC065B-41F0-427A-8D37-CD0744870D05}"/>
            </a:ext>
          </a:extLst>
        </xdr:cNvPr>
        <xdr:cNvSpPr txBox="1"/>
      </xdr:nvSpPr>
      <xdr:spPr>
        <a:xfrm>
          <a:off x="27196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6" name="直線コネクタ 265">
          <a:extLst>
            <a:ext uri="{FF2B5EF4-FFF2-40B4-BE49-F238E27FC236}">
              <a16:creationId xmlns:a16="http://schemas.microsoft.com/office/drawing/2014/main" id="{6414D531-68A3-4438-AB9A-B9EA026B195B}"/>
            </a:ext>
          </a:extLst>
        </xdr:cNvPr>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7" name="テキスト ボックス 266">
          <a:extLst>
            <a:ext uri="{FF2B5EF4-FFF2-40B4-BE49-F238E27FC236}">
              <a16:creationId xmlns:a16="http://schemas.microsoft.com/office/drawing/2014/main" id="{3C699FE4-4615-46B0-8616-F5F08F2EC077}"/>
            </a:ext>
          </a:extLst>
        </xdr:cNvPr>
        <xdr:cNvSpPr txBox="1"/>
      </xdr:nvSpPr>
      <xdr:spPr>
        <a:xfrm>
          <a:off x="27196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8" name="【公営住宅】&#10;有形固定資産減価償却率グラフ枠">
          <a:extLst>
            <a:ext uri="{FF2B5EF4-FFF2-40B4-BE49-F238E27FC236}">
              <a16:creationId xmlns:a16="http://schemas.microsoft.com/office/drawing/2014/main" id="{654C39AF-3754-4ACB-AB6D-8B87E2C37522}"/>
            </a:ext>
          </a:extLst>
        </xdr:cNvPr>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22861</xdr:rowOff>
    </xdr:from>
    <xdr:to>
      <xdr:col>24</xdr:col>
      <xdr:colOff>62865</xdr:colOff>
      <xdr:row>86</xdr:row>
      <xdr:rowOff>146686</xdr:rowOff>
    </xdr:to>
    <xdr:cxnSp macro="">
      <xdr:nvCxnSpPr>
        <xdr:cNvPr id="269" name="直線コネクタ 268">
          <a:extLst>
            <a:ext uri="{FF2B5EF4-FFF2-40B4-BE49-F238E27FC236}">
              <a16:creationId xmlns:a16="http://schemas.microsoft.com/office/drawing/2014/main" id="{582EBF1F-1C1C-4B4D-9F15-336B0C15219A}"/>
            </a:ext>
          </a:extLst>
        </xdr:cNvPr>
        <xdr:cNvCxnSpPr/>
      </xdr:nvCxnSpPr>
      <xdr:spPr>
        <a:xfrm flipV="1">
          <a:off x="4086225" y="13098781"/>
          <a:ext cx="0" cy="1464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150513</xdr:rowOff>
    </xdr:from>
    <xdr:ext cx="405111" cy="259045"/>
    <xdr:sp macro="" textlink="">
      <xdr:nvSpPr>
        <xdr:cNvPr id="270" name="【公営住宅】&#10;有形固定資産減価償却率最小値テキスト">
          <a:extLst>
            <a:ext uri="{FF2B5EF4-FFF2-40B4-BE49-F238E27FC236}">
              <a16:creationId xmlns:a16="http://schemas.microsoft.com/office/drawing/2014/main" id="{824999C8-3D99-4FA7-8C0D-D49DA5E540A3}"/>
            </a:ext>
          </a:extLst>
        </xdr:cNvPr>
        <xdr:cNvSpPr txBox="1"/>
      </xdr:nvSpPr>
      <xdr:spPr>
        <a:xfrm>
          <a:off x="4124960" y="14567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146686</xdr:rowOff>
    </xdr:from>
    <xdr:to>
      <xdr:col>24</xdr:col>
      <xdr:colOff>152400</xdr:colOff>
      <xdr:row>86</xdr:row>
      <xdr:rowOff>146686</xdr:rowOff>
    </xdr:to>
    <xdr:cxnSp macro="">
      <xdr:nvCxnSpPr>
        <xdr:cNvPr id="271" name="直線コネクタ 270">
          <a:extLst>
            <a:ext uri="{FF2B5EF4-FFF2-40B4-BE49-F238E27FC236}">
              <a16:creationId xmlns:a16="http://schemas.microsoft.com/office/drawing/2014/main" id="{5476D257-DFE2-4296-BE9C-F3718D236CD4}"/>
            </a:ext>
          </a:extLst>
        </xdr:cNvPr>
        <xdr:cNvCxnSpPr/>
      </xdr:nvCxnSpPr>
      <xdr:spPr>
        <a:xfrm>
          <a:off x="4020820" y="1456372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140988</xdr:rowOff>
    </xdr:from>
    <xdr:ext cx="405111" cy="259045"/>
    <xdr:sp macro="" textlink="">
      <xdr:nvSpPr>
        <xdr:cNvPr id="272" name="【公営住宅】&#10;有形固定資産減価償却率最大値テキスト">
          <a:extLst>
            <a:ext uri="{FF2B5EF4-FFF2-40B4-BE49-F238E27FC236}">
              <a16:creationId xmlns:a16="http://schemas.microsoft.com/office/drawing/2014/main" id="{71F8095E-7BB5-41F8-A3E7-95E769B6C6D9}"/>
            </a:ext>
          </a:extLst>
        </xdr:cNvPr>
        <xdr:cNvSpPr txBox="1"/>
      </xdr:nvSpPr>
      <xdr:spPr>
        <a:xfrm>
          <a:off x="4124960" y="12881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22861</xdr:rowOff>
    </xdr:from>
    <xdr:to>
      <xdr:col>24</xdr:col>
      <xdr:colOff>152400</xdr:colOff>
      <xdr:row>78</xdr:row>
      <xdr:rowOff>22861</xdr:rowOff>
    </xdr:to>
    <xdr:cxnSp macro="">
      <xdr:nvCxnSpPr>
        <xdr:cNvPr id="273" name="直線コネクタ 272">
          <a:extLst>
            <a:ext uri="{FF2B5EF4-FFF2-40B4-BE49-F238E27FC236}">
              <a16:creationId xmlns:a16="http://schemas.microsoft.com/office/drawing/2014/main" id="{CC2FFEF6-94CB-4DDB-A79A-232E74D9BE2A}"/>
            </a:ext>
          </a:extLst>
        </xdr:cNvPr>
        <xdr:cNvCxnSpPr/>
      </xdr:nvCxnSpPr>
      <xdr:spPr>
        <a:xfrm>
          <a:off x="4020820" y="1309878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116222</xdr:rowOff>
    </xdr:from>
    <xdr:ext cx="405111" cy="259045"/>
    <xdr:sp macro="" textlink="">
      <xdr:nvSpPr>
        <xdr:cNvPr id="274" name="【公営住宅】&#10;有形固定資産減価償却率平均値テキスト">
          <a:extLst>
            <a:ext uri="{FF2B5EF4-FFF2-40B4-BE49-F238E27FC236}">
              <a16:creationId xmlns:a16="http://schemas.microsoft.com/office/drawing/2014/main" id="{87CBCB16-B27F-496A-ACB4-6C35C17BE487}"/>
            </a:ext>
          </a:extLst>
        </xdr:cNvPr>
        <xdr:cNvSpPr txBox="1"/>
      </xdr:nvSpPr>
      <xdr:spPr>
        <a:xfrm>
          <a:off x="4124960" y="135274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137795</xdr:rowOff>
    </xdr:from>
    <xdr:to>
      <xdr:col>24</xdr:col>
      <xdr:colOff>114300</xdr:colOff>
      <xdr:row>81</xdr:row>
      <xdr:rowOff>67945</xdr:rowOff>
    </xdr:to>
    <xdr:sp macro="" textlink="">
      <xdr:nvSpPr>
        <xdr:cNvPr id="275" name="フローチャート: 判断 274">
          <a:extLst>
            <a:ext uri="{FF2B5EF4-FFF2-40B4-BE49-F238E27FC236}">
              <a16:creationId xmlns:a16="http://schemas.microsoft.com/office/drawing/2014/main" id="{51C7C75E-2D63-4864-AC1E-8129B28F4B16}"/>
            </a:ext>
          </a:extLst>
        </xdr:cNvPr>
        <xdr:cNvSpPr/>
      </xdr:nvSpPr>
      <xdr:spPr>
        <a:xfrm>
          <a:off x="4036060" y="135489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170180</xdr:rowOff>
    </xdr:from>
    <xdr:to>
      <xdr:col>20</xdr:col>
      <xdr:colOff>38100</xdr:colOff>
      <xdr:row>81</xdr:row>
      <xdr:rowOff>100330</xdr:rowOff>
    </xdr:to>
    <xdr:sp macro="" textlink="">
      <xdr:nvSpPr>
        <xdr:cNvPr id="276" name="フローチャート: 判断 275">
          <a:extLst>
            <a:ext uri="{FF2B5EF4-FFF2-40B4-BE49-F238E27FC236}">
              <a16:creationId xmlns:a16="http://schemas.microsoft.com/office/drawing/2014/main" id="{528D1415-C775-4B14-9AF5-2137F8CD98DD}"/>
            </a:ext>
          </a:extLst>
        </xdr:cNvPr>
        <xdr:cNvSpPr/>
      </xdr:nvSpPr>
      <xdr:spPr>
        <a:xfrm>
          <a:off x="3312160" y="1358138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29211</xdr:rowOff>
    </xdr:from>
    <xdr:to>
      <xdr:col>15</xdr:col>
      <xdr:colOff>101600</xdr:colOff>
      <xdr:row>81</xdr:row>
      <xdr:rowOff>130811</xdr:rowOff>
    </xdr:to>
    <xdr:sp macro="" textlink="">
      <xdr:nvSpPr>
        <xdr:cNvPr id="277" name="フローチャート: 判断 276">
          <a:extLst>
            <a:ext uri="{FF2B5EF4-FFF2-40B4-BE49-F238E27FC236}">
              <a16:creationId xmlns:a16="http://schemas.microsoft.com/office/drawing/2014/main" id="{AD3A9076-0F0B-461F-8061-C91B0356C28B}"/>
            </a:ext>
          </a:extLst>
        </xdr:cNvPr>
        <xdr:cNvSpPr/>
      </xdr:nvSpPr>
      <xdr:spPr>
        <a:xfrm>
          <a:off x="2514600" y="13608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120650</xdr:rowOff>
    </xdr:from>
    <xdr:to>
      <xdr:col>10</xdr:col>
      <xdr:colOff>165100</xdr:colOff>
      <xdr:row>82</xdr:row>
      <xdr:rowOff>50800</xdr:rowOff>
    </xdr:to>
    <xdr:sp macro="" textlink="">
      <xdr:nvSpPr>
        <xdr:cNvPr id="278" name="フローチャート: 判断 277">
          <a:extLst>
            <a:ext uri="{FF2B5EF4-FFF2-40B4-BE49-F238E27FC236}">
              <a16:creationId xmlns:a16="http://schemas.microsoft.com/office/drawing/2014/main" id="{1E34A23D-E3D8-4ADA-BF78-EB071220460A}"/>
            </a:ext>
          </a:extLst>
        </xdr:cNvPr>
        <xdr:cNvSpPr/>
      </xdr:nvSpPr>
      <xdr:spPr>
        <a:xfrm>
          <a:off x="1739900" y="136994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9" name="テキスト ボックス 278">
          <a:extLst>
            <a:ext uri="{FF2B5EF4-FFF2-40B4-BE49-F238E27FC236}">
              <a16:creationId xmlns:a16="http://schemas.microsoft.com/office/drawing/2014/main" id="{FDE2D34B-F803-4180-A666-F5AA88C505CA}"/>
            </a:ext>
          </a:extLst>
        </xdr:cNvPr>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0" name="テキスト ボックス 279">
          <a:extLst>
            <a:ext uri="{FF2B5EF4-FFF2-40B4-BE49-F238E27FC236}">
              <a16:creationId xmlns:a16="http://schemas.microsoft.com/office/drawing/2014/main" id="{C58CF690-E78C-421B-A7E4-CD13B5570D6A}"/>
            </a:ext>
          </a:extLst>
        </xdr:cNvPr>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1" name="テキスト ボックス 280">
          <a:extLst>
            <a:ext uri="{FF2B5EF4-FFF2-40B4-BE49-F238E27FC236}">
              <a16:creationId xmlns:a16="http://schemas.microsoft.com/office/drawing/2014/main" id="{10067D7A-11BE-4FA6-A39B-ED4079FB9072}"/>
            </a:ext>
          </a:extLst>
        </xdr:cNvPr>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2" name="テキスト ボックス 281">
          <a:extLst>
            <a:ext uri="{FF2B5EF4-FFF2-40B4-BE49-F238E27FC236}">
              <a16:creationId xmlns:a16="http://schemas.microsoft.com/office/drawing/2014/main" id="{EFAB4A90-7C65-4813-81F5-1B6FD1308981}"/>
            </a:ext>
          </a:extLst>
        </xdr:cNvPr>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3" name="テキスト ボックス 282">
          <a:extLst>
            <a:ext uri="{FF2B5EF4-FFF2-40B4-BE49-F238E27FC236}">
              <a16:creationId xmlns:a16="http://schemas.microsoft.com/office/drawing/2014/main" id="{2D72668B-2C29-42D1-A561-FD19C24B8B97}"/>
            </a:ext>
          </a:extLst>
        </xdr:cNvPr>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101600</xdr:rowOff>
    </xdr:from>
    <xdr:to>
      <xdr:col>24</xdr:col>
      <xdr:colOff>114300</xdr:colOff>
      <xdr:row>81</xdr:row>
      <xdr:rowOff>31750</xdr:rowOff>
    </xdr:to>
    <xdr:sp macro="" textlink="">
      <xdr:nvSpPr>
        <xdr:cNvPr id="284" name="楕円 283">
          <a:extLst>
            <a:ext uri="{FF2B5EF4-FFF2-40B4-BE49-F238E27FC236}">
              <a16:creationId xmlns:a16="http://schemas.microsoft.com/office/drawing/2014/main" id="{5016D8BF-7B70-495D-BCB3-A76DF4917645}"/>
            </a:ext>
          </a:extLst>
        </xdr:cNvPr>
        <xdr:cNvSpPr/>
      </xdr:nvSpPr>
      <xdr:spPr>
        <a:xfrm>
          <a:off x="4036060" y="135128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124477</xdr:rowOff>
    </xdr:from>
    <xdr:ext cx="405111" cy="259045"/>
    <xdr:sp macro="" textlink="">
      <xdr:nvSpPr>
        <xdr:cNvPr id="285" name="【公営住宅】&#10;有形固定資産減価償却率該当値テキスト">
          <a:extLst>
            <a:ext uri="{FF2B5EF4-FFF2-40B4-BE49-F238E27FC236}">
              <a16:creationId xmlns:a16="http://schemas.microsoft.com/office/drawing/2014/main" id="{53C813C4-1632-4224-8E97-1E3040132114}"/>
            </a:ext>
          </a:extLst>
        </xdr:cNvPr>
        <xdr:cNvSpPr txBox="1"/>
      </xdr:nvSpPr>
      <xdr:spPr>
        <a:xfrm>
          <a:off x="4124960" y="13368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141605</xdr:rowOff>
    </xdr:from>
    <xdr:to>
      <xdr:col>20</xdr:col>
      <xdr:colOff>38100</xdr:colOff>
      <xdr:row>81</xdr:row>
      <xdr:rowOff>71755</xdr:rowOff>
    </xdr:to>
    <xdr:sp macro="" textlink="">
      <xdr:nvSpPr>
        <xdr:cNvPr id="286" name="楕円 285">
          <a:extLst>
            <a:ext uri="{FF2B5EF4-FFF2-40B4-BE49-F238E27FC236}">
              <a16:creationId xmlns:a16="http://schemas.microsoft.com/office/drawing/2014/main" id="{54351D20-64C5-4A22-9B4A-7470206F2CCF}"/>
            </a:ext>
          </a:extLst>
        </xdr:cNvPr>
        <xdr:cNvSpPr/>
      </xdr:nvSpPr>
      <xdr:spPr>
        <a:xfrm>
          <a:off x="3312160" y="1355280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152400</xdr:rowOff>
    </xdr:from>
    <xdr:to>
      <xdr:col>24</xdr:col>
      <xdr:colOff>63500</xdr:colOff>
      <xdr:row>81</xdr:row>
      <xdr:rowOff>20955</xdr:rowOff>
    </xdr:to>
    <xdr:cxnSp macro="">
      <xdr:nvCxnSpPr>
        <xdr:cNvPr id="287" name="直線コネクタ 286">
          <a:extLst>
            <a:ext uri="{FF2B5EF4-FFF2-40B4-BE49-F238E27FC236}">
              <a16:creationId xmlns:a16="http://schemas.microsoft.com/office/drawing/2014/main" id="{3BFCF3EF-82B3-41F3-AF27-823EF9F5D9CE}"/>
            </a:ext>
          </a:extLst>
        </xdr:cNvPr>
        <xdr:cNvCxnSpPr/>
      </xdr:nvCxnSpPr>
      <xdr:spPr>
        <a:xfrm flipV="1">
          <a:off x="3355340" y="13563600"/>
          <a:ext cx="73152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10161</xdr:rowOff>
    </xdr:from>
    <xdr:to>
      <xdr:col>15</xdr:col>
      <xdr:colOff>101600</xdr:colOff>
      <xdr:row>81</xdr:row>
      <xdr:rowOff>111761</xdr:rowOff>
    </xdr:to>
    <xdr:sp macro="" textlink="">
      <xdr:nvSpPr>
        <xdr:cNvPr id="288" name="楕円 287">
          <a:extLst>
            <a:ext uri="{FF2B5EF4-FFF2-40B4-BE49-F238E27FC236}">
              <a16:creationId xmlns:a16="http://schemas.microsoft.com/office/drawing/2014/main" id="{FD759A05-D6E6-4374-83A9-771245F3CBEB}"/>
            </a:ext>
          </a:extLst>
        </xdr:cNvPr>
        <xdr:cNvSpPr/>
      </xdr:nvSpPr>
      <xdr:spPr>
        <a:xfrm>
          <a:off x="2514600" y="13589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20955</xdr:rowOff>
    </xdr:from>
    <xdr:to>
      <xdr:col>19</xdr:col>
      <xdr:colOff>177800</xdr:colOff>
      <xdr:row>81</xdr:row>
      <xdr:rowOff>60961</xdr:rowOff>
    </xdr:to>
    <xdr:cxnSp macro="">
      <xdr:nvCxnSpPr>
        <xdr:cNvPr id="289" name="直線コネクタ 288">
          <a:extLst>
            <a:ext uri="{FF2B5EF4-FFF2-40B4-BE49-F238E27FC236}">
              <a16:creationId xmlns:a16="http://schemas.microsoft.com/office/drawing/2014/main" id="{E38B10B5-4999-49A1-8194-CC1AC4E6A421}"/>
            </a:ext>
          </a:extLst>
        </xdr:cNvPr>
        <xdr:cNvCxnSpPr/>
      </xdr:nvCxnSpPr>
      <xdr:spPr>
        <a:xfrm flipV="1">
          <a:off x="2565400" y="13599795"/>
          <a:ext cx="78994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29211</xdr:rowOff>
    </xdr:from>
    <xdr:to>
      <xdr:col>10</xdr:col>
      <xdr:colOff>165100</xdr:colOff>
      <xdr:row>81</xdr:row>
      <xdr:rowOff>130811</xdr:rowOff>
    </xdr:to>
    <xdr:sp macro="" textlink="">
      <xdr:nvSpPr>
        <xdr:cNvPr id="290" name="楕円 289">
          <a:extLst>
            <a:ext uri="{FF2B5EF4-FFF2-40B4-BE49-F238E27FC236}">
              <a16:creationId xmlns:a16="http://schemas.microsoft.com/office/drawing/2014/main" id="{1F9EE1AC-6409-45A0-8491-5B43788D35B6}"/>
            </a:ext>
          </a:extLst>
        </xdr:cNvPr>
        <xdr:cNvSpPr/>
      </xdr:nvSpPr>
      <xdr:spPr>
        <a:xfrm>
          <a:off x="1739900" y="13608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60961</xdr:rowOff>
    </xdr:from>
    <xdr:to>
      <xdr:col>15</xdr:col>
      <xdr:colOff>50800</xdr:colOff>
      <xdr:row>81</xdr:row>
      <xdr:rowOff>80011</xdr:rowOff>
    </xdr:to>
    <xdr:cxnSp macro="">
      <xdr:nvCxnSpPr>
        <xdr:cNvPr id="291" name="直線コネクタ 290">
          <a:extLst>
            <a:ext uri="{FF2B5EF4-FFF2-40B4-BE49-F238E27FC236}">
              <a16:creationId xmlns:a16="http://schemas.microsoft.com/office/drawing/2014/main" id="{910E26A5-739C-4145-B7B4-B810A9291520}"/>
            </a:ext>
          </a:extLst>
        </xdr:cNvPr>
        <xdr:cNvCxnSpPr/>
      </xdr:nvCxnSpPr>
      <xdr:spPr>
        <a:xfrm flipV="1">
          <a:off x="1790700" y="13639801"/>
          <a:ext cx="7747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91457</xdr:rowOff>
    </xdr:from>
    <xdr:ext cx="405111" cy="259045"/>
    <xdr:sp macro="" textlink="">
      <xdr:nvSpPr>
        <xdr:cNvPr id="292" name="n_1aveValue【公営住宅】&#10;有形固定資産減価償却率">
          <a:extLst>
            <a:ext uri="{FF2B5EF4-FFF2-40B4-BE49-F238E27FC236}">
              <a16:creationId xmlns:a16="http://schemas.microsoft.com/office/drawing/2014/main" id="{AD43CE2E-ED7A-44B1-8E54-EA615B72027C}"/>
            </a:ext>
          </a:extLst>
        </xdr:cNvPr>
        <xdr:cNvSpPr txBox="1"/>
      </xdr:nvSpPr>
      <xdr:spPr>
        <a:xfrm>
          <a:off x="3170564" y="13670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121938</xdr:rowOff>
    </xdr:from>
    <xdr:ext cx="405111" cy="259045"/>
    <xdr:sp macro="" textlink="">
      <xdr:nvSpPr>
        <xdr:cNvPr id="293" name="n_2aveValue【公営住宅】&#10;有形固定資産減価償却率">
          <a:extLst>
            <a:ext uri="{FF2B5EF4-FFF2-40B4-BE49-F238E27FC236}">
              <a16:creationId xmlns:a16="http://schemas.microsoft.com/office/drawing/2014/main" id="{F6EB620E-7045-4C3F-9C36-5277FFFC796F}"/>
            </a:ext>
          </a:extLst>
        </xdr:cNvPr>
        <xdr:cNvSpPr txBox="1"/>
      </xdr:nvSpPr>
      <xdr:spPr>
        <a:xfrm>
          <a:off x="2385704" y="137007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41927</xdr:rowOff>
    </xdr:from>
    <xdr:ext cx="405111" cy="259045"/>
    <xdr:sp macro="" textlink="">
      <xdr:nvSpPr>
        <xdr:cNvPr id="294" name="n_3aveValue【公営住宅】&#10;有形固定資産減価償却率">
          <a:extLst>
            <a:ext uri="{FF2B5EF4-FFF2-40B4-BE49-F238E27FC236}">
              <a16:creationId xmlns:a16="http://schemas.microsoft.com/office/drawing/2014/main" id="{3B01C437-0F4A-485B-8B2C-9739806577FA}"/>
            </a:ext>
          </a:extLst>
        </xdr:cNvPr>
        <xdr:cNvSpPr txBox="1"/>
      </xdr:nvSpPr>
      <xdr:spPr>
        <a:xfrm>
          <a:off x="1611004" y="13788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88282</xdr:rowOff>
    </xdr:from>
    <xdr:ext cx="405111" cy="259045"/>
    <xdr:sp macro="" textlink="">
      <xdr:nvSpPr>
        <xdr:cNvPr id="295" name="n_1mainValue【公営住宅】&#10;有形固定資産減価償却率">
          <a:extLst>
            <a:ext uri="{FF2B5EF4-FFF2-40B4-BE49-F238E27FC236}">
              <a16:creationId xmlns:a16="http://schemas.microsoft.com/office/drawing/2014/main" id="{19CDAABF-00DF-4E1F-BD38-AB099C936EB7}"/>
            </a:ext>
          </a:extLst>
        </xdr:cNvPr>
        <xdr:cNvSpPr txBox="1"/>
      </xdr:nvSpPr>
      <xdr:spPr>
        <a:xfrm>
          <a:off x="3170564" y="13331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128288</xdr:rowOff>
    </xdr:from>
    <xdr:ext cx="405111" cy="259045"/>
    <xdr:sp macro="" textlink="">
      <xdr:nvSpPr>
        <xdr:cNvPr id="296" name="n_2mainValue【公営住宅】&#10;有形固定資産減価償却率">
          <a:extLst>
            <a:ext uri="{FF2B5EF4-FFF2-40B4-BE49-F238E27FC236}">
              <a16:creationId xmlns:a16="http://schemas.microsoft.com/office/drawing/2014/main" id="{D2630C56-9737-4BD2-A568-3121423D6498}"/>
            </a:ext>
          </a:extLst>
        </xdr:cNvPr>
        <xdr:cNvSpPr txBox="1"/>
      </xdr:nvSpPr>
      <xdr:spPr>
        <a:xfrm>
          <a:off x="2385704" y="133718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147338</xdr:rowOff>
    </xdr:from>
    <xdr:ext cx="405111" cy="259045"/>
    <xdr:sp macro="" textlink="">
      <xdr:nvSpPr>
        <xdr:cNvPr id="297" name="n_3mainValue【公営住宅】&#10;有形固定資産減価償却率">
          <a:extLst>
            <a:ext uri="{FF2B5EF4-FFF2-40B4-BE49-F238E27FC236}">
              <a16:creationId xmlns:a16="http://schemas.microsoft.com/office/drawing/2014/main" id="{64659D5C-22CA-4B83-BC5B-4F77FAF9DFC5}"/>
            </a:ext>
          </a:extLst>
        </xdr:cNvPr>
        <xdr:cNvSpPr txBox="1"/>
      </xdr:nvSpPr>
      <xdr:spPr>
        <a:xfrm>
          <a:off x="1611004" y="133908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8" name="正方形/長方形 297">
          <a:extLst>
            <a:ext uri="{FF2B5EF4-FFF2-40B4-BE49-F238E27FC236}">
              <a16:creationId xmlns:a16="http://schemas.microsoft.com/office/drawing/2014/main" id="{892A4DF7-E597-4278-9BBA-A590CA2E7391}"/>
            </a:ext>
          </a:extLst>
        </xdr:cNvPr>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9" name="正方形/長方形 298">
          <a:extLst>
            <a:ext uri="{FF2B5EF4-FFF2-40B4-BE49-F238E27FC236}">
              <a16:creationId xmlns:a16="http://schemas.microsoft.com/office/drawing/2014/main" id="{5A458FBF-5A2B-4A8A-A132-917E8AC8C987}"/>
            </a:ext>
          </a:extLst>
        </xdr:cNvPr>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0" name="正方形/長方形 299">
          <a:extLst>
            <a:ext uri="{FF2B5EF4-FFF2-40B4-BE49-F238E27FC236}">
              <a16:creationId xmlns:a16="http://schemas.microsoft.com/office/drawing/2014/main" id="{DECE45D5-FE6A-41A1-B6D2-70F362783D5B}"/>
            </a:ext>
          </a:extLst>
        </xdr:cNvPr>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1" name="正方形/長方形 300">
          <a:extLst>
            <a:ext uri="{FF2B5EF4-FFF2-40B4-BE49-F238E27FC236}">
              <a16:creationId xmlns:a16="http://schemas.microsoft.com/office/drawing/2014/main" id="{312A9172-59B8-495C-B818-BC9F5166127B}"/>
            </a:ext>
          </a:extLst>
        </xdr:cNvPr>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2" name="正方形/長方形 301">
          <a:extLst>
            <a:ext uri="{FF2B5EF4-FFF2-40B4-BE49-F238E27FC236}">
              <a16:creationId xmlns:a16="http://schemas.microsoft.com/office/drawing/2014/main" id="{E571CF7D-9BB1-4A02-8705-0B450E5B3F43}"/>
            </a:ext>
          </a:extLst>
        </xdr:cNvPr>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3" name="正方形/長方形 302">
          <a:extLst>
            <a:ext uri="{FF2B5EF4-FFF2-40B4-BE49-F238E27FC236}">
              <a16:creationId xmlns:a16="http://schemas.microsoft.com/office/drawing/2014/main" id="{215389C9-AB80-4B02-A7A9-6A6B75F2FFEF}"/>
            </a:ext>
          </a:extLst>
        </xdr:cNvPr>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4" name="正方形/長方形 303">
          <a:extLst>
            <a:ext uri="{FF2B5EF4-FFF2-40B4-BE49-F238E27FC236}">
              <a16:creationId xmlns:a16="http://schemas.microsoft.com/office/drawing/2014/main" id="{D1257C61-470B-4F69-948E-15606B8816EF}"/>
            </a:ext>
          </a:extLst>
        </xdr:cNvPr>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5" name="正方形/長方形 304">
          <a:extLst>
            <a:ext uri="{FF2B5EF4-FFF2-40B4-BE49-F238E27FC236}">
              <a16:creationId xmlns:a16="http://schemas.microsoft.com/office/drawing/2014/main" id="{CF91BC5C-4BDE-4A6C-8E1B-06F34C019556}"/>
            </a:ext>
          </a:extLst>
        </xdr:cNvPr>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6" name="テキスト ボックス 305">
          <a:extLst>
            <a:ext uri="{FF2B5EF4-FFF2-40B4-BE49-F238E27FC236}">
              <a16:creationId xmlns:a16="http://schemas.microsoft.com/office/drawing/2014/main" id="{D3DF3B14-0418-46CB-ACAE-4FBA9070D150}"/>
            </a:ext>
          </a:extLst>
        </xdr:cNvPr>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7" name="直線コネクタ 306">
          <a:extLst>
            <a:ext uri="{FF2B5EF4-FFF2-40B4-BE49-F238E27FC236}">
              <a16:creationId xmlns:a16="http://schemas.microsoft.com/office/drawing/2014/main" id="{279FEECD-97A5-4F3A-8362-79A430F08998}"/>
            </a:ext>
          </a:extLst>
        </xdr:cNvPr>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08" name="直線コネクタ 307">
          <a:extLst>
            <a:ext uri="{FF2B5EF4-FFF2-40B4-BE49-F238E27FC236}">
              <a16:creationId xmlns:a16="http://schemas.microsoft.com/office/drawing/2014/main" id="{05E31B88-38AD-49B7-8CD2-EDD64465156F}"/>
            </a:ext>
          </a:extLst>
        </xdr:cNvPr>
        <xdr:cNvCxnSpPr/>
      </xdr:nvCxnSpPr>
      <xdr:spPr>
        <a:xfrm>
          <a:off x="5826760" y="144551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09" name="テキスト ボックス 308">
          <a:extLst>
            <a:ext uri="{FF2B5EF4-FFF2-40B4-BE49-F238E27FC236}">
              <a16:creationId xmlns:a16="http://schemas.microsoft.com/office/drawing/2014/main" id="{2382C299-0B5E-4E2D-A06A-8E52E762FD6E}"/>
            </a:ext>
          </a:extLst>
        </xdr:cNvPr>
        <xdr:cNvSpPr txBox="1"/>
      </xdr:nvSpPr>
      <xdr:spPr>
        <a:xfrm>
          <a:off x="5405301" y="1431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10" name="直線コネクタ 309">
          <a:extLst>
            <a:ext uri="{FF2B5EF4-FFF2-40B4-BE49-F238E27FC236}">
              <a16:creationId xmlns:a16="http://schemas.microsoft.com/office/drawing/2014/main" id="{4E338CC3-6E34-4FC1-8DB6-7B4BFAFD0A3F}"/>
            </a:ext>
          </a:extLst>
        </xdr:cNvPr>
        <xdr:cNvCxnSpPr/>
      </xdr:nvCxnSpPr>
      <xdr:spPr>
        <a:xfrm>
          <a:off x="5826760" y="140093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11" name="テキスト ボックス 310">
          <a:extLst>
            <a:ext uri="{FF2B5EF4-FFF2-40B4-BE49-F238E27FC236}">
              <a16:creationId xmlns:a16="http://schemas.microsoft.com/office/drawing/2014/main" id="{09764680-BB04-4BC0-B6E5-0BB8A9F216EB}"/>
            </a:ext>
          </a:extLst>
        </xdr:cNvPr>
        <xdr:cNvSpPr txBox="1"/>
      </xdr:nvSpPr>
      <xdr:spPr>
        <a:xfrm>
          <a:off x="5405301" y="138709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12" name="直線コネクタ 311">
          <a:extLst>
            <a:ext uri="{FF2B5EF4-FFF2-40B4-BE49-F238E27FC236}">
              <a16:creationId xmlns:a16="http://schemas.microsoft.com/office/drawing/2014/main" id="{273EF1B9-1F9B-4501-A453-A6B8C6F5A565}"/>
            </a:ext>
          </a:extLst>
        </xdr:cNvPr>
        <xdr:cNvCxnSpPr/>
      </xdr:nvCxnSpPr>
      <xdr:spPr>
        <a:xfrm>
          <a:off x="5826760" y="13563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13" name="テキスト ボックス 312">
          <a:extLst>
            <a:ext uri="{FF2B5EF4-FFF2-40B4-BE49-F238E27FC236}">
              <a16:creationId xmlns:a16="http://schemas.microsoft.com/office/drawing/2014/main" id="{AB45B6BA-2888-441B-AF1B-41069D9CB37E}"/>
            </a:ext>
          </a:extLst>
        </xdr:cNvPr>
        <xdr:cNvSpPr txBox="1"/>
      </xdr:nvSpPr>
      <xdr:spPr>
        <a:xfrm>
          <a:off x="5405301" y="1342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14" name="直線コネクタ 313">
          <a:extLst>
            <a:ext uri="{FF2B5EF4-FFF2-40B4-BE49-F238E27FC236}">
              <a16:creationId xmlns:a16="http://schemas.microsoft.com/office/drawing/2014/main" id="{332FAAE2-6CEA-4DC7-8FBA-76C71AA7B2F7}"/>
            </a:ext>
          </a:extLst>
        </xdr:cNvPr>
        <xdr:cNvCxnSpPr/>
      </xdr:nvCxnSpPr>
      <xdr:spPr>
        <a:xfrm>
          <a:off x="5826760" y="131140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15" name="テキスト ボックス 314">
          <a:extLst>
            <a:ext uri="{FF2B5EF4-FFF2-40B4-BE49-F238E27FC236}">
              <a16:creationId xmlns:a16="http://schemas.microsoft.com/office/drawing/2014/main" id="{904E72C7-202D-4AA6-B23C-5482983CB04A}"/>
            </a:ext>
          </a:extLst>
        </xdr:cNvPr>
        <xdr:cNvSpPr txBox="1"/>
      </xdr:nvSpPr>
      <xdr:spPr>
        <a:xfrm>
          <a:off x="5405301" y="129756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6" name="直線コネクタ 315">
          <a:extLst>
            <a:ext uri="{FF2B5EF4-FFF2-40B4-BE49-F238E27FC236}">
              <a16:creationId xmlns:a16="http://schemas.microsoft.com/office/drawing/2014/main" id="{B45EAC71-EF67-4D3F-8B7E-ADF69E8434A2}"/>
            </a:ext>
          </a:extLst>
        </xdr:cNvPr>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7" name="テキスト ボックス 316">
          <a:extLst>
            <a:ext uri="{FF2B5EF4-FFF2-40B4-BE49-F238E27FC236}">
              <a16:creationId xmlns:a16="http://schemas.microsoft.com/office/drawing/2014/main" id="{E8F765FD-B961-43AB-B69E-BEE8969FF47F}"/>
            </a:ext>
          </a:extLst>
        </xdr:cNvPr>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8" name="【公営住宅】&#10;一人当たり面積グラフ枠">
          <a:extLst>
            <a:ext uri="{FF2B5EF4-FFF2-40B4-BE49-F238E27FC236}">
              <a16:creationId xmlns:a16="http://schemas.microsoft.com/office/drawing/2014/main" id="{6FC8C679-1258-42F0-BB7A-13C35538BDD0}"/>
            </a:ext>
          </a:extLst>
        </xdr:cNvPr>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40842</xdr:rowOff>
    </xdr:from>
    <xdr:to>
      <xdr:col>54</xdr:col>
      <xdr:colOff>189865</xdr:colOff>
      <xdr:row>85</xdr:row>
      <xdr:rowOff>167487</xdr:rowOff>
    </xdr:to>
    <xdr:cxnSp macro="">
      <xdr:nvCxnSpPr>
        <xdr:cNvPr id="319" name="直線コネクタ 318">
          <a:extLst>
            <a:ext uri="{FF2B5EF4-FFF2-40B4-BE49-F238E27FC236}">
              <a16:creationId xmlns:a16="http://schemas.microsoft.com/office/drawing/2014/main" id="{0D0A4C07-5056-464F-80DE-A5709352C817}"/>
            </a:ext>
          </a:extLst>
        </xdr:cNvPr>
        <xdr:cNvCxnSpPr/>
      </xdr:nvCxnSpPr>
      <xdr:spPr>
        <a:xfrm flipV="1">
          <a:off x="9219565" y="13116762"/>
          <a:ext cx="0" cy="1300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171314</xdr:rowOff>
    </xdr:from>
    <xdr:ext cx="469744" cy="259045"/>
    <xdr:sp macro="" textlink="">
      <xdr:nvSpPr>
        <xdr:cNvPr id="320" name="【公営住宅】&#10;一人当たり面積最小値テキスト">
          <a:extLst>
            <a:ext uri="{FF2B5EF4-FFF2-40B4-BE49-F238E27FC236}">
              <a16:creationId xmlns:a16="http://schemas.microsoft.com/office/drawing/2014/main" id="{7CBE7FC5-CBBA-4BBF-939F-D9341F7C5927}"/>
            </a:ext>
          </a:extLst>
        </xdr:cNvPr>
        <xdr:cNvSpPr txBox="1"/>
      </xdr:nvSpPr>
      <xdr:spPr>
        <a:xfrm>
          <a:off x="9258300" y="14420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167487</xdr:rowOff>
    </xdr:from>
    <xdr:to>
      <xdr:col>55</xdr:col>
      <xdr:colOff>88900</xdr:colOff>
      <xdr:row>85</xdr:row>
      <xdr:rowOff>167487</xdr:rowOff>
    </xdr:to>
    <xdr:cxnSp macro="">
      <xdr:nvCxnSpPr>
        <xdr:cNvPr id="321" name="直線コネクタ 320">
          <a:extLst>
            <a:ext uri="{FF2B5EF4-FFF2-40B4-BE49-F238E27FC236}">
              <a16:creationId xmlns:a16="http://schemas.microsoft.com/office/drawing/2014/main" id="{E8906B55-A954-4E35-8294-44E228D20C46}"/>
            </a:ext>
          </a:extLst>
        </xdr:cNvPr>
        <xdr:cNvCxnSpPr/>
      </xdr:nvCxnSpPr>
      <xdr:spPr>
        <a:xfrm>
          <a:off x="9154160" y="1441688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158969</xdr:rowOff>
    </xdr:from>
    <xdr:ext cx="469744" cy="259045"/>
    <xdr:sp macro="" textlink="">
      <xdr:nvSpPr>
        <xdr:cNvPr id="322" name="【公営住宅】&#10;一人当たり面積最大値テキスト">
          <a:extLst>
            <a:ext uri="{FF2B5EF4-FFF2-40B4-BE49-F238E27FC236}">
              <a16:creationId xmlns:a16="http://schemas.microsoft.com/office/drawing/2014/main" id="{E9F6769F-B034-4C12-88FC-005DC5326D52}"/>
            </a:ext>
          </a:extLst>
        </xdr:cNvPr>
        <xdr:cNvSpPr txBox="1"/>
      </xdr:nvSpPr>
      <xdr:spPr>
        <a:xfrm>
          <a:off x="9258300" y="12899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40842</xdr:rowOff>
    </xdr:from>
    <xdr:to>
      <xdr:col>55</xdr:col>
      <xdr:colOff>88900</xdr:colOff>
      <xdr:row>78</xdr:row>
      <xdr:rowOff>40842</xdr:rowOff>
    </xdr:to>
    <xdr:cxnSp macro="">
      <xdr:nvCxnSpPr>
        <xdr:cNvPr id="323" name="直線コネクタ 322">
          <a:extLst>
            <a:ext uri="{FF2B5EF4-FFF2-40B4-BE49-F238E27FC236}">
              <a16:creationId xmlns:a16="http://schemas.microsoft.com/office/drawing/2014/main" id="{CB6357A0-C015-42EC-8C1F-9CBA083B925D}"/>
            </a:ext>
          </a:extLst>
        </xdr:cNvPr>
        <xdr:cNvCxnSpPr/>
      </xdr:nvCxnSpPr>
      <xdr:spPr>
        <a:xfrm>
          <a:off x="9154160" y="1311676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85056</xdr:rowOff>
    </xdr:from>
    <xdr:ext cx="469744" cy="259045"/>
    <xdr:sp macro="" textlink="">
      <xdr:nvSpPr>
        <xdr:cNvPr id="324" name="【公営住宅】&#10;一人当たり面積平均値テキスト">
          <a:extLst>
            <a:ext uri="{FF2B5EF4-FFF2-40B4-BE49-F238E27FC236}">
              <a16:creationId xmlns:a16="http://schemas.microsoft.com/office/drawing/2014/main" id="{050D9F17-A208-4747-913B-560C67E8B79C}"/>
            </a:ext>
          </a:extLst>
        </xdr:cNvPr>
        <xdr:cNvSpPr txBox="1"/>
      </xdr:nvSpPr>
      <xdr:spPr>
        <a:xfrm>
          <a:off x="9258300" y="139991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106629</xdr:rowOff>
    </xdr:from>
    <xdr:to>
      <xdr:col>55</xdr:col>
      <xdr:colOff>50800</xdr:colOff>
      <xdr:row>84</xdr:row>
      <xdr:rowOff>36779</xdr:rowOff>
    </xdr:to>
    <xdr:sp macro="" textlink="">
      <xdr:nvSpPr>
        <xdr:cNvPr id="325" name="フローチャート: 判断 324">
          <a:extLst>
            <a:ext uri="{FF2B5EF4-FFF2-40B4-BE49-F238E27FC236}">
              <a16:creationId xmlns:a16="http://schemas.microsoft.com/office/drawing/2014/main" id="{9A611E28-E3B6-4F17-A84E-29F62C01BC3C}"/>
            </a:ext>
          </a:extLst>
        </xdr:cNvPr>
        <xdr:cNvSpPr/>
      </xdr:nvSpPr>
      <xdr:spPr>
        <a:xfrm>
          <a:off x="9192260" y="1402074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112573</xdr:rowOff>
    </xdr:from>
    <xdr:to>
      <xdr:col>50</xdr:col>
      <xdr:colOff>165100</xdr:colOff>
      <xdr:row>84</xdr:row>
      <xdr:rowOff>42723</xdr:rowOff>
    </xdr:to>
    <xdr:sp macro="" textlink="">
      <xdr:nvSpPr>
        <xdr:cNvPr id="326" name="フローチャート: 判断 325">
          <a:extLst>
            <a:ext uri="{FF2B5EF4-FFF2-40B4-BE49-F238E27FC236}">
              <a16:creationId xmlns:a16="http://schemas.microsoft.com/office/drawing/2014/main" id="{5F310CFA-2607-43DC-8BF9-C851BA039E8F}"/>
            </a:ext>
          </a:extLst>
        </xdr:cNvPr>
        <xdr:cNvSpPr/>
      </xdr:nvSpPr>
      <xdr:spPr>
        <a:xfrm>
          <a:off x="8445500" y="1402669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87885</xdr:rowOff>
    </xdr:from>
    <xdr:to>
      <xdr:col>46</xdr:col>
      <xdr:colOff>38100</xdr:colOff>
      <xdr:row>84</xdr:row>
      <xdr:rowOff>18035</xdr:rowOff>
    </xdr:to>
    <xdr:sp macro="" textlink="">
      <xdr:nvSpPr>
        <xdr:cNvPr id="327" name="フローチャート: 判断 326">
          <a:extLst>
            <a:ext uri="{FF2B5EF4-FFF2-40B4-BE49-F238E27FC236}">
              <a16:creationId xmlns:a16="http://schemas.microsoft.com/office/drawing/2014/main" id="{C8B53D7F-82D0-4EA3-A671-821D5CB929B2}"/>
            </a:ext>
          </a:extLst>
        </xdr:cNvPr>
        <xdr:cNvSpPr/>
      </xdr:nvSpPr>
      <xdr:spPr>
        <a:xfrm>
          <a:off x="7670800" y="1400200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52679</xdr:rowOff>
    </xdr:from>
    <xdr:to>
      <xdr:col>41</xdr:col>
      <xdr:colOff>101600</xdr:colOff>
      <xdr:row>83</xdr:row>
      <xdr:rowOff>154279</xdr:rowOff>
    </xdr:to>
    <xdr:sp macro="" textlink="">
      <xdr:nvSpPr>
        <xdr:cNvPr id="328" name="フローチャート: 判断 327">
          <a:extLst>
            <a:ext uri="{FF2B5EF4-FFF2-40B4-BE49-F238E27FC236}">
              <a16:creationId xmlns:a16="http://schemas.microsoft.com/office/drawing/2014/main" id="{A4E80F93-D072-40CD-8AF8-CAC2F321F7A2}"/>
            </a:ext>
          </a:extLst>
        </xdr:cNvPr>
        <xdr:cNvSpPr/>
      </xdr:nvSpPr>
      <xdr:spPr>
        <a:xfrm>
          <a:off x="6873240" y="1396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9" name="テキスト ボックス 328">
          <a:extLst>
            <a:ext uri="{FF2B5EF4-FFF2-40B4-BE49-F238E27FC236}">
              <a16:creationId xmlns:a16="http://schemas.microsoft.com/office/drawing/2014/main" id="{EE6CB1EC-112B-4283-A758-CF06D523102E}"/>
            </a:ext>
          </a:extLst>
        </xdr:cNvPr>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0" name="テキスト ボックス 329">
          <a:extLst>
            <a:ext uri="{FF2B5EF4-FFF2-40B4-BE49-F238E27FC236}">
              <a16:creationId xmlns:a16="http://schemas.microsoft.com/office/drawing/2014/main" id="{17299FA2-B44D-4C16-AE63-32EEA35C5F2F}"/>
            </a:ext>
          </a:extLst>
        </xdr:cNvPr>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1" name="テキスト ボックス 330">
          <a:extLst>
            <a:ext uri="{FF2B5EF4-FFF2-40B4-BE49-F238E27FC236}">
              <a16:creationId xmlns:a16="http://schemas.microsoft.com/office/drawing/2014/main" id="{6A1B92A8-639E-4F22-89BC-385ECC20A848}"/>
            </a:ext>
          </a:extLst>
        </xdr:cNvPr>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2" name="テキスト ボックス 331">
          <a:extLst>
            <a:ext uri="{FF2B5EF4-FFF2-40B4-BE49-F238E27FC236}">
              <a16:creationId xmlns:a16="http://schemas.microsoft.com/office/drawing/2014/main" id="{90FCF417-B138-468C-AB21-39AB84D741C3}"/>
            </a:ext>
          </a:extLst>
        </xdr:cNvPr>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3" name="テキスト ボックス 332">
          <a:extLst>
            <a:ext uri="{FF2B5EF4-FFF2-40B4-BE49-F238E27FC236}">
              <a16:creationId xmlns:a16="http://schemas.microsoft.com/office/drawing/2014/main" id="{20AF5001-1499-48B2-AA75-DDDAE63C2976}"/>
            </a:ext>
          </a:extLst>
        </xdr:cNvPr>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171095</xdr:rowOff>
    </xdr:from>
    <xdr:to>
      <xdr:col>55</xdr:col>
      <xdr:colOff>50800</xdr:colOff>
      <xdr:row>80</xdr:row>
      <xdr:rowOff>101245</xdr:rowOff>
    </xdr:to>
    <xdr:sp macro="" textlink="">
      <xdr:nvSpPr>
        <xdr:cNvPr id="334" name="楕円 333">
          <a:extLst>
            <a:ext uri="{FF2B5EF4-FFF2-40B4-BE49-F238E27FC236}">
              <a16:creationId xmlns:a16="http://schemas.microsoft.com/office/drawing/2014/main" id="{20092CB1-5F99-4B3C-AE6E-394A65C35EA8}"/>
            </a:ext>
          </a:extLst>
        </xdr:cNvPr>
        <xdr:cNvSpPr/>
      </xdr:nvSpPr>
      <xdr:spPr>
        <a:xfrm>
          <a:off x="9192260" y="1341465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79</xdr:row>
      <xdr:rowOff>22522</xdr:rowOff>
    </xdr:from>
    <xdr:ext cx="469744" cy="259045"/>
    <xdr:sp macro="" textlink="">
      <xdr:nvSpPr>
        <xdr:cNvPr id="335" name="【公営住宅】&#10;一人当たり面積該当値テキスト">
          <a:extLst>
            <a:ext uri="{FF2B5EF4-FFF2-40B4-BE49-F238E27FC236}">
              <a16:creationId xmlns:a16="http://schemas.microsoft.com/office/drawing/2014/main" id="{0399BC24-2D60-477C-A520-5A83231BD7E8}"/>
            </a:ext>
          </a:extLst>
        </xdr:cNvPr>
        <xdr:cNvSpPr txBox="1"/>
      </xdr:nvSpPr>
      <xdr:spPr>
        <a:xfrm>
          <a:off x="9258300" y="13266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80</xdr:row>
      <xdr:rowOff>11988</xdr:rowOff>
    </xdr:from>
    <xdr:to>
      <xdr:col>50</xdr:col>
      <xdr:colOff>165100</xdr:colOff>
      <xdr:row>80</xdr:row>
      <xdr:rowOff>113588</xdr:rowOff>
    </xdr:to>
    <xdr:sp macro="" textlink="">
      <xdr:nvSpPr>
        <xdr:cNvPr id="336" name="楕円 335">
          <a:extLst>
            <a:ext uri="{FF2B5EF4-FFF2-40B4-BE49-F238E27FC236}">
              <a16:creationId xmlns:a16="http://schemas.microsoft.com/office/drawing/2014/main" id="{783F7602-D87D-47FE-827F-C2D124C0F630}"/>
            </a:ext>
          </a:extLst>
        </xdr:cNvPr>
        <xdr:cNvSpPr/>
      </xdr:nvSpPr>
      <xdr:spPr>
        <a:xfrm>
          <a:off x="8445500" y="13423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80</xdr:row>
      <xdr:rowOff>50445</xdr:rowOff>
    </xdr:from>
    <xdr:to>
      <xdr:col>55</xdr:col>
      <xdr:colOff>0</xdr:colOff>
      <xdr:row>80</xdr:row>
      <xdr:rowOff>62788</xdr:rowOff>
    </xdr:to>
    <xdr:cxnSp macro="">
      <xdr:nvCxnSpPr>
        <xdr:cNvPr id="337" name="直線コネクタ 336">
          <a:extLst>
            <a:ext uri="{FF2B5EF4-FFF2-40B4-BE49-F238E27FC236}">
              <a16:creationId xmlns:a16="http://schemas.microsoft.com/office/drawing/2014/main" id="{06260F5A-62AB-4604-9B73-231ECF823682}"/>
            </a:ext>
          </a:extLst>
        </xdr:cNvPr>
        <xdr:cNvCxnSpPr/>
      </xdr:nvCxnSpPr>
      <xdr:spPr>
        <a:xfrm flipV="1">
          <a:off x="8496300" y="13461645"/>
          <a:ext cx="723900" cy="12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80</xdr:row>
      <xdr:rowOff>22504</xdr:rowOff>
    </xdr:from>
    <xdr:to>
      <xdr:col>46</xdr:col>
      <xdr:colOff>38100</xdr:colOff>
      <xdr:row>80</xdr:row>
      <xdr:rowOff>124104</xdr:rowOff>
    </xdr:to>
    <xdr:sp macro="" textlink="">
      <xdr:nvSpPr>
        <xdr:cNvPr id="338" name="楕円 337">
          <a:extLst>
            <a:ext uri="{FF2B5EF4-FFF2-40B4-BE49-F238E27FC236}">
              <a16:creationId xmlns:a16="http://schemas.microsoft.com/office/drawing/2014/main" id="{2A1F5A17-06DD-47C9-B093-C03E18F638C8}"/>
            </a:ext>
          </a:extLst>
        </xdr:cNvPr>
        <xdr:cNvSpPr/>
      </xdr:nvSpPr>
      <xdr:spPr>
        <a:xfrm>
          <a:off x="7670800" y="1343370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80</xdr:row>
      <xdr:rowOff>62788</xdr:rowOff>
    </xdr:from>
    <xdr:to>
      <xdr:col>50</xdr:col>
      <xdr:colOff>114300</xdr:colOff>
      <xdr:row>80</xdr:row>
      <xdr:rowOff>73304</xdr:rowOff>
    </xdr:to>
    <xdr:cxnSp macro="">
      <xdr:nvCxnSpPr>
        <xdr:cNvPr id="339" name="直線コネクタ 338">
          <a:extLst>
            <a:ext uri="{FF2B5EF4-FFF2-40B4-BE49-F238E27FC236}">
              <a16:creationId xmlns:a16="http://schemas.microsoft.com/office/drawing/2014/main" id="{BB868DF1-BCE3-4BD9-B3D9-6CF61549DFF7}"/>
            </a:ext>
          </a:extLst>
        </xdr:cNvPr>
        <xdr:cNvCxnSpPr/>
      </xdr:nvCxnSpPr>
      <xdr:spPr>
        <a:xfrm flipV="1">
          <a:off x="7713980" y="13473988"/>
          <a:ext cx="782320" cy="10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80</xdr:row>
      <xdr:rowOff>33477</xdr:rowOff>
    </xdr:from>
    <xdr:to>
      <xdr:col>41</xdr:col>
      <xdr:colOff>101600</xdr:colOff>
      <xdr:row>80</xdr:row>
      <xdr:rowOff>135077</xdr:rowOff>
    </xdr:to>
    <xdr:sp macro="" textlink="">
      <xdr:nvSpPr>
        <xdr:cNvPr id="340" name="楕円 339">
          <a:extLst>
            <a:ext uri="{FF2B5EF4-FFF2-40B4-BE49-F238E27FC236}">
              <a16:creationId xmlns:a16="http://schemas.microsoft.com/office/drawing/2014/main" id="{9D98FB59-F399-4205-A6DF-1B682F6EB4BC}"/>
            </a:ext>
          </a:extLst>
        </xdr:cNvPr>
        <xdr:cNvSpPr/>
      </xdr:nvSpPr>
      <xdr:spPr>
        <a:xfrm>
          <a:off x="6873240" y="13444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80</xdr:row>
      <xdr:rowOff>73304</xdr:rowOff>
    </xdr:from>
    <xdr:to>
      <xdr:col>45</xdr:col>
      <xdr:colOff>177800</xdr:colOff>
      <xdr:row>80</xdr:row>
      <xdr:rowOff>84277</xdr:rowOff>
    </xdr:to>
    <xdr:cxnSp macro="">
      <xdr:nvCxnSpPr>
        <xdr:cNvPr id="341" name="直線コネクタ 340">
          <a:extLst>
            <a:ext uri="{FF2B5EF4-FFF2-40B4-BE49-F238E27FC236}">
              <a16:creationId xmlns:a16="http://schemas.microsoft.com/office/drawing/2014/main" id="{F0DD6A29-6386-45BE-8F0F-E65500B2288B}"/>
            </a:ext>
          </a:extLst>
        </xdr:cNvPr>
        <xdr:cNvCxnSpPr/>
      </xdr:nvCxnSpPr>
      <xdr:spPr>
        <a:xfrm flipV="1">
          <a:off x="6924040" y="13484504"/>
          <a:ext cx="789940" cy="10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33850</xdr:rowOff>
    </xdr:from>
    <xdr:ext cx="469744" cy="259045"/>
    <xdr:sp macro="" textlink="">
      <xdr:nvSpPr>
        <xdr:cNvPr id="342" name="n_1aveValue【公営住宅】&#10;一人当たり面積">
          <a:extLst>
            <a:ext uri="{FF2B5EF4-FFF2-40B4-BE49-F238E27FC236}">
              <a16:creationId xmlns:a16="http://schemas.microsoft.com/office/drawing/2014/main" id="{5A692A05-522A-4019-88B4-289881B27659}"/>
            </a:ext>
          </a:extLst>
        </xdr:cNvPr>
        <xdr:cNvSpPr txBox="1"/>
      </xdr:nvSpPr>
      <xdr:spPr>
        <a:xfrm>
          <a:off x="8271587" y="14115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9162</xdr:rowOff>
    </xdr:from>
    <xdr:ext cx="469744" cy="259045"/>
    <xdr:sp macro="" textlink="">
      <xdr:nvSpPr>
        <xdr:cNvPr id="343" name="n_2aveValue【公営住宅】&#10;一人当たり面積">
          <a:extLst>
            <a:ext uri="{FF2B5EF4-FFF2-40B4-BE49-F238E27FC236}">
              <a16:creationId xmlns:a16="http://schemas.microsoft.com/office/drawing/2014/main" id="{68025DCE-2BAE-43C2-8E37-9DFD3E18319D}"/>
            </a:ext>
          </a:extLst>
        </xdr:cNvPr>
        <xdr:cNvSpPr txBox="1"/>
      </xdr:nvSpPr>
      <xdr:spPr>
        <a:xfrm>
          <a:off x="7509587" y="14090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145406</xdr:rowOff>
    </xdr:from>
    <xdr:ext cx="469744" cy="259045"/>
    <xdr:sp macro="" textlink="">
      <xdr:nvSpPr>
        <xdr:cNvPr id="344" name="n_3aveValue【公営住宅】&#10;一人当たり面積">
          <a:extLst>
            <a:ext uri="{FF2B5EF4-FFF2-40B4-BE49-F238E27FC236}">
              <a16:creationId xmlns:a16="http://schemas.microsoft.com/office/drawing/2014/main" id="{C6D45769-828D-438A-B647-E56B0EE3E672}"/>
            </a:ext>
          </a:extLst>
        </xdr:cNvPr>
        <xdr:cNvSpPr txBox="1"/>
      </xdr:nvSpPr>
      <xdr:spPr>
        <a:xfrm>
          <a:off x="6712027" y="14059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78</xdr:row>
      <xdr:rowOff>130115</xdr:rowOff>
    </xdr:from>
    <xdr:ext cx="469744" cy="259045"/>
    <xdr:sp macro="" textlink="">
      <xdr:nvSpPr>
        <xdr:cNvPr id="345" name="n_1mainValue【公営住宅】&#10;一人当たり面積">
          <a:extLst>
            <a:ext uri="{FF2B5EF4-FFF2-40B4-BE49-F238E27FC236}">
              <a16:creationId xmlns:a16="http://schemas.microsoft.com/office/drawing/2014/main" id="{F64F3C2E-EF75-412A-82A5-A5F88A92146B}"/>
            </a:ext>
          </a:extLst>
        </xdr:cNvPr>
        <xdr:cNvSpPr txBox="1"/>
      </xdr:nvSpPr>
      <xdr:spPr>
        <a:xfrm>
          <a:off x="8271587" y="13206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78</xdr:row>
      <xdr:rowOff>140631</xdr:rowOff>
    </xdr:from>
    <xdr:ext cx="469744" cy="259045"/>
    <xdr:sp macro="" textlink="">
      <xdr:nvSpPr>
        <xdr:cNvPr id="346" name="n_2mainValue【公営住宅】&#10;一人当たり面積">
          <a:extLst>
            <a:ext uri="{FF2B5EF4-FFF2-40B4-BE49-F238E27FC236}">
              <a16:creationId xmlns:a16="http://schemas.microsoft.com/office/drawing/2014/main" id="{AFF4560A-6896-4AE4-959E-53B718FEDAAA}"/>
            </a:ext>
          </a:extLst>
        </xdr:cNvPr>
        <xdr:cNvSpPr txBox="1"/>
      </xdr:nvSpPr>
      <xdr:spPr>
        <a:xfrm>
          <a:off x="7509587" y="13216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78</xdr:row>
      <xdr:rowOff>151604</xdr:rowOff>
    </xdr:from>
    <xdr:ext cx="469744" cy="259045"/>
    <xdr:sp macro="" textlink="">
      <xdr:nvSpPr>
        <xdr:cNvPr id="347" name="n_3mainValue【公営住宅】&#10;一人当たり面積">
          <a:extLst>
            <a:ext uri="{FF2B5EF4-FFF2-40B4-BE49-F238E27FC236}">
              <a16:creationId xmlns:a16="http://schemas.microsoft.com/office/drawing/2014/main" id="{3529D155-3377-4E24-A1BB-C0D43209534F}"/>
            </a:ext>
          </a:extLst>
        </xdr:cNvPr>
        <xdr:cNvSpPr txBox="1"/>
      </xdr:nvSpPr>
      <xdr:spPr>
        <a:xfrm>
          <a:off x="6712027" y="13227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8" name="正方形/長方形 347">
          <a:extLst>
            <a:ext uri="{FF2B5EF4-FFF2-40B4-BE49-F238E27FC236}">
              <a16:creationId xmlns:a16="http://schemas.microsoft.com/office/drawing/2014/main" id="{32536CDF-F9AD-4070-BD73-2E58A1534AF7}"/>
            </a:ext>
          </a:extLst>
        </xdr:cNvPr>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9" name="正方形/長方形 348">
          <a:extLst>
            <a:ext uri="{FF2B5EF4-FFF2-40B4-BE49-F238E27FC236}">
              <a16:creationId xmlns:a16="http://schemas.microsoft.com/office/drawing/2014/main" id="{CE45AC7A-EF88-47F1-98B1-FE3FB4A6660C}"/>
            </a:ext>
          </a:extLst>
        </xdr:cNvPr>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0" name="正方形/長方形 349">
          <a:extLst>
            <a:ext uri="{FF2B5EF4-FFF2-40B4-BE49-F238E27FC236}">
              <a16:creationId xmlns:a16="http://schemas.microsoft.com/office/drawing/2014/main" id="{9850D309-1D65-48BA-885A-AA0165DE6C30}"/>
            </a:ext>
          </a:extLst>
        </xdr:cNvPr>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1" name="正方形/長方形 350">
          <a:extLst>
            <a:ext uri="{FF2B5EF4-FFF2-40B4-BE49-F238E27FC236}">
              <a16:creationId xmlns:a16="http://schemas.microsoft.com/office/drawing/2014/main" id="{7B2EA1FE-2CD3-4470-A18B-241B23855489}"/>
            </a:ext>
          </a:extLst>
        </xdr:cNvPr>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2" name="正方形/長方形 351">
          <a:extLst>
            <a:ext uri="{FF2B5EF4-FFF2-40B4-BE49-F238E27FC236}">
              <a16:creationId xmlns:a16="http://schemas.microsoft.com/office/drawing/2014/main" id="{CDC26C39-0E55-423E-8A61-E8715E5F9F2C}"/>
            </a:ext>
          </a:extLst>
        </xdr:cNvPr>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3" name="正方形/長方形 352">
          <a:extLst>
            <a:ext uri="{FF2B5EF4-FFF2-40B4-BE49-F238E27FC236}">
              <a16:creationId xmlns:a16="http://schemas.microsoft.com/office/drawing/2014/main" id="{FF20D174-A692-4A67-8A9F-4907CD4D38F8}"/>
            </a:ext>
          </a:extLst>
        </xdr:cNvPr>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4" name="正方形/長方形 353">
          <a:extLst>
            <a:ext uri="{FF2B5EF4-FFF2-40B4-BE49-F238E27FC236}">
              <a16:creationId xmlns:a16="http://schemas.microsoft.com/office/drawing/2014/main" id="{430E05E5-5AE5-4C4D-9E37-AD0029EB3770}"/>
            </a:ext>
          </a:extLst>
        </xdr:cNvPr>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5" name="正方形/長方形 354">
          <a:extLst>
            <a:ext uri="{FF2B5EF4-FFF2-40B4-BE49-F238E27FC236}">
              <a16:creationId xmlns:a16="http://schemas.microsoft.com/office/drawing/2014/main" id="{05E5905D-E188-45E8-8605-3BED3D8A1632}"/>
            </a:ext>
          </a:extLst>
        </xdr:cNvPr>
        <xdr:cNvSpPr/>
      </xdr:nvSpPr>
      <xdr:spPr>
        <a:xfrm>
          <a:off x="670560" y="16394430"/>
          <a:ext cx="417576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6" name="正方形/長方形 355">
          <a:extLst>
            <a:ext uri="{FF2B5EF4-FFF2-40B4-BE49-F238E27FC236}">
              <a16:creationId xmlns:a16="http://schemas.microsoft.com/office/drawing/2014/main" id="{702E1202-7DD8-440B-93DC-C9160126AC4F}"/>
            </a:ext>
          </a:extLst>
        </xdr:cNvPr>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7" name="正方形/長方形 356">
          <a:extLst>
            <a:ext uri="{FF2B5EF4-FFF2-40B4-BE49-F238E27FC236}">
              <a16:creationId xmlns:a16="http://schemas.microsoft.com/office/drawing/2014/main" id="{1B79599E-EBEC-4A6E-ABD4-AEE27B6310CF}"/>
            </a:ext>
          </a:extLst>
        </xdr:cNvPr>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8" name="正方形/長方形 357">
          <a:extLst>
            <a:ext uri="{FF2B5EF4-FFF2-40B4-BE49-F238E27FC236}">
              <a16:creationId xmlns:a16="http://schemas.microsoft.com/office/drawing/2014/main" id="{0A439F7B-5C02-4C18-BEB8-7CA9949170F6}"/>
            </a:ext>
          </a:extLst>
        </xdr:cNvPr>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9" name="正方形/長方形 358">
          <a:extLst>
            <a:ext uri="{FF2B5EF4-FFF2-40B4-BE49-F238E27FC236}">
              <a16:creationId xmlns:a16="http://schemas.microsoft.com/office/drawing/2014/main" id="{254B146D-8574-4F15-9541-133AE2AE76D5}"/>
            </a:ext>
          </a:extLst>
        </xdr:cNvPr>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0" name="正方形/長方形 359">
          <a:extLst>
            <a:ext uri="{FF2B5EF4-FFF2-40B4-BE49-F238E27FC236}">
              <a16:creationId xmlns:a16="http://schemas.microsoft.com/office/drawing/2014/main" id="{18185C3C-DBCF-49D2-A7A9-7AC570521E22}"/>
            </a:ext>
          </a:extLst>
        </xdr:cNvPr>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1" name="正方形/長方形 360">
          <a:extLst>
            <a:ext uri="{FF2B5EF4-FFF2-40B4-BE49-F238E27FC236}">
              <a16:creationId xmlns:a16="http://schemas.microsoft.com/office/drawing/2014/main" id="{239BDB4A-5C3A-4553-8212-9CF41842353C}"/>
            </a:ext>
          </a:extLst>
        </xdr:cNvPr>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2" name="正方形/長方形 361">
          <a:extLst>
            <a:ext uri="{FF2B5EF4-FFF2-40B4-BE49-F238E27FC236}">
              <a16:creationId xmlns:a16="http://schemas.microsoft.com/office/drawing/2014/main" id="{FD2FDC2A-ABCC-4930-BA8B-2C183166714D}"/>
            </a:ext>
          </a:extLst>
        </xdr:cNvPr>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3" name="正方形/長方形 362">
          <a:extLst>
            <a:ext uri="{FF2B5EF4-FFF2-40B4-BE49-F238E27FC236}">
              <a16:creationId xmlns:a16="http://schemas.microsoft.com/office/drawing/2014/main" id="{799F6C4D-890D-43B6-986D-8FF5D5DD2F9F}"/>
            </a:ext>
          </a:extLst>
        </xdr:cNvPr>
        <xdr:cNvSpPr/>
      </xdr:nvSpPr>
      <xdr:spPr>
        <a:xfrm>
          <a:off x="5826760" y="16394430"/>
          <a:ext cx="415290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64" name="正方形/長方形 363">
          <a:extLst>
            <a:ext uri="{FF2B5EF4-FFF2-40B4-BE49-F238E27FC236}">
              <a16:creationId xmlns:a16="http://schemas.microsoft.com/office/drawing/2014/main" id="{7081DE2A-FE95-40A1-97DB-5E64082EAA68}"/>
            </a:ext>
          </a:extLst>
        </xdr:cNvPr>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5" name="正方形/長方形 364">
          <a:extLst>
            <a:ext uri="{FF2B5EF4-FFF2-40B4-BE49-F238E27FC236}">
              <a16:creationId xmlns:a16="http://schemas.microsoft.com/office/drawing/2014/main" id="{ADC93B14-3F9F-46E6-84E4-3EBFCECF6226}"/>
            </a:ext>
          </a:extLst>
        </xdr:cNvPr>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6" name="正方形/長方形 365">
          <a:extLst>
            <a:ext uri="{FF2B5EF4-FFF2-40B4-BE49-F238E27FC236}">
              <a16:creationId xmlns:a16="http://schemas.microsoft.com/office/drawing/2014/main" id="{528130E9-C4C9-465B-ACAF-C35A48C227B7}"/>
            </a:ext>
          </a:extLst>
        </xdr:cNvPr>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7" name="正方形/長方形 366">
          <a:extLst>
            <a:ext uri="{FF2B5EF4-FFF2-40B4-BE49-F238E27FC236}">
              <a16:creationId xmlns:a16="http://schemas.microsoft.com/office/drawing/2014/main" id="{AAAF0A69-23EB-4611-8006-2057BC542B9F}"/>
            </a:ext>
          </a:extLst>
        </xdr:cNvPr>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8" name="正方形/長方形 367">
          <a:extLst>
            <a:ext uri="{FF2B5EF4-FFF2-40B4-BE49-F238E27FC236}">
              <a16:creationId xmlns:a16="http://schemas.microsoft.com/office/drawing/2014/main" id="{D845C3F7-575F-4624-B04E-C32FCBBD02A2}"/>
            </a:ext>
          </a:extLst>
        </xdr:cNvPr>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9" name="正方形/長方形 368">
          <a:extLst>
            <a:ext uri="{FF2B5EF4-FFF2-40B4-BE49-F238E27FC236}">
              <a16:creationId xmlns:a16="http://schemas.microsoft.com/office/drawing/2014/main" id="{FB4F55E1-8663-4327-8CAB-9F6A95FB4AE6}"/>
            </a:ext>
          </a:extLst>
        </xdr:cNvPr>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0" name="正方形/長方形 369">
          <a:extLst>
            <a:ext uri="{FF2B5EF4-FFF2-40B4-BE49-F238E27FC236}">
              <a16:creationId xmlns:a16="http://schemas.microsoft.com/office/drawing/2014/main" id="{CF11EC47-85BB-4803-8F6F-CAEA29D44E96}"/>
            </a:ext>
          </a:extLst>
        </xdr:cNvPr>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1" name="正方形/長方形 370">
          <a:extLst>
            <a:ext uri="{FF2B5EF4-FFF2-40B4-BE49-F238E27FC236}">
              <a16:creationId xmlns:a16="http://schemas.microsoft.com/office/drawing/2014/main" id="{BC2B359E-3F71-48BE-8A82-609D61AF4890}"/>
            </a:ext>
          </a:extLst>
        </xdr:cNvPr>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2" name="テキスト ボックス 371">
          <a:extLst>
            <a:ext uri="{FF2B5EF4-FFF2-40B4-BE49-F238E27FC236}">
              <a16:creationId xmlns:a16="http://schemas.microsoft.com/office/drawing/2014/main" id="{CA1DF035-EB9C-4552-8DA5-EADDB57382EE}"/>
            </a:ext>
          </a:extLst>
        </xdr:cNvPr>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3" name="直線コネクタ 372">
          <a:extLst>
            <a:ext uri="{FF2B5EF4-FFF2-40B4-BE49-F238E27FC236}">
              <a16:creationId xmlns:a16="http://schemas.microsoft.com/office/drawing/2014/main" id="{9041DADE-9AA1-4D60-A518-42FB8A8EF9E8}"/>
            </a:ext>
          </a:extLst>
        </xdr:cNvPr>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74" name="テキスト ボックス 373">
          <a:extLst>
            <a:ext uri="{FF2B5EF4-FFF2-40B4-BE49-F238E27FC236}">
              <a16:creationId xmlns:a16="http://schemas.microsoft.com/office/drawing/2014/main" id="{82A5F714-96E0-477F-B1F0-0F1BBEC7F9A6}"/>
            </a:ext>
          </a:extLst>
        </xdr:cNvPr>
        <xdr:cNvSpPr txBox="1"/>
      </xdr:nvSpPr>
      <xdr:spPr>
        <a:xfrm>
          <a:off x="10666881" y="731394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75" name="直線コネクタ 374">
          <a:extLst>
            <a:ext uri="{FF2B5EF4-FFF2-40B4-BE49-F238E27FC236}">
              <a16:creationId xmlns:a16="http://schemas.microsoft.com/office/drawing/2014/main" id="{C26BB5C1-AFAF-4DF8-A21D-FC55B0D5ED23}"/>
            </a:ext>
          </a:extLst>
        </xdr:cNvPr>
        <xdr:cNvCxnSpPr/>
      </xdr:nvCxnSpPr>
      <xdr:spPr>
        <a:xfrm>
          <a:off x="10960100" y="70789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76" name="テキスト ボックス 375">
          <a:extLst>
            <a:ext uri="{FF2B5EF4-FFF2-40B4-BE49-F238E27FC236}">
              <a16:creationId xmlns:a16="http://schemas.microsoft.com/office/drawing/2014/main" id="{E5A3E2AF-8B4C-4745-8D77-51BD45203F14}"/>
            </a:ext>
          </a:extLst>
        </xdr:cNvPr>
        <xdr:cNvSpPr txBox="1"/>
      </xdr:nvSpPr>
      <xdr:spPr>
        <a:xfrm>
          <a:off x="10602761" y="69405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77" name="直線コネクタ 376">
          <a:extLst>
            <a:ext uri="{FF2B5EF4-FFF2-40B4-BE49-F238E27FC236}">
              <a16:creationId xmlns:a16="http://schemas.microsoft.com/office/drawing/2014/main" id="{9A1021D0-0E53-4483-9ACF-0075EC6ED6FC}"/>
            </a:ext>
          </a:extLst>
        </xdr:cNvPr>
        <xdr:cNvCxnSpPr/>
      </xdr:nvCxnSpPr>
      <xdr:spPr>
        <a:xfrm>
          <a:off x="10960100" y="67056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78" name="テキスト ボックス 377">
          <a:extLst>
            <a:ext uri="{FF2B5EF4-FFF2-40B4-BE49-F238E27FC236}">
              <a16:creationId xmlns:a16="http://schemas.microsoft.com/office/drawing/2014/main" id="{A200D070-C8E3-450F-B765-FBC06CEC30D1}"/>
            </a:ext>
          </a:extLst>
        </xdr:cNvPr>
        <xdr:cNvSpPr txBox="1"/>
      </xdr:nvSpPr>
      <xdr:spPr>
        <a:xfrm>
          <a:off x="1060276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79" name="直線コネクタ 378">
          <a:extLst>
            <a:ext uri="{FF2B5EF4-FFF2-40B4-BE49-F238E27FC236}">
              <a16:creationId xmlns:a16="http://schemas.microsoft.com/office/drawing/2014/main" id="{ED24F02D-BEB9-48D9-89B6-C4BDC33ADAB4}"/>
            </a:ext>
          </a:extLst>
        </xdr:cNvPr>
        <xdr:cNvCxnSpPr/>
      </xdr:nvCxnSpPr>
      <xdr:spPr>
        <a:xfrm>
          <a:off x="10960100" y="63360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80" name="テキスト ボックス 379">
          <a:extLst>
            <a:ext uri="{FF2B5EF4-FFF2-40B4-BE49-F238E27FC236}">
              <a16:creationId xmlns:a16="http://schemas.microsoft.com/office/drawing/2014/main" id="{0CE8D1D8-9980-43AC-8E4B-2D742EF6FF76}"/>
            </a:ext>
          </a:extLst>
        </xdr:cNvPr>
        <xdr:cNvSpPr txBox="1"/>
      </xdr:nvSpPr>
      <xdr:spPr>
        <a:xfrm>
          <a:off x="1060276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81" name="直線コネクタ 380">
          <a:extLst>
            <a:ext uri="{FF2B5EF4-FFF2-40B4-BE49-F238E27FC236}">
              <a16:creationId xmlns:a16="http://schemas.microsoft.com/office/drawing/2014/main" id="{665D043D-3BA6-41B4-8351-20EE933DE93C}"/>
            </a:ext>
          </a:extLst>
        </xdr:cNvPr>
        <xdr:cNvCxnSpPr/>
      </xdr:nvCxnSpPr>
      <xdr:spPr>
        <a:xfrm>
          <a:off x="10960100" y="59626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82" name="テキスト ボックス 381">
          <a:extLst>
            <a:ext uri="{FF2B5EF4-FFF2-40B4-BE49-F238E27FC236}">
              <a16:creationId xmlns:a16="http://schemas.microsoft.com/office/drawing/2014/main" id="{A2B6777F-8F31-48FA-964C-8A9DC0501941}"/>
            </a:ext>
          </a:extLst>
        </xdr:cNvPr>
        <xdr:cNvSpPr txBox="1"/>
      </xdr:nvSpPr>
      <xdr:spPr>
        <a:xfrm>
          <a:off x="1060276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83" name="直線コネクタ 382">
          <a:extLst>
            <a:ext uri="{FF2B5EF4-FFF2-40B4-BE49-F238E27FC236}">
              <a16:creationId xmlns:a16="http://schemas.microsoft.com/office/drawing/2014/main" id="{0F9BF469-28B0-4603-BF2A-5C23FE0D3855}"/>
            </a:ext>
          </a:extLst>
        </xdr:cNvPr>
        <xdr:cNvCxnSpPr/>
      </xdr:nvCxnSpPr>
      <xdr:spPr>
        <a:xfrm>
          <a:off x="10960100" y="55892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84" name="テキスト ボックス 383">
          <a:extLst>
            <a:ext uri="{FF2B5EF4-FFF2-40B4-BE49-F238E27FC236}">
              <a16:creationId xmlns:a16="http://schemas.microsoft.com/office/drawing/2014/main" id="{52666519-1CC4-4C59-AAE2-187068D5CBAB}"/>
            </a:ext>
          </a:extLst>
        </xdr:cNvPr>
        <xdr:cNvSpPr txBox="1"/>
      </xdr:nvSpPr>
      <xdr:spPr>
        <a:xfrm>
          <a:off x="10561501" y="54508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5" name="直線コネクタ 384">
          <a:extLst>
            <a:ext uri="{FF2B5EF4-FFF2-40B4-BE49-F238E27FC236}">
              <a16:creationId xmlns:a16="http://schemas.microsoft.com/office/drawing/2014/main" id="{93A2FAA2-83DF-4AD8-9B59-9BBBCA299CC3}"/>
            </a:ext>
          </a:extLst>
        </xdr:cNvPr>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6" name="テキスト ボックス 385">
          <a:extLst>
            <a:ext uri="{FF2B5EF4-FFF2-40B4-BE49-F238E27FC236}">
              <a16:creationId xmlns:a16="http://schemas.microsoft.com/office/drawing/2014/main" id="{6613AB1F-38C0-4817-B6CE-DB84C977C0BD}"/>
            </a:ext>
          </a:extLst>
        </xdr:cNvPr>
        <xdr:cNvSpPr txBox="1"/>
      </xdr:nvSpPr>
      <xdr:spPr>
        <a:xfrm>
          <a:off x="1056150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7" name="【認定こども園・幼稚園・保育所】&#10;有形固定資産減価償却率グラフ枠">
          <a:extLst>
            <a:ext uri="{FF2B5EF4-FFF2-40B4-BE49-F238E27FC236}">
              <a16:creationId xmlns:a16="http://schemas.microsoft.com/office/drawing/2014/main" id="{27B73652-6674-4174-861D-A99AD453042D}"/>
            </a:ext>
          </a:extLst>
        </xdr:cNvPr>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41</xdr:row>
      <xdr:rowOff>137160</xdr:rowOff>
    </xdr:to>
    <xdr:cxnSp macro="">
      <xdr:nvCxnSpPr>
        <xdr:cNvPr id="388" name="直線コネクタ 387">
          <a:extLst>
            <a:ext uri="{FF2B5EF4-FFF2-40B4-BE49-F238E27FC236}">
              <a16:creationId xmlns:a16="http://schemas.microsoft.com/office/drawing/2014/main" id="{9ECE3DCC-4046-4990-8271-4E9DD9404A6F}"/>
            </a:ext>
          </a:extLst>
        </xdr:cNvPr>
        <xdr:cNvCxnSpPr/>
      </xdr:nvCxnSpPr>
      <xdr:spPr>
        <a:xfrm flipV="1">
          <a:off x="14375764" y="5589270"/>
          <a:ext cx="0" cy="1421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140987</xdr:rowOff>
    </xdr:from>
    <xdr:ext cx="405111" cy="259045"/>
    <xdr:sp macro="" textlink="">
      <xdr:nvSpPr>
        <xdr:cNvPr id="389" name="【認定こども園・幼稚園・保育所】&#10;有形固定資産減価償却率最小値テキスト">
          <a:extLst>
            <a:ext uri="{FF2B5EF4-FFF2-40B4-BE49-F238E27FC236}">
              <a16:creationId xmlns:a16="http://schemas.microsoft.com/office/drawing/2014/main" id="{478CB6F8-9C71-4E8D-9D53-763EF48DBB51}"/>
            </a:ext>
          </a:extLst>
        </xdr:cNvPr>
        <xdr:cNvSpPr txBox="1"/>
      </xdr:nvSpPr>
      <xdr:spPr>
        <a:xfrm>
          <a:off x="14414500" y="701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137160</xdr:rowOff>
    </xdr:from>
    <xdr:to>
      <xdr:col>86</xdr:col>
      <xdr:colOff>25400</xdr:colOff>
      <xdr:row>41</xdr:row>
      <xdr:rowOff>137160</xdr:rowOff>
    </xdr:to>
    <xdr:cxnSp macro="">
      <xdr:nvCxnSpPr>
        <xdr:cNvPr id="390" name="直線コネクタ 389">
          <a:extLst>
            <a:ext uri="{FF2B5EF4-FFF2-40B4-BE49-F238E27FC236}">
              <a16:creationId xmlns:a16="http://schemas.microsoft.com/office/drawing/2014/main" id="{FCF91FC9-9645-41FC-A0F1-461B03DE960C}"/>
            </a:ext>
          </a:extLst>
        </xdr:cNvPr>
        <xdr:cNvCxnSpPr/>
      </xdr:nvCxnSpPr>
      <xdr:spPr>
        <a:xfrm>
          <a:off x="14287500" y="70104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391" name="【認定こども園・幼稚園・保育所】&#10;有形固定資産減価償却率最大値テキスト">
          <a:extLst>
            <a:ext uri="{FF2B5EF4-FFF2-40B4-BE49-F238E27FC236}">
              <a16:creationId xmlns:a16="http://schemas.microsoft.com/office/drawing/2014/main" id="{7C78B209-2FA6-4D9F-B65B-B64337DED44B}"/>
            </a:ext>
          </a:extLst>
        </xdr:cNvPr>
        <xdr:cNvSpPr txBox="1"/>
      </xdr:nvSpPr>
      <xdr:spPr>
        <a:xfrm>
          <a:off x="14414500" y="5368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392" name="直線コネクタ 391">
          <a:extLst>
            <a:ext uri="{FF2B5EF4-FFF2-40B4-BE49-F238E27FC236}">
              <a16:creationId xmlns:a16="http://schemas.microsoft.com/office/drawing/2014/main" id="{B3DC2F95-207F-499F-890E-C5FA58907E6D}"/>
            </a:ext>
          </a:extLst>
        </xdr:cNvPr>
        <xdr:cNvCxnSpPr/>
      </xdr:nvCxnSpPr>
      <xdr:spPr>
        <a:xfrm>
          <a:off x="14287500" y="55892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131462</xdr:rowOff>
    </xdr:from>
    <xdr:ext cx="405111" cy="259045"/>
    <xdr:sp macro="" textlink="">
      <xdr:nvSpPr>
        <xdr:cNvPr id="393" name="【認定こども園・幼稚園・保育所】&#10;有形固定資産減価償却率平均値テキスト">
          <a:extLst>
            <a:ext uri="{FF2B5EF4-FFF2-40B4-BE49-F238E27FC236}">
              <a16:creationId xmlns:a16="http://schemas.microsoft.com/office/drawing/2014/main" id="{CEF0D274-0FD1-47C7-A688-B541434611D0}"/>
            </a:ext>
          </a:extLst>
        </xdr:cNvPr>
        <xdr:cNvSpPr txBox="1"/>
      </xdr:nvSpPr>
      <xdr:spPr>
        <a:xfrm>
          <a:off x="14414500" y="63341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153035</xdr:rowOff>
    </xdr:from>
    <xdr:to>
      <xdr:col>85</xdr:col>
      <xdr:colOff>177800</xdr:colOff>
      <xdr:row>38</xdr:row>
      <xdr:rowOff>83185</xdr:rowOff>
    </xdr:to>
    <xdr:sp macro="" textlink="">
      <xdr:nvSpPr>
        <xdr:cNvPr id="394" name="フローチャート: 判断 393">
          <a:extLst>
            <a:ext uri="{FF2B5EF4-FFF2-40B4-BE49-F238E27FC236}">
              <a16:creationId xmlns:a16="http://schemas.microsoft.com/office/drawing/2014/main" id="{540032F8-F649-4DBC-B08F-B4E351EDE53D}"/>
            </a:ext>
          </a:extLst>
        </xdr:cNvPr>
        <xdr:cNvSpPr/>
      </xdr:nvSpPr>
      <xdr:spPr>
        <a:xfrm>
          <a:off x="14325600" y="6355715"/>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27305</xdr:rowOff>
    </xdr:from>
    <xdr:to>
      <xdr:col>81</xdr:col>
      <xdr:colOff>101600</xdr:colOff>
      <xdr:row>38</xdr:row>
      <xdr:rowOff>128905</xdr:rowOff>
    </xdr:to>
    <xdr:sp macro="" textlink="">
      <xdr:nvSpPr>
        <xdr:cNvPr id="395" name="フローチャート: 判断 394">
          <a:extLst>
            <a:ext uri="{FF2B5EF4-FFF2-40B4-BE49-F238E27FC236}">
              <a16:creationId xmlns:a16="http://schemas.microsoft.com/office/drawing/2014/main" id="{FA24C76E-105C-4CCE-B9C7-1E7149D29E26}"/>
            </a:ext>
          </a:extLst>
        </xdr:cNvPr>
        <xdr:cNvSpPr/>
      </xdr:nvSpPr>
      <xdr:spPr>
        <a:xfrm>
          <a:off x="13578840" y="639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36830</xdr:rowOff>
    </xdr:from>
    <xdr:to>
      <xdr:col>76</xdr:col>
      <xdr:colOff>165100</xdr:colOff>
      <xdr:row>38</xdr:row>
      <xdr:rowOff>138430</xdr:rowOff>
    </xdr:to>
    <xdr:sp macro="" textlink="">
      <xdr:nvSpPr>
        <xdr:cNvPr id="396" name="フローチャート: 判断 395">
          <a:extLst>
            <a:ext uri="{FF2B5EF4-FFF2-40B4-BE49-F238E27FC236}">
              <a16:creationId xmlns:a16="http://schemas.microsoft.com/office/drawing/2014/main" id="{BE85EB46-C333-494F-8B64-C4287CEE4A10}"/>
            </a:ext>
          </a:extLst>
        </xdr:cNvPr>
        <xdr:cNvSpPr/>
      </xdr:nvSpPr>
      <xdr:spPr>
        <a:xfrm>
          <a:off x="12804140" y="640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12065</xdr:rowOff>
    </xdr:from>
    <xdr:to>
      <xdr:col>72</xdr:col>
      <xdr:colOff>38100</xdr:colOff>
      <xdr:row>38</xdr:row>
      <xdr:rowOff>113665</xdr:rowOff>
    </xdr:to>
    <xdr:sp macro="" textlink="">
      <xdr:nvSpPr>
        <xdr:cNvPr id="397" name="フローチャート: 判断 396">
          <a:extLst>
            <a:ext uri="{FF2B5EF4-FFF2-40B4-BE49-F238E27FC236}">
              <a16:creationId xmlns:a16="http://schemas.microsoft.com/office/drawing/2014/main" id="{C72881FF-8641-42C1-ABD8-365DDACB4B00}"/>
            </a:ext>
          </a:extLst>
        </xdr:cNvPr>
        <xdr:cNvSpPr/>
      </xdr:nvSpPr>
      <xdr:spPr>
        <a:xfrm>
          <a:off x="12029440" y="638238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98" name="テキスト ボックス 397">
          <a:extLst>
            <a:ext uri="{FF2B5EF4-FFF2-40B4-BE49-F238E27FC236}">
              <a16:creationId xmlns:a16="http://schemas.microsoft.com/office/drawing/2014/main" id="{73DEA38D-F694-4DC1-9C12-6EE93260D597}"/>
            </a:ext>
          </a:extLst>
        </xdr:cNvPr>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99" name="テキスト ボックス 398">
          <a:extLst>
            <a:ext uri="{FF2B5EF4-FFF2-40B4-BE49-F238E27FC236}">
              <a16:creationId xmlns:a16="http://schemas.microsoft.com/office/drawing/2014/main" id="{D9401D1E-67AD-4AAB-B14F-8DBE2CB1CF2B}"/>
            </a:ext>
          </a:extLst>
        </xdr:cNvPr>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0" name="テキスト ボックス 399">
          <a:extLst>
            <a:ext uri="{FF2B5EF4-FFF2-40B4-BE49-F238E27FC236}">
              <a16:creationId xmlns:a16="http://schemas.microsoft.com/office/drawing/2014/main" id="{3D473102-996E-40F6-A6FE-6E9266FB3568}"/>
            </a:ext>
          </a:extLst>
        </xdr:cNvPr>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1" name="テキスト ボックス 400">
          <a:extLst>
            <a:ext uri="{FF2B5EF4-FFF2-40B4-BE49-F238E27FC236}">
              <a16:creationId xmlns:a16="http://schemas.microsoft.com/office/drawing/2014/main" id="{E2EA8BF6-2251-4EC8-B676-7A94883D1EB8}"/>
            </a:ext>
          </a:extLst>
        </xdr:cNvPr>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2" name="テキスト ボックス 401">
          <a:extLst>
            <a:ext uri="{FF2B5EF4-FFF2-40B4-BE49-F238E27FC236}">
              <a16:creationId xmlns:a16="http://schemas.microsoft.com/office/drawing/2014/main" id="{BE98F69E-D0C6-4A83-BA5B-7AA0E0358A4D}"/>
            </a:ext>
          </a:extLst>
        </xdr:cNvPr>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65405</xdr:rowOff>
    </xdr:from>
    <xdr:to>
      <xdr:col>85</xdr:col>
      <xdr:colOff>177800</xdr:colOff>
      <xdr:row>35</xdr:row>
      <xdr:rowOff>167005</xdr:rowOff>
    </xdr:to>
    <xdr:sp macro="" textlink="">
      <xdr:nvSpPr>
        <xdr:cNvPr id="403" name="楕円 402">
          <a:extLst>
            <a:ext uri="{FF2B5EF4-FFF2-40B4-BE49-F238E27FC236}">
              <a16:creationId xmlns:a16="http://schemas.microsoft.com/office/drawing/2014/main" id="{14E85C60-7334-4D84-83D6-015B6B69E193}"/>
            </a:ext>
          </a:extLst>
        </xdr:cNvPr>
        <xdr:cNvSpPr/>
      </xdr:nvSpPr>
      <xdr:spPr>
        <a:xfrm>
          <a:off x="14325600" y="5932805"/>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88282</xdr:rowOff>
    </xdr:from>
    <xdr:ext cx="405111" cy="259045"/>
    <xdr:sp macro="" textlink="">
      <xdr:nvSpPr>
        <xdr:cNvPr id="404" name="【認定こども園・幼稚園・保育所】&#10;有形固定資産減価償却率該当値テキスト">
          <a:extLst>
            <a:ext uri="{FF2B5EF4-FFF2-40B4-BE49-F238E27FC236}">
              <a16:creationId xmlns:a16="http://schemas.microsoft.com/office/drawing/2014/main" id="{FB1E0614-BAA0-483B-AF0D-8735EFD4C48A}"/>
            </a:ext>
          </a:extLst>
        </xdr:cNvPr>
        <xdr:cNvSpPr txBox="1"/>
      </xdr:nvSpPr>
      <xdr:spPr>
        <a:xfrm>
          <a:off x="14414500" y="5788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105410</xdr:rowOff>
    </xdr:from>
    <xdr:to>
      <xdr:col>81</xdr:col>
      <xdr:colOff>101600</xdr:colOff>
      <xdr:row>36</xdr:row>
      <xdr:rowOff>35560</xdr:rowOff>
    </xdr:to>
    <xdr:sp macro="" textlink="">
      <xdr:nvSpPr>
        <xdr:cNvPr id="405" name="楕円 404">
          <a:extLst>
            <a:ext uri="{FF2B5EF4-FFF2-40B4-BE49-F238E27FC236}">
              <a16:creationId xmlns:a16="http://schemas.microsoft.com/office/drawing/2014/main" id="{5D6828E9-1592-41A9-830F-5EE8AE225701}"/>
            </a:ext>
          </a:extLst>
        </xdr:cNvPr>
        <xdr:cNvSpPr/>
      </xdr:nvSpPr>
      <xdr:spPr>
        <a:xfrm>
          <a:off x="13578840" y="59728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116205</xdr:rowOff>
    </xdr:from>
    <xdr:to>
      <xdr:col>85</xdr:col>
      <xdr:colOff>127000</xdr:colOff>
      <xdr:row>35</xdr:row>
      <xdr:rowOff>156210</xdr:rowOff>
    </xdr:to>
    <xdr:cxnSp macro="">
      <xdr:nvCxnSpPr>
        <xdr:cNvPr id="406" name="直線コネクタ 405">
          <a:extLst>
            <a:ext uri="{FF2B5EF4-FFF2-40B4-BE49-F238E27FC236}">
              <a16:creationId xmlns:a16="http://schemas.microsoft.com/office/drawing/2014/main" id="{DC7390C0-CA3B-4515-9F0A-3D8293E949DA}"/>
            </a:ext>
          </a:extLst>
        </xdr:cNvPr>
        <xdr:cNvCxnSpPr/>
      </xdr:nvCxnSpPr>
      <xdr:spPr>
        <a:xfrm flipV="1">
          <a:off x="13629640" y="5983605"/>
          <a:ext cx="74676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147320</xdr:rowOff>
    </xdr:from>
    <xdr:to>
      <xdr:col>76</xdr:col>
      <xdr:colOff>165100</xdr:colOff>
      <xdr:row>36</xdr:row>
      <xdr:rowOff>77470</xdr:rowOff>
    </xdr:to>
    <xdr:sp macro="" textlink="">
      <xdr:nvSpPr>
        <xdr:cNvPr id="407" name="楕円 406">
          <a:extLst>
            <a:ext uri="{FF2B5EF4-FFF2-40B4-BE49-F238E27FC236}">
              <a16:creationId xmlns:a16="http://schemas.microsoft.com/office/drawing/2014/main" id="{E58C2900-C474-42EC-9B1B-A9DE3E3E58E5}"/>
            </a:ext>
          </a:extLst>
        </xdr:cNvPr>
        <xdr:cNvSpPr/>
      </xdr:nvSpPr>
      <xdr:spPr>
        <a:xfrm>
          <a:off x="12804140" y="60147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156210</xdr:rowOff>
    </xdr:from>
    <xdr:to>
      <xdr:col>81</xdr:col>
      <xdr:colOff>50800</xdr:colOff>
      <xdr:row>36</xdr:row>
      <xdr:rowOff>26670</xdr:rowOff>
    </xdr:to>
    <xdr:cxnSp macro="">
      <xdr:nvCxnSpPr>
        <xdr:cNvPr id="408" name="直線コネクタ 407">
          <a:extLst>
            <a:ext uri="{FF2B5EF4-FFF2-40B4-BE49-F238E27FC236}">
              <a16:creationId xmlns:a16="http://schemas.microsoft.com/office/drawing/2014/main" id="{10132172-4082-43C9-9CFE-E6429A8A43BF}"/>
            </a:ext>
          </a:extLst>
        </xdr:cNvPr>
        <xdr:cNvCxnSpPr/>
      </xdr:nvCxnSpPr>
      <xdr:spPr>
        <a:xfrm flipV="1">
          <a:off x="12854940" y="6023610"/>
          <a:ext cx="7747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17780</xdr:rowOff>
    </xdr:from>
    <xdr:to>
      <xdr:col>72</xdr:col>
      <xdr:colOff>38100</xdr:colOff>
      <xdr:row>36</xdr:row>
      <xdr:rowOff>119380</xdr:rowOff>
    </xdr:to>
    <xdr:sp macro="" textlink="">
      <xdr:nvSpPr>
        <xdr:cNvPr id="409" name="楕円 408">
          <a:extLst>
            <a:ext uri="{FF2B5EF4-FFF2-40B4-BE49-F238E27FC236}">
              <a16:creationId xmlns:a16="http://schemas.microsoft.com/office/drawing/2014/main" id="{24941159-48F5-4E55-B8D6-B1395B990EA5}"/>
            </a:ext>
          </a:extLst>
        </xdr:cNvPr>
        <xdr:cNvSpPr/>
      </xdr:nvSpPr>
      <xdr:spPr>
        <a:xfrm>
          <a:off x="12029440" y="605282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26670</xdr:rowOff>
    </xdr:from>
    <xdr:to>
      <xdr:col>76</xdr:col>
      <xdr:colOff>114300</xdr:colOff>
      <xdr:row>36</xdr:row>
      <xdr:rowOff>68580</xdr:rowOff>
    </xdr:to>
    <xdr:cxnSp macro="">
      <xdr:nvCxnSpPr>
        <xdr:cNvPr id="410" name="直線コネクタ 409">
          <a:extLst>
            <a:ext uri="{FF2B5EF4-FFF2-40B4-BE49-F238E27FC236}">
              <a16:creationId xmlns:a16="http://schemas.microsoft.com/office/drawing/2014/main" id="{77EEEED0-7AFF-469C-B8A7-29CBC30C7BB3}"/>
            </a:ext>
          </a:extLst>
        </xdr:cNvPr>
        <xdr:cNvCxnSpPr/>
      </xdr:nvCxnSpPr>
      <xdr:spPr>
        <a:xfrm flipV="1">
          <a:off x="12072620" y="6061710"/>
          <a:ext cx="78232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120032</xdr:rowOff>
    </xdr:from>
    <xdr:ext cx="405111" cy="259045"/>
    <xdr:sp macro="" textlink="">
      <xdr:nvSpPr>
        <xdr:cNvPr id="411" name="n_1aveValue【認定こども園・幼稚園・保育所】&#10;有形固定資産減価償却率">
          <a:extLst>
            <a:ext uri="{FF2B5EF4-FFF2-40B4-BE49-F238E27FC236}">
              <a16:creationId xmlns:a16="http://schemas.microsoft.com/office/drawing/2014/main" id="{9592E0C6-BDE8-4829-867C-CBF87023EDF8}"/>
            </a:ext>
          </a:extLst>
        </xdr:cNvPr>
        <xdr:cNvSpPr txBox="1"/>
      </xdr:nvSpPr>
      <xdr:spPr>
        <a:xfrm>
          <a:off x="13437244" y="6490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129557</xdr:rowOff>
    </xdr:from>
    <xdr:ext cx="405111" cy="259045"/>
    <xdr:sp macro="" textlink="">
      <xdr:nvSpPr>
        <xdr:cNvPr id="412" name="n_2aveValue【認定こども園・幼稚園・保育所】&#10;有形固定資産減価償却率">
          <a:extLst>
            <a:ext uri="{FF2B5EF4-FFF2-40B4-BE49-F238E27FC236}">
              <a16:creationId xmlns:a16="http://schemas.microsoft.com/office/drawing/2014/main" id="{D6D1ED56-1C35-449E-B7D5-4A9B78804149}"/>
            </a:ext>
          </a:extLst>
        </xdr:cNvPr>
        <xdr:cNvSpPr txBox="1"/>
      </xdr:nvSpPr>
      <xdr:spPr>
        <a:xfrm>
          <a:off x="12675244" y="649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104792</xdr:rowOff>
    </xdr:from>
    <xdr:ext cx="405111" cy="259045"/>
    <xdr:sp macro="" textlink="">
      <xdr:nvSpPr>
        <xdr:cNvPr id="413" name="n_3aveValue【認定こども園・幼稚園・保育所】&#10;有形固定資産減価償却率">
          <a:extLst>
            <a:ext uri="{FF2B5EF4-FFF2-40B4-BE49-F238E27FC236}">
              <a16:creationId xmlns:a16="http://schemas.microsoft.com/office/drawing/2014/main" id="{940E299D-CEA5-4435-A4C3-6DB66CE8C291}"/>
            </a:ext>
          </a:extLst>
        </xdr:cNvPr>
        <xdr:cNvSpPr txBox="1"/>
      </xdr:nvSpPr>
      <xdr:spPr>
        <a:xfrm>
          <a:off x="11900544" y="6475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52087</xdr:rowOff>
    </xdr:from>
    <xdr:ext cx="405111" cy="259045"/>
    <xdr:sp macro="" textlink="">
      <xdr:nvSpPr>
        <xdr:cNvPr id="414" name="n_1mainValue【認定こども園・幼稚園・保育所】&#10;有形固定資産減価償却率">
          <a:extLst>
            <a:ext uri="{FF2B5EF4-FFF2-40B4-BE49-F238E27FC236}">
              <a16:creationId xmlns:a16="http://schemas.microsoft.com/office/drawing/2014/main" id="{2031847B-E290-4C70-99A3-4893BEF9C69D}"/>
            </a:ext>
          </a:extLst>
        </xdr:cNvPr>
        <xdr:cNvSpPr txBox="1"/>
      </xdr:nvSpPr>
      <xdr:spPr>
        <a:xfrm>
          <a:off x="13437244" y="575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93997</xdr:rowOff>
    </xdr:from>
    <xdr:ext cx="405111" cy="259045"/>
    <xdr:sp macro="" textlink="">
      <xdr:nvSpPr>
        <xdr:cNvPr id="415" name="n_2mainValue【認定こども園・幼稚園・保育所】&#10;有形固定資産減価償却率">
          <a:extLst>
            <a:ext uri="{FF2B5EF4-FFF2-40B4-BE49-F238E27FC236}">
              <a16:creationId xmlns:a16="http://schemas.microsoft.com/office/drawing/2014/main" id="{CBE96357-8DF7-429A-87EE-F722428BCC06}"/>
            </a:ext>
          </a:extLst>
        </xdr:cNvPr>
        <xdr:cNvSpPr txBox="1"/>
      </xdr:nvSpPr>
      <xdr:spPr>
        <a:xfrm>
          <a:off x="12675244" y="5793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135907</xdr:rowOff>
    </xdr:from>
    <xdr:ext cx="405111" cy="259045"/>
    <xdr:sp macro="" textlink="">
      <xdr:nvSpPr>
        <xdr:cNvPr id="416" name="n_3mainValue【認定こども園・幼稚園・保育所】&#10;有形固定資産減価償却率">
          <a:extLst>
            <a:ext uri="{FF2B5EF4-FFF2-40B4-BE49-F238E27FC236}">
              <a16:creationId xmlns:a16="http://schemas.microsoft.com/office/drawing/2014/main" id="{9C1BDC80-3E46-44D5-B339-FB883430689B}"/>
            </a:ext>
          </a:extLst>
        </xdr:cNvPr>
        <xdr:cNvSpPr txBox="1"/>
      </xdr:nvSpPr>
      <xdr:spPr>
        <a:xfrm>
          <a:off x="11900544" y="5835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17" name="正方形/長方形 416">
          <a:extLst>
            <a:ext uri="{FF2B5EF4-FFF2-40B4-BE49-F238E27FC236}">
              <a16:creationId xmlns:a16="http://schemas.microsoft.com/office/drawing/2014/main" id="{87EC8B17-0F86-46C7-BB6D-7F6F2A7AE162}"/>
            </a:ext>
          </a:extLst>
        </xdr:cNvPr>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18" name="正方形/長方形 417">
          <a:extLst>
            <a:ext uri="{FF2B5EF4-FFF2-40B4-BE49-F238E27FC236}">
              <a16:creationId xmlns:a16="http://schemas.microsoft.com/office/drawing/2014/main" id="{DDF0F3A4-B583-4250-A256-F7A220C2414A}"/>
            </a:ext>
          </a:extLst>
        </xdr:cNvPr>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19" name="正方形/長方形 418">
          <a:extLst>
            <a:ext uri="{FF2B5EF4-FFF2-40B4-BE49-F238E27FC236}">
              <a16:creationId xmlns:a16="http://schemas.microsoft.com/office/drawing/2014/main" id="{1CFB2C03-2482-4685-9BE6-264286CFE210}"/>
            </a:ext>
          </a:extLst>
        </xdr:cNvPr>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20" name="正方形/長方形 419">
          <a:extLst>
            <a:ext uri="{FF2B5EF4-FFF2-40B4-BE49-F238E27FC236}">
              <a16:creationId xmlns:a16="http://schemas.microsoft.com/office/drawing/2014/main" id="{8BDA8409-20D4-412F-BEEE-395C06AEA352}"/>
            </a:ext>
          </a:extLst>
        </xdr:cNvPr>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21" name="正方形/長方形 420">
          <a:extLst>
            <a:ext uri="{FF2B5EF4-FFF2-40B4-BE49-F238E27FC236}">
              <a16:creationId xmlns:a16="http://schemas.microsoft.com/office/drawing/2014/main" id="{32EB6973-1414-4CAD-A3B3-8B173C016C1E}"/>
            </a:ext>
          </a:extLst>
        </xdr:cNvPr>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22" name="正方形/長方形 421">
          <a:extLst>
            <a:ext uri="{FF2B5EF4-FFF2-40B4-BE49-F238E27FC236}">
              <a16:creationId xmlns:a16="http://schemas.microsoft.com/office/drawing/2014/main" id="{92394470-BD81-4F7B-BF6C-6686B5F146E1}"/>
            </a:ext>
          </a:extLst>
        </xdr:cNvPr>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3" name="正方形/長方形 422">
          <a:extLst>
            <a:ext uri="{FF2B5EF4-FFF2-40B4-BE49-F238E27FC236}">
              <a16:creationId xmlns:a16="http://schemas.microsoft.com/office/drawing/2014/main" id="{32DA3B2D-9437-4DF1-AE9C-1B7990688CD8}"/>
            </a:ext>
          </a:extLst>
        </xdr:cNvPr>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4" name="正方形/長方形 423">
          <a:extLst>
            <a:ext uri="{FF2B5EF4-FFF2-40B4-BE49-F238E27FC236}">
              <a16:creationId xmlns:a16="http://schemas.microsoft.com/office/drawing/2014/main" id="{4244A461-B574-466F-9156-AD0F6CB22EE2}"/>
            </a:ext>
          </a:extLst>
        </xdr:cNvPr>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25" name="テキスト ボックス 424">
          <a:extLst>
            <a:ext uri="{FF2B5EF4-FFF2-40B4-BE49-F238E27FC236}">
              <a16:creationId xmlns:a16="http://schemas.microsoft.com/office/drawing/2014/main" id="{F5336C3C-20CD-45DA-ACD1-0B021E1A6449}"/>
            </a:ext>
          </a:extLst>
        </xdr:cNvPr>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26" name="直線コネクタ 425">
          <a:extLst>
            <a:ext uri="{FF2B5EF4-FFF2-40B4-BE49-F238E27FC236}">
              <a16:creationId xmlns:a16="http://schemas.microsoft.com/office/drawing/2014/main" id="{AF09C3E6-A1AF-4CA7-9F8E-21E82B07FA48}"/>
            </a:ext>
          </a:extLst>
        </xdr:cNvPr>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27" name="直線コネクタ 426">
          <a:extLst>
            <a:ext uri="{FF2B5EF4-FFF2-40B4-BE49-F238E27FC236}">
              <a16:creationId xmlns:a16="http://schemas.microsoft.com/office/drawing/2014/main" id="{53B12395-9573-4E4A-97A4-9CCEE8D3EA66}"/>
            </a:ext>
          </a:extLst>
        </xdr:cNvPr>
        <xdr:cNvCxnSpPr/>
      </xdr:nvCxnSpPr>
      <xdr:spPr>
        <a:xfrm>
          <a:off x="1609344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28" name="テキスト ボックス 427">
          <a:extLst>
            <a:ext uri="{FF2B5EF4-FFF2-40B4-BE49-F238E27FC236}">
              <a16:creationId xmlns:a16="http://schemas.microsoft.com/office/drawing/2014/main" id="{0A002B73-5DAF-41F3-B55B-4BF2C485E211}"/>
            </a:ext>
          </a:extLst>
        </xdr:cNvPr>
        <xdr:cNvSpPr txBox="1"/>
      </xdr:nvSpPr>
      <xdr:spPr>
        <a:xfrm>
          <a:off x="1569484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29" name="直線コネクタ 428">
          <a:extLst>
            <a:ext uri="{FF2B5EF4-FFF2-40B4-BE49-F238E27FC236}">
              <a16:creationId xmlns:a16="http://schemas.microsoft.com/office/drawing/2014/main" id="{1AF27EAE-28B0-4B3B-9A57-346F4D545875}"/>
            </a:ext>
          </a:extLst>
        </xdr:cNvPr>
        <xdr:cNvCxnSpPr/>
      </xdr:nvCxnSpPr>
      <xdr:spPr>
        <a:xfrm>
          <a:off x="1609344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30" name="テキスト ボックス 429">
          <a:extLst>
            <a:ext uri="{FF2B5EF4-FFF2-40B4-BE49-F238E27FC236}">
              <a16:creationId xmlns:a16="http://schemas.microsoft.com/office/drawing/2014/main" id="{DB90DD2E-1945-447F-8C31-E07D9D4E1472}"/>
            </a:ext>
          </a:extLst>
        </xdr:cNvPr>
        <xdr:cNvSpPr txBox="1"/>
      </xdr:nvSpPr>
      <xdr:spPr>
        <a:xfrm>
          <a:off x="15694841" y="65671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31" name="直線コネクタ 430">
          <a:extLst>
            <a:ext uri="{FF2B5EF4-FFF2-40B4-BE49-F238E27FC236}">
              <a16:creationId xmlns:a16="http://schemas.microsoft.com/office/drawing/2014/main" id="{31C40E44-DBC9-44C7-B9BF-6098A23DD6D0}"/>
            </a:ext>
          </a:extLst>
        </xdr:cNvPr>
        <xdr:cNvCxnSpPr/>
      </xdr:nvCxnSpPr>
      <xdr:spPr>
        <a:xfrm>
          <a:off x="1609344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32" name="テキスト ボックス 431">
          <a:extLst>
            <a:ext uri="{FF2B5EF4-FFF2-40B4-BE49-F238E27FC236}">
              <a16:creationId xmlns:a16="http://schemas.microsoft.com/office/drawing/2014/main" id="{1CA5C1A1-198E-43BC-9346-38BDA969C2B8}"/>
            </a:ext>
          </a:extLst>
        </xdr:cNvPr>
        <xdr:cNvSpPr txBox="1"/>
      </xdr:nvSpPr>
      <xdr:spPr>
        <a:xfrm>
          <a:off x="15694841" y="61976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33" name="直線コネクタ 432">
          <a:extLst>
            <a:ext uri="{FF2B5EF4-FFF2-40B4-BE49-F238E27FC236}">
              <a16:creationId xmlns:a16="http://schemas.microsoft.com/office/drawing/2014/main" id="{AFD605D7-D6F2-4635-95BA-C7F446E4046D}"/>
            </a:ext>
          </a:extLst>
        </xdr:cNvPr>
        <xdr:cNvCxnSpPr/>
      </xdr:nvCxnSpPr>
      <xdr:spPr>
        <a:xfrm>
          <a:off x="1609344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34" name="テキスト ボックス 433">
          <a:extLst>
            <a:ext uri="{FF2B5EF4-FFF2-40B4-BE49-F238E27FC236}">
              <a16:creationId xmlns:a16="http://schemas.microsoft.com/office/drawing/2014/main" id="{33CD1854-0C2F-4D51-94AC-0004CA7AA6CC}"/>
            </a:ext>
          </a:extLst>
        </xdr:cNvPr>
        <xdr:cNvSpPr txBox="1"/>
      </xdr:nvSpPr>
      <xdr:spPr>
        <a:xfrm>
          <a:off x="15694841" y="58242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35" name="直線コネクタ 434">
          <a:extLst>
            <a:ext uri="{FF2B5EF4-FFF2-40B4-BE49-F238E27FC236}">
              <a16:creationId xmlns:a16="http://schemas.microsoft.com/office/drawing/2014/main" id="{129D86C7-5A9F-48C9-8061-FF99A16B78D7}"/>
            </a:ext>
          </a:extLst>
        </xdr:cNvPr>
        <xdr:cNvCxnSpPr/>
      </xdr:nvCxnSpPr>
      <xdr:spPr>
        <a:xfrm>
          <a:off x="1609344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36" name="テキスト ボックス 435">
          <a:extLst>
            <a:ext uri="{FF2B5EF4-FFF2-40B4-BE49-F238E27FC236}">
              <a16:creationId xmlns:a16="http://schemas.microsoft.com/office/drawing/2014/main" id="{D4D06102-1A06-43B6-930C-108B6017DBD8}"/>
            </a:ext>
          </a:extLst>
        </xdr:cNvPr>
        <xdr:cNvSpPr txBox="1"/>
      </xdr:nvSpPr>
      <xdr:spPr>
        <a:xfrm>
          <a:off x="15694841" y="54508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37" name="直線コネクタ 436">
          <a:extLst>
            <a:ext uri="{FF2B5EF4-FFF2-40B4-BE49-F238E27FC236}">
              <a16:creationId xmlns:a16="http://schemas.microsoft.com/office/drawing/2014/main" id="{CACCA161-52A2-4846-AB0B-4F73E565EB7F}"/>
            </a:ext>
          </a:extLst>
        </xdr:cNvPr>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38" name="テキスト ボックス 437">
          <a:extLst>
            <a:ext uri="{FF2B5EF4-FFF2-40B4-BE49-F238E27FC236}">
              <a16:creationId xmlns:a16="http://schemas.microsoft.com/office/drawing/2014/main" id="{4D038BC0-2F30-4CA4-A611-16C72E025A74}"/>
            </a:ext>
          </a:extLst>
        </xdr:cNvPr>
        <xdr:cNvSpPr txBox="1"/>
      </xdr:nvSpPr>
      <xdr:spPr>
        <a:xfrm>
          <a:off x="1569484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39" name="【認定こども園・幼稚園・保育所】&#10;一人当たり面積グラフ枠">
          <a:extLst>
            <a:ext uri="{FF2B5EF4-FFF2-40B4-BE49-F238E27FC236}">
              <a16:creationId xmlns:a16="http://schemas.microsoft.com/office/drawing/2014/main" id="{0509B414-6B8E-4B2C-BBB7-FF224E0F03FD}"/>
            </a:ext>
          </a:extLst>
        </xdr:cNvPr>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72390</xdr:rowOff>
    </xdr:from>
    <xdr:to>
      <xdr:col>116</xdr:col>
      <xdr:colOff>62864</xdr:colOff>
      <xdr:row>41</xdr:row>
      <xdr:rowOff>148590</xdr:rowOff>
    </xdr:to>
    <xdr:cxnSp macro="">
      <xdr:nvCxnSpPr>
        <xdr:cNvPr id="440" name="直線コネクタ 439">
          <a:extLst>
            <a:ext uri="{FF2B5EF4-FFF2-40B4-BE49-F238E27FC236}">
              <a16:creationId xmlns:a16="http://schemas.microsoft.com/office/drawing/2014/main" id="{17652251-0993-4D31-B1B2-3DBF9F78C30C}"/>
            </a:ext>
          </a:extLst>
        </xdr:cNvPr>
        <xdr:cNvCxnSpPr/>
      </xdr:nvCxnSpPr>
      <xdr:spPr>
        <a:xfrm flipV="1">
          <a:off x="19509104" y="560451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152417</xdr:rowOff>
    </xdr:from>
    <xdr:ext cx="469744" cy="259045"/>
    <xdr:sp macro="" textlink="">
      <xdr:nvSpPr>
        <xdr:cNvPr id="441" name="【認定こども園・幼稚園・保育所】&#10;一人当たり面積最小値テキスト">
          <a:extLst>
            <a:ext uri="{FF2B5EF4-FFF2-40B4-BE49-F238E27FC236}">
              <a16:creationId xmlns:a16="http://schemas.microsoft.com/office/drawing/2014/main" id="{D75B8026-6640-4C3C-ABE1-352DF97BE97C}"/>
            </a:ext>
          </a:extLst>
        </xdr:cNvPr>
        <xdr:cNvSpPr txBox="1"/>
      </xdr:nvSpPr>
      <xdr:spPr>
        <a:xfrm>
          <a:off x="19547840" y="7025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148590</xdr:rowOff>
    </xdr:from>
    <xdr:to>
      <xdr:col>116</xdr:col>
      <xdr:colOff>152400</xdr:colOff>
      <xdr:row>41</xdr:row>
      <xdr:rowOff>148590</xdr:rowOff>
    </xdr:to>
    <xdr:cxnSp macro="">
      <xdr:nvCxnSpPr>
        <xdr:cNvPr id="442" name="直線コネクタ 441">
          <a:extLst>
            <a:ext uri="{FF2B5EF4-FFF2-40B4-BE49-F238E27FC236}">
              <a16:creationId xmlns:a16="http://schemas.microsoft.com/office/drawing/2014/main" id="{010B9D5A-7E35-4289-A6AA-6EC828E8A8F9}"/>
            </a:ext>
          </a:extLst>
        </xdr:cNvPr>
        <xdr:cNvCxnSpPr/>
      </xdr:nvCxnSpPr>
      <xdr:spPr>
        <a:xfrm>
          <a:off x="19443700" y="70218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19067</xdr:rowOff>
    </xdr:from>
    <xdr:ext cx="469744" cy="259045"/>
    <xdr:sp macro="" textlink="">
      <xdr:nvSpPr>
        <xdr:cNvPr id="443" name="【認定こども園・幼稚園・保育所】&#10;一人当たり面積最大値テキスト">
          <a:extLst>
            <a:ext uri="{FF2B5EF4-FFF2-40B4-BE49-F238E27FC236}">
              <a16:creationId xmlns:a16="http://schemas.microsoft.com/office/drawing/2014/main" id="{146E34B6-21E5-46FC-9946-448C1E756F8B}"/>
            </a:ext>
          </a:extLst>
        </xdr:cNvPr>
        <xdr:cNvSpPr txBox="1"/>
      </xdr:nvSpPr>
      <xdr:spPr>
        <a:xfrm>
          <a:off x="19547840" y="5383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72390</xdr:rowOff>
    </xdr:from>
    <xdr:to>
      <xdr:col>116</xdr:col>
      <xdr:colOff>152400</xdr:colOff>
      <xdr:row>33</xdr:row>
      <xdr:rowOff>72390</xdr:rowOff>
    </xdr:to>
    <xdr:cxnSp macro="">
      <xdr:nvCxnSpPr>
        <xdr:cNvPr id="444" name="直線コネクタ 443">
          <a:extLst>
            <a:ext uri="{FF2B5EF4-FFF2-40B4-BE49-F238E27FC236}">
              <a16:creationId xmlns:a16="http://schemas.microsoft.com/office/drawing/2014/main" id="{ACE3BD92-0572-428C-B0A0-DE2CE8964D7D}"/>
            </a:ext>
          </a:extLst>
        </xdr:cNvPr>
        <xdr:cNvCxnSpPr/>
      </xdr:nvCxnSpPr>
      <xdr:spPr>
        <a:xfrm>
          <a:off x="19443700" y="56045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74947</xdr:rowOff>
    </xdr:from>
    <xdr:ext cx="469744" cy="259045"/>
    <xdr:sp macro="" textlink="">
      <xdr:nvSpPr>
        <xdr:cNvPr id="445" name="【認定こども園・幼稚園・保育所】&#10;一人当たり面積平均値テキスト">
          <a:extLst>
            <a:ext uri="{FF2B5EF4-FFF2-40B4-BE49-F238E27FC236}">
              <a16:creationId xmlns:a16="http://schemas.microsoft.com/office/drawing/2014/main" id="{46CD6137-3020-440D-926B-442AEC20547C}"/>
            </a:ext>
          </a:extLst>
        </xdr:cNvPr>
        <xdr:cNvSpPr txBox="1"/>
      </xdr:nvSpPr>
      <xdr:spPr>
        <a:xfrm>
          <a:off x="19547840" y="6277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52070</xdr:rowOff>
    </xdr:from>
    <xdr:to>
      <xdr:col>116</xdr:col>
      <xdr:colOff>114300</xdr:colOff>
      <xdr:row>38</xdr:row>
      <xdr:rowOff>153670</xdr:rowOff>
    </xdr:to>
    <xdr:sp macro="" textlink="">
      <xdr:nvSpPr>
        <xdr:cNvPr id="446" name="フローチャート: 判断 445">
          <a:extLst>
            <a:ext uri="{FF2B5EF4-FFF2-40B4-BE49-F238E27FC236}">
              <a16:creationId xmlns:a16="http://schemas.microsoft.com/office/drawing/2014/main" id="{60ED012C-41CE-4DFE-B5F9-12DB3257C985}"/>
            </a:ext>
          </a:extLst>
        </xdr:cNvPr>
        <xdr:cNvSpPr/>
      </xdr:nvSpPr>
      <xdr:spPr>
        <a:xfrm>
          <a:off x="19458940" y="642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33020</xdr:rowOff>
    </xdr:from>
    <xdr:to>
      <xdr:col>112</xdr:col>
      <xdr:colOff>38100</xdr:colOff>
      <xdr:row>38</xdr:row>
      <xdr:rowOff>134620</xdr:rowOff>
    </xdr:to>
    <xdr:sp macro="" textlink="">
      <xdr:nvSpPr>
        <xdr:cNvPr id="447" name="フローチャート: 判断 446">
          <a:extLst>
            <a:ext uri="{FF2B5EF4-FFF2-40B4-BE49-F238E27FC236}">
              <a16:creationId xmlns:a16="http://schemas.microsoft.com/office/drawing/2014/main" id="{B3E92EAA-87BE-45D2-A127-F7A8CC36204B}"/>
            </a:ext>
          </a:extLst>
        </xdr:cNvPr>
        <xdr:cNvSpPr/>
      </xdr:nvSpPr>
      <xdr:spPr>
        <a:xfrm>
          <a:off x="18735040" y="640334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166370</xdr:rowOff>
    </xdr:from>
    <xdr:to>
      <xdr:col>107</xdr:col>
      <xdr:colOff>101600</xdr:colOff>
      <xdr:row>38</xdr:row>
      <xdr:rowOff>96520</xdr:rowOff>
    </xdr:to>
    <xdr:sp macro="" textlink="">
      <xdr:nvSpPr>
        <xdr:cNvPr id="448" name="フローチャート: 判断 447">
          <a:extLst>
            <a:ext uri="{FF2B5EF4-FFF2-40B4-BE49-F238E27FC236}">
              <a16:creationId xmlns:a16="http://schemas.microsoft.com/office/drawing/2014/main" id="{502F24A0-6A86-47D4-A3D6-982CDEC2C1AC}"/>
            </a:ext>
          </a:extLst>
        </xdr:cNvPr>
        <xdr:cNvSpPr/>
      </xdr:nvSpPr>
      <xdr:spPr>
        <a:xfrm>
          <a:off x="17937480" y="63690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40640</xdr:rowOff>
    </xdr:from>
    <xdr:to>
      <xdr:col>102</xdr:col>
      <xdr:colOff>165100</xdr:colOff>
      <xdr:row>38</xdr:row>
      <xdr:rowOff>142240</xdr:rowOff>
    </xdr:to>
    <xdr:sp macro="" textlink="">
      <xdr:nvSpPr>
        <xdr:cNvPr id="449" name="フローチャート: 判断 448">
          <a:extLst>
            <a:ext uri="{FF2B5EF4-FFF2-40B4-BE49-F238E27FC236}">
              <a16:creationId xmlns:a16="http://schemas.microsoft.com/office/drawing/2014/main" id="{B4FA9F02-EB81-461F-9111-4BEDAFE5698E}"/>
            </a:ext>
          </a:extLst>
        </xdr:cNvPr>
        <xdr:cNvSpPr/>
      </xdr:nvSpPr>
      <xdr:spPr>
        <a:xfrm>
          <a:off x="17162780" y="64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50" name="テキスト ボックス 449">
          <a:extLst>
            <a:ext uri="{FF2B5EF4-FFF2-40B4-BE49-F238E27FC236}">
              <a16:creationId xmlns:a16="http://schemas.microsoft.com/office/drawing/2014/main" id="{2D0B55B9-80BF-4D3B-8C0E-5B8EEA1924DF}"/>
            </a:ext>
          </a:extLst>
        </xdr:cNvPr>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51" name="テキスト ボックス 450">
          <a:extLst>
            <a:ext uri="{FF2B5EF4-FFF2-40B4-BE49-F238E27FC236}">
              <a16:creationId xmlns:a16="http://schemas.microsoft.com/office/drawing/2014/main" id="{879E31A0-F3D8-41B7-864A-A4AE29A2CA75}"/>
            </a:ext>
          </a:extLst>
        </xdr:cNvPr>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52" name="テキスト ボックス 451">
          <a:extLst>
            <a:ext uri="{FF2B5EF4-FFF2-40B4-BE49-F238E27FC236}">
              <a16:creationId xmlns:a16="http://schemas.microsoft.com/office/drawing/2014/main" id="{7EA5CBA3-01AD-4968-928D-C66776B50B34}"/>
            </a:ext>
          </a:extLst>
        </xdr:cNvPr>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53" name="テキスト ボックス 452">
          <a:extLst>
            <a:ext uri="{FF2B5EF4-FFF2-40B4-BE49-F238E27FC236}">
              <a16:creationId xmlns:a16="http://schemas.microsoft.com/office/drawing/2014/main" id="{4DDB95E6-1995-4032-B43F-1DEA8B2A0C33}"/>
            </a:ext>
          </a:extLst>
        </xdr:cNvPr>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54" name="テキスト ボックス 453">
          <a:extLst>
            <a:ext uri="{FF2B5EF4-FFF2-40B4-BE49-F238E27FC236}">
              <a16:creationId xmlns:a16="http://schemas.microsoft.com/office/drawing/2014/main" id="{69AB489D-EA3B-4F67-9F61-99E2781D5B51}"/>
            </a:ext>
          </a:extLst>
        </xdr:cNvPr>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90170</xdr:rowOff>
    </xdr:from>
    <xdr:to>
      <xdr:col>116</xdr:col>
      <xdr:colOff>114300</xdr:colOff>
      <xdr:row>41</xdr:row>
      <xdr:rowOff>20320</xdr:rowOff>
    </xdr:to>
    <xdr:sp macro="" textlink="">
      <xdr:nvSpPr>
        <xdr:cNvPr id="455" name="楕円 454">
          <a:extLst>
            <a:ext uri="{FF2B5EF4-FFF2-40B4-BE49-F238E27FC236}">
              <a16:creationId xmlns:a16="http://schemas.microsoft.com/office/drawing/2014/main" id="{3603382D-F7F1-480E-857E-19E5C0D7B5A8}"/>
            </a:ext>
          </a:extLst>
        </xdr:cNvPr>
        <xdr:cNvSpPr/>
      </xdr:nvSpPr>
      <xdr:spPr>
        <a:xfrm>
          <a:off x="19458940" y="67957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68597</xdr:rowOff>
    </xdr:from>
    <xdr:ext cx="469744" cy="259045"/>
    <xdr:sp macro="" textlink="">
      <xdr:nvSpPr>
        <xdr:cNvPr id="456" name="【認定こども園・幼稚園・保育所】&#10;一人当たり面積該当値テキスト">
          <a:extLst>
            <a:ext uri="{FF2B5EF4-FFF2-40B4-BE49-F238E27FC236}">
              <a16:creationId xmlns:a16="http://schemas.microsoft.com/office/drawing/2014/main" id="{A1F65571-2E81-462C-87A4-1DEC1A75DD2A}"/>
            </a:ext>
          </a:extLst>
        </xdr:cNvPr>
        <xdr:cNvSpPr txBox="1"/>
      </xdr:nvSpPr>
      <xdr:spPr>
        <a:xfrm>
          <a:off x="19547840" y="6774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90170</xdr:rowOff>
    </xdr:from>
    <xdr:to>
      <xdr:col>112</xdr:col>
      <xdr:colOff>38100</xdr:colOff>
      <xdr:row>41</xdr:row>
      <xdr:rowOff>20320</xdr:rowOff>
    </xdr:to>
    <xdr:sp macro="" textlink="">
      <xdr:nvSpPr>
        <xdr:cNvPr id="457" name="楕円 456">
          <a:extLst>
            <a:ext uri="{FF2B5EF4-FFF2-40B4-BE49-F238E27FC236}">
              <a16:creationId xmlns:a16="http://schemas.microsoft.com/office/drawing/2014/main" id="{3571ABB1-F640-4F26-AFDF-182181E451E1}"/>
            </a:ext>
          </a:extLst>
        </xdr:cNvPr>
        <xdr:cNvSpPr/>
      </xdr:nvSpPr>
      <xdr:spPr>
        <a:xfrm>
          <a:off x="18735040" y="679577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140970</xdr:rowOff>
    </xdr:from>
    <xdr:to>
      <xdr:col>116</xdr:col>
      <xdr:colOff>63500</xdr:colOff>
      <xdr:row>40</xdr:row>
      <xdr:rowOff>140970</xdr:rowOff>
    </xdr:to>
    <xdr:cxnSp macro="">
      <xdr:nvCxnSpPr>
        <xdr:cNvPr id="458" name="直線コネクタ 457">
          <a:extLst>
            <a:ext uri="{FF2B5EF4-FFF2-40B4-BE49-F238E27FC236}">
              <a16:creationId xmlns:a16="http://schemas.microsoft.com/office/drawing/2014/main" id="{93B6EA43-82CD-4177-BC68-DEA51E5F3AF4}"/>
            </a:ext>
          </a:extLst>
        </xdr:cNvPr>
        <xdr:cNvCxnSpPr/>
      </xdr:nvCxnSpPr>
      <xdr:spPr>
        <a:xfrm>
          <a:off x="18778220" y="6846570"/>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93980</xdr:rowOff>
    </xdr:from>
    <xdr:to>
      <xdr:col>107</xdr:col>
      <xdr:colOff>101600</xdr:colOff>
      <xdr:row>41</xdr:row>
      <xdr:rowOff>24130</xdr:rowOff>
    </xdr:to>
    <xdr:sp macro="" textlink="">
      <xdr:nvSpPr>
        <xdr:cNvPr id="459" name="楕円 458">
          <a:extLst>
            <a:ext uri="{FF2B5EF4-FFF2-40B4-BE49-F238E27FC236}">
              <a16:creationId xmlns:a16="http://schemas.microsoft.com/office/drawing/2014/main" id="{8F8EEF53-F19B-4695-B4C2-0AC2AC57C931}"/>
            </a:ext>
          </a:extLst>
        </xdr:cNvPr>
        <xdr:cNvSpPr/>
      </xdr:nvSpPr>
      <xdr:spPr>
        <a:xfrm>
          <a:off x="17937480" y="67995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140970</xdr:rowOff>
    </xdr:from>
    <xdr:to>
      <xdr:col>111</xdr:col>
      <xdr:colOff>177800</xdr:colOff>
      <xdr:row>40</xdr:row>
      <xdr:rowOff>144780</xdr:rowOff>
    </xdr:to>
    <xdr:cxnSp macro="">
      <xdr:nvCxnSpPr>
        <xdr:cNvPr id="460" name="直線コネクタ 459">
          <a:extLst>
            <a:ext uri="{FF2B5EF4-FFF2-40B4-BE49-F238E27FC236}">
              <a16:creationId xmlns:a16="http://schemas.microsoft.com/office/drawing/2014/main" id="{87D88252-DC3E-4F3F-A294-1B7289B6E23C}"/>
            </a:ext>
          </a:extLst>
        </xdr:cNvPr>
        <xdr:cNvCxnSpPr/>
      </xdr:nvCxnSpPr>
      <xdr:spPr>
        <a:xfrm flipV="1">
          <a:off x="17988280" y="6846570"/>
          <a:ext cx="78994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97790</xdr:rowOff>
    </xdr:from>
    <xdr:to>
      <xdr:col>102</xdr:col>
      <xdr:colOff>165100</xdr:colOff>
      <xdr:row>41</xdr:row>
      <xdr:rowOff>27940</xdr:rowOff>
    </xdr:to>
    <xdr:sp macro="" textlink="">
      <xdr:nvSpPr>
        <xdr:cNvPr id="461" name="楕円 460">
          <a:extLst>
            <a:ext uri="{FF2B5EF4-FFF2-40B4-BE49-F238E27FC236}">
              <a16:creationId xmlns:a16="http://schemas.microsoft.com/office/drawing/2014/main" id="{FDC95DB5-8D0D-4205-898B-4FDBCBD07C53}"/>
            </a:ext>
          </a:extLst>
        </xdr:cNvPr>
        <xdr:cNvSpPr/>
      </xdr:nvSpPr>
      <xdr:spPr>
        <a:xfrm>
          <a:off x="17162780" y="68033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144780</xdr:rowOff>
    </xdr:from>
    <xdr:to>
      <xdr:col>107</xdr:col>
      <xdr:colOff>50800</xdr:colOff>
      <xdr:row>40</xdr:row>
      <xdr:rowOff>148590</xdr:rowOff>
    </xdr:to>
    <xdr:cxnSp macro="">
      <xdr:nvCxnSpPr>
        <xdr:cNvPr id="462" name="直線コネクタ 461">
          <a:extLst>
            <a:ext uri="{FF2B5EF4-FFF2-40B4-BE49-F238E27FC236}">
              <a16:creationId xmlns:a16="http://schemas.microsoft.com/office/drawing/2014/main" id="{BDFAA2B6-0493-49C1-9F9B-9BD32850ECF9}"/>
            </a:ext>
          </a:extLst>
        </xdr:cNvPr>
        <xdr:cNvCxnSpPr/>
      </xdr:nvCxnSpPr>
      <xdr:spPr>
        <a:xfrm flipV="1">
          <a:off x="17213580" y="6850380"/>
          <a:ext cx="7747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36</xdr:row>
      <xdr:rowOff>151147</xdr:rowOff>
    </xdr:from>
    <xdr:ext cx="469744" cy="259045"/>
    <xdr:sp macro="" textlink="">
      <xdr:nvSpPr>
        <xdr:cNvPr id="463" name="n_1aveValue【認定こども園・幼稚園・保育所】&#10;一人当たり面積">
          <a:extLst>
            <a:ext uri="{FF2B5EF4-FFF2-40B4-BE49-F238E27FC236}">
              <a16:creationId xmlns:a16="http://schemas.microsoft.com/office/drawing/2014/main" id="{37DFABCC-1888-486C-81B3-57B75ED82D79}"/>
            </a:ext>
          </a:extLst>
        </xdr:cNvPr>
        <xdr:cNvSpPr txBox="1"/>
      </xdr:nvSpPr>
      <xdr:spPr>
        <a:xfrm>
          <a:off x="18561127" y="6186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113047</xdr:rowOff>
    </xdr:from>
    <xdr:ext cx="469744" cy="259045"/>
    <xdr:sp macro="" textlink="">
      <xdr:nvSpPr>
        <xdr:cNvPr id="464" name="n_2aveValue【認定こども園・幼稚園・保育所】&#10;一人当たり面積">
          <a:extLst>
            <a:ext uri="{FF2B5EF4-FFF2-40B4-BE49-F238E27FC236}">
              <a16:creationId xmlns:a16="http://schemas.microsoft.com/office/drawing/2014/main" id="{5778B8BA-BFBB-404E-BA3E-51B47C79BB84}"/>
            </a:ext>
          </a:extLst>
        </xdr:cNvPr>
        <xdr:cNvSpPr txBox="1"/>
      </xdr:nvSpPr>
      <xdr:spPr>
        <a:xfrm>
          <a:off x="17776267" y="6148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158767</xdr:rowOff>
    </xdr:from>
    <xdr:ext cx="469744" cy="259045"/>
    <xdr:sp macro="" textlink="">
      <xdr:nvSpPr>
        <xdr:cNvPr id="465" name="n_3aveValue【認定こども園・幼稚園・保育所】&#10;一人当たり面積">
          <a:extLst>
            <a:ext uri="{FF2B5EF4-FFF2-40B4-BE49-F238E27FC236}">
              <a16:creationId xmlns:a16="http://schemas.microsoft.com/office/drawing/2014/main" id="{E481472E-3501-4E25-A1EE-ED71019548F3}"/>
            </a:ext>
          </a:extLst>
        </xdr:cNvPr>
        <xdr:cNvSpPr txBox="1"/>
      </xdr:nvSpPr>
      <xdr:spPr>
        <a:xfrm>
          <a:off x="17001567" y="6193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11447</xdr:rowOff>
    </xdr:from>
    <xdr:ext cx="469744" cy="259045"/>
    <xdr:sp macro="" textlink="">
      <xdr:nvSpPr>
        <xdr:cNvPr id="466" name="n_1mainValue【認定こども園・幼稚園・保育所】&#10;一人当たり面積">
          <a:extLst>
            <a:ext uri="{FF2B5EF4-FFF2-40B4-BE49-F238E27FC236}">
              <a16:creationId xmlns:a16="http://schemas.microsoft.com/office/drawing/2014/main" id="{42073988-C303-4BB8-8369-9B2193683831}"/>
            </a:ext>
          </a:extLst>
        </xdr:cNvPr>
        <xdr:cNvSpPr txBox="1"/>
      </xdr:nvSpPr>
      <xdr:spPr>
        <a:xfrm>
          <a:off x="18561127" y="6884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15257</xdr:rowOff>
    </xdr:from>
    <xdr:ext cx="469744" cy="259045"/>
    <xdr:sp macro="" textlink="">
      <xdr:nvSpPr>
        <xdr:cNvPr id="467" name="n_2mainValue【認定こども園・幼稚園・保育所】&#10;一人当たり面積">
          <a:extLst>
            <a:ext uri="{FF2B5EF4-FFF2-40B4-BE49-F238E27FC236}">
              <a16:creationId xmlns:a16="http://schemas.microsoft.com/office/drawing/2014/main" id="{60D8ACA0-A841-448B-A6D5-DD259242D86F}"/>
            </a:ext>
          </a:extLst>
        </xdr:cNvPr>
        <xdr:cNvSpPr txBox="1"/>
      </xdr:nvSpPr>
      <xdr:spPr>
        <a:xfrm>
          <a:off x="17776267" y="688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19067</xdr:rowOff>
    </xdr:from>
    <xdr:ext cx="469744" cy="259045"/>
    <xdr:sp macro="" textlink="">
      <xdr:nvSpPr>
        <xdr:cNvPr id="468" name="n_3mainValue【認定こども園・幼稚園・保育所】&#10;一人当たり面積">
          <a:extLst>
            <a:ext uri="{FF2B5EF4-FFF2-40B4-BE49-F238E27FC236}">
              <a16:creationId xmlns:a16="http://schemas.microsoft.com/office/drawing/2014/main" id="{6ED517DD-FDF2-4783-8989-153A557846F0}"/>
            </a:ext>
          </a:extLst>
        </xdr:cNvPr>
        <xdr:cNvSpPr txBox="1"/>
      </xdr:nvSpPr>
      <xdr:spPr>
        <a:xfrm>
          <a:off x="17001567" y="6892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69" name="正方形/長方形 468">
          <a:extLst>
            <a:ext uri="{FF2B5EF4-FFF2-40B4-BE49-F238E27FC236}">
              <a16:creationId xmlns:a16="http://schemas.microsoft.com/office/drawing/2014/main" id="{E278D92E-A2A9-4210-8CBE-CEF44F51C08E}"/>
            </a:ext>
          </a:extLst>
        </xdr:cNvPr>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0" name="正方形/長方形 469">
          <a:extLst>
            <a:ext uri="{FF2B5EF4-FFF2-40B4-BE49-F238E27FC236}">
              <a16:creationId xmlns:a16="http://schemas.microsoft.com/office/drawing/2014/main" id="{3A617AA7-68AA-404E-B8A6-B6C00BEFA1DA}"/>
            </a:ext>
          </a:extLst>
        </xdr:cNvPr>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1" name="正方形/長方形 470">
          <a:extLst>
            <a:ext uri="{FF2B5EF4-FFF2-40B4-BE49-F238E27FC236}">
              <a16:creationId xmlns:a16="http://schemas.microsoft.com/office/drawing/2014/main" id="{133C02DD-993E-4C34-A53F-D55A16DFACAE}"/>
            </a:ext>
          </a:extLst>
        </xdr:cNvPr>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2" name="正方形/長方形 471">
          <a:extLst>
            <a:ext uri="{FF2B5EF4-FFF2-40B4-BE49-F238E27FC236}">
              <a16:creationId xmlns:a16="http://schemas.microsoft.com/office/drawing/2014/main" id="{F788E477-74A2-4008-BB6A-CCA47C852F52}"/>
            </a:ext>
          </a:extLst>
        </xdr:cNvPr>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3" name="正方形/長方形 472">
          <a:extLst>
            <a:ext uri="{FF2B5EF4-FFF2-40B4-BE49-F238E27FC236}">
              <a16:creationId xmlns:a16="http://schemas.microsoft.com/office/drawing/2014/main" id="{F322F192-C3EF-4283-A8DE-242B2E8B351A}"/>
            </a:ext>
          </a:extLst>
        </xdr:cNvPr>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4" name="正方形/長方形 473">
          <a:extLst>
            <a:ext uri="{FF2B5EF4-FFF2-40B4-BE49-F238E27FC236}">
              <a16:creationId xmlns:a16="http://schemas.microsoft.com/office/drawing/2014/main" id="{E8637925-3BA8-4DC3-9149-687A92D9C19F}"/>
            </a:ext>
          </a:extLst>
        </xdr:cNvPr>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5" name="正方形/長方形 474">
          <a:extLst>
            <a:ext uri="{FF2B5EF4-FFF2-40B4-BE49-F238E27FC236}">
              <a16:creationId xmlns:a16="http://schemas.microsoft.com/office/drawing/2014/main" id="{F28B96E2-21C2-4F80-BA1B-06ACC6229C59}"/>
            </a:ext>
          </a:extLst>
        </xdr:cNvPr>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6" name="正方形/長方形 475">
          <a:extLst>
            <a:ext uri="{FF2B5EF4-FFF2-40B4-BE49-F238E27FC236}">
              <a16:creationId xmlns:a16="http://schemas.microsoft.com/office/drawing/2014/main" id="{7A63AC41-2442-46EA-A74E-E50D40D126CC}"/>
            </a:ext>
          </a:extLst>
        </xdr:cNvPr>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77" name="テキスト ボックス 476">
          <a:extLst>
            <a:ext uri="{FF2B5EF4-FFF2-40B4-BE49-F238E27FC236}">
              <a16:creationId xmlns:a16="http://schemas.microsoft.com/office/drawing/2014/main" id="{CAEAD579-5FFF-42E5-9B9B-9BB374C1CEA7}"/>
            </a:ext>
          </a:extLst>
        </xdr:cNvPr>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78" name="直線コネクタ 477">
          <a:extLst>
            <a:ext uri="{FF2B5EF4-FFF2-40B4-BE49-F238E27FC236}">
              <a16:creationId xmlns:a16="http://schemas.microsoft.com/office/drawing/2014/main" id="{90B1A95E-05E9-45EF-973F-20509AF66682}"/>
            </a:ext>
          </a:extLst>
        </xdr:cNvPr>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79" name="テキスト ボックス 478">
          <a:extLst>
            <a:ext uri="{FF2B5EF4-FFF2-40B4-BE49-F238E27FC236}">
              <a16:creationId xmlns:a16="http://schemas.microsoft.com/office/drawing/2014/main" id="{29C5D4C0-E9D2-401E-A3B6-1BB397872B01}"/>
            </a:ext>
          </a:extLst>
        </xdr:cNvPr>
        <xdr:cNvSpPr txBox="1"/>
      </xdr:nvSpPr>
      <xdr:spPr>
        <a:xfrm>
          <a:off x="10602761" y="11040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80" name="直線コネクタ 479">
          <a:extLst>
            <a:ext uri="{FF2B5EF4-FFF2-40B4-BE49-F238E27FC236}">
              <a16:creationId xmlns:a16="http://schemas.microsoft.com/office/drawing/2014/main" id="{6706DC88-197C-485A-B4C7-8B2961EAF333}"/>
            </a:ext>
          </a:extLst>
        </xdr:cNvPr>
        <xdr:cNvCxnSpPr/>
      </xdr:nvCxnSpPr>
      <xdr:spPr>
        <a:xfrm>
          <a:off x="10960100" y="1085958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481" name="テキスト ボックス 480">
          <a:extLst>
            <a:ext uri="{FF2B5EF4-FFF2-40B4-BE49-F238E27FC236}">
              <a16:creationId xmlns:a16="http://schemas.microsoft.com/office/drawing/2014/main" id="{FCA5A28C-5531-4AA5-964E-52691B7156ED}"/>
            </a:ext>
          </a:extLst>
        </xdr:cNvPr>
        <xdr:cNvSpPr txBox="1"/>
      </xdr:nvSpPr>
      <xdr:spPr>
        <a:xfrm>
          <a:off x="10602761" y="1072117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82" name="直線コネクタ 481">
          <a:extLst>
            <a:ext uri="{FF2B5EF4-FFF2-40B4-BE49-F238E27FC236}">
              <a16:creationId xmlns:a16="http://schemas.microsoft.com/office/drawing/2014/main" id="{7C6BD5E8-5D9B-4682-803F-96F141C420C6}"/>
            </a:ext>
          </a:extLst>
        </xdr:cNvPr>
        <xdr:cNvCxnSpPr/>
      </xdr:nvCxnSpPr>
      <xdr:spPr>
        <a:xfrm>
          <a:off x="10960100" y="1054063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83" name="テキスト ボックス 482">
          <a:extLst>
            <a:ext uri="{FF2B5EF4-FFF2-40B4-BE49-F238E27FC236}">
              <a16:creationId xmlns:a16="http://schemas.microsoft.com/office/drawing/2014/main" id="{8DB3AD84-431D-49BA-9175-ED04708387FD}"/>
            </a:ext>
          </a:extLst>
        </xdr:cNvPr>
        <xdr:cNvSpPr txBox="1"/>
      </xdr:nvSpPr>
      <xdr:spPr>
        <a:xfrm>
          <a:off x="1060276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84" name="直線コネクタ 483">
          <a:extLst>
            <a:ext uri="{FF2B5EF4-FFF2-40B4-BE49-F238E27FC236}">
              <a16:creationId xmlns:a16="http://schemas.microsoft.com/office/drawing/2014/main" id="{E0875D94-62A0-429D-AA59-F3924EBFBE49}"/>
            </a:ext>
          </a:extLst>
        </xdr:cNvPr>
        <xdr:cNvCxnSpPr/>
      </xdr:nvCxnSpPr>
      <xdr:spPr>
        <a:xfrm>
          <a:off x="10960100" y="1022168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85" name="テキスト ボックス 484">
          <a:extLst>
            <a:ext uri="{FF2B5EF4-FFF2-40B4-BE49-F238E27FC236}">
              <a16:creationId xmlns:a16="http://schemas.microsoft.com/office/drawing/2014/main" id="{3CDFFABC-4744-43D1-AE54-4E13238DEFCE}"/>
            </a:ext>
          </a:extLst>
        </xdr:cNvPr>
        <xdr:cNvSpPr txBox="1"/>
      </xdr:nvSpPr>
      <xdr:spPr>
        <a:xfrm>
          <a:off x="1060276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86" name="直線コネクタ 485">
          <a:extLst>
            <a:ext uri="{FF2B5EF4-FFF2-40B4-BE49-F238E27FC236}">
              <a16:creationId xmlns:a16="http://schemas.microsoft.com/office/drawing/2014/main" id="{6E9EEC4F-D2BE-4683-B3E7-DBE4D91376AC}"/>
            </a:ext>
          </a:extLst>
        </xdr:cNvPr>
        <xdr:cNvCxnSpPr/>
      </xdr:nvCxnSpPr>
      <xdr:spPr>
        <a:xfrm>
          <a:off x="10960100" y="989892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87" name="テキスト ボックス 486">
          <a:extLst>
            <a:ext uri="{FF2B5EF4-FFF2-40B4-BE49-F238E27FC236}">
              <a16:creationId xmlns:a16="http://schemas.microsoft.com/office/drawing/2014/main" id="{7683357B-3112-4896-A8E4-4AEC2B7CB60C}"/>
            </a:ext>
          </a:extLst>
        </xdr:cNvPr>
        <xdr:cNvSpPr txBox="1"/>
      </xdr:nvSpPr>
      <xdr:spPr>
        <a:xfrm>
          <a:off x="1060276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88" name="直線コネクタ 487">
          <a:extLst>
            <a:ext uri="{FF2B5EF4-FFF2-40B4-BE49-F238E27FC236}">
              <a16:creationId xmlns:a16="http://schemas.microsoft.com/office/drawing/2014/main" id="{DE766B5A-6DE7-41B5-8CDF-76B8450A65E7}"/>
            </a:ext>
          </a:extLst>
        </xdr:cNvPr>
        <xdr:cNvCxnSpPr/>
      </xdr:nvCxnSpPr>
      <xdr:spPr>
        <a:xfrm>
          <a:off x="10960100" y="957997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89" name="テキスト ボックス 488">
          <a:extLst>
            <a:ext uri="{FF2B5EF4-FFF2-40B4-BE49-F238E27FC236}">
              <a16:creationId xmlns:a16="http://schemas.microsoft.com/office/drawing/2014/main" id="{1DE0AEF4-0EB8-42D8-97AF-5FD1472477F7}"/>
            </a:ext>
          </a:extLst>
        </xdr:cNvPr>
        <xdr:cNvSpPr txBox="1"/>
      </xdr:nvSpPr>
      <xdr:spPr>
        <a:xfrm>
          <a:off x="1060276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90" name="直線コネクタ 489">
          <a:extLst>
            <a:ext uri="{FF2B5EF4-FFF2-40B4-BE49-F238E27FC236}">
              <a16:creationId xmlns:a16="http://schemas.microsoft.com/office/drawing/2014/main" id="{670C0DA7-9548-475A-A158-E29AB74FA43E}"/>
            </a:ext>
          </a:extLst>
        </xdr:cNvPr>
        <xdr:cNvCxnSpPr/>
      </xdr:nvCxnSpPr>
      <xdr:spPr>
        <a:xfrm>
          <a:off x="10960100" y="926102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491" name="テキスト ボックス 490">
          <a:extLst>
            <a:ext uri="{FF2B5EF4-FFF2-40B4-BE49-F238E27FC236}">
              <a16:creationId xmlns:a16="http://schemas.microsoft.com/office/drawing/2014/main" id="{DDA60D3B-38A5-436E-9482-E7D2E1837D78}"/>
            </a:ext>
          </a:extLst>
        </xdr:cNvPr>
        <xdr:cNvSpPr txBox="1"/>
      </xdr:nvSpPr>
      <xdr:spPr>
        <a:xfrm>
          <a:off x="10602761" y="912260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2" name="直線コネクタ 491">
          <a:extLst>
            <a:ext uri="{FF2B5EF4-FFF2-40B4-BE49-F238E27FC236}">
              <a16:creationId xmlns:a16="http://schemas.microsoft.com/office/drawing/2014/main" id="{E0870E55-84E6-4845-811C-2B0D39D3AAA3}"/>
            </a:ext>
          </a:extLst>
        </xdr:cNvPr>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93" name="テキスト ボックス 492">
          <a:extLst>
            <a:ext uri="{FF2B5EF4-FFF2-40B4-BE49-F238E27FC236}">
              <a16:creationId xmlns:a16="http://schemas.microsoft.com/office/drawing/2014/main" id="{E380C620-01ED-4E11-B7EB-FC7A625EDFA1}"/>
            </a:ext>
          </a:extLst>
        </xdr:cNvPr>
        <xdr:cNvSpPr txBox="1"/>
      </xdr:nvSpPr>
      <xdr:spPr>
        <a:xfrm>
          <a:off x="10602761" y="88036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4" name="【学校施設】&#10;有形固定資産減価償却率グラフ枠">
          <a:extLst>
            <a:ext uri="{FF2B5EF4-FFF2-40B4-BE49-F238E27FC236}">
              <a16:creationId xmlns:a16="http://schemas.microsoft.com/office/drawing/2014/main" id="{BB1BF6EE-3AAE-4398-8C5E-A1F95D09A4C8}"/>
            </a:ext>
          </a:extLst>
        </xdr:cNvPr>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66947</xdr:rowOff>
    </xdr:from>
    <xdr:to>
      <xdr:col>85</xdr:col>
      <xdr:colOff>126364</xdr:colOff>
      <xdr:row>64</xdr:row>
      <xdr:rowOff>130628</xdr:rowOff>
    </xdr:to>
    <xdr:cxnSp macro="">
      <xdr:nvCxnSpPr>
        <xdr:cNvPr id="495" name="直線コネクタ 494">
          <a:extLst>
            <a:ext uri="{FF2B5EF4-FFF2-40B4-BE49-F238E27FC236}">
              <a16:creationId xmlns:a16="http://schemas.microsoft.com/office/drawing/2014/main" id="{1863B7B6-41A0-47CF-B852-F4A1E2A9EB40}"/>
            </a:ext>
          </a:extLst>
        </xdr:cNvPr>
        <xdr:cNvCxnSpPr/>
      </xdr:nvCxnSpPr>
      <xdr:spPr>
        <a:xfrm flipV="1">
          <a:off x="14375764" y="9287147"/>
          <a:ext cx="0" cy="1572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05111" cy="259045"/>
    <xdr:sp macro="" textlink="">
      <xdr:nvSpPr>
        <xdr:cNvPr id="496" name="【学校施設】&#10;有形固定資産減価償却率最小値テキスト">
          <a:extLst>
            <a:ext uri="{FF2B5EF4-FFF2-40B4-BE49-F238E27FC236}">
              <a16:creationId xmlns:a16="http://schemas.microsoft.com/office/drawing/2014/main" id="{ED2DF502-6755-4B40-BB16-B0A018D2FD3A}"/>
            </a:ext>
          </a:extLst>
        </xdr:cNvPr>
        <xdr:cNvSpPr txBox="1"/>
      </xdr:nvSpPr>
      <xdr:spPr>
        <a:xfrm>
          <a:off x="14414500" y="10863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497" name="直線コネクタ 496">
          <a:extLst>
            <a:ext uri="{FF2B5EF4-FFF2-40B4-BE49-F238E27FC236}">
              <a16:creationId xmlns:a16="http://schemas.microsoft.com/office/drawing/2014/main" id="{80606BAD-40FA-4DB6-939E-42E0F00EE743}"/>
            </a:ext>
          </a:extLst>
        </xdr:cNvPr>
        <xdr:cNvCxnSpPr/>
      </xdr:nvCxnSpPr>
      <xdr:spPr>
        <a:xfrm>
          <a:off x="14287500" y="1085958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13624</xdr:rowOff>
    </xdr:from>
    <xdr:ext cx="405111" cy="259045"/>
    <xdr:sp macro="" textlink="">
      <xdr:nvSpPr>
        <xdr:cNvPr id="498" name="【学校施設】&#10;有形固定資産減価償却率最大値テキスト">
          <a:extLst>
            <a:ext uri="{FF2B5EF4-FFF2-40B4-BE49-F238E27FC236}">
              <a16:creationId xmlns:a16="http://schemas.microsoft.com/office/drawing/2014/main" id="{DE9CE65E-3C9D-4A24-8186-B568D4F57E4E}"/>
            </a:ext>
          </a:extLst>
        </xdr:cNvPr>
        <xdr:cNvSpPr txBox="1"/>
      </xdr:nvSpPr>
      <xdr:spPr>
        <a:xfrm>
          <a:off x="14414500" y="9066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66947</xdr:rowOff>
    </xdr:from>
    <xdr:to>
      <xdr:col>86</xdr:col>
      <xdr:colOff>25400</xdr:colOff>
      <xdr:row>55</xdr:row>
      <xdr:rowOff>66947</xdr:rowOff>
    </xdr:to>
    <xdr:cxnSp macro="">
      <xdr:nvCxnSpPr>
        <xdr:cNvPr id="499" name="直線コネクタ 498">
          <a:extLst>
            <a:ext uri="{FF2B5EF4-FFF2-40B4-BE49-F238E27FC236}">
              <a16:creationId xmlns:a16="http://schemas.microsoft.com/office/drawing/2014/main" id="{52136936-5D29-4F7B-A8D2-A2BBBDF20ACE}"/>
            </a:ext>
          </a:extLst>
        </xdr:cNvPr>
        <xdr:cNvCxnSpPr/>
      </xdr:nvCxnSpPr>
      <xdr:spPr>
        <a:xfrm>
          <a:off x="14287500" y="928714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77850</xdr:rowOff>
    </xdr:from>
    <xdr:ext cx="405111" cy="259045"/>
    <xdr:sp macro="" textlink="">
      <xdr:nvSpPr>
        <xdr:cNvPr id="500" name="【学校施設】&#10;有形固定資産減価償却率平均値テキスト">
          <a:extLst>
            <a:ext uri="{FF2B5EF4-FFF2-40B4-BE49-F238E27FC236}">
              <a16:creationId xmlns:a16="http://schemas.microsoft.com/office/drawing/2014/main" id="{00476242-5095-4305-9FF0-BF8DA42678D4}"/>
            </a:ext>
          </a:extLst>
        </xdr:cNvPr>
        <xdr:cNvSpPr txBox="1"/>
      </xdr:nvSpPr>
      <xdr:spPr>
        <a:xfrm>
          <a:off x="14414500" y="98009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99423</xdr:rowOff>
    </xdr:from>
    <xdr:to>
      <xdr:col>85</xdr:col>
      <xdr:colOff>177800</xdr:colOff>
      <xdr:row>59</xdr:row>
      <xdr:rowOff>29573</xdr:rowOff>
    </xdr:to>
    <xdr:sp macro="" textlink="">
      <xdr:nvSpPr>
        <xdr:cNvPr id="501" name="フローチャート: 判断 500">
          <a:extLst>
            <a:ext uri="{FF2B5EF4-FFF2-40B4-BE49-F238E27FC236}">
              <a16:creationId xmlns:a16="http://schemas.microsoft.com/office/drawing/2014/main" id="{B344511D-0FFA-4D5B-9F6F-FF2CA752395E}"/>
            </a:ext>
          </a:extLst>
        </xdr:cNvPr>
        <xdr:cNvSpPr/>
      </xdr:nvSpPr>
      <xdr:spPr>
        <a:xfrm>
          <a:off x="14325600" y="9822543"/>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164737</xdr:rowOff>
    </xdr:from>
    <xdr:to>
      <xdr:col>81</xdr:col>
      <xdr:colOff>101600</xdr:colOff>
      <xdr:row>59</xdr:row>
      <xdr:rowOff>94887</xdr:rowOff>
    </xdr:to>
    <xdr:sp macro="" textlink="">
      <xdr:nvSpPr>
        <xdr:cNvPr id="502" name="フローチャート: 判断 501">
          <a:extLst>
            <a:ext uri="{FF2B5EF4-FFF2-40B4-BE49-F238E27FC236}">
              <a16:creationId xmlns:a16="http://schemas.microsoft.com/office/drawing/2014/main" id="{7CB77ABF-9B2D-4F94-A164-529DA2F1206F}"/>
            </a:ext>
          </a:extLst>
        </xdr:cNvPr>
        <xdr:cNvSpPr/>
      </xdr:nvSpPr>
      <xdr:spPr>
        <a:xfrm>
          <a:off x="13578840" y="988785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65133</xdr:rowOff>
    </xdr:from>
    <xdr:to>
      <xdr:col>76</xdr:col>
      <xdr:colOff>165100</xdr:colOff>
      <xdr:row>59</xdr:row>
      <xdr:rowOff>166733</xdr:rowOff>
    </xdr:to>
    <xdr:sp macro="" textlink="">
      <xdr:nvSpPr>
        <xdr:cNvPr id="503" name="フローチャート: 判断 502">
          <a:extLst>
            <a:ext uri="{FF2B5EF4-FFF2-40B4-BE49-F238E27FC236}">
              <a16:creationId xmlns:a16="http://schemas.microsoft.com/office/drawing/2014/main" id="{E7994BF4-DE19-4FC1-9690-8D55B6279319}"/>
            </a:ext>
          </a:extLst>
        </xdr:cNvPr>
        <xdr:cNvSpPr/>
      </xdr:nvSpPr>
      <xdr:spPr>
        <a:xfrm>
          <a:off x="12804140" y="9955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171269</xdr:rowOff>
    </xdr:from>
    <xdr:to>
      <xdr:col>72</xdr:col>
      <xdr:colOff>38100</xdr:colOff>
      <xdr:row>59</xdr:row>
      <xdr:rowOff>101419</xdr:rowOff>
    </xdr:to>
    <xdr:sp macro="" textlink="">
      <xdr:nvSpPr>
        <xdr:cNvPr id="504" name="フローチャート: 判断 503">
          <a:extLst>
            <a:ext uri="{FF2B5EF4-FFF2-40B4-BE49-F238E27FC236}">
              <a16:creationId xmlns:a16="http://schemas.microsoft.com/office/drawing/2014/main" id="{9E685E17-8A1C-4E58-95C1-3AECFD593E0A}"/>
            </a:ext>
          </a:extLst>
        </xdr:cNvPr>
        <xdr:cNvSpPr/>
      </xdr:nvSpPr>
      <xdr:spPr>
        <a:xfrm>
          <a:off x="12029440" y="989438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5" name="テキスト ボックス 504">
          <a:extLst>
            <a:ext uri="{FF2B5EF4-FFF2-40B4-BE49-F238E27FC236}">
              <a16:creationId xmlns:a16="http://schemas.microsoft.com/office/drawing/2014/main" id="{99F23DD3-3C1C-4BEA-A84E-E4C6BD817295}"/>
            </a:ext>
          </a:extLst>
        </xdr:cNvPr>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6" name="テキスト ボックス 505">
          <a:extLst>
            <a:ext uri="{FF2B5EF4-FFF2-40B4-BE49-F238E27FC236}">
              <a16:creationId xmlns:a16="http://schemas.microsoft.com/office/drawing/2014/main" id="{C5D14BFF-D770-4CB4-B47F-2B8AF5E10441}"/>
            </a:ext>
          </a:extLst>
        </xdr:cNvPr>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7" name="テキスト ボックス 506">
          <a:extLst>
            <a:ext uri="{FF2B5EF4-FFF2-40B4-BE49-F238E27FC236}">
              <a16:creationId xmlns:a16="http://schemas.microsoft.com/office/drawing/2014/main" id="{D10483F5-DFB1-42A6-90AD-9E0AE22F48BF}"/>
            </a:ext>
          </a:extLst>
        </xdr:cNvPr>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08" name="テキスト ボックス 507">
          <a:extLst>
            <a:ext uri="{FF2B5EF4-FFF2-40B4-BE49-F238E27FC236}">
              <a16:creationId xmlns:a16="http://schemas.microsoft.com/office/drawing/2014/main" id="{8C6BBA6A-4772-4ECB-AE52-FB834533598F}"/>
            </a:ext>
          </a:extLst>
        </xdr:cNvPr>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09" name="テキスト ボックス 508">
          <a:extLst>
            <a:ext uri="{FF2B5EF4-FFF2-40B4-BE49-F238E27FC236}">
              <a16:creationId xmlns:a16="http://schemas.microsoft.com/office/drawing/2014/main" id="{B77EDAE2-1EEE-4128-957B-D489E4842FB3}"/>
            </a:ext>
          </a:extLst>
        </xdr:cNvPr>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47172</xdr:rowOff>
    </xdr:from>
    <xdr:to>
      <xdr:col>85</xdr:col>
      <xdr:colOff>177800</xdr:colOff>
      <xdr:row>56</xdr:row>
      <xdr:rowOff>148772</xdr:rowOff>
    </xdr:to>
    <xdr:sp macro="" textlink="">
      <xdr:nvSpPr>
        <xdr:cNvPr id="510" name="楕円 509">
          <a:extLst>
            <a:ext uri="{FF2B5EF4-FFF2-40B4-BE49-F238E27FC236}">
              <a16:creationId xmlns:a16="http://schemas.microsoft.com/office/drawing/2014/main" id="{3AF82AA9-6019-437A-A088-1A61096EB6D9}"/>
            </a:ext>
          </a:extLst>
        </xdr:cNvPr>
        <xdr:cNvSpPr/>
      </xdr:nvSpPr>
      <xdr:spPr>
        <a:xfrm>
          <a:off x="14325600" y="9435012"/>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55</xdr:row>
      <xdr:rowOff>70049</xdr:rowOff>
    </xdr:from>
    <xdr:ext cx="405111" cy="259045"/>
    <xdr:sp macro="" textlink="">
      <xdr:nvSpPr>
        <xdr:cNvPr id="511" name="【学校施設】&#10;有形固定資産減価償却率該当値テキスト">
          <a:extLst>
            <a:ext uri="{FF2B5EF4-FFF2-40B4-BE49-F238E27FC236}">
              <a16:creationId xmlns:a16="http://schemas.microsoft.com/office/drawing/2014/main" id="{3B31B085-794E-4F5A-A63C-3BD762257A6E}"/>
            </a:ext>
          </a:extLst>
        </xdr:cNvPr>
        <xdr:cNvSpPr txBox="1"/>
      </xdr:nvSpPr>
      <xdr:spPr>
        <a:xfrm>
          <a:off x="14414500" y="9290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89626</xdr:rowOff>
    </xdr:from>
    <xdr:to>
      <xdr:col>81</xdr:col>
      <xdr:colOff>101600</xdr:colOff>
      <xdr:row>57</xdr:row>
      <xdr:rowOff>19776</xdr:rowOff>
    </xdr:to>
    <xdr:sp macro="" textlink="">
      <xdr:nvSpPr>
        <xdr:cNvPr id="512" name="楕円 511">
          <a:extLst>
            <a:ext uri="{FF2B5EF4-FFF2-40B4-BE49-F238E27FC236}">
              <a16:creationId xmlns:a16="http://schemas.microsoft.com/office/drawing/2014/main" id="{ABC35A6B-AE5E-45C3-BE04-88B7302EB30E}"/>
            </a:ext>
          </a:extLst>
        </xdr:cNvPr>
        <xdr:cNvSpPr/>
      </xdr:nvSpPr>
      <xdr:spPr>
        <a:xfrm>
          <a:off x="13578840" y="947746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56</xdr:row>
      <xdr:rowOff>97972</xdr:rowOff>
    </xdr:from>
    <xdr:to>
      <xdr:col>85</xdr:col>
      <xdr:colOff>127000</xdr:colOff>
      <xdr:row>56</xdr:row>
      <xdr:rowOff>140426</xdr:rowOff>
    </xdr:to>
    <xdr:cxnSp macro="">
      <xdr:nvCxnSpPr>
        <xdr:cNvPr id="513" name="直線コネクタ 512">
          <a:extLst>
            <a:ext uri="{FF2B5EF4-FFF2-40B4-BE49-F238E27FC236}">
              <a16:creationId xmlns:a16="http://schemas.microsoft.com/office/drawing/2014/main" id="{13E12CF9-F6A5-40D8-87EA-5C04E89CA0B0}"/>
            </a:ext>
          </a:extLst>
        </xdr:cNvPr>
        <xdr:cNvCxnSpPr/>
      </xdr:nvCxnSpPr>
      <xdr:spPr>
        <a:xfrm flipV="1">
          <a:off x="13629640" y="9485812"/>
          <a:ext cx="74676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73297</xdr:rowOff>
    </xdr:from>
    <xdr:to>
      <xdr:col>76</xdr:col>
      <xdr:colOff>165100</xdr:colOff>
      <xdr:row>57</xdr:row>
      <xdr:rowOff>3447</xdr:rowOff>
    </xdr:to>
    <xdr:sp macro="" textlink="">
      <xdr:nvSpPr>
        <xdr:cNvPr id="514" name="楕円 513">
          <a:extLst>
            <a:ext uri="{FF2B5EF4-FFF2-40B4-BE49-F238E27FC236}">
              <a16:creationId xmlns:a16="http://schemas.microsoft.com/office/drawing/2014/main" id="{80ABBEE5-3292-4CC6-8E73-B2B68DF9AC8B}"/>
            </a:ext>
          </a:extLst>
        </xdr:cNvPr>
        <xdr:cNvSpPr/>
      </xdr:nvSpPr>
      <xdr:spPr>
        <a:xfrm>
          <a:off x="12804140" y="946113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124097</xdr:rowOff>
    </xdr:from>
    <xdr:to>
      <xdr:col>81</xdr:col>
      <xdr:colOff>50800</xdr:colOff>
      <xdr:row>56</xdr:row>
      <xdr:rowOff>140426</xdr:rowOff>
    </xdr:to>
    <xdr:cxnSp macro="">
      <xdr:nvCxnSpPr>
        <xdr:cNvPr id="515" name="直線コネクタ 514">
          <a:extLst>
            <a:ext uri="{FF2B5EF4-FFF2-40B4-BE49-F238E27FC236}">
              <a16:creationId xmlns:a16="http://schemas.microsoft.com/office/drawing/2014/main" id="{BD0B41D5-19FF-45EC-A597-44997F7D6BF9}"/>
            </a:ext>
          </a:extLst>
        </xdr:cNvPr>
        <xdr:cNvCxnSpPr/>
      </xdr:nvCxnSpPr>
      <xdr:spPr>
        <a:xfrm>
          <a:off x="12854940" y="9511937"/>
          <a:ext cx="7747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125549</xdr:rowOff>
    </xdr:from>
    <xdr:to>
      <xdr:col>72</xdr:col>
      <xdr:colOff>38100</xdr:colOff>
      <xdr:row>57</xdr:row>
      <xdr:rowOff>55699</xdr:rowOff>
    </xdr:to>
    <xdr:sp macro="" textlink="">
      <xdr:nvSpPr>
        <xdr:cNvPr id="516" name="楕円 515">
          <a:extLst>
            <a:ext uri="{FF2B5EF4-FFF2-40B4-BE49-F238E27FC236}">
              <a16:creationId xmlns:a16="http://schemas.microsoft.com/office/drawing/2014/main" id="{AE01FA59-487C-4DFD-84F8-52397A64FCD0}"/>
            </a:ext>
          </a:extLst>
        </xdr:cNvPr>
        <xdr:cNvSpPr/>
      </xdr:nvSpPr>
      <xdr:spPr>
        <a:xfrm>
          <a:off x="12029440" y="951338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56</xdr:row>
      <xdr:rowOff>124097</xdr:rowOff>
    </xdr:from>
    <xdr:to>
      <xdr:col>76</xdr:col>
      <xdr:colOff>114300</xdr:colOff>
      <xdr:row>57</xdr:row>
      <xdr:rowOff>4899</xdr:rowOff>
    </xdr:to>
    <xdr:cxnSp macro="">
      <xdr:nvCxnSpPr>
        <xdr:cNvPr id="517" name="直線コネクタ 516">
          <a:extLst>
            <a:ext uri="{FF2B5EF4-FFF2-40B4-BE49-F238E27FC236}">
              <a16:creationId xmlns:a16="http://schemas.microsoft.com/office/drawing/2014/main" id="{370FEC4E-899C-401A-9B2A-EB083315E73D}"/>
            </a:ext>
          </a:extLst>
        </xdr:cNvPr>
        <xdr:cNvCxnSpPr/>
      </xdr:nvCxnSpPr>
      <xdr:spPr>
        <a:xfrm flipV="1">
          <a:off x="12072620" y="9511937"/>
          <a:ext cx="782320" cy="48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86014</xdr:rowOff>
    </xdr:from>
    <xdr:ext cx="405111" cy="259045"/>
    <xdr:sp macro="" textlink="">
      <xdr:nvSpPr>
        <xdr:cNvPr id="518" name="n_1aveValue【学校施設】&#10;有形固定資産減価償却率">
          <a:extLst>
            <a:ext uri="{FF2B5EF4-FFF2-40B4-BE49-F238E27FC236}">
              <a16:creationId xmlns:a16="http://schemas.microsoft.com/office/drawing/2014/main" id="{F70B822B-2F60-4C57-AA07-7C82C879F148}"/>
            </a:ext>
          </a:extLst>
        </xdr:cNvPr>
        <xdr:cNvSpPr txBox="1"/>
      </xdr:nvSpPr>
      <xdr:spPr>
        <a:xfrm>
          <a:off x="13437244" y="99767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157860</xdr:rowOff>
    </xdr:from>
    <xdr:ext cx="405111" cy="259045"/>
    <xdr:sp macro="" textlink="">
      <xdr:nvSpPr>
        <xdr:cNvPr id="519" name="n_2aveValue【学校施設】&#10;有形固定資産減価償却率">
          <a:extLst>
            <a:ext uri="{FF2B5EF4-FFF2-40B4-BE49-F238E27FC236}">
              <a16:creationId xmlns:a16="http://schemas.microsoft.com/office/drawing/2014/main" id="{943924E2-F3C0-4CA6-B286-E030900A2E59}"/>
            </a:ext>
          </a:extLst>
        </xdr:cNvPr>
        <xdr:cNvSpPr txBox="1"/>
      </xdr:nvSpPr>
      <xdr:spPr>
        <a:xfrm>
          <a:off x="12675244" y="100486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92546</xdr:rowOff>
    </xdr:from>
    <xdr:ext cx="405111" cy="259045"/>
    <xdr:sp macro="" textlink="">
      <xdr:nvSpPr>
        <xdr:cNvPr id="520" name="n_3aveValue【学校施設】&#10;有形固定資産減価償却率">
          <a:extLst>
            <a:ext uri="{FF2B5EF4-FFF2-40B4-BE49-F238E27FC236}">
              <a16:creationId xmlns:a16="http://schemas.microsoft.com/office/drawing/2014/main" id="{A450C15F-D0F3-4B0E-AC70-551DB4B4FFEB}"/>
            </a:ext>
          </a:extLst>
        </xdr:cNvPr>
        <xdr:cNvSpPr txBox="1"/>
      </xdr:nvSpPr>
      <xdr:spPr>
        <a:xfrm>
          <a:off x="11900544" y="99833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36303</xdr:rowOff>
    </xdr:from>
    <xdr:ext cx="405111" cy="259045"/>
    <xdr:sp macro="" textlink="">
      <xdr:nvSpPr>
        <xdr:cNvPr id="521" name="n_1mainValue【学校施設】&#10;有形固定資産減価償却率">
          <a:extLst>
            <a:ext uri="{FF2B5EF4-FFF2-40B4-BE49-F238E27FC236}">
              <a16:creationId xmlns:a16="http://schemas.microsoft.com/office/drawing/2014/main" id="{770FAD47-4DBD-4A3C-A8C4-515AB1F199AC}"/>
            </a:ext>
          </a:extLst>
        </xdr:cNvPr>
        <xdr:cNvSpPr txBox="1"/>
      </xdr:nvSpPr>
      <xdr:spPr>
        <a:xfrm>
          <a:off x="13437244" y="9256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19974</xdr:rowOff>
    </xdr:from>
    <xdr:ext cx="405111" cy="259045"/>
    <xdr:sp macro="" textlink="">
      <xdr:nvSpPr>
        <xdr:cNvPr id="522" name="n_2mainValue【学校施設】&#10;有形固定資産減価償却率">
          <a:extLst>
            <a:ext uri="{FF2B5EF4-FFF2-40B4-BE49-F238E27FC236}">
              <a16:creationId xmlns:a16="http://schemas.microsoft.com/office/drawing/2014/main" id="{8A4CBD20-23B0-43F1-9C31-ADD08CF106E8}"/>
            </a:ext>
          </a:extLst>
        </xdr:cNvPr>
        <xdr:cNvSpPr txBox="1"/>
      </xdr:nvSpPr>
      <xdr:spPr>
        <a:xfrm>
          <a:off x="12675244" y="92401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72226</xdr:rowOff>
    </xdr:from>
    <xdr:ext cx="405111" cy="259045"/>
    <xdr:sp macro="" textlink="">
      <xdr:nvSpPr>
        <xdr:cNvPr id="523" name="n_3mainValue【学校施設】&#10;有形固定資産減価償却率">
          <a:extLst>
            <a:ext uri="{FF2B5EF4-FFF2-40B4-BE49-F238E27FC236}">
              <a16:creationId xmlns:a16="http://schemas.microsoft.com/office/drawing/2014/main" id="{14CDDC49-5EDD-4CEF-8BBF-C750623BD6AA}"/>
            </a:ext>
          </a:extLst>
        </xdr:cNvPr>
        <xdr:cNvSpPr txBox="1"/>
      </xdr:nvSpPr>
      <xdr:spPr>
        <a:xfrm>
          <a:off x="11900544" y="92924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4" name="正方形/長方形 523">
          <a:extLst>
            <a:ext uri="{FF2B5EF4-FFF2-40B4-BE49-F238E27FC236}">
              <a16:creationId xmlns:a16="http://schemas.microsoft.com/office/drawing/2014/main" id="{797A2A0A-4870-44C8-B222-6924D45909BE}"/>
            </a:ext>
          </a:extLst>
        </xdr:cNvPr>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5" name="正方形/長方形 524">
          <a:extLst>
            <a:ext uri="{FF2B5EF4-FFF2-40B4-BE49-F238E27FC236}">
              <a16:creationId xmlns:a16="http://schemas.microsoft.com/office/drawing/2014/main" id="{9499CA89-EF6B-42E7-B064-42DFB56913C1}"/>
            </a:ext>
          </a:extLst>
        </xdr:cNvPr>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6" name="正方形/長方形 525">
          <a:extLst>
            <a:ext uri="{FF2B5EF4-FFF2-40B4-BE49-F238E27FC236}">
              <a16:creationId xmlns:a16="http://schemas.microsoft.com/office/drawing/2014/main" id="{260ECEE9-4171-4417-AD12-133B867EBA98}"/>
            </a:ext>
          </a:extLst>
        </xdr:cNvPr>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7" name="正方形/長方形 526">
          <a:extLst>
            <a:ext uri="{FF2B5EF4-FFF2-40B4-BE49-F238E27FC236}">
              <a16:creationId xmlns:a16="http://schemas.microsoft.com/office/drawing/2014/main" id="{AA753978-3B28-4624-A712-A2A98A8DCB65}"/>
            </a:ext>
          </a:extLst>
        </xdr:cNvPr>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8" name="正方形/長方形 527">
          <a:extLst>
            <a:ext uri="{FF2B5EF4-FFF2-40B4-BE49-F238E27FC236}">
              <a16:creationId xmlns:a16="http://schemas.microsoft.com/office/drawing/2014/main" id="{25C50DA7-C564-43C0-B34E-FB075875CB72}"/>
            </a:ext>
          </a:extLst>
        </xdr:cNvPr>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9" name="正方形/長方形 528">
          <a:extLst>
            <a:ext uri="{FF2B5EF4-FFF2-40B4-BE49-F238E27FC236}">
              <a16:creationId xmlns:a16="http://schemas.microsoft.com/office/drawing/2014/main" id="{85E3C77F-E01B-46A8-8381-ACFEE7F6AF8D}"/>
            </a:ext>
          </a:extLst>
        </xdr:cNvPr>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30" name="正方形/長方形 529">
          <a:extLst>
            <a:ext uri="{FF2B5EF4-FFF2-40B4-BE49-F238E27FC236}">
              <a16:creationId xmlns:a16="http://schemas.microsoft.com/office/drawing/2014/main" id="{E6E0D89D-6F96-40EF-A876-86B54889F49F}"/>
            </a:ext>
          </a:extLst>
        </xdr:cNvPr>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31" name="正方形/長方形 530">
          <a:extLst>
            <a:ext uri="{FF2B5EF4-FFF2-40B4-BE49-F238E27FC236}">
              <a16:creationId xmlns:a16="http://schemas.microsoft.com/office/drawing/2014/main" id="{52118E5B-8F4E-40FE-B0CD-987BE0DAAA1D}"/>
            </a:ext>
          </a:extLst>
        </xdr:cNvPr>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32" name="テキスト ボックス 531">
          <a:extLst>
            <a:ext uri="{FF2B5EF4-FFF2-40B4-BE49-F238E27FC236}">
              <a16:creationId xmlns:a16="http://schemas.microsoft.com/office/drawing/2014/main" id="{8005BE9F-C27F-4303-9A83-BCED8749F339}"/>
            </a:ext>
          </a:extLst>
        </xdr:cNvPr>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3" name="直線コネクタ 532">
          <a:extLst>
            <a:ext uri="{FF2B5EF4-FFF2-40B4-BE49-F238E27FC236}">
              <a16:creationId xmlns:a16="http://schemas.microsoft.com/office/drawing/2014/main" id="{F7257022-2921-4B6F-A82A-C75F4627910D}"/>
            </a:ext>
          </a:extLst>
        </xdr:cNvPr>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34" name="テキスト ボックス 533">
          <a:extLst>
            <a:ext uri="{FF2B5EF4-FFF2-40B4-BE49-F238E27FC236}">
              <a16:creationId xmlns:a16="http://schemas.microsoft.com/office/drawing/2014/main" id="{6B5C0EB5-0288-4653-B827-AAB22E6C65F1}"/>
            </a:ext>
          </a:extLst>
        </xdr:cNvPr>
        <xdr:cNvSpPr txBox="1"/>
      </xdr:nvSpPr>
      <xdr:spPr>
        <a:xfrm>
          <a:off x="1569484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35" name="直線コネクタ 534">
          <a:extLst>
            <a:ext uri="{FF2B5EF4-FFF2-40B4-BE49-F238E27FC236}">
              <a16:creationId xmlns:a16="http://schemas.microsoft.com/office/drawing/2014/main" id="{3E32C6AD-9415-434D-B9E8-5987E2599847}"/>
            </a:ext>
          </a:extLst>
        </xdr:cNvPr>
        <xdr:cNvCxnSpPr/>
      </xdr:nvCxnSpPr>
      <xdr:spPr>
        <a:xfrm>
          <a:off x="1609344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36" name="テキスト ボックス 535">
          <a:extLst>
            <a:ext uri="{FF2B5EF4-FFF2-40B4-BE49-F238E27FC236}">
              <a16:creationId xmlns:a16="http://schemas.microsoft.com/office/drawing/2014/main" id="{54BED7EF-CA8E-45DC-A957-6273AF527644}"/>
            </a:ext>
          </a:extLst>
        </xdr:cNvPr>
        <xdr:cNvSpPr txBox="1"/>
      </xdr:nvSpPr>
      <xdr:spPr>
        <a:xfrm>
          <a:off x="1569484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37" name="直線コネクタ 536">
          <a:extLst>
            <a:ext uri="{FF2B5EF4-FFF2-40B4-BE49-F238E27FC236}">
              <a16:creationId xmlns:a16="http://schemas.microsoft.com/office/drawing/2014/main" id="{27DF7440-B50A-4E9F-BF2D-34578B3EF804}"/>
            </a:ext>
          </a:extLst>
        </xdr:cNvPr>
        <xdr:cNvCxnSpPr/>
      </xdr:nvCxnSpPr>
      <xdr:spPr>
        <a:xfrm>
          <a:off x="1609344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38" name="テキスト ボックス 537">
          <a:extLst>
            <a:ext uri="{FF2B5EF4-FFF2-40B4-BE49-F238E27FC236}">
              <a16:creationId xmlns:a16="http://schemas.microsoft.com/office/drawing/2014/main" id="{C96FD445-52AA-4E96-8521-C4FD34AA2D62}"/>
            </a:ext>
          </a:extLst>
        </xdr:cNvPr>
        <xdr:cNvSpPr txBox="1"/>
      </xdr:nvSpPr>
      <xdr:spPr>
        <a:xfrm>
          <a:off x="15694841"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39" name="直線コネクタ 538">
          <a:extLst>
            <a:ext uri="{FF2B5EF4-FFF2-40B4-BE49-F238E27FC236}">
              <a16:creationId xmlns:a16="http://schemas.microsoft.com/office/drawing/2014/main" id="{42B06A5F-ABF0-420E-8A01-D4CB39E9F8A7}"/>
            </a:ext>
          </a:extLst>
        </xdr:cNvPr>
        <xdr:cNvCxnSpPr/>
      </xdr:nvCxnSpPr>
      <xdr:spPr>
        <a:xfrm>
          <a:off x="1609344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40" name="テキスト ボックス 539">
          <a:extLst>
            <a:ext uri="{FF2B5EF4-FFF2-40B4-BE49-F238E27FC236}">
              <a16:creationId xmlns:a16="http://schemas.microsoft.com/office/drawing/2014/main" id="{AE32DCF7-C912-4ED5-BE31-9C48926351FD}"/>
            </a:ext>
          </a:extLst>
        </xdr:cNvPr>
        <xdr:cNvSpPr txBox="1"/>
      </xdr:nvSpPr>
      <xdr:spPr>
        <a:xfrm>
          <a:off x="1569484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41" name="直線コネクタ 540">
          <a:extLst>
            <a:ext uri="{FF2B5EF4-FFF2-40B4-BE49-F238E27FC236}">
              <a16:creationId xmlns:a16="http://schemas.microsoft.com/office/drawing/2014/main" id="{1AF8E7D9-1709-4569-8668-47699949B22F}"/>
            </a:ext>
          </a:extLst>
        </xdr:cNvPr>
        <xdr:cNvCxnSpPr/>
      </xdr:nvCxnSpPr>
      <xdr:spPr>
        <a:xfrm>
          <a:off x="1609344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42" name="テキスト ボックス 541">
          <a:extLst>
            <a:ext uri="{FF2B5EF4-FFF2-40B4-BE49-F238E27FC236}">
              <a16:creationId xmlns:a16="http://schemas.microsoft.com/office/drawing/2014/main" id="{DAFD1C2C-8CBD-493F-84A7-C2163DB892FE}"/>
            </a:ext>
          </a:extLst>
        </xdr:cNvPr>
        <xdr:cNvSpPr txBox="1"/>
      </xdr:nvSpPr>
      <xdr:spPr>
        <a:xfrm>
          <a:off x="15694841" y="9550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43" name="直線コネクタ 542">
          <a:extLst>
            <a:ext uri="{FF2B5EF4-FFF2-40B4-BE49-F238E27FC236}">
              <a16:creationId xmlns:a16="http://schemas.microsoft.com/office/drawing/2014/main" id="{72257709-0881-4B71-A4D6-301CF7A456F0}"/>
            </a:ext>
          </a:extLst>
        </xdr:cNvPr>
        <xdr:cNvCxnSpPr/>
      </xdr:nvCxnSpPr>
      <xdr:spPr>
        <a:xfrm>
          <a:off x="1609344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44" name="テキスト ボックス 543">
          <a:extLst>
            <a:ext uri="{FF2B5EF4-FFF2-40B4-BE49-F238E27FC236}">
              <a16:creationId xmlns:a16="http://schemas.microsoft.com/office/drawing/2014/main" id="{1894DF63-D8EA-4783-B6E3-4B05EB5CF703}"/>
            </a:ext>
          </a:extLst>
        </xdr:cNvPr>
        <xdr:cNvSpPr txBox="1"/>
      </xdr:nvSpPr>
      <xdr:spPr>
        <a:xfrm>
          <a:off x="1569484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5" name="直線コネクタ 544">
          <a:extLst>
            <a:ext uri="{FF2B5EF4-FFF2-40B4-BE49-F238E27FC236}">
              <a16:creationId xmlns:a16="http://schemas.microsoft.com/office/drawing/2014/main" id="{5CE76C4B-4B97-4E5A-A719-3F0AF53CEDE1}"/>
            </a:ext>
          </a:extLst>
        </xdr:cNvPr>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46" name="テキスト ボックス 545">
          <a:extLst>
            <a:ext uri="{FF2B5EF4-FFF2-40B4-BE49-F238E27FC236}">
              <a16:creationId xmlns:a16="http://schemas.microsoft.com/office/drawing/2014/main" id="{83A170A8-1B13-498D-B930-E87F50C0F5FB}"/>
            </a:ext>
          </a:extLst>
        </xdr:cNvPr>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7" name="【学校施設】&#10;一人当たり面積グラフ枠">
          <a:extLst>
            <a:ext uri="{FF2B5EF4-FFF2-40B4-BE49-F238E27FC236}">
              <a16:creationId xmlns:a16="http://schemas.microsoft.com/office/drawing/2014/main" id="{834B7D21-1F7F-4E23-BB96-67ACDAB71B1A}"/>
            </a:ext>
          </a:extLst>
        </xdr:cNvPr>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59055</xdr:rowOff>
    </xdr:from>
    <xdr:to>
      <xdr:col>116</xdr:col>
      <xdr:colOff>62864</xdr:colOff>
      <xdr:row>63</xdr:row>
      <xdr:rowOff>165735</xdr:rowOff>
    </xdr:to>
    <xdr:cxnSp macro="">
      <xdr:nvCxnSpPr>
        <xdr:cNvPr id="548" name="直線コネクタ 547">
          <a:extLst>
            <a:ext uri="{FF2B5EF4-FFF2-40B4-BE49-F238E27FC236}">
              <a16:creationId xmlns:a16="http://schemas.microsoft.com/office/drawing/2014/main" id="{16FC4CB4-62B5-45C1-A1B2-6424439F3C79}"/>
            </a:ext>
          </a:extLst>
        </xdr:cNvPr>
        <xdr:cNvCxnSpPr/>
      </xdr:nvCxnSpPr>
      <xdr:spPr>
        <a:xfrm flipV="1">
          <a:off x="19509104" y="9279255"/>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169562</xdr:rowOff>
    </xdr:from>
    <xdr:ext cx="469744" cy="259045"/>
    <xdr:sp macro="" textlink="">
      <xdr:nvSpPr>
        <xdr:cNvPr id="549" name="【学校施設】&#10;一人当たり面積最小値テキスト">
          <a:extLst>
            <a:ext uri="{FF2B5EF4-FFF2-40B4-BE49-F238E27FC236}">
              <a16:creationId xmlns:a16="http://schemas.microsoft.com/office/drawing/2014/main" id="{8668FA1A-9250-4066-B6BD-FD8942E93D17}"/>
            </a:ext>
          </a:extLst>
        </xdr:cNvPr>
        <xdr:cNvSpPr txBox="1"/>
      </xdr:nvSpPr>
      <xdr:spPr>
        <a:xfrm>
          <a:off x="19547840" y="10730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165735</xdr:rowOff>
    </xdr:from>
    <xdr:to>
      <xdr:col>116</xdr:col>
      <xdr:colOff>152400</xdr:colOff>
      <xdr:row>63</xdr:row>
      <xdr:rowOff>165735</xdr:rowOff>
    </xdr:to>
    <xdr:cxnSp macro="">
      <xdr:nvCxnSpPr>
        <xdr:cNvPr id="550" name="直線コネクタ 549">
          <a:extLst>
            <a:ext uri="{FF2B5EF4-FFF2-40B4-BE49-F238E27FC236}">
              <a16:creationId xmlns:a16="http://schemas.microsoft.com/office/drawing/2014/main" id="{5EA20589-51A4-4AC3-9425-097CE6252ED7}"/>
            </a:ext>
          </a:extLst>
        </xdr:cNvPr>
        <xdr:cNvCxnSpPr/>
      </xdr:nvCxnSpPr>
      <xdr:spPr>
        <a:xfrm>
          <a:off x="19443700" y="1072705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5732</xdr:rowOff>
    </xdr:from>
    <xdr:ext cx="469744" cy="259045"/>
    <xdr:sp macro="" textlink="">
      <xdr:nvSpPr>
        <xdr:cNvPr id="551" name="【学校施設】&#10;一人当たり面積最大値テキスト">
          <a:extLst>
            <a:ext uri="{FF2B5EF4-FFF2-40B4-BE49-F238E27FC236}">
              <a16:creationId xmlns:a16="http://schemas.microsoft.com/office/drawing/2014/main" id="{B34C5F6D-F652-4B70-A3CB-316965DCBC8B}"/>
            </a:ext>
          </a:extLst>
        </xdr:cNvPr>
        <xdr:cNvSpPr txBox="1"/>
      </xdr:nvSpPr>
      <xdr:spPr>
        <a:xfrm>
          <a:off x="19547840" y="9058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59055</xdr:rowOff>
    </xdr:from>
    <xdr:to>
      <xdr:col>116</xdr:col>
      <xdr:colOff>152400</xdr:colOff>
      <xdr:row>55</xdr:row>
      <xdr:rowOff>59055</xdr:rowOff>
    </xdr:to>
    <xdr:cxnSp macro="">
      <xdr:nvCxnSpPr>
        <xdr:cNvPr id="552" name="直線コネクタ 551">
          <a:extLst>
            <a:ext uri="{FF2B5EF4-FFF2-40B4-BE49-F238E27FC236}">
              <a16:creationId xmlns:a16="http://schemas.microsoft.com/office/drawing/2014/main" id="{24EAE03C-8CD2-49E8-AB2E-2437C86C548B}"/>
            </a:ext>
          </a:extLst>
        </xdr:cNvPr>
        <xdr:cNvCxnSpPr/>
      </xdr:nvCxnSpPr>
      <xdr:spPr>
        <a:xfrm>
          <a:off x="19443700" y="927925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100474</xdr:rowOff>
    </xdr:from>
    <xdr:ext cx="469744" cy="259045"/>
    <xdr:sp macro="" textlink="">
      <xdr:nvSpPr>
        <xdr:cNvPr id="553" name="【学校施設】&#10;一人当たり面積平均値テキスト">
          <a:extLst>
            <a:ext uri="{FF2B5EF4-FFF2-40B4-BE49-F238E27FC236}">
              <a16:creationId xmlns:a16="http://schemas.microsoft.com/office/drawing/2014/main" id="{286EEA00-18CB-4C43-BE6B-0BC2E8F95AB7}"/>
            </a:ext>
          </a:extLst>
        </xdr:cNvPr>
        <xdr:cNvSpPr txBox="1"/>
      </xdr:nvSpPr>
      <xdr:spPr>
        <a:xfrm>
          <a:off x="19547840" y="101588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77597</xdr:rowOff>
    </xdr:from>
    <xdr:to>
      <xdr:col>116</xdr:col>
      <xdr:colOff>114300</xdr:colOff>
      <xdr:row>62</xdr:row>
      <xdr:rowOff>7747</xdr:rowOff>
    </xdr:to>
    <xdr:sp macro="" textlink="">
      <xdr:nvSpPr>
        <xdr:cNvPr id="554" name="フローチャート: 判断 553">
          <a:extLst>
            <a:ext uri="{FF2B5EF4-FFF2-40B4-BE49-F238E27FC236}">
              <a16:creationId xmlns:a16="http://schemas.microsoft.com/office/drawing/2014/main" id="{A2D73349-A72D-4756-955C-955E2719AEEE}"/>
            </a:ext>
          </a:extLst>
        </xdr:cNvPr>
        <xdr:cNvSpPr/>
      </xdr:nvSpPr>
      <xdr:spPr>
        <a:xfrm>
          <a:off x="19458940" y="1030363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92075</xdr:rowOff>
    </xdr:from>
    <xdr:to>
      <xdr:col>112</xdr:col>
      <xdr:colOff>38100</xdr:colOff>
      <xdr:row>62</xdr:row>
      <xdr:rowOff>22225</xdr:rowOff>
    </xdr:to>
    <xdr:sp macro="" textlink="">
      <xdr:nvSpPr>
        <xdr:cNvPr id="555" name="フローチャート: 判断 554">
          <a:extLst>
            <a:ext uri="{FF2B5EF4-FFF2-40B4-BE49-F238E27FC236}">
              <a16:creationId xmlns:a16="http://schemas.microsoft.com/office/drawing/2014/main" id="{F3E62797-6052-4C70-9920-235193BE1A6A}"/>
            </a:ext>
          </a:extLst>
        </xdr:cNvPr>
        <xdr:cNvSpPr/>
      </xdr:nvSpPr>
      <xdr:spPr>
        <a:xfrm>
          <a:off x="18735040" y="1031811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114173</xdr:rowOff>
    </xdr:from>
    <xdr:to>
      <xdr:col>107</xdr:col>
      <xdr:colOff>101600</xdr:colOff>
      <xdr:row>62</xdr:row>
      <xdr:rowOff>44323</xdr:rowOff>
    </xdr:to>
    <xdr:sp macro="" textlink="">
      <xdr:nvSpPr>
        <xdr:cNvPr id="556" name="フローチャート: 判断 555">
          <a:extLst>
            <a:ext uri="{FF2B5EF4-FFF2-40B4-BE49-F238E27FC236}">
              <a16:creationId xmlns:a16="http://schemas.microsoft.com/office/drawing/2014/main" id="{4CD0F04B-4AAE-43F1-A891-55737D7DAF23}"/>
            </a:ext>
          </a:extLst>
        </xdr:cNvPr>
        <xdr:cNvSpPr/>
      </xdr:nvSpPr>
      <xdr:spPr>
        <a:xfrm>
          <a:off x="17937480" y="1034021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124841</xdr:rowOff>
    </xdr:from>
    <xdr:to>
      <xdr:col>102</xdr:col>
      <xdr:colOff>165100</xdr:colOff>
      <xdr:row>62</xdr:row>
      <xdr:rowOff>54991</xdr:rowOff>
    </xdr:to>
    <xdr:sp macro="" textlink="">
      <xdr:nvSpPr>
        <xdr:cNvPr id="557" name="フローチャート: 判断 556">
          <a:extLst>
            <a:ext uri="{FF2B5EF4-FFF2-40B4-BE49-F238E27FC236}">
              <a16:creationId xmlns:a16="http://schemas.microsoft.com/office/drawing/2014/main" id="{8F810A47-A4BF-4922-9BBF-E6753E334C2D}"/>
            </a:ext>
          </a:extLst>
        </xdr:cNvPr>
        <xdr:cNvSpPr/>
      </xdr:nvSpPr>
      <xdr:spPr>
        <a:xfrm>
          <a:off x="17162780" y="1035088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8" name="テキスト ボックス 557">
          <a:extLst>
            <a:ext uri="{FF2B5EF4-FFF2-40B4-BE49-F238E27FC236}">
              <a16:creationId xmlns:a16="http://schemas.microsoft.com/office/drawing/2014/main" id="{4A8836CD-6F39-46D7-8113-3050C02ABFF7}"/>
            </a:ext>
          </a:extLst>
        </xdr:cNvPr>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9" name="テキスト ボックス 558">
          <a:extLst>
            <a:ext uri="{FF2B5EF4-FFF2-40B4-BE49-F238E27FC236}">
              <a16:creationId xmlns:a16="http://schemas.microsoft.com/office/drawing/2014/main" id="{7FF6967B-CD8D-44C1-83BD-BCA04905D48F}"/>
            </a:ext>
          </a:extLst>
        </xdr:cNvPr>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60" name="テキスト ボックス 559">
          <a:extLst>
            <a:ext uri="{FF2B5EF4-FFF2-40B4-BE49-F238E27FC236}">
              <a16:creationId xmlns:a16="http://schemas.microsoft.com/office/drawing/2014/main" id="{E38DE064-8CEA-4D8B-B822-AE042D6D1F1B}"/>
            </a:ext>
          </a:extLst>
        </xdr:cNvPr>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61" name="テキスト ボックス 560">
          <a:extLst>
            <a:ext uri="{FF2B5EF4-FFF2-40B4-BE49-F238E27FC236}">
              <a16:creationId xmlns:a16="http://schemas.microsoft.com/office/drawing/2014/main" id="{7F543B16-AD10-4201-A537-A63AAE605F5A}"/>
            </a:ext>
          </a:extLst>
        </xdr:cNvPr>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62" name="テキスト ボックス 561">
          <a:extLst>
            <a:ext uri="{FF2B5EF4-FFF2-40B4-BE49-F238E27FC236}">
              <a16:creationId xmlns:a16="http://schemas.microsoft.com/office/drawing/2014/main" id="{A3D62CAE-8347-4635-914B-FA1FEDD76ECA}"/>
            </a:ext>
          </a:extLst>
        </xdr:cNvPr>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49403</xdr:rowOff>
    </xdr:from>
    <xdr:to>
      <xdr:col>116</xdr:col>
      <xdr:colOff>114300</xdr:colOff>
      <xdr:row>62</xdr:row>
      <xdr:rowOff>151003</xdr:rowOff>
    </xdr:to>
    <xdr:sp macro="" textlink="">
      <xdr:nvSpPr>
        <xdr:cNvPr id="563" name="楕円 562">
          <a:extLst>
            <a:ext uri="{FF2B5EF4-FFF2-40B4-BE49-F238E27FC236}">
              <a16:creationId xmlns:a16="http://schemas.microsoft.com/office/drawing/2014/main" id="{E717E390-7C17-4191-9F08-60BF6E933343}"/>
            </a:ext>
          </a:extLst>
        </xdr:cNvPr>
        <xdr:cNvSpPr/>
      </xdr:nvSpPr>
      <xdr:spPr>
        <a:xfrm>
          <a:off x="19458940" y="10443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27830</xdr:rowOff>
    </xdr:from>
    <xdr:ext cx="469744" cy="259045"/>
    <xdr:sp macro="" textlink="">
      <xdr:nvSpPr>
        <xdr:cNvPr id="564" name="【学校施設】&#10;一人当たり面積該当値テキスト">
          <a:extLst>
            <a:ext uri="{FF2B5EF4-FFF2-40B4-BE49-F238E27FC236}">
              <a16:creationId xmlns:a16="http://schemas.microsoft.com/office/drawing/2014/main" id="{53F3600E-4999-470F-9391-B961C55B2422}"/>
            </a:ext>
          </a:extLst>
        </xdr:cNvPr>
        <xdr:cNvSpPr txBox="1"/>
      </xdr:nvSpPr>
      <xdr:spPr>
        <a:xfrm>
          <a:off x="19547840" y="10421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56642</xdr:rowOff>
    </xdr:from>
    <xdr:to>
      <xdr:col>112</xdr:col>
      <xdr:colOff>38100</xdr:colOff>
      <xdr:row>62</xdr:row>
      <xdr:rowOff>158242</xdr:rowOff>
    </xdr:to>
    <xdr:sp macro="" textlink="">
      <xdr:nvSpPr>
        <xdr:cNvPr id="565" name="楕円 564">
          <a:extLst>
            <a:ext uri="{FF2B5EF4-FFF2-40B4-BE49-F238E27FC236}">
              <a16:creationId xmlns:a16="http://schemas.microsoft.com/office/drawing/2014/main" id="{315A54DA-55FC-49AF-A28B-D993982AB484}"/>
            </a:ext>
          </a:extLst>
        </xdr:cNvPr>
        <xdr:cNvSpPr/>
      </xdr:nvSpPr>
      <xdr:spPr>
        <a:xfrm>
          <a:off x="18735040" y="1045032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100203</xdr:rowOff>
    </xdr:from>
    <xdr:to>
      <xdr:col>116</xdr:col>
      <xdr:colOff>63500</xdr:colOff>
      <xdr:row>62</xdr:row>
      <xdr:rowOff>107442</xdr:rowOff>
    </xdr:to>
    <xdr:cxnSp macro="">
      <xdr:nvCxnSpPr>
        <xdr:cNvPr id="566" name="直線コネクタ 565">
          <a:extLst>
            <a:ext uri="{FF2B5EF4-FFF2-40B4-BE49-F238E27FC236}">
              <a16:creationId xmlns:a16="http://schemas.microsoft.com/office/drawing/2014/main" id="{ECE0DBE5-B2AD-4052-BA86-CBC3D023CAA3}"/>
            </a:ext>
          </a:extLst>
        </xdr:cNvPr>
        <xdr:cNvCxnSpPr/>
      </xdr:nvCxnSpPr>
      <xdr:spPr>
        <a:xfrm flipV="1">
          <a:off x="18778220" y="10493883"/>
          <a:ext cx="73152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21971</xdr:rowOff>
    </xdr:from>
    <xdr:to>
      <xdr:col>107</xdr:col>
      <xdr:colOff>101600</xdr:colOff>
      <xdr:row>62</xdr:row>
      <xdr:rowOff>123571</xdr:rowOff>
    </xdr:to>
    <xdr:sp macro="" textlink="">
      <xdr:nvSpPr>
        <xdr:cNvPr id="567" name="楕円 566">
          <a:extLst>
            <a:ext uri="{FF2B5EF4-FFF2-40B4-BE49-F238E27FC236}">
              <a16:creationId xmlns:a16="http://schemas.microsoft.com/office/drawing/2014/main" id="{EC3FB234-4185-463C-92BE-3B23BA4AF56F}"/>
            </a:ext>
          </a:extLst>
        </xdr:cNvPr>
        <xdr:cNvSpPr/>
      </xdr:nvSpPr>
      <xdr:spPr>
        <a:xfrm>
          <a:off x="17937480" y="10415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72771</xdr:rowOff>
    </xdr:from>
    <xdr:to>
      <xdr:col>111</xdr:col>
      <xdr:colOff>177800</xdr:colOff>
      <xdr:row>62</xdr:row>
      <xdr:rowOff>107442</xdr:rowOff>
    </xdr:to>
    <xdr:cxnSp macro="">
      <xdr:nvCxnSpPr>
        <xdr:cNvPr id="568" name="直線コネクタ 567">
          <a:extLst>
            <a:ext uri="{FF2B5EF4-FFF2-40B4-BE49-F238E27FC236}">
              <a16:creationId xmlns:a16="http://schemas.microsoft.com/office/drawing/2014/main" id="{45AC7117-8845-484F-B7BB-083D8EE5F036}"/>
            </a:ext>
          </a:extLst>
        </xdr:cNvPr>
        <xdr:cNvCxnSpPr/>
      </xdr:nvCxnSpPr>
      <xdr:spPr>
        <a:xfrm>
          <a:off x="17988280" y="10466451"/>
          <a:ext cx="789940" cy="34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26924</xdr:rowOff>
    </xdr:from>
    <xdr:to>
      <xdr:col>102</xdr:col>
      <xdr:colOff>165100</xdr:colOff>
      <xdr:row>62</xdr:row>
      <xdr:rowOff>128524</xdr:rowOff>
    </xdr:to>
    <xdr:sp macro="" textlink="">
      <xdr:nvSpPr>
        <xdr:cNvPr id="569" name="楕円 568">
          <a:extLst>
            <a:ext uri="{FF2B5EF4-FFF2-40B4-BE49-F238E27FC236}">
              <a16:creationId xmlns:a16="http://schemas.microsoft.com/office/drawing/2014/main" id="{183AD076-A8DF-4777-A83B-2C38D8623088}"/>
            </a:ext>
          </a:extLst>
        </xdr:cNvPr>
        <xdr:cNvSpPr/>
      </xdr:nvSpPr>
      <xdr:spPr>
        <a:xfrm>
          <a:off x="17162780" y="10420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72771</xdr:rowOff>
    </xdr:from>
    <xdr:to>
      <xdr:col>107</xdr:col>
      <xdr:colOff>50800</xdr:colOff>
      <xdr:row>62</xdr:row>
      <xdr:rowOff>77724</xdr:rowOff>
    </xdr:to>
    <xdr:cxnSp macro="">
      <xdr:nvCxnSpPr>
        <xdr:cNvPr id="570" name="直線コネクタ 569">
          <a:extLst>
            <a:ext uri="{FF2B5EF4-FFF2-40B4-BE49-F238E27FC236}">
              <a16:creationId xmlns:a16="http://schemas.microsoft.com/office/drawing/2014/main" id="{7C27F0C9-8B1B-44A0-852B-B71E7AFE8381}"/>
            </a:ext>
          </a:extLst>
        </xdr:cNvPr>
        <xdr:cNvCxnSpPr/>
      </xdr:nvCxnSpPr>
      <xdr:spPr>
        <a:xfrm flipV="1">
          <a:off x="17213580" y="10466451"/>
          <a:ext cx="77470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38752</xdr:rowOff>
    </xdr:from>
    <xdr:ext cx="469744" cy="259045"/>
    <xdr:sp macro="" textlink="">
      <xdr:nvSpPr>
        <xdr:cNvPr id="571" name="n_1aveValue【学校施設】&#10;一人当たり面積">
          <a:extLst>
            <a:ext uri="{FF2B5EF4-FFF2-40B4-BE49-F238E27FC236}">
              <a16:creationId xmlns:a16="http://schemas.microsoft.com/office/drawing/2014/main" id="{4509DDC5-DD09-4D3A-81E8-145E2E06B972}"/>
            </a:ext>
          </a:extLst>
        </xdr:cNvPr>
        <xdr:cNvSpPr txBox="1"/>
      </xdr:nvSpPr>
      <xdr:spPr>
        <a:xfrm>
          <a:off x="18561127" y="10097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60850</xdr:rowOff>
    </xdr:from>
    <xdr:ext cx="469744" cy="259045"/>
    <xdr:sp macro="" textlink="">
      <xdr:nvSpPr>
        <xdr:cNvPr id="572" name="n_2aveValue【学校施設】&#10;一人当たり面積">
          <a:extLst>
            <a:ext uri="{FF2B5EF4-FFF2-40B4-BE49-F238E27FC236}">
              <a16:creationId xmlns:a16="http://schemas.microsoft.com/office/drawing/2014/main" id="{2EAF27A3-CC0B-4EDE-9A86-BE644076CCC5}"/>
            </a:ext>
          </a:extLst>
        </xdr:cNvPr>
        <xdr:cNvSpPr txBox="1"/>
      </xdr:nvSpPr>
      <xdr:spPr>
        <a:xfrm>
          <a:off x="17776267" y="10119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71518</xdr:rowOff>
    </xdr:from>
    <xdr:ext cx="469744" cy="259045"/>
    <xdr:sp macro="" textlink="">
      <xdr:nvSpPr>
        <xdr:cNvPr id="573" name="n_3aveValue【学校施設】&#10;一人当たり面積">
          <a:extLst>
            <a:ext uri="{FF2B5EF4-FFF2-40B4-BE49-F238E27FC236}">
              <a16:creationId xmlns:a16="http://schemas.microsoft.com/office/drawing/2014/main" id="{3EFFD8A0-DB05-4151-B995-3BF499A7BC88}"/>
            </a:ext>
          </a:extLst>
        </xdr:cNvPr>
        <xdr:cNvSpPr txBox="1"/>
      </xdr:nvSpPr>
      <xdr:spPr>
        <a:xfrm>
          <a:off x="17001567" y="10129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149369</xdr:rowOff>
    </xdr:from>
    <xdr:ext cx="469744" cy="259045"/>
    <xdr:sp macro="" textlink="">
      <xdr:nvSpPr>
        <xdr:cNvPr id="574" name="n_1mainValue【学校施設】&#10;一人当たり面積">
          <a:extLst>
            <a:ext uri="{FF2B5EF4-FFF2-40B4-BE49-F238E27FC236}">
              <a16:creationId xmlns:a16="http://schemas.microsoft.com/office/drawing/2014/main" id="{EE8DCEF4-58B7-4257-A26D-8EC011B1104C}"/>
            </a:ext>
          </a:extLst>
        </xdr:cNvPr>
        <xdr:cNvSpPr txBox="1"/>
      </xdr:nvSpPr>
      <xdr:spPr>
        <a:xfrm>
          <a:off x="18561127" y="10543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114698</xdr:rowOff>
    </xdr:from>
    <xdr:ext cx="469744" cy="259045"/>
    <xdr:sp macro="" textlink="">
      <xdr:nvSpPr>
        <xdr:cNvPr id="575" name="n_2mainValue【学校施設】&#10;一人当たり面積">
          <a:extLst>
            <a:ext uri="{FF2B5EF4-FFF2-40B4-BE49-F238E27FC236}">
              <a16:creationId xmlns:a16="http://schemas.microsoft.com/office/drawing/2014/main" id="{999F338C-C6FA-4E54-8237-CB70398F8556}"/>
            </a:ext>
          </a:extLst>
        </xdr:cNvPr>
        <xdr:cNvSpPr txBox="1"/>
      </xdr:nvSpPr>
      <xdr:spPr>
        <a:xfrm>
          <a:off x="17776267" y="10508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119651</xdr:rowOff>
    </xdr:from>
    <xdr:ext cx="469744" cy="259045"/>
    <xdr:sp macro="" textlink="">
      <xdr:nvSpPr>
        <xdr:cNvPr id="576" name="n_3mainValue【学校施設】&#10;一人当たり面積">
          <a:extLst>
            <a:ext uri="{FF2B5EF4-FFF2-40B4-BE49-F238E27FC236}">
              <a16:creationId xmlns:a16="http://schemas.microsoft.com/office/drawing/2014/main" id="{C9600875-AFF4-468C-8C57-59480ADBC96B}"/>
            </a:ext>
          </a:extLst>
        </xdr:cNvPr>
        <xdr:cNvSpPr txBox="1"/>
      </xdr:nvSpPr>
      <xdr:spPr>
        <a:xfrm>
          <a:off x="17001567" y="10513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7" name="正方形/長方形 576">
          <a:extLst>
            <a:ext uri="{FF2B5EF4-FFF2-40B4-BE49-F238E27FC236}">
              <a16:creationId xmlns:a16="http://schemas.microsoft.com/office/drawing/2014/main" id="{EDC6379B-4228-4497-9964-3BDDA1CBF4DE}"/>
            </a:ext>
          </a:extLst>
        </xdr:cNvPr>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78" name="正方形/長方形 577">
          <a:extLst>
            <a:ext uri="{FF2B5EF4-FFF2-40B4-BE49-F238E27FC236}">
              <a16:creationId xmlns:a16="http://schemas.microsoft.com/office/drawing/2014/main" id="{EB86A277-278F-4613-AB1E-7F4CB9B01C48}"/>
            </a:ext>
          </a:extLst>
        </xdr:cNvPr>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79" name="正方形/長方形 578">
          <a:extLst>
            <a:ext uri="{FF2B5EF4-FFF2-40B4-BE49-F238E27FC236}">
              <a16:creationId xmlns:a16="http://schemas.microsoft.com/office/drawing/2014/main" id="{D72E7895-380D-4B11-A656-652A0008A66F}"/>
            </a:ext>
          </a:extLst>
        </xdr:cNvPr>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80" name="正方形/長方形 579">
          <a:extLst>
            <a:ext uri="{FF2B5EF4-FFF2-40B4-BE49-F238E27FC236}">
              <a16:creationId xmlns:a16="http://schemas.microsoft.com/office/drawing/2014/main" id="{C7599709-CF1A-447C-A6BB-0DBE75A76B4F}"/>
            </a:ext>
          </a:extLst>
        </xdr:cNvPr>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81" name="正方形/長方形 580">
          <a:extLst>
            <a:ext uri="{FF2B5EF4-FFF2-40B4-BE49-F238E27FC236}">
              <a16:creationId xmlns:a16="http://schemas.microsoft.com/office/drawing/2014/main" id="{61F7EB32-24A5-44FE-B7B2-D4B7CEE91C77}"/>
            </a:ext>
          </a:extLst>
        </xdr:cNvPr>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82" name="正方形/長方形 581">
          <a:extLst>
            <a:ext uri="{FF2B5EF4-FFF2-40B4-BE49-F238E27FC236}">
              <a16:creationId xmlns:a16="http://schemas.microsoft.com/office/drawing/2014/main" id="{B2354532-F6CC-455C-ADFF-9201DD54AECF}"/>
            </a:ext>
          </a:extLst>
        </xdr:cNvPr>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83" name="正方形/長方形 582">
          <a:extLst>
            <a:ext uri="{FF2B5EF4-FFF2-40B4-BE49-F238E27FC236}">
              <a16:creationId xmlns:a16="http://schemas.microsoft.com/office/drawing/2014/main" id="{B92F3ED1-2BF7-4B13-8199-9D518EAAB746}"/>
            </a:ext>
          </a:extLst>
        </xdr:cNvPr>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84" name="正方形/長方形 583">
          <a:extLst>
            <a:ext uri="{FF2B5EF4-FFF2-40B4-BE49-F238E27FC236}">
              <a16:creationId xmlns:a16="http://schemas.microsoft.com/office/drawing/2014/main" id="{8EA5338F-2231-4EDC-9D1B-3E703BA2D448}"/>
            </a:ext>
          </a:extLst>
        </xdr:cNvPr>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85" name="テキスト ボックス 584">
          <a:extLst>
            <a:ext uri="{FF2B5EF4-FFF2-40B4-BE49-F238E27FC236}">
              <a16:creationId xmlns:a16="http://schemas.microsoft.com/office/drawing/2014/main" id="{D958088A-699B-4B18-9DD3-4AD712EDDE06}"/>
            </a:ext>
          </a:extLst>
        </xdr:cNvPr>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86" name="直線コネクタ 585">
          <a:extLst>
            <a:ext uri="{FF2B5EF4-FFF2-40B4-BE49-F238E27FC236}">
              <a16:creationId xmlns:a16="http://schemas.microsoft.com/office/drawing/2014/main" id="{49443C90-254C-495E-97F8-012F433B3369}"/>
            </a:ext>
          </a:extLst>
        </xdr:cNvPr>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87" name="テキスト ボックス 586">
          <a:extLst>
            <a:ext uri="{FF2B5EF4-FFF2-40B4-BE49-F238E27FC236}">
              <a16:creationId xmlns:a16="http://schemas.microsoft.com/office/drawing/2014/main" id="{E61AEB37-4AF3-496E-9A99-E75F772855CC}"/>
            </a:ext>
          </a:extLst>
        </xdr:cNvPr>
        <xdr:cNvSpPr txBox="1"/>
      </xdr:nvSpPr>
      <xdr:spPr>
        <a:xfrm>
          <a:off x="10666881" y="1476249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88" name="直線コネクタ 587">
          <a:extLst>
            <a:ext uri="{FF2B5EF4-FFF2-40B4-BE49-F238E27FC236}">
              <a16:creationId xmlns:a16="http://schemas.microsoft.com/office/drawing/2014/main" id="{430F9D8C-A16D-476F-B3F8-D61B0427BC35}"/>
            </a:ext>
          </a:extLst>
        </xdr:cNvPr>
        <xdr:cNvCxnSpPr/>
      </xdr:nvCxnSpPr>
      <xdr:spPr>
        <a:xfrm>
          <a:off x="10960100" y="145313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89" name="テキスト ボックス 588">
          <a:extLst>
            <a:ext uri="{FF2B5EF4-FFF2-40B4-BE49-F238E27FC236}">
              <a16:creationId xmlns:a16="http://schemas.microsoft.com/office/drawing/2014/main" id="{672D3615-7053-461B-9462-F2863365919E}"/>
            </a:ext>
          </a:extLst>
        </xdr:cNvPr>
        <xdr:cNvSpPr txBox="1"/>
      </xdr:nvSpPr>
      <xdr:spPr>
        <a:xfrm>
          <a:off x="10602761" y="14392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90" name="直線コネクタ 589">
          <a:extLst>
            <a:ext uri="{FF2B5EF4-FFF2-40B4-BE49-F238E27FC236}">
              <a16:creationId xmlns:a16="http://schemas.microsoft.com/office/drawing/2014/main" id="{EA159B53-ED2B-4D6F-A394-CF19BED4FDF7}"/>
            </a:ext>
          </a:extLst>
        </xdr:cNvPr>
        <xdr:cNvCxnSpPr/>
      </xdr:nvCxnSpPr>
      <xdr:spPr>
        <a:xfrm>
          <a:off x="10960100" y="141579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91" name="テキスト ボックス 590">
          <a:extLst>
            <a:ext uri="{FF2B5EF4-FFF2-40B4-BE49-F238E27FC236}">
              <a16:creationId xmlns:a16="http://schemas.microsoft.com/office/drawing/2014/main" id="{EF2A23D9-2430-4DC4-9227-5FBF5C64B6F4}"/>
            </a:ext>
          </a:extLst>
        </xdr:cNvPr>
        <xdr:cNvSpPr txBox="1"/>
      </xdr:nvSpPr>
      <xdr:spPr>
        <a:xfrm>
          <a:off x="1060276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92" name="直線コネクタ 591">
          <a:extLst>
            <a:ext uri="{FF2B5EF4-FFF2-40B4-BE49-F238E27FC236}">
              <a16:creationId xmlns:a16="http://schemas.microsoft.com/office/drawing/2014/main" id="{95147A92-DA15-45C8-8094-50DE0932F17E}"/>
            </a:ext>
          </a:extLst>
        </xdr:cNvPr>
        <xdr:cNvCxnSpPr/>
      </xdr:nvCxnSpPr>
      <xdr:spPr>
        <a:xfrm>
          <a:off x="10960100" y="137845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93" name="テキスト ボックス 592">
          <a:extLst>
            <a:ext uri="{FF2B5EF4-FFF2-40B4-BE49-F238E27FC236}">
              <a16:creationId xmlns:a16="http://schemas.microsoft.com/office/drawing/2014/main" id="{DF10C35A-1B08-4C06-83A1-B4C5966C1794}"/>
            </a:ext>
          </a:extLst>
        </xdr:cNvPr>
        <xdr:cNvSpPr txBox="1"/>
      </xdr:nvSpPr>
      <xdr:spPr>
        <a:xfrm>
          <a:off x="1060276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94" name="直線コネクタ 593">
          <a:extLst>
            <a:ext uri="{FF2B5EF4-FFF2-40B4-BE49-F238E27FC236}">
              <a16:creationId xmlns:a16="http://schemas.microsoft.com/office/drawing/2014/main" id="{08579218-F56A-4B95-A893-318CE1EC0DB4}"/>
            </a:ext>
          </a:extLst>
        </xdr:cNvPr>
        <xdr:cNvCxnSpPr/>
      </xdr:nvCxnSpPr>
      <xdr:spPr>
        <a:xfrm>
          <a:off x="10960100" y="134112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95" name="テキスト ボックス 594">
          <a:extLst>
            <a:ext uri="{FF2B5EF4-FFF2-40B4-BE49-F238E27FC236}">
              <a16:creationId xmlns:a16="http://schemas.microsoft.com/office/drawing/2014/main" id="{7ED68CDE-32AE-4B67-BE90-E59A6D7E9C6B}"/>
            </a:ext>
          </a:extLst>
        </xdr:cNvPr>
        <xdr:cNvSpPr txBox="1"/>
      </xdr:nvSpPr>
      <xdr:spPr>
        <a:xfrm>
          <a:off x="1060276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96" name="直線コネクタ 595">
          <a:extLst>
            <a:ext uri="{FF2B5EF4-FFF2-40B4-BE49-F238E27FC236}">
              <a16:creationId xmlns:a16="http://schemas.microsoft.com/office/drawing/2014/main" id="{3DF446BA-6431-4EED-B010-7DD65D8DBD23}"/>
            </a:ext>
          </a:extLst>
        </xdr:cNvPr>
        <xdr:cNvCxnSpPr/>
      </xdr:nvCxnSpPr>
      <xdr:spPr>
        <a:xfrm>
          <a:off x="10960100" y="130416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97" name="テキスト ボックス 596">
          <a:extLst>
            <a:ext uri="{FF2B5EF4-FFF2-40B4-BE49-F238E27FC236}">
              <a16:creationId xmlns:a16="http://schemas.microsoft.com/office/drawing/2014/main" id="{5E0D06DC-723E-445C-8D0C-260E3667B4B7}"/>
            </a:ext>
          </a:extLst>
        </xdr:cNvPr>
        <xdr:cNvSpPr txBox="1"/>
      </xdr:nvSpPr>
      <xdr:spPr>
        <a:xfrm>
          <a:off x="1056150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98" name="直線コネクタ 597">
          <a:extLst>
            <a:ext uri="{FF2B5EF4-FFF2-40B4-BE49-F238E27FC236}">
              <a16:creationId xmlns:a16="http://schemas.microsoft.com/office/drawing/2014/main" id="{1BA613F7-EFCE-45CE-B5A3-E2552AEA3465}"/>
            </a:ext>
          </a:extLst>
        </xdr:cNvPr>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99" name="テキスト ボックス 598">
          <a:extLst>
            <a:ext uri="{FF2B5EF4-FFF2-40B4-BE49-F238E27FC236}">
              <a16:creationId xmlns:a16="http://schemas.microsoft.com/office/drawing/2014/main" id="{D067984D-BAA6-46E8-AB5D-E0C2085106D3}"/>
            </a:ext>
          </a:extLst>
        </xdr:cNvPr>
        <xdr:cNvSpPr txBox="1"/>
      </xdr:nvSpPr>
      <xdr:spPr>
        <a:xfrm>
          <a:off x="105615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00" name="【児童館】&#10;有形固定資産減価償却率グラフ枠">
          <a:extLst>
            <a:ext uri="{FF2B5EF4-FFF2-40B4-BE49-F238E27FC236}">
              <a16:creationId xmlns:a16="http://schemas.microsoft.com/office/drawing/2014/main" id="{FBF75E5E-73D0-46B5-A0DC-9477F90FBF67}"/>
            </a:ext>
          </a:extLst>
        </xdr:cNvPr>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165736</xdr:rowOff>
    </xdr:to>
    <xdr:cxnSp macro="">
      <xdr:nvCxnSpPr>
        <xdr:cNvPr id="601" name="直線コネクタ 600">
          <a:extLst>
            <a:ext uri="{FF2B5EF4-FFF2-40B4-BE49-F238E27FC236}">
              <a16:creationId xmlns:a16="http://schemas.microsoft.com/office/drawing/2014/main" id="{541C7052-B864-42D1-9936-5CB35C011463}"/>
            </a:ext>
          </a:extLst>
        </xdr:cNvPr>
        <xdr:cNvCxnSpPr/>
      </xdr:nvCxnSpPr>
      <xdr:spPr>
        <a:xfrm flipV="1">
          <a:off x="14375764" y="13041630"/>
          <a:ext cx="0" cy="13735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169563</xdr:rowOff>
    </xdr:from>
    <xdr:ext cx="405111" cy="259045"/>
    <xdr:sp macro="" textlink="">
      <xdr:nvSpPr>
        <xdr:cNvPr id="602" name="【児童館】&#10;有形固定資産減価償却率最小値テキスト">
          <a:extLst>
            <a:ext uri="{FF2B5EF4-FFF2-40B4-BE49-F238E27FC236}">
              <a16:creationId xmlns:a16="http://schemas.microsoft.com/office/drawing/2014/main" id="{BFB8F72A-C7A9-49D8-B7DD-CC886BA1F98C}"/>
            </a:ext>
          </a:extLst>
        </xdr:cNvPr>
        <xdr:cNvSpPr txBox="1"/>
      </xdr:nvSpPr>
      <xdr:spPr>
        <a:xfrm>
          <a:off x="14414500" y="14418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165736</xdr:rowOff>
    </xdr:from>
    <xdr:to>
      <xdr:col>86</xdr:col>
      <xdr:colOff>25400</xdr:colOff>
      <xdr:row>85</xdr:row>
      <xdr:rowOff>165736</xdr:rowOff>
    </xdr:to>
    <xdr:cxnSp macro="">
      <xdr:nvCxnSpPr>
        <xdr:cNvPr id="603" name="直線コネクタ 602">
          <a:extLst>
            <a:ext uri="{FF2B5EF4-FFF2-40B4-BE49-F238E27FC236}">
              <a16:creationId xmlns:a16="http://schemas.microsoft.com/office/drawing/2014/main" id="{F42F9CA2-FD09-4993-AAA6-6BF5C8A1B613}"/>
            </a:ext>
          </a:extLst>
        </xdr:cNvPr>
        <xdr:cNvCxnSpPr/>
      </xdr:nvCxnSpPr>
      <xdr:spPr>
        <a:xfrm>
          <a:off x="14287500" y="1441513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604" name="【児童館】&#10;有形固定資産減価償却率最大値テキスト">
          <a:extLst>
            <a:ext uri="{FF2B5EF4-FFF2-40B4-BE49-F238E27FC236}">
              <a16:creationId xmlns:a16="http://schemas.microsoft.com/office/drawing/2014/main" id="{E82679B1-488D-4CD8-BA61-11A2DA725BDC}"/>
            </a:ext>
          </a:extLst>
        </xdr:cNvPr>
        <xdr:cNvSpPr txBox="1"/>
      </xdr:nvSpPr>
      <xdr:spPr>
        <a:xfrm>
          <a:off x="14414500" y="12820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605" name="直線コネクタ 604">
          <a:extLst>
            <a:ext uri="{FF2B5EF4-FFF2-40B4-BE49-F238E27FC236}">
              <a16:creationId xmlns:a16="http://schemas.microsoft.com/office/drawing/2014/main" id="{8E9BD24B-BD87-422E-8DFC-E111E99D40F3}"/>
            </a:ext>
          </a:extLst>
        </xdr:cNvPr>
        <xdr:cNvCxnSpPr/>
      </xdr:nvCxnSpPr>
      <xdr:spPr>
        <a:xfrm>
          <a:off x="14287500" y="130416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169563</xdr:rowOff>
    </xdr:from>
    <xdr:ext cx="405111" cy="259045"/>
    <xdr:sp macro="" textlink="">
      <xdr:nvSpPr>
        <xdr:cNvPr id="606" name="【児童館】&#10;有形固定資産減価償却率平均値テキスト">
          <a:extLst>
            <a:ext uri="{FF2B5EF4-FFF2-40B4-BE49-F238E27FC236}">
              <a16:creationId xmlns:a16="http://schemas.microsoft.com/office/drawing/2014/main" id="{5FEA6E3A-A314-4DAC-B7A6-886E39217A28}"/>
            </a:ext>
          </a:extLst>
        </xdr:cNvPr>
        <xdr:cNvSpPr txBox="1"/>
      </xdr:nvSpPr>
      <xdr:spPr>
        <a:xfrm>
          <a:off x="14414500" y="137484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19686</xdr:rowOff>
    </xdr:from>
    <xdr:to>
      <xdr:col>85</xdr:col>
      <xdr:colOff>177800</xdr:colOff>
      <xdr:row>82</xdr:row>
      <xdr:rowOff>121286</xdr:rowOff>
    </xdr:to>
    <xdr:sp macro="" textlink="">
      <xdr:nvSpPr>
        <xdr:cNvPr id="607" name="フローチャート: 判断 606">
          <a:extLst>
            <a:ext uri="{FF2B5EF4-FFF2-40B4-BE49-F238E27FC236}">
              <a16:creationId xmlns:a16="http://schemas.microsoft.com/office/drawing/2014/main" id="{FC68343A-AB1F-4BEE-870D-9A107DD4C504}"/>
            </a:ext>
          </a:extLst>
        </xdr:cNvPr>
        <xdr:cNvSpPr/>
      </xdr:nvSpPr>
      <xdr:spPr>
        <a:xfrm>
          <a:off x="14325600" y="13766166"/>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67311</xdr:rowOff>
    </xdr:from>
    <xdr:to>
      <xdr:col>81</xdr:col>
      <xdr:colOff>101600</xdr:colOff>
      <xdr:row>82</xdr:row>
      <xdr:rowOff>168911</xdr:rowOff>
    </xdr:to>
    <xdr:sp macro="" textlink="">
      <xdr:nvSpPr>
        <xdr:cNvPr id="608" name="フローチャート: 判断 607">
          <a:extLst>
            <a:ext uri="{FF2B5EF4-FFF2-40B4-BE49-F238E27FC236}">
              <a16:creationId xmlns:a16="http://schemas.microsoft.com/office/drawing/2014/main" id="{948C4EF7-217A-4675-928B-29CA0205E843}"/>
            </a:ext>
          </a:extLst>
        </xdr:cNvPr>
        <xdr:cNvSpPr/>
      </xdr:nvSpPr>
      <xdr:spPr>
        <a:xfrm>
          <a:off x="13578840" y="13813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65405</xdr:rowOff>
    </xdr:from>
    <xdr:to>
      <xdr:col>76</xdr:col>
      <xdr:colOff>165100</xdr:colOff>
      <xdr:row>82</xdr:row>
      <xdr:rowOff>167005</xdr:rowOff>
    </xdr:to>
    <xdr:sp macro="" textlink="">
      <xdr:nvSpPr>
        <xdr:cNvPr id="609" name="フローチャート: 判断 608">
          <a:extLst>
            <a:ext uri="{FF2B5EF4-FFF2-40B4-BE49-F238E27FC236}">
              <a16:creationId xmlns:a16="http://schemas.microsoft.com/office/drawing/2014/main" id="{2C8F0543-5FBB-497D-90C2-7FAE019A9B1A}"/>
            </a:ext>
          </a:extLst>
        </xdr:cNvPr>
        <xdr:cNvSpPr/>
      </xdr:nvSpPr>
      <xdr:spPr>
        <a:xfrm>
          <a:off x="12804140" y="13811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170180</xdr:rowOff>
    </xdr:from>
    <xdr:to>
      <xdr:col>72</xdr:col>
      <xdr:colOff>38100</xdr:colOff>
      <xdr:row>82</xdr:row>
      <xdr:rowOff>100330</xdr:rowOff>
    </xdr:to>
    <xdr:sp macro="" textlink="">
      <xdr:nvSpPr>
        <xdr:cNvPr id="610" name="フローチャート: 判断 609">
          <a:extLst>
            <a:ext uri="{FF2B5EF4-FFF2-40B4-BE49-F238E27FC236}">
              <a16:creationId xmlns:a16="http://schemas.microsoft.com/office/drawing/2014/main" id="{11C50AD5-7D5A-416D-B79A-03FA4D4BBC7C}"/>
            </a:ext>
          </a:extLst>
        </xdr:cNvPr>
        <xdr:cNvSpPr/>
      </xdr:nvSpPr>
      <xdr:spPr>
        <a:xfrm>
          <a:off x="12029440" y="1374902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11" name="テキスト ボックス 610">
          <a:extLst>
            <a:ext uri="{FF2B5EF4-FFF2-40B4-BE49-F238E27FC236}">
              <a16:creationId xmlns:a16="http://schemas.microsoft.com/office/drawing/2014/main" id="{26082C9C-63BB-483F-8460-B20E715D30C4}"/>
            </a:ext>
          </a:extLst>
        </xdr:cNvPr>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12" name="テキスト ボックス 611">
          <a:extLst>
            <a:ext uri="{FF2B5EF4-FFF2-40B4-BE49-F238E27FC236}">
              <a16:creationId xmlns:a16="http://schemas.microsoft.com/office/drawing/2014/main" id="{27328CF6-31C3-4454-8A82-B35D2500784D}"/>
            </a:ext>
          </a:extLst>
        </xdr:cNvPr>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13" name="テキスト ボックス 612">
          <a:extLst>
            <a:ext uri="{FF2B5EF4-FFF2-40B4-BE49-F238E27FC236}">
              <a16:creationId xmlns:a16="http://schemas.microsoft.com/office/drawing/2014/main" id="{F6024AE0-3D88-415E-850A-8D220DC94BE9}"/>
            </a:ext>
          </a:extLst>
        </xdr:cNvPr>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14" name="テキスト ボックス 613">
          <a:extLst>
            <a:ext uri="{FF2B5EF4-FFF2-40B4-BE49-F238E27FC236}">
              <a16:creationId xmlns:a16="http://schemas.microsoft.com/office/drawing/2014/main" id="{D31615D1-5F24-415D-AB17-BD25EAD5D1D6}"/>
            </a:ext>
          </a:extLst>
        </xdr:cNvPr>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15" name="テキスト ボックス 614">
          <a:extLst>
            <a:ext uri="{FF2B5EF4-FFF2-40B4-BE49-F238E27FC236}">
              <a16:creationId xmlns:a16="http://schemas.microsoft.com/office/drawing/2014/main" id="{8675FEC2-85A9-4870-BE49-61164632D1C5}"/>
            </a:ext>
          </a:extLst>
        </xdr:cNvPr>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139700</xdr:rowOff>
    </xdr:from>
    <xdr:to>
      <xdr:col>85</xdr:col>
      <xdr:colOff>177800</xdr:colOff>
      <xdr:row>82</xdr:row>
      <xdr:rowOff>69850</xdr:rowOff>
    </xdr:to>
    <xdr:sp macro="" textlink="">
      <xdr:nvSpPr>
        <xdr:cNvPr id="616" name="楕円 615">
          <a:extLst>
            <a:ext uri="{FF2B5EF4-FFF2-40B4-BE49-F238E27FC236}">
              <a16:creationId xmlns:a16="http://schemas.microsoft.com/office/drawing/2014/main" id="{E88DBD80-C6AD-48DB-923E-5C565071B0DA}"/>
            </a:ext>
          </a:extLst>
        </xdr:cNvPr>
        <xdr:cNvSpPr/>
      </xdr:nvSpPr>
      <xdr:spPr>
        <a:xfrm>
          <a:off x="14325600" y="13718540"/>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162577</xdr:rowOff>
    </xdr:from>
    <xdr:ext cx="405111" cy="259045"/>
    <xdr:sp macro="" textlink="">
      <xdr:nvSpPr>
        <xdr:cNvPr id="617" name="【児童館】&#10;有形固定資産減価償却率該当値テキスト">
          <a:extLst>
            <a:ext uri="{FF2B5EF4-FFF2-40B4-BE49-F238E27FC236}">
              <a16:creationId xmlns:a16="http://schemas.microsoft.com/office/drawing/2014/main" id="{CD0BEFF2-84F5-46FC-BB25-911E273CDA4C}"/>
            </a:ext>
          </a:extLst>
        </xdr:cNvPr>
        <xdr:cNvSpPr txBox="1"/>
      </xdr:nvSpPr>
      <xdr:spPr>
        <a:xfrm>
          <a:off x="14414500" y="1357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55880</xdr:rowOff>
    </xdr:from>
    <xdr:to>
      <xdr:col>81</xdr:col>
      <xdr:colOff>101600</xdr:colOff>
      <xdr:row>82</xdr:row>
      <xdr:rowOff>157480</xdr:rowOff>
    </xdr:to>
    <xdr:sp macro="" textlink="">
      <xdr:nvSpPr>
        <xdr:cNvPr id="618" name="楕円 617">
          <a:extLst>
            <a:ext uri="{FF2B5EF4-FFF2-40B4-BE49-F238E27FC236}">
              <a16:creationId xmlns:a16="http://schemas.microsoft.com/office/drawing/2014/main" id="{F84809E9-8461-4098-B6BE-34BC081AB622}"/>
            </a:ext>
          </a:extLst>
        </xdr:cNvPr>
        <xdr:cNvSpPr/>
      </xdr:nvSpPr>
      <xdr:spPr>
        <a:xfrm>
          <a:off x="13578840" y="13802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19050</xdr:rowOff>
    </xdr:from>
    <xdr:to>
      <xdr:col>85</xdr:col>
      <xdr:colOff>127000</xdr:colOff>
      <xdr:row>82</xdr:row>
      <xdr:rowOff>106680</xdr:rowOff>
    </xdr:to>
    <xdr:cxnSp macro="">
      <xdr:nvCxnSpPr>
        <xdr:cNvPr id="619" name="直線コネクタ 618">
          <a:extLst>
            <a:ext uri="{FF2B5EF4-FFF2-40B4-BE49-F238E27FC236}">
              <a16:creationId xmlns:a16="http://schemas.microsoft.com/office/drawing/2014/main" id="{4BB32213-A04D-459D-BD47-9F00DD3417CF}"/>
            </a:ext>
          </a:extLst>
        </xdr:cNvPr>
        <xdr:cNvCxnSpPr/>
      </xdr:nvCxnSpPr>
      <xdr:spPr>
        <a:xfrm flipV="1">
          <a:off x="13629640" y="13765530"/>
          <a:ext cx="74676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145414</xdr:rowOff>
    </xdr:from>
    <xdr:to>
      <xdr:col>76</xdr:col>
      <xdr:colOff>165100</xdr:colOff>
      <xdr:row>83</xdr:row>
      <xdr:rowOff>75564</xdr:rowOff>
    </xdr:to>
    <xdr:sp macro="" textlink="">
      <xdr:nvSpPr>
        <xdr:cNvPr id="620" name="楕円 619">
          <a:extLst>
            <a:ext uri="{FF2B5EF4-FFF2-40B4-BE49-F238E27FC236}">
              <a16:creationId xmlns:a16="http://schemas.microsoft.com/office/drawing/2014/main" id="{F20C6C57-9775-400E-A7F3-B3E5A195AD00}"/>
            </a:ext>
          </a:extLst>
        </xdr:cNvPr>
        <xdr:cNvSpPr/>
      </xdr:nvSpPr>
      <xdr:spPr>
        <a:xfrm>
          <a:off x="12804140" y="1389189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106680</xdr:rowOff>
    </xdr:from>
    <xdr:to>
      <xdr:col>81</xdr:col>
      <xdr:colOff>50800</xdr:colOff>
      <xdr:row>83</xdr:row>
      <xdr:rowOff>24764</xdr:rowOff>
    </xdr:to>
    <xdr:cxnSp macro="">
      <xdr:nvCxnSpPr>
        <xdr:cNvPr id="621" name="直線コネクタ 620">
          <a:extLst>
            <a:ext uri="{FF2B5EF4-FFF2-40B4-BE49-F238E27FC236}">
              <a16:creationId xmlns:a16="http://schemas.microsoft.com/office/drawing/2014/main" id="{C3FAE9DD-2025-4601-9CCB-A2D08BDD36D5}"/>
            </a:ext>
          </a:extLst>
        </xdr:cNvPr>
        <xdr:cNvCxnSpPr/>
      </xdr:nvCxnSpPr>
      <xdr:spPr>
        <a:xfrm flipV="1">
          <a:off x="12854940" y="13853160"/>
          <a:ext cx="774700" cy="85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48261</xdr:rowOff>
    </xdr:from>
    <xdr:to>
      <xdr:col>72</xdr:col>
      <xdr:colOff>38100</xdr:colOff>
      <xdr:row>83</xdr:row>
      <xdr:rowOff>149861</xdr:rowOff>
    </xdr:to>
    <xdr:sp macro="" textlink="">
      <xdr:nvSpPr>
        <xdr:cNvPr id="622" name="楕円 621">
          <a:extLst>
            <a:ext uri="{FF2B5EF4-FFF2-40B4-BE49-F238E27FC236}">
              <a16:creationId xmlns:a16="http://schemas.microsoft.com/office/drawing/2014/main" id="{C30B0BAC-D0BC-4D5A-926C-8D95666DA60E}"/>
            </a:ext>
          </a:extLst>
        </xdr:cNvPr>
        <xdr:cNvSpPr/>
      </xdr:nvSpPr>
      <xdr:spPr>
        <a:xfrm>
          <a:off x="12029440" y="1396238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24764</xdr:rowOff>
    </xdr:from>
    <xdr:to>
      <xdr:col>76</xdr:col>
      <xdr:colOff>114300</xdr:colOff>
      <xdr:row>83</xdr:row>
      <xdr:rowOff>99061</xdr:rowOff>
    </xdr:to>
    <xdr:cxnSp macro="">
      <xdr:nvCxnSpPr>
        <xdr:cNvPr id="623" name="直線コネクタ 622">
          <a:extLst>
            <a:ext uri="{FF2B5EF4-FFF2-40B4-BE49-F238E27FC236}">
              <a16:creationId xmlns:a16="http://schemas.microsoft.com/office/drawing/2014/main" id="{148CB355-31C8-422F-8309-FAB14427E66C}"/>
            </a:ext>
          </a:extLst>
        </xdr:cNvPr>
        <xdr:cNvCxnSpPr/>
      </xdr:nvCxnSpPr>
      <xdr:spPr>
        <a:xfrm flipV="1">
          <a:off x="12072620" y="13938884"/>
          <a:ext cx="782320" cy="74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160038</xdr:rowOff>
    </xdr:from>
    <xdr:ext cx="405111" cy="259045"/>
    <xdr:sp macro="" textlink="">
      <xdr:nvSpPr>
        <xdr:cNvPr id="624" name="n_1aveValue【児童館】&#10;有形固定資産減価償却率">
          <a:extLst>
            <a:ext uri="{FF2B5EF4-FFF2-40B4-BE49-F238E27FC236}">
              <a16:creationId xmlns:a16="http://schemas.microsoft.com/office/drawing/2014/main" id="{C474D21C-BA80-41D0-9BD2-3434D4CC6AE4}"/>
            </a:ext>
          </a:extLst>
        </xdr:cNvPr>
        <xdr:cNvSpPr txBox="1"/>
      </xdr:nvSpPr>
      <xdr:spPr>
        <a:xfrm>
          <a:off x="13437244" y="139065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12082</xdr:rowOff>
    </xdr:from>
    <xdr:ext cx="405111" cy="259045"/>
    <xdr:sp macro="" textlink="">
      <xdr:nvSpPr>
        <xdr:cNvPr id="625" name="n_2aveValue【児童館】&#10;有形固定資産減価償却率">
          <a:extLst>
            <a:ext uri="{FF2B5EF4-FFF2-40B4-BE49-F238E27FC236}">
              <a16:creationId xmlns:a16="http://schemas.microsoft.com/office/drawing/2014/main" id="{30ECEFDD-5938-45A0-B2D1-645CF9234805}"/>
            </a:ext>
          </a:extLst>
        </xdr:cNvPr>
        <xdr:cNvSpPr txBox="1"/>
      </xdr:nvSpPr>
      <xdr:spPr>
        <a:xfrm>
          <a:off x="12675244" y="13590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116857</xdr:rowOff>
    </xdr:from>
    <xdr:ext cx="405111" cy="259045"/>
    <xdr:sp macro="" textlink="">
      <xdr:nvSpPr>
        <xdr:cNvPr id="626" name="n_3aveValue【児童館】&#10;有形固定資産減価償却率">
          <a:extLst>
            <a:ext uri="{FF2B5EF4-FFF2-40B4-BE49-F238E27FC236}">
              <a16:creationId xmlns:a16="http://schemas.microsoft.com/office/drawing/2014/main" id="{971F92F4-CD6E-4B1E-94FA-DDEFD6D05586}"/>
            </a:ext>
          </a:extLst>
        </xdr:cNvPr>
        <xdr:cNvSpPr txBox="1"/>
      </xdr:nvSpPr>
      <xdr:spPr>
        <a:xfrm>
          <a:off x="11900544" y="1352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81</xdr:row>
      <xdr:rowOff>2557</xdr:rowOff>
    </xdr:from>
    <xdr:ext cx="405111" cy="259045"/>
    <xdr:sp macro="" textlink="">
      <xdr:nvSpPr>
        <xdr:cNvPr id="627" name="n_1mainValue【児童館】&#10;有形固定資産減価償却率">
          <a:extLst>
            <a:ext uri="{FF2B5EF4-FFF2-40B4-BE49-F238E27FC236}">
              <a16:creationId xmlns:a16="http://schemas.microsoft.com/office/drawing/2014/main" id="{0CEA61BC-A6B3-46AD-B6B0-3CBF34FFF563}"/>
            </a:ext>
          </a:extLst>
        </xdr:cNvPr>
        <xdr:cNvSpPr txBox="1"/>
      </xdr:nvSpPr>
      <xdr:spPr>
        <a:xfrm>
          <a:off x="13437244" y="1358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66691</xdr:rowOff>
    </xdr:from>
    <xdr:ext cx="405111" cy="259045"/>
    <xdr:sp macro="" textlink="">
      <xdr:nvSpPr>
        <xdr:cNvPr id="628" name="n_2mainValue【児童館】&#10;有形固定資産減価償却率">
          <a:extLst>
            <a:ext uri="{FF2B5EF4-FFF2-40B4-BE49-F238E27FC236}">
              <a16:creationId xmlns:a16="http://schemas.microsoft.com/office/drawing/2014/main" id="{65BBF471-C7E8-46C9-9A37-55A3B8AFFEED}"/>
            </a:ext>
          </a:extLst>
        </xdr:cNvPr>
        <xdr:cNvSpPr txBox="1"/>
      </xdr:nvSpPr>
      <xdr:spPr>
        <a:xfrm>
          <a:off x="12675244" y="139808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140988</xdr:rowOff>
    </xdr:from>
    <xdr:ext cx="405111" cy="259045"/>
    <xdr:sp macro="" textlink="">
      <xdr:nvSpPr>
        <xdr:cNvPr id="629" name="n_3mainValue【児童館】&#10;有形固定資産減価償却率">
          <a:extLst>
            <a:ext uri="{FF2B5EF4-FFF2-40B4-BE49-F238E27FC236}">
              <a16:creationId xmlns:a16="http://schemas.microsoft.com/office/drawing/2014/main" id="{8A58336D-93ED-4378-976E-ACB805E3DB40}"/>
            </a:ext>
          </a:extLst>
        </xdr:cNvPr>
        <xdr:cNvSpPr txBox="1"/>
      </xdr:nvSpPr>
      <xdr:spPr>
        <a:xfrm>
          <a:off x="11900544" y="14055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30" name="正方形/長方形 629">
          <a:extLst>
            <a:ext uri="{FF2B5EF4-FFF2-40B4-BE49-F238E27FC236}">
              <a16:creationId xmlns:a16="http://schemas.microsoft.com/office/drawing/2014/main" id="{0DD1B712-A2B7-43AF-A0F2-6F9997AFBF3E}"/>
            </a:ext>
          </a:extLst>
        </xdr:cNvPr>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1" name="正方形/長方形 630">
          <a:extLst>
            <a:ext uri="{FF2B5EF4-FFF2-40B4-BE49-F238E27FC236}">
              <a16:creationId xmlns:a16="http://schemas.microsoft.com/office/drawing/2014/main" id="{158C52BD-F344-42FD-B827-1317B0E24B56}"/>
            </a:ext>
          </a:extLst>
        </xdr:cNvPr>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2" name="正方形/長方形 631">
          <a:extLst>
            <a:ext uri="{FF2B5EF4-FFF2-40B4-BE49-F238E27FC236}">
              <a16:creationId xmlns:a16="http://schemas.microsoft.com/office/drawing/2014/main" id="{915344A6-03D8-477A-983C-5466A16A2C9A}"/>
            </a:ext>
          </a:extLst>
        </xdr:cNvPr>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3" name="正方形/長方形 632">
          <a:extLst>
            <a:ext uri="{FF2B5EF4-FFF2-40B4-BE49-F238E27FC236}">
              <a16:creationId xmlns:a16="http://schemas.microsoft.com/office/drawing/2014/main" id="{D995679D-75AA-444F-B790-55C296FB8146}"/>
            </a:ext>
          </a:extLst>
        </xdr:cNvPr>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4" name="正方形/長方形 633">
          <a:extLst>
            <a:ext uri="{FF2B5EF4-FFF2-40B4-BE49-F238E27FC236}">
              <a16:creationId xmlns:a16="http://schemas.microsoft.com/office/drawing/2014/main" id="{FF23E95A-72DE-491F-A960-BC916C466C27}"/>
            </a:ext>
          </a:extLst>
        </xdr:cNvPr>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5" name="正方形/長方形 634">
          <a:extLst>
            <a:ext uri="{FF2B5EF4-FFF2-40B4-BE49-F238E27FC236}">
              <a16:creationId xmlns:a16="http://schemas.microsoft.com/office/drawing/2014/main" id="{72F11AD5-6ADD-44EC-A88C-4A003C16A016}"/>
            </a:ext>
          </a:extLst>
        </xdr:cNvPr>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6" name="正方形/長方形 635">
          <a:extLst>
            <a:ext uri="{FF2B5EF4-FFF2-40B4-BE49-F238E27FC236}">
              <a16:creationId xmlns:a16="http://schemas.microsoft.com/office/drawing/2014/main" id="{9AB349F4-B616-401E-98A6-CF1152122535}"/>
            </a:ext>
          </a:extLst>
        </xdr:cNvPr>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7" name="正方形/長方形 636">
          <a:extLst>
            <a:ext uri="{FF2B5EF4-FFF2-40B4-BE49-F238E27FC236}">
              <a16:creationId xmlns:a16="http://schemas.microsoft.com/office/drawing/2014/main" id="{36E56837-7697-41BB-8927-59B805295717}"/>
            </a:ext>
          </a:extLst>
        </xdr:cNvPr>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38" name="テキスト ボックス 637">
          <a:extLst>
            <a:ext uri="{FF2B5EF4-FFF2-40B4-BE49-F238E27FC236}">
              <a16:creationId xmlns:a16="http://schemas.microsoft.com/office/drawing/2014/main" id="{302A7849-36B4-4B30-B018-E716A55547CA}"/>
            </a:ext>
          </a:extLst>
        </xdr:cNvPr>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39" name="直線コネクタ 638">
          <a:extLst>
            <a:ext uri="{FF2B5EF4-FFF2-40B4-BE49-F238E27FC236}">
              <a16:creationId xmlns:a16="http://schemas.microsoft.com/office/drawing/2014/main" id="{DE564A75-4E32-4F8D-AD33-A6CE558FB055}"/>
            </a:ext>
          </a:extLst>
        </xdr:cNvPr>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640" name="直線コネクタ 639">
          <a:extLst>
            <a:ext uri="{FF2B5EF4-FFF2-40B4-BE49-F238E27FC236}">
              <a16:creationId xmlns:a16="http://schemas.microsoft.com/office/drawing/2014/main" id="{C4E35E16-5026-40EC-9B71-F51566E26EF5}"/>
            </a:ext>
          </a:extLst>
        </xdr:cNvPr>
        <xdr:cNvCxnSpPr/>
      </xdr:nvCxnSpPr>
      <xdr:spPr>
        <a:xfrm>
          <a:off x="16093440" y="1458576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41" name="テキスト ボックス 640">
          <a:extLst>
            <a:ext uri="{FF2B5EF4-FFF2-40B4-BE49-F238E27FC236}">
              <a16:creationId xmlns:a16="http://schemas.microsoft.com/office/drawing/2014/main" id="{DA9FAD5F-DDE0-4DFC-8466-8E831FE1A010}"/>
            </a:ext>
          </a:extLst>
        </xdr:cNvPr>
        <xdr:cNvSpPr txBox="1"/>
      </xdr:nvSpPr>
      <xdr:spPr>
        <a:xfrm>
          <a:off x="1569484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42" name="直線コネクタ 641">
          <a:extLst>
            <a:ext uri="{FF2B5EF4-FFF2-40B4-BE49-F238E27FC236}">
              <a16:creationId xmlns:a16="http://schemas.microsoft.com/office/drawing/2014/main" id="{6132D385-7B73-478E-A533-09958EFA2FF2}"/>
            </a:ext>
          </a:extLst>
        </xdr:cNvPr>
        <xdr:cNvCxnSpPr/>
      </xdr:nvCxnSpPr>
      <xdr:spPr>
        <a:xfrm>
          <a:off x="16093440" y="1426300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43" name="テキスト ボックス 642">
          <a:extLst>
            <a:ext uri="{FF2B5EF4-FFF2-40B4-BE49-F238E27FC236}">
              <a16:creationId xmlns:a16="http://schemas.microsoft.com/office/drawing/2014/main" id="{CEEEA4E6-EB53-44F8-8A9D-C70E10C459EE}"/>
            </a:ext>
          </a:extLst>
        </xdr:cNvPr>
        <xdr:cNvSpPr txBox="1"/>
      </xdr:nvSpPr>
      <xdr:spPr>
        <a:xfrm>
          <a:off x="15694841" y="1412459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44" name="直線コネクタ 643">
          <a:extLst>
            <a:ext uri="{FF2B5EF4-FFF2-40B4-BE49-F238E27FC236}">
              <a16:creationId xmlns:a16="http://schemas.microsoft.com/office/drawing/2014/main" id="{DD2BF183-ED47-4334-9CE3-5AEC789A38C0}"/>
            </a:ext>
          </a:extLst>
        </xdr:cNvPr>
        <xdr:cNvCxnSpPr/>
      </xdr:nvCxnSpPr>
      <xdr:spPr>
        <a:xfrm>
          <a:off x="16093440" y="1394405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45" name="テキスト ボックス 644">
          <a:extLst>
            <a:ext uri="{FF2B5EF4-FFF2-40B4-BE49-F238E27FC236}">
              <a16:creationId xmlns:a16="http://schemas.microsoft.com/office/drawing/2014/main" id="{AB4063CB-F4BF-4160-9269-EA238F552589}"/>
            </a:ext>
          </a:extLst>
        </xdr:cNvPr>
        <xdr:cNvSpPr txBox="1"/>
      </xdr:nvSpPr>
      <xdr:spPr>
        <a:xfrm>
          <a:off x="15694841" y="1380564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46" name="直線コネクタ 645">
          <a:extLst>
            <a:ext uri="{FF2B5EF4-FFF2-40B4-BE49-F238E27FC236}">
              <a16:creationId xmlns:a16="http://schemas.microsoft.com/office/drawing/2014/main" id="{9644DEED-BCB9-4A27-BFEE-A446057B6B34}"/>
            </a:ext>
          </a:extLst>
        </xdr:cNvPr>
        <xdr:cNvCxnSpPr/>
      </xdr:nvCxnSpPr>
      <xdr:spPr>
        <a:xfrm>
          <a:off x="16093440" y="1362510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647" name="テキスト ボックス 646">
          <a:extLst>
            <a:ext uri="{FF2B5EF4-FFF2-40B4-BE49-F238E27FC236}">
              <a16:creationId xmlns:a16="http://schemas.microsoft.com/office/drawing/2014/main" id="{423BB08E-0615-4A2D-8385-CD5D869A2D56}"/>
            </a:ext>
          </a:extLst>
        </xdr:cNvPr>
        <xdr:cNvSpPr txBox="1"/>
      </xdr:nvSpPr>
      <xdr:spPr>
        <a:xfrm>
          <a:off x="15694841" y="134866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648" name="直線コネクタ 647">
          <a:extLst>
            <a:ext uri="{FF2B5EF4-FFF2-40B4-BE49-F238E27FC236}">
              <a16:creationId xmlns:a16="http://schemas.microsoft.com/office/drawing/2014/main" id="{EA51DAEE-8444-4F0E-B611-545212C7273B}"/>
            </a:ext>
          </a:extLst>
        </xdr:cNvPr>
        <xdr:cNvCxnSpPr/>
      </xdr:nvCxnSpPr>
      <xdr:spPr>
        <a:xfrm>
          <a:off x="16093440" y="1330615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649" name="テキスト ボックス 648">
          <a:extLst>
            <a:ext uri="{FF2B5EF4-FFF2-40B4-BE49-F238E27FC236}">
              <a16:creationId xmlns:a16="http://schemas.microsoft.com/office/drawing/2014/main" id="{2DADDD93-9268-4FD1-B728-F1F455669186}"/>
            </a:ext>
          </a:extLst>
        </xdr:cNvPr>
        <xdr:cNvSpPr txBox="1"/>
      </xdr:nvSpPr>
      <xdr:spPr>
        <a:xfrm>
          <a:off x="15694841" y="1316774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650" name="直線コネクタ 649">
          <a:extLst>
            <a:ext uri="{FF2B5EF4-FFF2-40B4-BE49-F238E27FC236}">
              <a16:creationId xmlns:a16="http://schemas.microsoft.com/office/drawing/2014/main" id="{6259473F-9D2F-4B31-B3EE-6B1832FE8DBC}"/>
            </a:ext>
          </a:extLst>
        </xdr:cNvPr>
        <xdr:cNvCxnSpPr/>
      </xdr:nvCxnSpPr>
      <xdr:spPr>
        <a:xfrm>
          <a:off x="16093440" y="1298720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651" name="テキスト ボックス 650">
          <a:extLst>
            <a:ext uri="{FF2B5EF4-FFF2-40B4-BE49-F238E27FC236}">
              <a16:creationId xmlns:a16="http://schemas.microsoft.com/office/drawing/2014/main" id="{C1FE1985-F82F-4456-8604-30A4BBC68BD4}"/>
            </a:ext>
          </a:extLst>
        </xdr:cNvPr>
        <xdr:cNvSpPr txBox="1"/>
      </xdr:nvSpPr>
      <xdr:spPr>
        <a:xfrm>
          <a:off x="15694841" y="1284878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52" name="直線コネクタ 651">
          <a:extLst>
            <a:ext uri="{FF2B5EF4-FFF2-40B4-BE49-F238E27FC236}">
              <a16:creationId xmlns:a16="http://schemas.microsoft.com/office/drawing/2014/main" id="{780D18D5-F8B6-45B0-A1FA-EC6A4ECD0BEB}"/>
            </a:ext>
          </a:extLst>
        </xdr:cNvPr>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53" name="テキスト ボックス 652">
          <a:extLst>
            <a:ext uri="{FF2B5EF4-FFF2-40B4-BE49-F238E27FC236}">
              <a16:creationId xmlns:a16="http://schemas.microsoft.com/office/drawing/2014/main" id="{B509A7A6-703A-4C3A-9BFC-7B5E73EF0C12}"/>
            </a:ext>
          </a:extLst>
        </xdr:cNvPr>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54" name="【児童館】&#10;一人当たり面積グラフ枠">
          <a:extLst>
            <a:ext uri="{FF2B5EF4-FFF2-40B4-BE49-F238E27FC236}">
              <a16:creationId xmlns:a16="http://schemas.microsoft.com/office/drawing/2014/main" id="{5E642336-6755-4C30-B9BC-B1598BE81329}"/>
            </a:ext>
          </a:extLst>
        </xdr:cNvPr>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119743</xdr:rowOff>
    </xdr:from>
    <xdr:to>
      <xdr:col>116</xdr:col>
      <xdr:colOff>62864</xdr:colOff>
      <xdr:row>86</xdr:row>
      <xdr:rowOff>87086</xdr:rowOff>
    </xdr:to>
    <xdr:cxnSp macro="">
      <xdr:nvCxnSpPr>
        <xdr:cNvPr id="655" name="直線コネクタ 654">
          <a:extLst>
            <a:ext uri="{FF2B5EF4-FFF2-40B4-BE49-F238E27FC236}">
              <a16:creationId xmlns:a16="http://schemas.microsoft.com/office/drawing/2014/main" id="{AC0D98C6-2BEB-46E0-B086-051349C8E713}"/>
            </a:ext>
          </a:extLst>
        </xdr:cNvPr>
        <xdr:cNvCxnSpPr/>
      </xdr:nvCxnSpPr>
      <xdr:spPr>
        <a:xfrm flipV="1">
          <a:off x="19509104" y="13195663"/>
          <a:ext cx="0" cy="13084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90913</xdr:rowOff>
    </xdr:from>
    <xdr:ext cx="469744" cy="259045"/>
    <xdr:sp macro="" textlink="">
      <xdr:nvSpPr>
        <xdr:cNvPr id="656" name="【児童館】&#10;一人当たり面積最小値テキスト">
          <a:extLst>
            <a:ext uri="{FF2B5EF4-FFF2-40B4-BE49-F238E27FC236}">
              <a16:creationId xmlns:a16="http://schemas.microsoft.com/office/drawing/2014/main" id="{A033908B-159F-40BE-B758-728F446562A1}"/>
            </a:ext>
          </a:extLst>
        </xdr:cNvPr>
        <xdr:cNvSpPr txBox="1"/>
      </xdr:nvSpPr>
      <xdr:spPr>
        <a:xfrm>
          <a:off x="19547840" y="14507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87086</xdr:rowOff>
    </xdr:from>
    <xdr:to>
      <xdr:col>116</xdr:col>
      <xdr:colOff>152400</xdr:colOff>
      <xdr:row>86</xdr:row>
      <xdr:rowOff>87086</xdr:rowOff>
    </xdr:to>
    <xdr:cxnSp macro="">
      <xdr:nvCxnSpPr>
        <xdr:cNvPr id="657" name="直線コネクタ 656">
          <a:extLst>
            <a:ext uri="{FF2B5EF4-FFF2-40B4-BE49-F238E27FC236}">
              <a16:creationId xmlns:a16="http://schemas.microsoft.com/office/drawing/2014/main" id="{B88F2199-1F94-4641-AE3F-1257C8FAF7AD}"/>
            </a:ext>
          </a:extLst>
        </xdr:cNvPr>
        <xdr:cNvCxnSpPr/>
      </xdr:nvCxnSpPr>
      <xdr:spPr>
        <a:xfrm>
          <a:off x="19443700" y="1450412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66420</xdr:rowOff>
    </xdr:from>
    <xdr:ext cx="469744" cy="259045"/>
    <xdr:sp macro="" textlink="">
      <xdr:nvSpPr>
        <xdr:cNvPr id="658" name="【児童館】&#10;一人当たり面積最大値テキスト">
          <a:extLst>
            <a:ext uri="{FF2B5EF4-FFF2-40B4-BE49-F238E27FC236}">
              <a16:creationId xmlns:a16="http://schemas.microsoft.com/office/drawing/2014/main" id="{2B19B4A9-11D9-419F-90EC-4CC2E82E894B}"/>
            </a:ext>
          </a:extLst>
        </xdr:cNvPr>
        <xdr:cNvSpPr txBox="1"/>
      </xdr:nvSpPr>
      <xdr:spPr>
        <a:xfrm>
          <a:off x="19547840" y="12974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119743</xdr:rowOff>
    </xdr:from>
    <xdr:to>
      <xdr:col>116</xdr:col>
      <xdr:colOff>152400</xdr:colOff>
      <xdr:row>78</xdr:row>
      <xdr:rowOff>119743</xdr:rowOff>
    </xdr:to>
    <xdr:cxnSp macro="">
      <xdr:nvCxnSpPr>
        <xdr:cNvPr id="659" name="直線コネクタ 658">
          <a:extLst>
            <a:ext uri="{FF2B5EF4-FFF2-40B4-BE49-F238E27FC236}">
              <a16:creationId xmlns:a16="http://schemas.microsoft.com/office/drawing/2014/main" id="{34F300D8-AF19-4F30-82DA-C0A58084FE46}"/>
            </a:ext>
          </a:extLst>
        </xdr:cNvPr>
        <xdr:cNvCxnSpPr/>
      </xdr:nvCxnSpPr>
      <xdr:spPr>
        <a:xfrm>
          <a:off x="19443700" y="1319566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59163</xdr:rowOff>
    </xdr:from>
    <xdr:ext cx="469744" cy="259045"/>
    <xdr:sp macro="" textlink="">
      <xdr:nvSpPr>
        <xdr:cNvPr id="660" name="【児童館】&#10;一人当たり面積平均値テキスト">
          <a:extLst>
            <a:ext uri="{FF2B5EF4-FFF2-40B4-BE49-F238E27FC236}">
              <a16:creationId xmlns:a16="http://schemas.microsoft.com/office/drawing/2014/main" id="{AF4E97B6-B159-4E17-81C7-13C4A10725DE}"/>
            </a:ext>
          </a:extLst>
        </xdr:cNvPr>
        <xdr:cNvSpPr txBox="1"/>
      </xdr:nvSpPr>
      <xdr:spPr>
        <a:xfrm>
          <a:off x="19547840" y="139732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36286</xdr:rowOff>
    </xdr:from>
    <xdr:to>
      <xdr:col>116</xdr:col>
      <xdr:colOff>114300</xdr:colOff>
      <xdr:row>84</xdr:row>
      <xdr:rowOff>137886</xdr:rowOff>
    </xdr:to>
    <xdr:sp macro="" textlink="">
      <xdr:nvSpPr>
        <xdr:cNvPr id="661" name="フローチャート: 判断 660">
          <a:extLst>
            <a:ext uri="{FF2B5EF4-FFF2-40B4-BE49-F238E27FC236}">
              <a16:creationId xmlns:a16="http://schemas.microsoft.com/office/drawing/2014/main" id="{71A68C9C-0D35-43D2-8D2E-51AACCA8C533}"/>
            </a:ext>
          </a:extLst>
        </xdr:cNvPr>
        <xdr:cNvSpPr/>
      </xdr:nvSpPr>
      <xdr:spPr>
        <a:xfrm>
          <a:off x="19458940" y="14118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158750</xdr:rowOff>
    </xdr:from>
    <xdr:to>
      <xdr:col>112</xdr:col>
      <xdr:colOff>38100</xdr:colOff>
      <xdr:row>84</xdr:row>
      <xdr:rowOff>88900</xdr:rowOff>
    </xdr:to>
    <xdr:sp macro="" textlink="">
      <xdr:nvSpPr>
        <xdr:cNvPr id="662" name="フローチャート: 判断 661">
          <a:extLst>
            <a:ext uri="{FF2B5EF4-FFF2-40B4-BE49-F238E27FC236}">
              <a16:creationId xmlns:a16="http://schemas.microsoft.com/office/drawing/2014/main" id="{648ABA08-44F3-4636-9E26-DEE0924C1D4E}"/>
            </a:ext>
          </a:extLst>
        </xdr:cNvPr>
        <xdr:cNvSpPr/>
      </xdr:nvSpPr>
      <xdr:spPr>
        <a:xfrm>
          <a:off x="18735040" y="1407287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19957</xdr:rowOff>
    </xdr:from>
    <xdr:to>
      <xdr:col>107</xdr:col>
      <xdr:colOff>101600</xdr:colOff>
      <xdr:row>84</xdr:row>
      <xdr:rowOff>121557</xdr:rowOff>
    </xdr:to>
    <xdr:sp macro="" textlink="">
      <xdr:nvSpPr>
        <xdr:cNvPr id="663" name="フローチャート: 判断 662">
          <a:extLst>
            <a:ext uri="{FF2B5EF4-FFF2-40B4-BE49-F238E27FC236}">
              <a16:creationId xmlns:a16="http://schemas.microsoft.com/office/drawing/2014/main" id="{9EE0A380-CB7C-4351-AA89-7C3CEB74F07F}"/>
            </a:ext>
          </a:extLst>
        </xdr:cNvPr>
        <xdr:cNvSpPr/>
      </xdr:nvSpPr>
      <xdr:spPr>
        <a:xfrm>
          <a:off x="17937480" y="1410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85271</xdr:rowOff>
    </xdr:from>
    <xdr:to>
      <xdr:col>102</xdr:col>
      <xdr:colOff>165100</xdr:colOff>
      <xdr:row>85</xdr:row>
      <xdr:rowOff>15421</xdr:rowOff>
    </xdr:to>
    <xdr:sp macro="" textlink="">
      <xdr:nvSpPr>
        <xdr:cNvPr id="664" name="フローチャート: 判断 663">
          <a:extLst>
            <a:ext uri="{FF2B5EF4-FFF2-40B4-BE49-F238E27FC236}">
              <a16:creationId xmlns:a16="http://schemas.microsoft.com/office/drawing/2014/main" id="{F2DDE5DA-5E7C-4679-B4E8-DC947F47F64D}"/>
            </a:ext>
          </a:extLst>
        </xdr:cNvPr>
        <xdr:cNvSpPr/>
      </xdr:nvSpPr>
      <xdr:spPr>
        <a:xfrm>
          <a:off x="17162780" y="1416703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65" name="テキスト ボックス 664">
          <a:extLst>
            <a:ext uri="{FF2B5EF4-FFF2-40B4-BE49-F238E27FC236}">
              <a16:creationId xmlns:a16="http://schemas.microsoft.com/office/drawing/2014/main" id="{0F4EEF71-9C49-4DC9-A647-4A3CCB3A0E30}"/>
            </a:ext>
          </a:extLst>
        </xdr:cNvPr>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66" name="テキスト ボックス 665">
          <a:extLst>
            <a:ext uri="{FF2B5EF4-FFF2-40B4-BE49-F238E27FC236}">
              <a16:creationId xmlns:a16="http://schemas.microsoft.com/office/drawing/2014/main" id="{03CCFFE9-0EBC-498E-ACA8-0F1C46C47890}"/>
            </a:ext>
          </a:extLst>
        </xdr:cNvPr>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67" name="テキスト ボックス 666">
          <a:extLst>
            <a:ext uri="{FF2B5EF4-FFF2-40B4-BE49-F238E27FC236}">
              <a16:creationId xmlns:a16="http://schemas.microsoft.com/office/drawing/2014/main" id="{508C620D-94FA-422E-A967-26F20E35843E}"/>
            </a:ext>
          </a:extLst>
        </xdr:cNvPr>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68" name="テキスト ボックス 667">
          <a:extLst>
            <a:ext uri="{FF2B5EF4-FFF2-40B4-BE49-F238E27FC236}">
              <a16:creationId xmlns:a16="http://schemas.microsoft.com/office/drawing/2014/main" id="{111EC55B-95F8-4F61-A878-A013B342EB9F}"/>
            </a:ext>
          </a:extLst>
        </xdr:cNvPr>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69" name="テキスト ボックス 668">
          <a:extLst>
            <a:ext uri="{FF2B5EF4-FFF2-40B4-BE49-F238E27FC236}">
              <a16:creationId xmlns:a16="http://schemas.microsoft.com/office/drawing/2014/main" id="{2338235C-4056-4D2C-B93C-9E16A938C960}"/>
            </a:ext>
          </a:extLst>
        </xdr:cNvPr>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166914</xdr:rowOff>
    </xdr:from>
    <xdr:to>
      <xdr:col>116</xdr:col>
      <xdr:colOff>114300</xdr:colOff>
      <xdr:row>85</xdr:row>
      <xdr:rowOff>97064</xdr:rowOff>
    </xdr:to>
    <xdr:sp macro="" textlink="">
      <xdr:nvSpPr>
        <xdr:cNvPr id="670" name="楕円 669">
          <a:extLst>
            <a:ext uri="{FF2B5EF4-FFF2-40B4-BE49-F238E27FC236}">
              <a16:creationId xmlns:a16="http://schemas.microsoft.com/office/drawing/2014/main" id="{80088CD2-A0A4-44FA-90C6-2ADF6142907E}"/>
            </a:ext>
          </a:extLst>
        </xdr:cNvPr>
        <xdr:cNvSpPr/>
      </xdr:nvSpPr>
      <xdr:spPr>
        <a:xfrm>
          <a:off x="19458940" y="1424867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145341</xdr:rowOff>
    </xdr:from>
    <xdr:ext cx="469744" cy="259045"/>
    <xdr:sp macro="" textlink="">
      <xdr:nvSpPr>
        <xdr:cNvPr id="671" name="【児童館】&#10;一人当たり面積該当値テキスト">
          <a:extLst>
            <a:ext uri="{FF2B5EF4-FFF2-40B4-BE49-F238E27FC236}">
              <a16:creationId xmlns:a16="http://schemas.microsoft.com/office/drawing/2014/main" id="{4FDAB01D-9AC0-452E-A505-7A8D846B3191}"/>
            </a:ext>
          </a:extLst>
        </xdr:cNvPr>
        <xdr:cNvSpPr txBox="1"/>
      </xdr:nvSpPr>
      <xdr:spPr>
        <a:xfrm>
          <a:off x="19547840" y="14227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166914</xdr:rowOff>
    </xdr:from>
    <xdr:to>
      <xdr:col>112</xdr:col>
      <xdr:colOff>38100</xdr:colOff>
      <xdr:row>85</xdr:row>
      <xdr:rowOff>97064</xdr:rowOff>
    </xdr:to>
    <xdr:sp macro="" textlink="">
      <xdr:nvSpPr>
        <xdr:cNvPr id="672" name="楕円 671">
          <a:extLst>
            <a:ext uri="{FF2B5EF4-FFF2-40B4-BE49-F238E27FC236}">
              <a16:creationId xmlns:a16="http://schemas.microsoft.com/office/drawing/2014/main" id="{1ED4C38B-9D53-4FEC-ABF0-7CDF36ECED5B}"/>
            </a:ext>
          </a:extLst>
        </xdr:cNvPr>
        <xdr:cNvSpPr/>
      </xdr:nvSpPr>
      <xdr:spPr>
        <a:xfrm>
          <a:off x="18735040" y="1424867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46264</xdr:rowOff>
    </xdr:from>
    <xdr:to>
      <xdr:col>116</xdr:col>
      <xdr:colOff>63500</xdr:colOff>
      <xdr:row>85</xdr:row>
      <xdr:rowOff>46264</xdr:rowOff>
    </xdr:to>
    <xdr:cxnSp macro="">
      <xdr:nvCxnSpPr>
        <xdr:cNvPr id="673" name="直線コネクタ 672">
          <a:extLst>
            <a:ext uri="{FF2B5EF4-FFF2-40B4-BE49-F238E27FC236}">
              <a16:creationId xmlns:a16="http://schemas.microsoft.com/office/drawing/2014/main" id="{45D82EDC-E6A3-416A-B411-E664C0A17617}"/>
            </a:ext>
          </a:extLst>
        </xdr:cNvPr>
        <xdr:cNvCxnSpPr/>
      </xdr:nvCxnSpPr>
      <xdr:spPr>
        <a:xfrm>
          <a:off x="18778220" y="14295664"/>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11793</xdr:rowOff>
    </xdr:from>
    <xdr:to>
      <xdr:col>107</xdr:col>
      <xdr:colOff>101600</xdr:colOff>
      <xdr:row>85</xdr:row>
      <xdr:rowOff>113393</xdr:rowOff>
    </xdr:to>
    <xdr:sp macro="" textlink="">
      <xdr:nvSpPr>
        <xdr:cNvPr id="674" name="楕円 673">
          <a:extLst>
            <a:ext uri="{FF2B5EF4-FFF2-40B4-BE49-F238E27FC236}">
              <a16:creationId xmlns:a16="http://schemas.microsoft.com/office/drawing/2014/main" id="{BFC27D0F-E2AF-47B3-A344-7E0453E2E2C5}"/>
            </a:ext>
          </a:extLst>
        </xdr:cNvPr>
        <xdr:cNvSpPr/>
      </xdr:nvSpPr>
      <xdr:spPr>
        <a:xfrm>
          <a:off x="17937480" y="14261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46264</xdr:rowOff>
    </xdr:from>
    <xdr:to>
      <xdr:col>111</xdr:col>
      <xdr:colOff>177800</xdr:colOff>
      <xdr:row>85</xdr:row>
      <xdr:rowOff>62593</xdr:rowOff>
    </xdr:to>
    <xdr:cxnSp macro="">
      <xdr:nvCxnSpPr>
        <xdr:cNvPr id="675" name="直線コネクタ 674">
          <a:extLst>
            <a:ext uri="{FF2B5EF4-FFF2-40B4-BE49-F238E27FC236}">
              <a16:creationId xmlns:a16="http://schemas.microsoft.com/office/drawing/2014/main" id="{CF291CFB-A41A-4FB4-83F1-5AEB38AB0536}"/>
            </a:ext>
          </a:extLst>
        </xdr:cNvPr>
        <xdr:cNvCxnSpPr/>
      </xdr:nvCxnSpPr>
      <xdr:spPr>
        <a:xfrm flipV="1">
          <a:off x="17988280" y="14295664"/>
          <a:ext cx="78994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11793</xdr:rowOff>
    </xdr:from>
    <xdr:to>
      <xdr:col>102</xdr:col>
      <xdr:colOff>165100</xdr:colOff>
      <xdr:row>85</xdr:row>
      <xdr:rowOff>113393</xdr:rowOff>
    </xdr:to>
    <xdr:sp macro="" textlink="">
      <xdr:nvSpPr>
        <xdr:cNvPr id="676" name="楕円 675">
          <a:extLst>
            <a:ext uri="{FF2B5EF4-FFF2-40B4-BE49-F238E27FC236}">
              <a16:creationId xmlns:a16="http://schemas.microsoft.com/office/drawing/2014/main" id="{EAA12427-90EE-472A-8EE6-84EFC19940CE}"/>
            </a:ext>
          </a:extLst>
        </xdr:cNvPr>
        <xdr:cNvSpPr/>
      </xdr:nvSpPr>
      <xdr:spPr>
        <a:xfrm>
          <a:off x="17162780" y="14261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62593</xdr:rowOff>
    </xdr:from>
    <xdr:to>
      <xdr:col>107</xdr:col>
      <xdr:colOff>50800</xdr:colOff>
      <xdr:row>85</xdr:row>
      <xdr:rowOff>62593</xdr:rowOff>
    </xdr:to>
    <xdr:cxnSp macro="">
      <xdr:nvCxnSpPr>
        <xdr:cNvPr id="677" name="直線コネクタ 676">
          <a:extLst>
            <a:ext uri="{FF2B5EF4-FFF2-40B4-BE49-F238E27FC236}">
              <a16:creationId xmlns:a16="http://schemas.microsoft.com/office/drawing/2014/main" id="{5638E0A5-E531-4544-986E-9D1E4728C384}"/>
            </a:ext>
          </a:extLst>
        </xdr:cNvPr>
        <xdr:cNvCxnSpPr/>
      </xdr:nvCxnSpPr>
      <xdr:spPr>
        <a:xfrm>
          <a:off x="17213580" y="14311993"/>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105427</xdr:rowOff>
    </xdr:from>
    <xdr:ext cx="469744" cy="259045"/>
    <xdr:sp macro="" textlink="">
      <xdr:nvSpPr>
        <xdr:cNvPr id="678" name="n_1aveValue【児童館】&#10;一人当たり面積">
          <a:extLst>
            <a:ext uri="{FF2B5EF4-FFF2-40B4-BE49-F238E27FC236}">
              <a16:creationId xmlns:a16="http://schemas.microsoft.com/office/drawing/2014/main" id="{DC11FF01-2F1B-440D-A068-F1AC12E039DE}"/>
            </a:ext>
          </a:extLst>
        </xdr:cNvPr>
        <xdr:cNvSpPr txBox="1"/>
      </xdr:nvSpPr>
      <xdr:spPr>
        <a:xfrm>
          <a:off x="18561127" y="13851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138084</xdr:rowOff>
    </xdr:from>
    <xdr:ext cx="469744" cy="259045"/>
    <xdr:sp macro="" textlink="">
      <xdr:nvSpPr>
        <xdr:cNvPr id="679" name="n_2aveValue【児童館】&#10;一人当たり面積">
          <a:extLst>
            <a:ext uri="{FF2B5EF4-FFF2-40B4-BE49-F238E27FC236}">
              <a16:creationId xmlns:a16="http://schemas.microsoft.com/office/drawing/2014/main" id="{A4A34D43-A1B5-467A-B89F-8A8F757E3E96}"/>
            </a:ext>
          </a:extLst>
        </xdr:cNvPr>
        <xdr:cNvSpPr txBox="1"/>
      </xdr:nvSpPr>
      <xdr:spPr>
        <a:xfrm>
          <a:off x="17776267" y="13884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31948</xdr:rowOff>
    </xdr:from>
    <xdr:ext cx="469744" cy="259045"/>
    <xdr:sp macro="" textlink="">
      <xdr:nvSpPr>
        <xdr:cNvPr id="680" name="n_3aveValue【児童館】&#10;一人当たり面積">
          <a:extLst>
            <a:ext uri="{FF2B5EF4-FFF2-40B4-BE49-F238E27FC236}">
              <a16:creationId xmlns:a16="http://schemas.microsoft.com/office/drawing/2014/main" id="{32519821-A671-4D2B-BB08-446F04667230}"/>
            </a:ext>
          </a:extLst>
        </xdr:cNvPr>
        <xdr:cNvSpPr txBox="1"/>
      </xdr:nvSpPr>
      <xdr:spPr>
        <a:xfrm>
          <a:off x="17001567" y="13946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88191</xdr:rowOff>
    </xdr:from>
    <xdr:ext cx="469744" cy="259045"/>
    <xdr:sp macro="" textlink="">
      <xdr:nvSpPr>
        <xdr:cNvPr id="681" name="n_1mainValue【児童館】&#10;一人当たり面積">
          <a:extLst>
            <a:ext uri="{FF2B5EF4-FFF2-40B4-BE49-F238E27FC236}">
              <a16:creationId xmlns:a16="http://schemas.microsoft.com/office/drawing/2014/main" id="{F5B4B73C-2625-4D12-99E7-CB95FF4FE807}"/>
            </a:ext>
          </a:extLst>
        </xdr:cNvPr>
        <xdr:cNvSpPr txBox="1"/>
      </xdr:nvSpPr>
      <xdr:spPr>
        <a:xfrm>
          <a:off x="18561127" y="14337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104520</xdr:rowOff>
    </xdr:from>
    <xdr:ext cx="469744" cy="259045"/>
    <xdr:sp macro="" textlink="">
      <xdr:nvSpPr>
        <xdr:cNvPr id="682" name="n_2mainValue【児童館】&#10;一人当たり面積">
          <a:extLst>
            <a:ext uri="{FF2B5EF4-FFF2-40B4-BE49-F238E27FC236}">
              <a16:creationId xmlns:a16="http://schemas.microsoft.com/office/drawing/2014/main" id="{6457FE33-6927-4113-848E-72210B0F4EC8}"/>
            </a:ext>
          </a:extLst>
        </xdr:cNvPr>
        <xdr:cNvSpPr txBox="1"/>
      </xdr:nvSpPr>
      <xdr:spPr>
        <a:xfrm>
          <a:off x="17776267" y="14353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104520</xdr:rowOff>
    </xdr:from>
    <xdr:ext cx="469744" cy="259045"/>
    <xdr:sp macro="" textlink="">
      <xdr:nvSpPr>
        <xdr:cNvPr id="683" name="n_3mainValue【児童館】&#10;一人当たり面積">
          <a:extLst>
            <a:ext uri="{FF2B5EF4-FFF2-40B4-BE49-F238E27FC236}">
              <a16:creationId xmlns:a16="http://schemas.microsoft.com/office/drawing/2014/main" id="{5D5094D0-E750-4684-BAD1-ABACF6B77AF8}"/>
            </a:ext>
          </a:extLst>
        </xdr:cNvPr>
        <xdr:cNvSpPr txBox="1"/>
      </xdr:nvSpPr>
      <xdr:spPr>
        <a:xfrm>
          <a:off x="17001567" y="14353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84" name="正方形/長方形 683">
          <a:extLst>
            <a:ext uri="{FF2B5EF4-FFF2-40B4-BE49-F238E27FC236}">
              <a16:creationId xmlns:a16="http://schemas.microsoft.com/office/drawing/2014/main" id="{485716C4-1BE3-469F-A833-419D2AE14BE9}"/>
            </a:ext>
          </a:extLst>
        </xdr:cNvPr>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85" name="正方形/長方形 684">
          <a:extLst>
            <a:ext uri="{FF2B5EF4-FFF2-40B4-BE49-F238E27FC236}">
              <a16:creationId xmlns:a16="http://schemas.microsoft.com/office/drawing/2014/main" id="{A59FD7B0-A4EB-42E6-84A2-71A764BF73DE}"/>
            </a:ext>
          </a:extLst>
        </xdr:cNvPr>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86" name="正方形/長方形 685">
          <a:extLst>
            <a:ext uri="{FF2B5EF4-FFF2-40B4-BE49-F238E27FC236}">
              <a16:creationId xmlns:a16="http://schemas.microsoft.com/office/drawing/2014/main" id="{D7F8C483-216B-434A-B2E0-ED2281FBDEE8}"/>
            </a:ext>
          </a:extLst>
        </xdr:cNvPr>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87" name="正方形/長方形 686">
          <a:extLst>
            <a:ext uri="{FF2B5EF4-FFF2-40B4-BE49-F238E27FC236}">
              <a16:creationId xmlns:a16="http://schemas.microsoft.com/office/drawing/2014/main" id="{E09732CE-47F4-401A-88D9-CD9DA45A1681}"/>
            </a:ext>
          </a:extLst>
        </xdr:cNvPr>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88" name="正方形/長方形 687">
          <a:extLst>
            <a:ext uri="{FF2B5EF4-FFF2-40B4-BE49-F238E27FC236}">
              <a16:creationId xmlns:a16="http://schemas.microsoft.com/office/drawing/2014/main" id="{37B475BB-E709-49E0-8BA0-D2FD6F3951D4}"/>
            </a:ext>
          </a:extLst>
        </xdr:cNvPr>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89" name="正方形/長方形 688">
          <a:extLst>
            <a:ext uri="{FF2B5EF4-FFF2-40B4-BE49-F238E27FC236}">
              <a16:creationId xmlns:a16="http://schemas.microsoft.com/office/drawing/2014/main" id="{CEEBB7E5-FCE4-4B9D-9A54-122D465A20F7}"/>
            </a:ext>
          </a:extLst>
        </xdr:cNvPr>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90" name="正方形/長方形 689">
          <a:extLst>
            <a:ext uri="{FF2B5EF4-FFF2-40B4-BE49-F238E27FC236}">
              <a16:creationId xmlns:a16="http://schemas.microsoft.com/office/drawing/2014/main" id="{00A46D58-079E-441A-88D4-E5F55C808887}"/>
            </a:ext>
          </a:extLst>
        </xdr:cNvPr>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91" name="正方形/長方形 690">
          <a:extLst>
            <a:ext uri="{FF2B5EF4-FFF2-40B4-BE49-F238E27FC236}">
              <a16:creationId xmlns:a16="http://schemas.microsoft.com/office/drawing/2014/main" id="{BDD36F26-C155-4B5D-B43F-EFA66C428329}"/>
            </a:ext>
          </a:extLst>
        </xdr:cNvPr>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92" name="テキスト ボックス 691">
          <a:extLst>
            <a:ext uri="{FF2B5EF4-FFF2-40B4-BE49-F238E27FC236}">
              <a16:creationId xmlns:a16="http://schemas.microsoft.com/office/drawing/2014/main" id="{01C2E4E3-9F67-496A-842A-FEACBFB2F9FE}"/>
            </a:ext>
          </a:extLst>
        </xdr:cNvPr>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93" name="直線コネクタ 692">
          <a:extLst>
            <a:ext uri="{FF2B5EF4-FFF2-40B4-BE49-F238E27FC236}">
              <a16:creationId xmlns:a16="http://schemas.microsoft.com/office/drawing/2014/main" id="{C1ADED5A-D25E-4ACD-99DF-C9A0035DAA0E}"/>
            </a:ext>
          </a:extLst>
        </xdr:cNvPr>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694" name="テキスト ボックス 693">
          <a:extLst>
            <a:ext uri="{FF2B5EF4-FFF2-40B4-BE49-F238E27FC236}">
              <a16:creationId xmlns:a16="http://schemas.microsoft.com/office/drawing/2014/main" id="{A5BDAF97-D23A-4703-9B75-A6A30B7247AB}"/>
            </a:ext>
          </a:extLst>
        </xdr:cNvPr>
        <xdr:cNvSpPr txBox="1"/>
      </xdr:nvSpPr>
      <xdr:spPr>
        <a:xfrm>
          <a:off x="10666881" y="184886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95" name="直線コネクタ 694">
          <a:extLst>
            <a:ext uri="{FF2B5EF4-FFF2-40B4-BE49-F238E27FC236}">
              <a16:creationId xmlns:a16="http://schemas.microsoft.com/office/drawing/2014/main" id="{7A62D387-1919-478B-B0EB-E443B3F1F63A}"/>
            </a:ext>
          </a:extLst>
        </xdr:cNvPr>
        <xdr:cNvCxnSpPr/>
      </xdr:nvCxnSpPr>
      <xdr:spPr>
        <a:xfrm>
          <a:off x="10960100" y="182575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696" name="テキスト ボックス 695">
          <a:extLst>
            <a:ext uri="{FF2B5EF4-FFF2-40B4-BE49-F238E27FC236}">
              <a16:creationId xmlns:a16="http://schemas.microsoft.com/office/drawing/2014/main" id="{0D22CCF4-C3AE-4D62-A0E9-4EEBB0312568}"/>
            </a:ext>
          </a:extLst>
        </xdr:cNvPr>
        <xdr:cNvSpPr txBox="1"/>
      </xdr:nvSpPr>
      <xdr:spPr>
        <a:xfrm>
          <a:off x="10602761" y="181152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97" name="直線コネクタ 696">
          <a:extLst>
            <a:ext uri="{FF2B5EF4-FFF2-40B4-BE49-F238E27FC236}">
              <a16:creationId xmlns:a16="http://schemas.microsoft.com/office/drawing/2014/main" id="{BA396103-3AD8-485C-B83F-A67FBD89658F}"/>
            </a:ext>
          </a:extLst>
        </xdr:cNvPr>
        <xdr:cNvCxnSpPr/>
      </xdr:nvCxnSpPr>
      <xdr:spPr>
        <a:xfrm>
          <a:off x="10960100" y="178841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98" name="テキスト ボックス 697">
          <a:extLst>
            <a:ext uri="{FF2B5EF4-FFF2-40B4-BE49-F238E27FC236}">
              <a16:creationId xmlns:a16="http://schemas.microsoft.com/office/drawing/2014/main" id="{21F81CB7-8182-4386-8BB4-D19C9799D591}"/>
            </a:ext>
          </a:extLst>
        </xdr:cNvPr>
        <xdr:cNvSpPr txBox="1"/>
      </xdr:nvSpPr>
      <xdr:spPr>
        <a:xfrm>
          <a:off x="10602761" y="17745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99" name="直線コネクタ 698">
          <a:extLst>
            <a:ext uri="{FF2B5EF4-FFF2-40B4-BE49-F238E27FC236}">
              <a16:creationId xmlns:a16="http://schemas.microsoft.com/office/drawing/2014/main" id="{BF60398B-C8C2-4ED8-83DF-FA5C73548D1F}"/>
            </a:ext>
          </a:extLst>
        </xdr:cNvPr>
        <xdr:cNvCxnSpPr/>
      </xdr:nvCxnSpPr>
      <xdr:spPr>
        <a:xfrm>
          <a:off x="10960100" y="175107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00" name="テキスト ボックス 699">
          <a:extLst>
            <a:ext uri="{FF2B5EF4-FFF2-40B4-BE49-F238E27FC236}">
              <a16:creationId xmlns:a16="http://schemas.microsoft.com/office/drawing/2014/main" id="{982F7D6B-6539-4239-A6A9-BD5EB0B9D560}"/>
            </a:ext>
          </a:extLst>
        </xdr:cNvPr>
        <xdr:cNvSpPr txBox="1"/>
      </xdr:nvSpPr>
      <xdr:spPr>
        <a:xfrm>
          <a:off x="10602761" y="173723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01" name="直線コネクタ 700">
          <a:extLst>
            <a:ext uri="{FF2B5EF4-FFF2-40B4-BE49-F238E27FC236}">
              <a16:creationId xmlns:a16="http://schemas.microsoft.com/office/drawing/2014/main" id="{AE9C4EEB-5CAE-4E9C-8C08-45663A6D6983}"/>
            </a:ext>
          </a:extLst>
        </xdr:cNvPr>
        <xdr:cNvCxnSpPr/>
      </xdr:nvCxnSpPr>
      <xdr:spPr>
        <a:xfrm>
          <a:off x="10960100" y="171373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02" name="テキスト ボックス 701">
          <a:extLst>
            <a:ext uri="{FF2B5EF4-FFF2-40B4-BE49-F238E27FC236}">
              <a16:creationId xmlns:a16="http://schemas.microsoft.com/office/drawing/2014/main" id="{C83D4C44-1C2A-4C57-9A8C-7A5BDC269FDC}"/>
            </a:ext>
          </a:extLst>
        </xdr:cNvPr>
        <xdr:cNvSpPr txBox="1"/>
      </xdr:nvSpPr>
      <xdr:spPr>
        <a:xfrm>
          <a:off x="10602761" y="169989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03" name="直線コネクタ 702">
          <a:extLst>
            <a:ext uri="{FF2B5EF4-FFF2-40B4-BE49-F238E27FC236}">
              <a16:creationId xmlns:a16="http://schemas.microsoft.com/office/drawing/2014/main" id="{19768090-BFEE-4F40-8201-FD6905F9D425}"/>
            </a:ext>
          </a:extLst>
        </xdr:cNvPr>
        <xdr:cNvCxnSpPr/>
      </xdr:nvCxnSpPr>
      <xdr:spPr>
        <a:xfrm>
          <a:off x="10960100" y="167640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704" name="テキスト ボックス 703">
          <a:extLst>
            <a:ext uri="{FF2B5EF4-FFF2-40B4-BE49-F238E27FC236}">
              <a16:creationId xmlns:a16="http://schemas.microsoft.com/office/drawing/2014/main" id="{DFA6F2CF-ED0E-4241-B251-AEC092FA4BE8}"/>
            </a:ext>
          </a:extLst>
        </xdr:cNvPr>
        <xdr:cNvSpPr txBox="1"/>
      </xdr:nvSpPr>
      <xdr:spPr>
        <a:xfrm>
          <a:off x="10561501" y="166255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05" name="直線コネクタ 704">
          <a:extLst>
            <a:ext uri="{FF2B5EF4-FFF2-40B4-BE49-F238E27FC236}">
              <a16:creationId xmlns:a16="http://schemas.microsoft.com/office/drawing/2014/main" id="{6D76B334-7DDD-4BAA-A8A8-FECBB3C941CC}"/>
            </a:ext>
          </a:extLst>
        </xdr:cNvPr>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06" name="テキスト ボックス 705">
          <a:extLst>
            <a:ext uri="{FF2B5EF4-FFF2-40B4-BE49-F238E27FC236}">
              <a16:creationId xmlns:a16="http://schemas.microsoft.com/office/drawing/2014/main" id="{9DF7998E-13B1-4A46-AAD8-BA15B1083F6A}"/>
            </a:ext>
          </a:extLst>
        </xdr:cNvPr>
        <xdr:cNvSpPr txBox="1"/>
      </xdr:nvSpPr>
      <xdr:spPr>
        <a:xfrm>
          <a:off x="1056150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07" name="【公民館】&#10;有形固定資産減価償却率グラフ枠">
          <a:extLst>
            <a:ext uri="{FF2B5EF4-FFF2-40B4-BE49-F238E27FC236}">
              <a16:creationId xmlns:a16="http://schemas.microsoft.com/office/drawing/2014/main" id="{C1B13447-FF4D-47F2-980F-6EFFF58AE109}"/>
            </a:ext>
          </a:extLst>
        </xdr:cNvPr>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11430</xdr:rowOff>
    </xdr:from>
    <xdr:to>
      <xdr:col>85</xdr:col>
      <xdr:colOff>126364</xdr:colOff>
      <xdr:row>108</xdr:row>
      <xdr:rowOff>127636</xdr:rowOff>
    </xdr:to>
    <xdr:cxnSp macro="">
      <xdr:nvCxnSpPr>
        <xdr:cNvPr id="708" name="直線コネクタ 707">
          <a:extLst>
            <a:ext uri="{FF2B5EF4-FFF2-40B4-BE49-F238E27FC236}">
              <a16:creationId xmlns:a16="http://schemas.microsoft.com/office/drawing/2014/main" id="{7878F23C-75C3-4C64-A474-0DDD4DE20263}"/>
            </a:ext>
          </a:extLst>
        </xdr:cNvPr>
        <xdr:cNvCxnSpPr/>
      </xdr:nvCxnSpPr>
      <xdr:spPr>
        <a:xfrm flipV="1">
          <a:off x="14375764" y="16943070"/>
          <a:ext cx="0" cy="1289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131463</xdr:rowOff>
    </xdr:from>
    <xdr:ext cx="405111" cy="259045"/>
    <xdr:sp macro="" textlink="">
      <xdr:nvSpPr>
        <xdr:cNvPr id="709" name="【公民館】&#10;有形固定資産減価償却率最小値テキスト">
          <a:extLst>
            <a:ext uri="{FF2B5EF4-FFF2-40B4-BE49-F238E27FC236}">
              <a16:creationId xmlns:a16="http://schemas.microsoft.com/office/drawing/2014/main" id="{E3F274F0-17B2-43A3-B141-C119EC8BE46B}"/>
            </a:ext>
          </a:extLst>
        </xdr:cNvPr>
        <xdr:cNvSpPr txBox="1"/>
      </xdr:nvSpPr>
      <xdr:spPr>
        <a:xfrm>
          <a:off x="14414500" y="18236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127636</xdr:rowOff>
    </xdr:from>
    <xdr:to>
      <xdr:col>86</xdr:col>
      <xdr:colOff>25400</xdr:colOff>
      <xdr:row>108</xdr:row>
      <xdr:rowOff>127636</xdr:rowOff>
    </xdr:to>
    <xdr:cxnSp macro="">
      <xdr:nvCxnSpPr>
        <xdr:cNvPr id="710" name="直線コネクタ 709">
          <a:extLst>
            <a:ext uri="{FF2B5EF4-FFF2-40B4-BE49-F238E27FC236}">
              <a16:creationId xmlns:a16="http://schemas.microsoft.com/office/drawing/2014/main" id="{D814C558-631F-4B26-B55C-EEE8E848D8C5}"/>
            </a:ext>
          </a:extLst>
        </xdr:cNvPr>
        <xdr:cNvCxnSpPr/>
      </xdr:nvCxnSpPr>
      <xdr:spPr>
        <a:xfrm>
          <a:off x="14287500" y="1823275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129557</xdr:rowOff>
    </xdr:from>
    <xdr:ext cx="405111" cy="259045"/>
    <xdr:sp macro="" textlink="">
      <xdr:nvSpPr>
        <xdr:cNvPr id="711" name="【公民館】&#10;有形固定資産減価償却率最大値テキスト">
          <a:extLst>
            <a:ext uri="{FF2B5EF4-FFF2-40B4-BE49-F238E27FC236}">
              <a16:creationId xmlns:a16="http://schemas.microsoft.com/office/drawing/2014/main" id="{DD7BE5B3-89AA-430C-BFB4-47AD0A53EA2C}"/>
            </a:ext>
          </a:extLst>
        </xdr:cNvPr>
        <xdr:cNvSpPr txBox="1"/>
      </xdr:nvSpPr>
      <xdr:spPr>
        <a:xfrm>
          <a:off x="14414500" y="16725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11430</xdr:rowOff>
    </xdr:from>
    <xdr:to>
      <xdr:col>86</xdr:col>
      <xdr:colOff>25400</xdr:colOff>
      <xdr:row>101</xdr:row>
      <xdr:rowOff>11430</xdr:rowOff>
    </xdr:to>
    <xdr:cxnSp macro="">
      <xdr:nvCxnSpPr>
        <xdr:cNvPr id="712" name="直線コネクタ 711">
          <a:extLst>
            <a:ext uri="{FF2B5EF4-FFF2-40B4-BE49-F238E27FC236}">
              <a16:creationId xmlns:a16="http://schemas.microsoft.com/office/drawing/2014/main" id="{54CA9660-D5B6-426F-99B0-906256231E11}"/>
            </a:ext>
          </a:extLst>
        </xdr:cNvPr>
        <xdr:cNvCxnSpPr/>
      </xdr:nvCxnSpPr>
      <xdr:spPr>
        <a:xfrm>
          <a:off x="14287500" y="169430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101</xdr:row>
      <xdr:rowOff>134002</xdr:rowOff>
    </xdr:from>
    <xdr:ext cx="405111" cy="259045"/>
    <xdr:sp macro="" textlink="">
      <xdr:nvSpPr>
        <xdr:cNvPr id="713" name="【公民館】&#10;有形固定資産減価償却率平均値テキスト">
          <a:extLst>
            <a:ext uri="{FF2B5EF4-FFF2-40B4-BE49-F238E27FC236}">
              <a16:creationId xmlns:a16="http://schemas.microsoft.com/office/drawing/2014/main" id="{A8A5D3A1-88C8-4A9A-B2E8-2626330963DB}"/>
            </a:ext>
          </a:extLst>
        </xdr:cNvPr>
        <xdr:cNvSpPr txBox="1"/>
      </xdr:nvSpPr>
      <xdr:spPr>
        <a:xfrm>
          <a:off x="14414500" y="170656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111125</xdr:rowOff>
    </xdr:from>
    <xdr:to>
      <xdr:col>85</xdr:col>
      <xdr:colOff>177800</xdr:colOff>
      <xdr:row>103</xdr:row>
      <xdr:rowOff>41275</xdr:rowOff>
    </xdr:to>
    <xdr:sp macro="" textlink="">
      <xdr:nvSpPr>
        <xdr:cNvPr id="714" name="フローチャート: 判断 713">
          <a:extLst>
            <a:ext uri="{FF2B5EF4-FFF2-40B4-BE49-F238E27FC236}">
              <a16:creationId xmlns:a16="http://schemas.microsoft.com/office/drawing/2014/main" id="{4E78F4F6-BFBE-4380-8731-EC3BD546B9C6}"/>
            </a:ext>
          </a:extLst>
        </xdr:cNvPr>
        <xdr:cNvSpPr/>
      </xdr:nvSpPr>
      <xdr:spPr>
        <a:xfrm>
          <a:off x="14325600" y="17210405"/>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132080</xdr:rowOff>
    </xdr:from>
    <xdr:to>
      <xdr:col>81</xdr:col>
      <xdr:colOff>101600</xdr:colOff>
      <xdr:row>103</xdr:row>
      <xdr:rowOff>62230</xdr:rowOff>
    </xdr:to>
    <xdr:sp macro="" textlink="">
      <xdr:nvSpPr>
        <xdr:cNvPr id="715" name="フローチャート: 判断 714">
          <a:extLst>
            <a:ext uri="{FF2B5EF4-FFF2-40B4-BE49-F238E27FC236}">
              <a16:creationId xmlns:a16="http://schemas.microsoft.com/office/drawing/2014/main" id="{F5FC44F7-97E9-48D1-9E14-D967FE3157BC}"/>
            </a:ext>
          </a:extLst>
        </xdr:cNvPr>
        <xdr:cNvSpPr/>
      </xdr:nvSpPr>
      <xdr:spPr>
        <a:xfrm>
          <a:off x="13578840" y="172313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25400</xdr:rowOff>
    </xdr:from>
    <xdr:to>
      <xdr:col>76</xdr:col>
      <xdr:colOff>165100</xdr:colOff>
      <xdr:row>104</xdr:row>
      <xdr:rowOff>127000</xdr:rowOff>
    </xdr:to>
    <xdr:sp macro="" textlink="">
      <xdr:nvSpPr>
        <xdr:cNvPr id="716" name="フローチャート: 判断 715">
          <a:extLst>
            <a:ext uri="{FF2B5EF4-FFF2-40B4-BE49-F238E27FC236}">
              <a16:creationId xmlns:a16="http://schemas.microsoft.com/office/drawing/2014/main" id="{4425A8BA-15A8-42EE-926A-705139F98916}"/>
            </a:ext>
          </a:extLst>
        </xdr:cNvPr>
        <xdr:cNvSpPr/>
      </xdr:nvSpPr>
      <xdr:spPr>
        <a:xfrm>
          <a:off x="12804140" y="17459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57786</xdr:rowOff>
    </xdr:from>
    <xdr:to>
      <xdr:col>72</xdr:col>
      <xdr:colOff>38100</xdr:colOff>
      <xdr:row>104</xdr:row>
      <xdr:rowOff>159386</xdr:rowOff>
    </xdr:to>
    <xdr:sp macro="" textlink="">
      <xdr:nvSpPr>
        <xdr:cNvPr id="717" name="フローチャート: 判断 716">
          <a:extLst>
            <a:ext uri="{FF2B5EF4-FFF2-40B4-BE49-F238E27FC236}">
              <a16:creationId xmlns:a16="http://schemas.microsoft.com/office/drawing/2014/main" id="{74671562-F7F3-40FB-9A6A-CE0DBAA61FC3}"/>
            </a:ext>
          </a:extLst>
        </xdr:cNvPr>
        <xdr:cNvSpPr/>
      </xdr:nvSpPr>
      <xdr:spPr>
        <a:xfrm>
          <a:off x="12029440" y="1749234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18" name="テキスト ボックス 717">
          <a:extLst>
            <a:ext uri="{FF2B5EF4-FFF2-40B4-BE49-F238E27FC236}">
              <a16:creationId xmlns:a16="http://schemas.microsoft.com/office/drawing/2014/main" id="{A8C9FC1D-6486-439D-89BA-3E85F0B1A100}"/>
            </a:ext>
          </a:extLst>
        </xdr:cNvPr>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19" name="テキスト ボックス 718">
          <a:extLst>
            <a:ext uri="{FF2B5EF4-FFF2-40B4-BE49-F238E27FC236}">
              <a16:creationId xmlns:a16="http://schemas.microsoft.com/office/drawing/2014/main" id="{63A0C947-1285-477E-AC9E-E72C660C7182}"/>
            </a:ext>
          </a:extLst>
        </xdr:cNvPr>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20" name="テキスト ボックス 719">
          <a:extLst>
            <a:ext uri="{FF2B5EF4-FFF2-40B4-BE49-F238E27FC236}">
              <a16:creationId xmlns:a16="http://schemas.microsoft.com/office/drawing/2014/main" id="{AF3F0264-DD88-4CBA-930B-33E71AD535D2}"/>
            </a:ext>
          </a:extLst>
        </xdr:cNvPr>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21" name="テキスト ボックス 720">
          <a:extLst>
            <a:ext uri="{FF2B5EF4-FFF2-40B4-BE49-F238E27FC236}">
              <a16:creationId xmlns:a16="http://schemas.microsoft.com/office/drawing/2014/main" id="{1CDB7C8C-6B7D-4EAC-BC75-A390FDB08070}"/>
            </a:ext>
          </a:extLst>
        </xdr:cNvPr>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22" name="テキスト ボックス 721">
          <a:extLst>
            <a:ext uri="{FF2B5EF4-FFF2-40B4-BE49-F238E27FC236}">
              <a16:creationId xmlns:a16="http://schemas.microsoft.com/office/drawing/2014/main" id="{7B776192-CFF2-46E9-8B60-E32A25A060CB}"/>
            </a:ext>
          </a:extLst>
        </xdr:cNvPr>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42545</xdr:rowOff>
    </xdr:from>
    <xdr:to>
      <xdr:col>85</xdr:col>
      <xdr:colOff>177800</xdr:colOff>
      <xdr:row>104</xdr:row>
      <xdr:rowOff>144145</xdr:rowOff>
    </xdr:to>
    <xdr:sp macro="" textlink="">
      <xdr:nvSpPr>
        <xdr:cNvPr id="723" name="楕円 722">
          <a:extLst>
            <a:ext uri="{FF2B5EF4-FFF2-40B4-BE49-F238E27FC236}">
              <a16:creationId xmlns:a16="http://schemas.microsoft.com/office/drawing/2014/main" id="{AADE5C4F-96A0-45AE-AD43-FBC94525E6D6}"/>
            </a:ext>
          </a:extLst>
        </xdr:cNvPr>
        <xdr:cNvSpPr/>
      </xdr:nvSpPr>
      <xdr:spPr>
        <a:xfrm>
          <a:off x="14325600" y="17477105"/>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20972</xdr:rowOff>
    </xdr:from>
    <xdr:ext cx="405111" cy="259045"/>
    <xdr:sp macro="" textlink="">
      <xdr:nvSpPr>
        <xdr:cNvPr id="724" name="【公民館】&#10;有形固定資産減価償却率該当値テキスト">
          <a:extLst>
            <a:ext uri="{FF2B5EF4-FFF2-40B4-BE49-F238E27FC236}">
              <a16:creationId xmlns:a16="http://schemas.microsoft.com/office/drawing/2014/main" id="{D766C650-901B-4F2F-86D7-CE373DE9AFE3}"/>
            </a:ext>
          </a:extLst>
        </xdr:cNvPr>
        <xdr:cNvSpPr txBox="1"/>
      </xdr:nvSpPr>
      <xdr:spPr>
        <a:xfrm>
          <a:off x="14414500" y="17455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69214</xdr:rowOff>
    </xdr:from>
    <xdr:to>
      <xdr:col>81</xdr:col>
      <xdr:colOff>101600</xdr:colOff>
      <xdr:row>104</xdr:row>
      <xdr:rowOff>170814</xdr:rowOff>
    </xdr:to>
    <xdr:sp macro="" textlink="">
      <xdr:nvSpPr>
        <xdr:cNvPr id="725" name="楕円 724">
          <a:extLst>
            <a:ext uri="{FF2B5EF4-FFF2-40B4-BE49-F238E27FC236}">
              <a16:creationId xmlns:a16="http://schemas.microsoft.com/office/drawing/2014/main" id="{6BCAD0A5-4B07-4213-96E1-44E34B694881}"/>
            </a:ext>
          </a:extLst>
        </xdr:cNvPr>
        <xdr:cNvSpPr/>
      </xdr:nvSpPr>
      <xdr:spPr>
        <a:xfrm>
          <a:off x="13578840" y="17503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93345</xdr:rowOff>
    </xdr:from>
    <xdr:to>
      <xdr:col>85</xdr:col>
      <xdr:colOff>127000</xdr:colOff>
      <xdr:row>104</xdr:row>
      <xdr:rowOff>120014</xdr:rowOff>
    </xdr:to>
    <xdr:cxnSp macro="">
      <xdr:nvCxnSpPr>
        <xdr:cNvPr id="726" name="直線コネクタ 725">
          <a:extLst>
            <a:ext uri="{FF2B5EF4-FFF2-40B4-BE49-F238E27FC236}">
              <a16:creationId xmlns:a16="http://schemas.microsoft.com/office/drawing/2014/main" id="{B77D0B0E-429E-4F29-A745-7127452F349F}"/>
            </a:ext>
          </a:extLst>
        </xdr:cNvPr>
        <xdr:cNvCxnSpPr/>
      </xdr:nvCxnSpPr>
      <xdr:spPr>
        <a:xfrm flipV="1">
          <a:off x="13629640" y="17527905"/>
          <a:ext cx="74676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97789</xdr:rowOff>
    </xdr:from>
    <xdr:to>
      <xdr:col>76</xdr:col>
      <xdr:colOff>165100</xdr:colOff>
      <xdr:row>105</xdr:row>
      <xdr:rowOff>27939</xdr:rowOff>
    </xdr:to>
    <xdr:sp macro="" textlink="">
      <xdr:nvSpPr>
        <xdr:cNvPr id="727" name="楕円 726">
          <a:extLst>
            <a:ext uri="{FF2B5EF4-FFF2-40B4-BE49-F238E27FC236}">
              <a16:creationId xmlns:a16="http://schemas.microsoft.com/office/drawing/2014/main" id="{41F68F0E-8E8F-4589-AF41-0B6417B2E372}"/>
            </a:ext>
          </a:extLst>
        </xdr:cNvPr>
        <xdr:cNvSpPr/>
      </xdr:nvSpPr>
      <xdr:spPr>
        <a:xfrm>
          <a:off x="12804140" y="1753234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120014</xdr:rowOff>
    </xdr:from>
    <xdr:to>
      <xdr:col>81</xdr:col>
      <xdr:colOff>50800</xdr:colOff>
      <xdr:row>104</xdr:row>
      <xdr:rowOff>148589</xdr:rowOff>
    </xdr:to>
    <xdr:cxnSp macro="">
      <xdr:nvCxnSpPr>
        <xdr:cNvPr id="728" name="直線コネクタ 727">
          <a:extLst>
            <a:ext uri="{FF2B5EF4-FFF2-40B4-BE49-F238E27FC236}">
              <a16:creationId xmlns:a16="http://schemas.microsoft.com/office/drawing/2014/main" id="{35A0537A-B6BB-4354-B4A3-5B07047DA9A0}"/>
            </a:ext>
          </a:extLst>
        </xdr:cNvPr>
        <xdr:cNvCxnSpPr/>
      </xdr:nvCxnSpPr>
      <xdr:spPr>
        <a:xfrm flipV="1">
          <a:off x="12854940" y="17554574"/>
          <a:ext cx="7747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135889</xdr:rowOff>
    </xdr:from>
    <xdr:to>
      <xdr:col>72</xdr:col>
      <xdr:colOff>38100</xdr:colOff>
      <xdr:row>105</xdr:row>
      <xdr:rowOff>66039</xdr:rowOff>
    </xdr:to>
    <xdr:sp macro="" textlink="">
      <xdr:nvSpPr>
        <xdr:cNvPr id="729" name="楕円 728">
          <a:extLst>
            <a:ext uri="{FF2B5EF4-FFF2-40B4-BE49-F238E27FC236}">
              <a16:creationId xmlns:a16="http://schemas.microsoft.com/office/drawing/2014/main" id="{745A5A5A-F825-41F3-A5F7-CF16E45B6A36}"/>
            </a:ext>
          </a:extLst>
        </xdr:cNvPr>
        <xdr:cNvSpPr/>
      </xdr:nvSpPr>
      <xdr:spPr>
        <a:xfrm>
          <a:off x="12029440" y="1757044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148589</xdr:rowOff>
    </xdr:from>
    <xdr:to>
      <xdr:col>76</xdr:col>
      <xdr:colOff>114300</xdr:colOff>
      <xdr:row>105</xdr:row>
      <xdr:rowOff>15239</xdr:rowOff>
    </xdr:to>
    <xdr:cxnSp macro="">
      <xdr:nvCxnSpPr>
        <xdr:cNvPr id="730" name="直線コネクタ 729">
          <a:extLst>
            <a:ext uri="{FF2B5EF4-FFF2-40B4-BE49-F238E27FC236}">
              <a16:creationId xmlns:a16="http://schemas.microsoft.com/office/drawing/2014/main" id="{B146B6F6-B7CB-4058-8F34-9EEF0B1F7185}"/>
            </a:ext>
          </a:extLst>
        </xdr:cNvPr>
        <xdr:cNvCxnSpPr/>
      </xdr:nvCxnSpPr>
      <xdr:spPr>
        <a:xfrm flipV="1">
          <a:off x="12072620" y="17583149"/>
          <a:ext cx="78232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78757</xdr:rowOff>
    </xdr:from>
    <xdr:ext cx="405111" cy="259045"/>
    <xdr:sp macro="" textlink="">
      <xdr:nvSpPr>
        <xdr:cNvPr id="731" name="n_1aveValue【公民館】&#10;有形固定資産減価償却率">
          <a:extLst>
            <a:ext uri="{FF2B5EF4-FFF2-40B4-BE49-F238E27FC236}">
              <a16:creationId xmlns:a16="http://schemas.microsoft.com/office/drawing/2014/main" id="{ADA76C0A-FF88-4552-A4E8-FF81ECEB8C8B}"/>
            </a:ext>
          </a:extLst>
        </xdr:cNvPr>
        <xdr:cNvSpPr txBox="1"/>
      </xdr:nvSpPr>
      <xdr:spPr>
        <a:xfrm>
          <a:off x="13437244" y="17010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143527</xdr:rowOff>
    </xdr:from>
    <xdr:ext cx="405111" cy="259045"/>
    <xdr:sp macro="" textlink="">
      <xdr:nvSpPr>
        <xdr:cNvPr id="732" name="n_2aveValue【公民館】&#10;有形固定資産減価償却率">
          <a:extLst>
            <a:ext uri="{FF2B5EF4-FFF2-40B4-BE49-F238E27FC236}">
              <a16:creationId xmlns:a16="http://schemas.microsoft.com/office/drawing/2014/main" id="{CC34AA02-1098-411F-9A1E-6AC26A1696F3}"/>
            </a:ext>
          </a:extLst>
        </xdr:cNvPr>
        <xdr:cNvSpPr txBox="1"/>
      </xdr:nvSpPr>
      <xdr:spPr>
        <a:xfrm>
          <a:off x="12675244" y="17242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4463</xdr:rowOff>
    </xdr:from>
    <xdr:ext cx="405111" cy="259045"/>
    <xdr:sp macro="" textlink="">
      <xdr:nvSpPr>
        <xdr:cNvPr id="733" name="n_3aveValue【公民館】&#10;有形固定資産減価償却率">
          <a:extLst>
            <a:ext uri="{FF2B5EF4-FFF2-40B4-BE49-F238E27FC236}">
              <a16:creationId xmlns:a16="http://schemas.microsoft.com/office/drawing/2014/main" id="{474ED3C9-7F02-408B-B2D5-EA6D5B755BCE}"/>
            </a:ext>
          </a:extLst>
        </xdr:cNvPr>
        <xdr:cNvSpPr txBox="1"/>
      </xdr:nvSpPr>
      <xdr:spPr>
        <a:xfrm>
          <a:off x="11900544" y="17271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161941</xdr:rowOff>
    </xdr:from>
    <xdr:ext cx="405111" cy="259045"/>
    <xdr:sp macro="" textlink="">
      <xdr:nvSpPr>
        <xdr:cNvPr id="734" name="n_1mainValue【公民館】&#10;有形固定資産減価償却率">
          <a:extLst>
            <a:ext uri="{FF2B5EF4-FFF2-40B4-BE49-F238E27FC236}">
              <a16:creationId xmlns:a16="http://schemas.microsoft.com/office/drawing/2014/main" id="{7594840D-B853-4615-A306-B7A4A6049811}"/>
            </a:ext>
          </a:extLst>
        </xdr:cNvPr>
        <xdr:cNvSpPr txBox="1"/>
      </xdr:nvSpPr>
      <xdr:spPr>
        <a:xfrm>
          <a:off x="13437244" y="17596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19066</xdr:rowOff>
    </xdr:from>
    <xdr:ext cx="405111" cy="259045"/>
    <xdr:sp macro="" textlink="">
      <xdr:nvSpPr>
        <xdr:cNvPr id="735" name="n_2mainValue【公民館】&#10;有形固定資産減価償却率">
          <a:extLst>
            <a:ext uri="{FF2B5EF4-FFF2-40B4-BE49-F238E27FC236}">
              <a16:creationId xmlns:a16="http://schemas.microsoft.com/office/drawing/2014/main" id="{1E0DC914-B01F-48BA-8E51-64863B932D40}"/>
            </a:ext>
          </a:extLst>
        </xdr:cNvPr>
        <xdr:cNvSpPr txBox="1"/>
      </xdr:nvSpPr>
      <xdr:spPr>
        <a:xfrm>
          <a:off x="12675244" y="17621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57166</xdr:rowOff>
    </xdr:from>
    <xdr:ext cx="405111" cy="259045"/>
    <xdr:sp macro="" textlink="">
      <xdr:nvSpPr>
        <xdr:cNvPr id="736" name="n_3mainValue【公民館】&#10;有形固定資産減価償却率">
          <a:extLst>
            <a:ext uri="{FF2B5EF4-FFF2-40B4-BE49-F238E27FC236}">
              <a16:creationId xmlns:a16="http://schemas.microsoft.com/office/drawing/2014/main" id="{2FAB966A-82BA-473F-BDD7-E49767B33026}"/>
            </a:ext>
          </a:extLst>
        </xdr:cNvPr>
        <xdr:cNvSpPr txBox="1"/>
      </xdr:nvSpPr>
      <xdr:spPr>
        <a:xfrm>
          <a:off x="11900544" y="17659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37" name="正方形/長方形 736">
          <a:extLst>
            <a:ext uri="{FF2B5EF4-FFF2-40B4-BE49-F238E27FC236}">
              <a16:creationId xmlns:a16="http://schemas.microsoft.com/office/drawing/2014/main" id="{B8271F1C-B3AB-474E-AC26-C38B9A336109}"/>
            </a:ext>
          </a:extLst>
        </xdr:cNvPr>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38" name="正方形/長方形 737">
          <a:extLst>
            <a:ext uri="{FF2B5EF4-FFF2-40B4-BE49-F238E27FC236}">
              <a16:creationId xmlns:a16="http://schemas.microsoft.com/office/drawing/2014/main" id="{7663AEDA-5C84-4A66-9E41-F3BAF8A73583}"/>
            </a:ext>
          </a:extLst>
        </xdr:cNvPr>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39" name="正方形/長方形 738">
          <a:extLst>
            <a:ext uri="{FF2B5EF4-FFF2-40B4-BE49-F238E27FC236}">
              <a16:creationId xmlns:a16="http://schemas.microsoft.com/office/drawing/2014/main" id="{90D783E4-C466-4B41-8130-01BDD508C081}"/>
            </a:ext>
          </a:extLst>
        </xdr:cNvPr>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40" name="正方形/長方形 739">
          <a:extLst>
            <a:ext uri="{FF2B5EF4-FFF2-40B4-BE49-F238E27FC236}">
              <a16:creationId xmlns:a16="http://schemas.microsoft.com/office/drawing/2014/main" id="{0EEA62EE-C372-4A31-8CB5-3B61C78C891D}"/>
            </a:ext>
          </a:extLst>
        </xdr:cNvPr>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41" name="正方形/長方形 740">
          <a:extLst>
            <a:ext uri="{FF2B5EF4-FFF2-40B4-BE49-F238E27FC236}">
              <a16:creationId xmlns:a16="http://schemas.microsoft.com/office/drawing/2014/main" id="{28D12333-E586-4C0C-A813-A31A41063B47}"/>
            </a:ext>
          </a:extLst>
        </xdr:cNvPr>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42" name="正方形/長方形 741">
          <a:extLst>
            <a:ext uri="{FF2B5EF4-FFF2-40B4-BE49-F238E27FC236}">
              <a16:creationId xmlns:a16="http://schemas.microsoft.com/office/drawing/2014/main" id="{347B39BD-02FC-41F0-A24A-7361BF0958AB}"/>
            </a:ext>
          </a:extLst>
        </xdr:cNvPr>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43" name="正方形/長方形 742">
          <a:extLst>
            <a:ext uri="{FF2B5EF4-FFF2-40B4-BE49-F238E27FC236}">
              <a16:creationId xmlns:a16="http://schemas.microsoft.com/office/drawing/2014/main" id="{2D6527AA-8AFA-4DCC-AA3E-88D5567A8582}"/>
            </a:ext>
          </a:extLst>
        </xdr:cNvPr>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44" name="正方形/長方形 743">
          <a:extLst>
            <a:ext uri="{FF2B5EF4-FFF2-40B4-BE49-F238E27FC236}">
              <a16:creationId xmlns:a16="http://schemas.microsoft.com/office/drawing/2014/main" id="{A62E04D5-DA64-4495-AF83-AF04609E98AD}"/>
            </a:ext>
          </a:extLst>
        </xdr:cNvPr>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45" name="テキスト ボックス 744">
          <a:extLst>
            <a:ext uri="{FF2B5EF4-FFF2-40B4-BE49-F238E27FC236}">
              <a16:creationId xmlns:a16="http://schemas.microsoft.com/office/drawing/2014/main" id="{6A7F2E99-5004-4A38-976B-A856BBAD043A}"/>
            </a:ext>
          </a:extLst>
        </xdr:cNvPr>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46" name="直線コネクタ 745">
          <a:extLst>
            <a:ext uri="{FF2B5EF4-FFF2-40B4-BE49-F238E27FC236}">
              <a16:creationId xmlns:a16="http://schemas.microsoft.com/office/drawing/2014/main" id="{D55C1653-6794-4AEA-ABCA-797A324762BB}"/>
            </a:ext>
          </a:extLst>
        </xdr:cNvPr>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47" name="直線コネクタ 746">
          <a:extLst>
            <a:ext uri="{FF2B5EF4-FFF2-40B4-BE49-F238E27FC236}">
              <a16:creationId xmlns:a16="http://schemas.microsoft.com/office/drawing/2014/main" id="{44E83450-9FD1-4994-9701-6550F1869380}"/>
            </a:ext>
          </a:extLst>
        </xdr:cNvPr>
        <xdr:cNvCxnSpPr/>
      </xdr:nvCxnSpPr>
      <xdr:spPr>
        <a:xfrm>
          <a:off x="16093440" y="1830813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48" name="テキスト ボックス 747">
          <a:extLst>
            <a:ext uri="{FF2B5EF4-FFF2-40B4-BE49-F238E27FC236}">
              <a16:creationId xmlns:a16="http://schemas.microsoft.com/office/drawing/2014/main" id="{DE1419BD-2F0B-4BAA-BF11-5D3E489D5C13}"/>
            </a:ext>
          </a:extLst>
        </xdr:cNvPr>
        <xdr:cNvSpPr txBox="1"/>
      </xdr:nvSpPr>
      <xdr:spPr>
        <a:xfrm>
          <a:off x="1569484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49" name="直線コネクタ 748">
          <a:extLst>
            <a:ext uri="{FF2B5EF4-FFF2-40B4-BE49-F238E27FC236}">
              <a16:creationId xmlns:a16="http://schemas.microsoft.com/office/drawing/2014/main" id="{F6DA5191-97C6-4BF7-90AB-5744BC01D9D5}"/>
            </a:ext>
          </a:extLst>
        </xdr:cNvPr>
        <xdr:cNvCxnSpPr/>
      </xdr:nvCxnSpPr>
      <xdr:spPr>
        <a:xfrm>
          <a:off x="16093440" y="179891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50" name="テキスト ボックス 749">
          <a:extLst>
            <a:ext uri="{FF2B5EF4-FFF2-40B4-BE49-F238E27FC236}">
              <a16:creationId xmlns:a16="http://schemas.microsoft.com/office/drawing/2014/main" id="{6C71A523-BB71-4BBD-B80D-1457B20C254F}"/>
            </a:ext>
          </a:extLst>
        </xdr:cNvPr>
        <xdr:cNvSpPr txBox="1"/>
      </xdr:nvSpPr>
      <xdr:spPr>
        <a:xfrm>
          <a:off x="15694841" y="1785077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51" name="直線コネクタ 750">
          <a:extLst>
            <a:ext uri="{FF2B5EF4-FFF2-40B4-BE49-F238E27FC236}">
              <a16:creationId xmlns:a16="http://schemas.microsoft.com/office/drawing/2014/main" id="{A464AF34-2697-41BA-92AE-B13696E9C9BF}"/>
            </a:ext>
          </a:extLst>
        </xdr:cNvPr>
        <xdr:cNvCxnSpPr/>
      </xdr:nvCxnSpPr>
      <xdr:spPr>
        <a:xfrm>
          <a:off x="16093440" y="1767023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52" name="テキスト ボックス 751">
          <a:extLst>
            <a:ext uri="{FF2B5EF4-FFF2-40B4-BE49-F238E27FC236}">
              <a16:creationId xmlns:a16="http://schemas.microsoft.com/office/drawing/2014/main" id="{2CEEB008-2AFB-4281-BF16-D766231C9D9E}"/>
            </a:ext>
          </a:extLst>
        </xdr:cNvPr>
        <xdr:cNvSpPr txBox="1"/>
      </xdr:nvSpPr>
      <xdr:spPr>
        <a:xfrm>
          <a:off x="15694841" y="1753182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53" name="直線コネクタ 752">
          <a:extLst>
            <a:ext uri="{FF2B5EF4-FFF2-40B4-BE49-F238E27FC236}">
              <a16:creationId xmlns:a16="http://schemas.microsoft.com/office/drawing/2014/main" id="{3CD28156-5854-4147-8B23-9A02B1F03574}"/>
            </a:ext>
          </a:extLst>
        </xdr:cNvPr>
        <xdr:cNvCxnSpPr/>
      </xdr:nvCxnSpPr>
      <xdr:spPr>
        <a:xfrm>
          <a:off x="16093440" y="1735128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54" name="テキスト ボックス 753">
          <a:extLst>
            <a:ext uri="{FF2B5EF4-FFF2-40B4-BE49-F238E27FC236}">
              <a16:creationId xmlns:a16="http://schemas.microsoft.com/office/drawing/2014/main" id="{7D6EDD0F-530C-46B3-B38C-9003F9709072}"/>
            </a:ext>
          </a:extLst>
        </xdr:cNvPr>
        <xdr:cNvSpPr txBox="1"/>
      </xdr:nvSpPr>
      <xdr:spPr>
        <a:xfrm>
          <a:off x="15694841" y="1721287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55" name="直線コネクタ 754">
          <a:extLst>
            <a:ext uri="{FF2B5EF4-FFF2-40B4-BE49-F238E27FC236}">
              <a16:creationId xmlns:a16="http://schemas.microsoft.com/office/drawing/2014/main" id="{37B64AF9-3EFB-4FB1-8F95-B11632D2D083}"/>
            </a:ext>
          </a:extLst>
        </xdr:cNvPr>
        <xdr:cNvCxnSpPr/>
      </xdr:nvCxnSpPr>
      <xdr:spPr>
        <a:xfrm>
          <a:off x="16093440" y="170323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56" name="テキスト ボックス 755">
          <a:extLst>
            <a:ext uri="{FF2B5EF4-FFF2-40B4-BE49-F238E27FC236}">
              <a16:creationId xmlns:a16="http://schemas.microsoft.com/office/drawing/2014/main" id="{27FFDF79-B765-4291-97F3-056EDAB4BD76}"/>
            </a:ext>
          </a:extLst>
        </xdr:cNvPr>
        <xdr:cNvSpPr txBox="1"/>
      </xdr:nvSpPr>
      <xdr:spPr>
        <a:xfrm>
          <a:off x="15694841" y="16893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57" name="直線コネクタ 756">
          <a:extLst>
            <a:ext uri="{FF2B5EF4-FFF2-40B4-BE49-F238E27FC236}">
              <a16:creationId xmlns:a16="http://schemas.microsoft.com/office/drawing/2014/main" id="{501094BF-86A6-4115-91B8-4053D3768BE7}"/>
            </a:ext>
          </a:extLst>
        </xdr:cNvPr>
        <xdr:cNvCxnSpPr/>
      </xdr:nvCxnSpPr>
      <xdr:spPr>
        <a:xfrm>
          <a:off x="16093440" y="1671338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58" name="テキスト ボックス 757">
          <a:extLst>
            <a:ext uri="{FF2B5EF4-FFF2-40B4-BE49-F238E27FC236}">
              <a16:creationId xmlns:a16="http://schemas.microsoft.com/office/drawing/2014/main" id="{99054B32-A53B-4479-B78E-2CADFCA41F8E}"/>
            </a:ext>
          </a:extLst>
        </xdr:cNvPr>
        <xdr:cNvSpPr txBox="1"/>
      </xdr:nvSpPr>
      <xdr:spPr>
        <a:xfrm>
          <a:off x="15694841" y="1657496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59" name="直線コネクタ 758">
          <a:extLst>
            <a:ext uri="{FF2B5EF4-FFF2-40B4-BE49-F238E27FC236}">
              <a16:creationId xmlns:a16="http://schemas.microsoft.com/office/drawing/2014/main" id="{5CD15F1F-AF90-44DA-8097-4A5046CC1620}"/>
            </a:ext>
          </a:extLst>
        </xdr:cNvPr>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60" name="テキスト ボックス 759">
          <a:extLst>
            <a:ext uri="{FF2B5EF4-FFF2-40B4-BE49-F238E27FC236}">
              <a16:creationId xmlns:a16="http://schemas.microsoft.com/office/drawing/2014/main" id="{82209EEC-025D-47CF-98F5-28595BC51AE5}"/>
            </a:ext>
          </a:extLst>
        </xdr:cNvPr>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61" name="【公民館】&#10;一人当たり面積グラフ枠">
          <a:extLst>
            <a:ext uri="{FF2B5EF4-FFF2-40B4-BE49-F238E27FC236}">
              <a16:creationId xmlns:a16="http://schemas.microsoft.com/office/drawing/2014/main" id="{7600DDD9-559A-47E3-BF8A-2ED9552EED87}"/>
            </a:ext>
          </a:extLst>
        </xdr:cNvPr>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46808</xdr:rowOff>
    </xdr:from>
    <xdr:to>
      <xdr:col>116</xdr:col>
      <xdr:colOff>62864</xdr:colOff>
      <xdr:row>109</xdr:row>
      <xdr:rowOff>26670</xdr:rowOff>
    </xdr:to>
    <xdr:cxnSp macro="">
      <xdr:nvCxnSpPr>
        <xdr:cNvPr id="762" name="直線コネクタ 761">
          <a:extLst>
            <a:ext uri="{FF2B5EF4-FFF2-40B4-BE49-F238E27FC236}">
              <a16:creationId xmlns:a16="http://schemas.microsoft.com/office/drawing/2014/main" id="{1FF765C9-18E9-4B1C-A4E8-089C321E70BA}"/>
            </a:ext>
          </a:extLst>
        </xdr:cNvPr>
        <xdr:cNvCxnSpPr/>
      </xdr:nvCxnSpPr>
      <xdr:spPr>
        <a:xfrm flipV="1">
          <a:off x="19509104" y="16810808"/>
          <a:ext cx="0" cy="14886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30497</xdr:rowOff>
    </xdr:from>
    <xdr:ext cx="469744" cy="259045"/>
    <xdr:sp macro="" textlink="">
      <xdr:nvSpPr>
        <xdr:cNvPr id="763" name="【公民館】&#10;一人当たり面積最小値テキスト">
          <a:extLst>
            <a:ext uri="{FF2B5EF4-FFF2-40B4-BE49-F238E27FC236}">
              <a16:creationId xmlns:a16="http://schemas.microsoft.com/office/drawing/2014/main" id="{D2658789-07AC-4C3D-ACD3-FABD2E3D6DE0}"/>
            </a:ext>
          </a:extLst>
        </xdr:cNvPr>
        <xdr:cNvSpPr txBox="1"/>
      </xdr:nvSpPr>
      <xdr:spPr>
        <a:xfrm>
          <a:off x="19547840" y="1830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26670</xdr:rowOff>
    </xdr:from>
    <xdr:to>
      <xdr:col>116</xdr:col>
      <xdr:colOff>152400</xdr:colOff>
      <xdr:row>109</xdr:row>
      <xdr:rowOff>26670</xdr:rowOff>
    </xdr:to>
    <xdr:cxnSp macro="">
      <xdr:nvCxnSpPr>
        <xdr:cNvPr id="764" name="直線コネクタ 763">
          <a:extLst>
            <a:ext uri="{FF2B5EF4-FFF2-40B4-BE49-F238E27FC236}">
              <a16:creationId xmlns:a16="http://schemas.microsoft.com/office/drawing/2014/main" id="{7F70B6C5-61FE-4D26-920E-8F1D9109C3B1}"/>
            </a:ext>
          </a:extLst>
        </xdr:cNvPr>
        <xdr:cNvCxnSpPr/>
      </xdr:nvCxnSpPr>
      <xdr:spPr>
        <a:xfrm>
          <a:off x="19443700" y="182994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164935</xdr:rowOff>
    </xdr:from>
    <xdr:ext cx="469744" cy="259045"/>
    <xdr:sp macro="" textlink="">
      <xdr:nvSpPr>
        <xdr:cNvPr id="765" name="【公民館】&#10;一人当たり面積最大値テキスト">
          <a:extLst>
            <a:ext uri="{FF2B5EF4-FFF2-40B4-BE49-F238E27FC236}">
              <a16:creationId xmlns:a16="http://schemas.microsoft.com/office/drawing/2014/main" id="{AE669118-F11D-4603-8D10-C4263BB43F67}"/>
            </a:ext>
          </a:extLst>
        </xdr:cNvPr>
        <xdr:cNvSpPr txBox="1"/>
      </xdr:nvSpPr>
      <xdr:spPr>
        <a:xfrm>
          <a:off x="19547840" y="16593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46808</xdr:rowOff>
    </xdr:from>
    <xdr:to>
      <xdr:col>116</xdr:col>
      <xdr:colOff>152400</xdr:colOff>
      <xdr:row>100</xdr:row>
      <xdr:rowOff>46808</xdr:rowOff>
    </xdr:to>
    <xdr:cxnSp macro="">
      <xdr:nvCxnSpPr>
        <xdr:cNvPr id="766" name="直線コネクタ 765">
          <a:extLst>
            <a:ext uri="{FF2B5EF4-FFF2-40B4-BE49-F238E27FC236}">
              <a16:creationId xmlns:a16="http://schemas.microsoft.com/office/drawing/2014/main" id="{701C14F6-12B5-4584-B270-FA15DDF8755C}"/>
            </a:ext>
          </a:extLst>
        </xdr:cNvPr>
        <xdr:cNvCxnSpPr/>
      </xdr:nvCxnSpPr>
      <xdr:spPr>
        <a:xfrm>
          <a:off x="19443700" y="1681080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27232</xdr:rowOff>
    </xdr:from>
    <xdr:ext cx="469744" cy="259045"/>
    <xdr:sp macro="" textlink="">
      <xdr:nvSpPr>
        <xdr:cNvPr id="767" name="【公民館】&#10;一人当たり面積平均値テキスト">
          <a:extLst>
            <a:ext uri="{FF2B5EF4-FFF2-40B4-BE49-F238E27FC236}">
              <a16:creationId xmlns:a16="http://schemas.microsoft.com/office/drawing/2014/main" id="{07B483B9-69EE-465D-90BA-D67137539484}"/>
            </a:ext>
          </a:extLst>
        </xdr:cNvPr>
        <xdr:cNvSpPr txBox="1"/>
      </xdr:nvSpPr>
      <xdr:spPr>
        <a:xfrm>
          <a:off x="19547840" y="179647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48805</xdr:rowOff>
    </xdr:from>
    <xdr:to>
      <xdr:col>116</xdr:col>
      <xdr:colOff>114300</xdr:colOff>
      <xdr:row>107</xdr:row>
      <xdr:rowOff>150405</xdr:rowOff>
    </xdr:to>
    <xdr:sp macro="" textlink="">
      <xdr:nvSpPr>
        <xdr:cNvPr id="768" name="フローチャート: 判断 767">
          <a:extLst>
            <a:ext uri="{FF2B5EF4-FFF2-40B4-BE49-F238E27FC236}">
              <a16:creationId xmlns:a16="http://schemas.microsoft.com/office/drawing/2014/main" id="{77ECA21D-8AC0-4A45-99B0-51C5D12BE68E}"/>
            </a:ext>
          </a:extLst>
        </xdr:cNvPr>
        <xdr:cNvSpPr/>
      </xdr:nvSpPr>
      <xdr:spPr>
        <a:xfrm>
          <a:off x="19458940" y="17986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55336</xdr:rowOff>
    </xdr:from>
    <xdr:to>
      <xdr:col>112</xdr:col>
      <xdr:colOff>38100</xdr:colOff>
      <xdr:row>107</xdr:row>
      <xdr:rowOff>156936</xdr:rowOff>
    </xdr:to>
    <xdr:sp macro="" textlink="">
      <xdr:nvSpPr>
        <xdr:cNvPr id="769" name="フローチャート: 判断 768">
          <a:extLst>
            <a:ext uri="{FF2B5EF4-FFF2-40B4-BE49-F238E27FC236}">
              <a16:creationId xmlns:a16="http://schemas.microsoft.com/office/drawing/2014/main" id="{0C8C7226-56D6-43F9-B0C3-1A03E20A05C0}"/>
            </a:ext>
          </a:extLst>
        </xdr:cNvPr>
        <xdr:cNvSpPr/>
      </xdr:nvSpPr>
      <xdr:spPr>
        <a:xfrm>
          <a:off x="18735040" y="1799281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58601</xdr:rowOff>
    </xdr:from>
    <xdr:to>
      <xdr:col>107</xdr:col>
      <xdr:colOff>101600</xdr:colOff>
      <xdr:row>107</xdr:row>
      <xdr:rowOff>160201</xdr:rowOff>
    </xdr:to>
    <xdr:sp macro="" textlink="">
      <xdr:nvSpPr>
        <xdr:cNvPr id="770" name="フローチャート: 判断 769">
          <a:extLst>
            <a:ext uri="{FF2B5EF4-FFF2-40B4-BE49-F238E27FC236}">
              <a16:creationId xmlns:a16="http://schemas.microsoft.com/office/drawing/2014/main" id="{6765C80F-289D-44F9-AE68-CA089F9E8F39}"/>
            </a:ext>
          </a:extLst>
        </xdr:cNvPr>
        <xdr:cNvSpPr/>
      </xdr:nvSpPr>
      <xdr:spPr>
        <a:xfrm>
          <a:off x="17937480" y="17996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85816</xdr:rowOff>
    </xdr:from>
    <xdr:to>
      <xdr:col>102</xdr:col>
      <xdr:colOff>165100</xdr:colOff>
      <xdr:row>108</xdr:row>
      <xdr:rowOff>15966</xdr:rowOff>
    </xdr:to>
    <xdr:sp macro="" textlink="">
      <xdr:nvSpPr>
        <xdr:cNvPr id="771" name="フローチャート: 判断 770">
          <a:extLst>
            <a:ext uri="{FF2B5EF4-FFF2-40B4-BE49-F238E27FC236}">
              <a16:creationId xmlns:a16="http://schemas.microsoft.com/office/drawing/2014/main" id="{CA8793E4-D5A6-43D4-8726-D1CFB5BAD457}"/>
            </a:ext>
          </a:extLst>
        </xdr:cNvPr>
        <xdr:cNvSpPr/>
      </xdr:nvSpPr>
      <xdr:spPr>
        <a:xfrm>
          <a:off x="17162780" y="1802329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72" name="テキスト ボックス 771">
          <a:extLst>
            <a:ext uri="{FF2B5EF4-FFF2-40B4-BE49-F238E27FC236}">
              <a16:creationId xmlns:a16="http://schemas.microsoft.com/office/drawing/2014/main" id="{0DD9F4F8-C3B1-485D-8836-79CFA8475AE6}"/>
            </a:ext>
          </a:extLst>
        </xdr:cNvPr>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73" name="テキスト ボックス 772">
          <a:extLst>
            <a:ext uri="{FF2B5EF4-FFF2-40B4-BE49-F238E27FC236}">
              <a16:creationId xmlns:a16="http://schemas.microsoft.com/office/drawing/2014/main" id="{4E663646-3DC4-4362-9676-8B8915E7B17E}"/>
            </a:ext>
          </a:extLst>
        </xdr:cNvPr>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74" name="テキスト ボックス 773">
          <a:extLst>
            <a:ext uri="{FF2B5EF4-FFF2-40B4-BE49-F238E27FC236}">
              <a16:creationId xmlns:a16="http://schemas.microsoft.com/office/drawing/2014/main" id="{519156F8-3C5A-4128-9DA6-2D4449685159}"/>
            </a:ext>
          </a:extLst>
        </xdr:cNvPr>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75" name="テキスト ボックス 774">
          <a:extLst>
            <a:ext uri="{FF2B5EF4-FFF2-40B4-BE49-F238E27FC236}">
              <a16:creationId xmlns:a16="http://schemas.microsoft.com/office/drawing/2014/main" id="{86D33503-BC2C-4F3E-8D80-7814C91553D8}"/>
            </a:ext>
          </a:extLst>
        </xdr:cNvPr>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76" name="テキスト ボックス 775">
          <a:extLst>
            <a:ext uri="{FF2B5EF4-FFF2-40B4-BE49-F238E27FC236}">
              <a16:creationId xmlns:a16="http://schemas.microsoft.com/office/drawing/2014/main" id="{DB0B7D73-8330-4DE2-BB2B-C44641736FF9}"/>
            </a:ext>
          </a:extLst>
        </xdr:cNvPr>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59145</xdr:rowOff>
    </xdr:from>
    <xdr:to>
      <xdr:col>116</xdr:col>
      <xdr:colOff>114300</xdr:colOff>
      <xdr:row>106</xdr:row>
      <xdr:rowOff>160745</xdr:rowOff>
    </xdr:to>
    <xdr:sp macro="" textlink="">
      <xdr:nvSpPr>
        <xdr:cNvPr id="777" name="楕円 776">
          <a:extLst>
            <a:ext uri="{FF2B5EF4-FFF2-40B4-BE49-F238E27FC236}">
              <a16:creationId xmlns:a16="http://schemas.microsoft.com/office/drawing/2014/main" id="{FD2855B5-B5D4-46B4-AA5E-B250D39368AE}"/>
            </a:ext>
          </a:extLst>
        </xdr:cNvPr>
        <xdr:cNvSpPr/>
      </xdr:nvSpPr>
      <xdr:spPr>
        <a:xfrm>
          <a:off x="19458940" y="17828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82022</xdr:rowOff>
    </xdr:from>
    <xdr:ext cx="469744" cy="259045"/>
    <xdr:sp macro="" textlink="">
      <xdr:nvSpPr>
        <xdr:cNvPr id="778" name="【公民館】&#10;一人当たり面積該当値テキスト">
          <a:extLst>
            <a:ext uri="{FF2B5EF4-FFF2-40B4-BE49-F238E27FC236}">
              <a16:creationId xmlns:a16="http://schemas.microsoft.com/office/drawing/2014/main" id="{1D72B4D7-3870-4366-A5CC-5B085F62BA7B}"/>
            </a:ext>
          </a:extLst>
        </xdr:cNvPr>
        <xdr:cNvSpPr txBox="1"/>
      </xdr:nvSpPr>
      <xdr:spPr>
        <a:xfrm>
          <a:off x="19547840" y="17684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70031</xdr:rowOff>
    </xdr:from>
    <xdr:to>
      <xdr:col>112</xdr:col>
      <xdr:colOff>38100</xdr:colOff>
      <xdr:row>107</xdr:row>
      <xdr:rowOff>181</xdr:rowOff>
    </xdr:to>
    <xdr:sp macro="" textlink="">
      <xdr:nvSpPr>
        <xdr:cNvPr id="779" name="楕円 778">
          <a:extLst>
            <a:ext uri="{FF2B5EF4-FFF2-40B4-BE49-F238E27FC236}">
              <a16:creationId xmlns:a16="http://schemas.microsoft.com/office/drawing/2014/main" id="{AB732A1D-CD71-417D-8F07-22EAA977DCE9}"/>
            </a:ext>
          </a:extLst>
        </xdr:cNvPr>
        <xdr:cNvSpPr/>
      </xdr:nvSpPr>
      <xdr:spPr>
        <a:xfrm>
          <a:off x="18735040" y="1783987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109945</xdr:rowOff>
    </xdr:from>
    <xdr:to>
      <xdr:col>116</xdr:col>
      <xdr:colOff>63500</xdr:colOff>
      <xdr:row>106</xdr:row>
      <xdr:rowOff>120831</xdr:rowOff>
    </xdr:to>
    <xdr:cxnSp macro="">
      <xdr:nvCxnSpPr>
        <xdr:cNvPr id="780" name="直線コネクタ 779">
          <a:extLst>
            <a:ext uri="{FF2B5EF4-FFF2-40B4-BE49-F238E27FC236}">
              <a16:creationId xmlns:a16="http://schemas.microsoft.com/office/drawing/2014/main" id="{93BBCE74-487D-4D4B-BA47-D189338C1282}"/>
            </a:ext>
          </a:extLst>
        </xdr:cNvPr>
        <xdr:cNvCxnSpPr/>
      </xdr:nvCxnSpPr>
      <xdr:spPr>
        <a:xfrm flipV="1">
          <a:off x="18778220" y="17879785"/>
          <a:ext cx="73152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83094</xdr:rowOff>
    </xdr:from>
    <xdr:to>
      <xdr:col>107</xdr:col>
      <xdr:colOff>101600</xdr:colOff>
      <xdr:row>107</xdr:row>
      <xdr:rowOff>13244</xdr:rowOff>
    </xdr:to>
    <xdr:sp macro="" textlink="">
      <xdr:nvSpPr>
        <xdr:cNvPr id="781" name="楕円 780">
          <a:extLst>
            <a:ext uri="{FF2B5EF4-FFF2-40B4-BE49-F238E27FC236}">
              <a16:creationId xmlns:a16="http://schemas.microsoft.com/office/drawing/2014/main" id="{B91A3853-40D2-4AFC-99EF-6893A88EE37B}"/>
            </a:ext>
          </a:extLst>
        </xdr:cNvPr>
        <xdr:cNvSpPr/>
      </xdr:nvSpPr>
      <xdr:spPr>
        <a:xfrm>
          <a:off x="17937480" y="1785293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120831</xdr:rowOff>
    </xdr:from>
    <xdr:to>
      <xdr:col>111</xdr:col>
      <xdr:colOff>177800</xdr:colOff>
      <xdr:row>106</xdr:row>
      <xdr:rowOff>133894</xdr:rowOff>
    </xdr:to>
    <xdr:cxnSp macro="">
      <xdr:nvCxnSpPr>
        <xdr:cNvPr id="782" name="直線コネクタ 781">
          <a:extLst>
            <a:ext uri="{FF2B5EF4-FFF2-40B4-BE49-F238E27FC236}">
              <a16:creationId xmlns:a16="http://schemas.microsoft.com/office/drawing/2014/main" id="{AB107CD5-26FF-47D3-87A0-FB8365AF3EA1}"/>
            </a:ext>
          </a:extLst>
        </xdr:cNvPr>
        <xdr:cNvCxnSpPr/>
      </xdr:nvCxnSpPr>
      <xdr:spPr>
        <a:xfrm flipV="1">
          <a:off x="17988280" y="17890671"/>
          <a:ext cx="78994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87449</xdr:rowOff>
    </xdr:from>
    <xdr:to>
      <xdr:col>102</xdr:col>
      <xdr:colOff>165100</xdr:colOff>
      <xdr:row>107</xdr:row>
      <xdr:rowOff>17599</xdr:rowOff>
    </xdr:to>
    <xdr:sp macro="" textlink="">
      <xdr:nvSpPr>
        <xdr:cNvPr id="783" name="楕円 782">
          <a:extLst>
            <a:ext uri="{FF2B5EF4-FFF2-40B4-BE49-F238E27FC236}">
              <a16:creationId xmlns:a16="http://schemas.microsoft.com/office/drawing/2014/main" id="{AC7F429F-FCD3-4873-B973-5100B877879C}"/>
            </a:ext>
          </a:extLst>
        </xdr:cNvPr>
        <xdr:cNvSpPr/>
      </xdr:nvSpPr>
      <xdr:spPr>
        <a:xfrm>
          <a:off x="17162780" y="1785728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133894</xdr:rowOff>
    </xdr:from>
    <xdr:to>
      <xdr:col>107</xdr:col>
      <xdr:colOff>50800</xdr:colOff>
      <xdr:row>106</xdr:row>
      <xdr:rowOff>138249</xdr:rowOff>
    </xdr:to>
    <xdr:cxnSp macro="">
      <xdr:nvCxnSpPr>
        <xdr:cNvPr id="784" name="直線コネクタ 783">
          <a:extLst>
            <a:ext uri="{FF2B5EF4-FFF2-40B4-BE49-F238E27FC236}">
              <a16:creationId xmlns:a16="http://schemas.microsoft.com/office/drawing/2014/main" id="{13960982-0248-4637-ACA0-F1C4B99016A0}"/>
            </a:ext>
          </a:extLst>
        </xdr:cNvPr>
        <xdr:cNvCxnSpPr/>
      </xdr:nvCxnSpPr>
      <xdr:spPr>
        <a:xfrm flipV="1">
          <a:off x="17213580" y="17903734"/>
          <a:ext cx="774700" cy="4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148063</xdr:rowOff>
    </xdr:from>
    <xdr:ext cx="469744" cy="259045"/>
    <xdr:sp macro="" textlink="">
      <xdr:nvSpPr>
        <xdr:cNvPr id="785" name="n_1aveValue【公民館】&#10;一人当たり面積">
          <a:extLst>
            <a:ext uri="{FF2B5EF4-FFF2-40B4-BE49-F238E27FC236}">
              <a16:creationId xmlns:a16="http://schemas.microsoft.com/office/drawing/2014/main" id="{76ACD910-2918-4537-9EFD-96734F3DEBCC}"/>
            </a:ext>
          </a:extLst>
        </xdr:cNvPr>
        <xdr:cNvSpPr txBox="1"/>
      </xdr:nvSpPr>
      <xdr:spPr>
        <a:xfrm>
          <a:off x="18561127" y="18085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151328</xdr:rowOff>
    </xdr:from>
    <xdr:ext cx="469744" cy="259045"/>
    <xdr:sp macro="" textlink="">
      <xdr:nvSpPr>
        <xdr:cNvPr id="786" name="n_2aveValue【公民館】&#10;一人当たり面積">
          <a:extLst>
            <a:ext uri="{FF2B5EF4-FFF2-40B4-BE49-F238E27FC236}">
              <a16:creationId xmlns:a16="http://schemas.microsoft.com/office/drawing/2014/main" id="{1A2F149D-6B4B-480F-91BB-16320188EFF1}"/>
            </a:ext>
          </a:extLst>
        </xdr:cNvPr>
        <xdr:cNvSpPr txBox="1"/>
      </xdr:nvSpPr>
      <xdr:spPr>
        <a:xfrm>
          <a:off x="17776267" y="18088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7093</xdr:rowOff>
    </xdr:from>
    <xdr:ext cx="469744" cy="259045"/>
    <xdr:sp macro="" textlink="">
      <xdr:nvSpPr>
        <xdr:cNvPr id="787" name="n_3aveValue【公民館】&#10;一人当たり面積">
          <a:extLst>
            <a:ext uri="{FF2B5EF4-FFF2-40B4-BE49-F238E27FC236}">
              <a16:creationId xmlns:a16="http://schemas.microsoft.com/office/drawing/2014/main" id="{CFCCB7A3-ED5D-4442-998E-FF81E7EA1DBB}"/>
            </a:ext>
          </a:extLst>
        </xdr:cNvPr>
        <xdr:cNvSpPr txBox="1"/>
      </xdr:nvSpPr>
      <xdr:spPr>
        <a:xfrm>
          <a:off x="17001567" y="18112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16708</xdr:rowOff>
    </xdr:from>
    <xdr:ext cx="469744" cy="259045"/>
    <xdr:sp macro="" textlink="">
      <xdr:nvSpPr>
        <xdr:cNvPr id="788" name="n_1mainValue【公民館】&#10;一人当たり面積">
          <a:extLst>
            <a:ext uri="{FF2B5EF4-FFF2-40B4-BE49-F238E27FC236}">
              <a16:creationId xmlns:a16="http://schemas.microsoft.com/office/drawing/2014/main" id="{75E0E8D3-5008-4CFE-A096-AD18C02BF155}"/>
            </a:ext>
          </a:extLst>
        </xdr:cNvPr>
        <xdr:cNvSpPr txBox="1"/>
      </xdr:nvSpPr>
      <xdr:spPr>
        <a:xfrm>
          <a:off x="18561127" y="17618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29771</xdr:rowOff>
    </xdr:from>
    <xdr:ext cx="469744" cy="259045"/>
    <xdr:sp macro="" textlink="">
      <xdr:nvSpPr>
        <xdr:cNvPr id="789" name="n_2mainValue【公民館】&#10;一人当たり面積">
          <a:extLst>
            <a:ext uri="{FF2B5EF4-FFF2-40B4-BE49-F238E27FC236}">
              <a16:creationId xmlns:a16="http://schemas.microsoft.com/office/drawing/2014/main" id="{9FCAAE4E-5B8D-4904-B210-F2C828A0A014}"/>
            </a:ext>
          </a:extLst>
        </xdr:cNvPr>
        <xdr:cNvSpPr txBox="1"/>
      </xdr:nvSpPr>
      <xdr:spPr>
        <a:xfrm>
          <a:off x="17776267" y="17631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34126</xdr:rowOff>
    </xdr:from>
    <xdr:ext cx="469744" cy="259045"/>
    <xdr:sp macro="" textlink="">
      <xdr:nvSpPr>
        <xdr:cNvPr id="790" name="n_3mainValue【公民館】&#10;一人当たり面積">
          <a:extLst>
            <a:ext uri="{FF2B5EF4-FFF2-40B4-BE49-F238E27FC236}">
              <a16:creationId xmlns:a16="http://schemas.microsoft.com/office/drawing/2014/main" id="{5964B926-6D7D-452B-9088-1FD5AF6DA506}"/>
            </a:ext>
          </a:extLst>
        </xdr:cNvPr>
        <xdr:cNvSpPr txBox="1"/>
      </xdr:nvSpPr>
      <xdr:spPr>
        <a:xfrm>
          <a:off x="17001567" y="17636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91" name="正方形/長方形 790">
          <a:extLst>
            <a:ext uri="{FF2B5EF4-FFF2-40B4-BE49-F238E27FC236}">
              <a16:creationId xmlns:a16="http://schemas.microsoft.com/office/drawing/2014/main" id="{CB8D14D5-FAD8-4D8A-A453-B3685A93F622}"/>
            </a:ext>
          </a:extLst>
        </xdr:cNvPr>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92" name="正方形/長方形 791">
          <a:extLst>
            <a:ext uri="{FF2B5EF4-FFF2-40B4-BE49-F238E27FC236}">
              <a16:creationId xmlns:a16="http://schemas.microsoft.com/office/drawing/2014/main" id="{0017B768-FC3A-4E7D-BD8F-19BF1A6E6C19}"/>
            </a:ext>
          </a:extLst>
        </xdr:cNvPr>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93" name="テキスト ボックス 792">
          <a:extLst>
            <a:ext uri="{FF2B5EF4-FFF2-40B4-BE49-F238E27FC236}">
              <a16:creationId xmlns:a16="http://schemas.microsoft.com/office/drawing/2014/main" id="{3EB1F23F-2DD1-4C6F-8044-B8063EB41F83}"/>
            </a:ext>
          </a:extLst>
        </xdr:cNvPr>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本市の有形固定資産減価償却率は年々増加傾向にあり、公民館を除くすべての類型において類似団体と比較した割合が高い。特に、保育所についてはすべてが昭和</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年代に建設され、また、学校施設についても昭和</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年代に建てられたものもあり、顕著である。これらの老朽化が著しい施設については、利用者の安全確保を図るため計画的な修繕を行う必要があるが、併せて西都市公共施設等総合管理計画に基づく集約化と少子高齢化に留意した適正な配置を目指していく。</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3573FF4-B38B-4667-8E18-D850B60E12FA}"/>
            </a:ext>
          </a:extLst>
        </xdr:cNvPr>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52573C86-1AC0-47FF-A3A4-52551B23CF43}"/>
            </a:ext>
          </a:extLst>
        </xdr:cNvPr>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AC38A510-CF4C-42AD-AE21-7372577F61FD}"/>
            </a:ext>
          </a:extLst>
        </xdr:cNvPr>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D0888B92-E658-4FAC-BE14-803B030AC77E}"/>
            </a:ext>
          </a:extLst>
        </xdr:cNvPr>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宮崎県西都市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88871536-0F70-4FD2-B682-C22BE7822CB3}"/>
            </a:ext>
          </a:extLst>
        </xdr:cNvPr>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DF9F573C-A084-499A-B5AC-21F432F448C5}"/>
            </a:ext>
          </a:extLst>
        </xdr:cNvPr>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C42C67D5-A2D8-4524-ABEC-838746A4AE44}"/>
            </a:ext>
          </a:extLst>
        </xdr:cNvPr>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102ED93B-084F-42D2-9C1A-3DB517D11B4D}"/>
            </a:ext>
          </a:extLst>
        </xdr:cNvPr>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6CCD5666-F4E1-4BEA-A16F-51B0072CDB95}"/>
            </a:ext>
          </a:extLst>
        </xdr:cNvPr>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692B390C-4A52-4B14-9AE4-7EFF70421344}"/>
            </a:ext>
          </a:extLst>
        </xdr:cNvPr>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30,501
30,382
438.79
19,644,757
18,737,426
717,373
8,764,588
9,486,759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82616B8D-A26D-4541-B132-6285F7E849B4}"/>
            </a:ext>
          </a:extLst>
        </xdr:cNvPr>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CD64998C-8D1A-433E-8DAE-17B3C9CDEB5E}"/>
            </a:ext>
          </a:extLst>
        </xdr:cNvPr>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F6E53C31-2E0B-479E-96A0-E3BFD58E4EAB}"/>
            </a:ext>
          </a:extLst>
        </xdr:cNvPr>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5.4
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F3A84F62-F81A-43F4-87BE-868580FF602B}"/>
            </a:ext>
          </a:extLst>
        </xdr:cNvPr>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8F340629-5C10-4DEF-B45F-5F15552DA931}"/>
            </a:ext>
          </a:extLst>
        </xdr:cNvPr>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7EF07CB7-19FB-4338-9D3C-4D84FB9A4191}"/>
            </a:ext>
          </a:extLst>
        </xdr:cNvPr>
        <xdr:cNvSpPr/>
      </xdr:nvSpPr>
      <xdr:spPr>
        <a:xfrm>
          <a:off x="6329680" y="1676400"/>
          <a:ext cx="30175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76543EB0-9ABF-49B1-8480-CDFA0D08BFA1}"/>
            </a:ext>
          </a:extLst>
        </xdr:cNvPr>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7122C5A1-C054-4569-8EF9-9E1630B2EC44}"/>
            </a:ext>
          </a:extLst>
        </xdr:cNvPr>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C6D2F1CE-698B-4014-B302-991121F35344}"/>
            </a:ext>
          </a:extLst>
        </xdr:cNvPr>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9450939B-7DB0-415D-A27F-DA98A65F3378}"/>
            </a:ext>
          </a:extLst>
        </xdr:cNvPr>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8098105F-7A29-43F5-A68C-F763F58A456A}"/>
            </a:ext>
          </a:extLst>
        </xdr:cNvPr>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2C2275B3-6DD5-46C3-99A5-04B42047C84A}"/>
            </a:ext>
          </a:extLst>
        </xdr:cNvPr>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5EAF433-5E77-43EC-8DB6-CD7DEEF52CFE}"/>
            </a:ext>
          </a:extLst>
        </xdr:cNvPr>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FF224D35-F0C7-4144-A550-70D0F9FB64D2}"/>
            </a:ext>
          </a:extLst>
        </xdr:cNvPr>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69D1EAB1-B252-401C-A2A5-664D23739E0C}"/>
            </a:ext>
          </a:extLst>
        </xdr:cNvPr>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4F0C8399-19F2-4C52-985A-A3205C43045F}"/>
            </a:ext>
          </a:extLst>
        </xdr:cNvPr>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82C53A87-7715-461B-BEC8-DA92A0E617A3}"/>
            </a:ext>
          </a:extLst>
        </xdr:cNvPr>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1382BADC-F861-429C-9F77-C11AACBD5699}"/>
            </a:ext>
          </a:extLst>
        </xdr:cNvPr>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58C8BF82-F636-400A-A0CB-5E3F51DCE71E}"/>
            </a:ext>
          </a:extLst>
        </xdr:cNvPr>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EF203A7B-0E48-4309-9D64-0BB30F1E610E}"/>
            </a:ext>
          </a:extLst>
        </xdr:cNvPr>
        <xdr:cNvSpPr txBox="1"/>
      </xdr:nvSpPr>
      <xdr:spPr>
        <a:xfrm>
          <a:off x="629920" y="33528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637C4839-65C8-45C7-8FB5-289AE45B6416}"/>
            </a:ext>
          </a:extLst>
        </xdr:cNvPr>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91EBD0CA-8FBE-43C2-A525-096FD3F4CDCF}"/>
            </a:ext>
          </a:extLst>
        </xdr:cNvPr>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FB8B520F-9759-45C7-BDC5-99DE7768E2D8}"/>
            </a:ext>
          </a:extLst>
        </xdr:cNvPr>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F8FFA00B-2051-457B-9C73-F509B6CEFE5E}"/>
            </a:ext>
          </a:extLst>
        </xdr:cNvPr>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5339FB9D-014B-4567-8F6E-9AE2021225EB}"/>
            </a:ext>
          </a:extLst>
        </xdr:cNvPr>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4C90AA95-B261-404F-9FCE-1525E193197D}"/>
            </a:ext>
          </a:extLst>
        </xdr:cNvPr>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2F7361B0-EC48-4413-BF0D-739733C31E3F}"/>
            </a:ext>
          </a:extLst>
        </xdr:cNvPr>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1051AA73-4B70-49C1-8A8B-4BA0AE767189}"/>
            </a:ext>
          </a:extLst>
        </xdr:cNvPr>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7AED3CB0-5C0D-4F47-9ED3-B7072FA25030}"/>
            </a:ext>
          </a:extLst>
        </xdr:cNvPr>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6DDF4510-0B44-411F-8CAF-24DEF2EEBFD4}"/>
            </a:ext>
          </a:extLst>
        </xdr:cNvPr>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a:extLst>
            <a:ext uri="{FF2B5EF4-FFF2-40B4-BE49-F238E27FC236}">
              <a16:creationId xmlns:a16="http://schemas.microsoft.com/office/drawing/2014/main" id="{E07A82D2-C71B-4725-B3F1-AB4BAB591997}"/>
            </a:ext>
          </a:extLst>
        </xdr:cNvPr>
        <xdr:cNvCxnSpPr/>
      </xdr:nvCxnSpPr>
      <xdr:spPr>
        <a:xfrm>
          <a:off x="670560" y="713340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a:extLst>
            <a:ext uri="{FF2B5EF4-FFF2-40B4-BE49-F238E27FC236}">
              <a16:creationId xmlns:a16="http://schemas.microsoft.com/office/drawing/2014/main" id="{AD45944A-97D0-4A72-8F20-3CDC2147BCE8}"/>
            </a:ext>
          </a:extLst>
        </xdr:cNvPr>
        <xdr:cNvSpPr txBox="1"/>
      </xdr:nvSpPr>
      <xdr:spPr>
        <a:xfrm>
          <a:off x="377341" y="699499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a:extLst>
            <a:ext uri="{FF2B5EF4-FFF2-40B4-BE49-F238E27FC236}">
              <a16:creationId xmlns:a16="http://schemas.microsoft.com/office/drawing/2014/main" id="{BEC6076D-665C-444A-9D2B-96DEC71804D5}"/>
            </a:ext>
          </a:extLst>
        </xdr:cNvPr>
        <xdr:cNvCxnSpPr/>
      </xdr:nvCxnSpPr>
      <xdr:spPr>
        <a:xfrm>
          <a:off x="670560" y="681445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a:extLst>
            <a:ext uri="{FF2B5EF4-FFF2-40B4-BE49-F238E27FC236}">
              <a16:creationId xmlns:a16="http://schemas.microsoft.com/office/drawing/2014/main" id="{F92DEB09-CD29-49E6-BD32-1E40A8A8228E}"/>
            </a:ext>
          </a:extLst>
        </xdr:cNvPr>
        <xdr:cNvSpPr txBox="1"/>
      </xdr:nvSpPr>
      <xdr:spPr>
        <a:xfrm>
          <a:off x="33608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a:extLst>
            <a:ext uri="{FF2B5EF4-FFF2-40B4-BE49-F238E27FC236}">
              <a16:creationId xmlns:a16="http://schemas.microsoft.com/office/drawing/2014/main" id="{C9E5BC3A-CD52-41AC-B681-EEEE15847ED3}"/>
            </a:ext>
          </a:extLst>
        </xdr:cNvPr>
        <xdr:cNvCxnSpPr/>
      </xdr:nvCxnSpPr>
      <xdr:spPr>
        <a:xfrm>
          <a:off x="670560" y="649550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a:extLst>
            <a:ext uri="{FF2B5EF4-FFF2-40B4-BE49-F238E27FC236}">
              <a16:creationId xmlns:a16="http://schemas.microsoft.com/office/drawing/2014/main" id="{CE13706B-E19C-4B60-A96C-157E2AF9554C}"/>
            </a:ext>
          </a:extLst>
        </xdr:cNvPr>
        <xdr:cNvSpPr txBox="1"/>
      </xdr:nvSpPr>
      <xdr:spPr>
        <a:xfrm>
          <a:off x="33608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a:extLst>
            <a:ext uri="{FF2B5EF4-FFF2-40B4-BE49-F238E27FC236}">
              <a16:creationId xmlns:a16="http://schemas.microsoft.com/office/drawing/2014/main" id="{C353C890-BAD3-4234-927B-494759F426C3}"/>
            </a:ext>
          </a:extLst>
        </xdr:cNvPr>
        <xdr:cNvCxnSpPr/>
      </xdr:nvCxnSpPr>
      <xdr:spPr>
        <a:xfrm>
          <a:off x="670560" y="617655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a:extLst>
            <a:ext uri="{FF2B5EF4-FFF2-40B4-BE49-F238E27FC236}">
              <a16:creationId xmlns:a16="http://schemas.microsoft.com/office/drawing/2014/main" id="{C4FB041F-0477-4252-BF81-A847B1EAFA84}"/>
            </a:ext>
          </a:extLst>
        </xdr:cNvPr>
        <xdr:cNvSpPr txBox="1"/>
      </xdr:nvSpPr>
      <xdr:spPr>
        <a:xfrm>
          <a:off x="33608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a:extLst>
            <a:ext uri="{FF2B5EF4-FFF2-40B4-BE49-F238E27FC236}">
              <a16:creationId xmlns:a16="http://schemas.microsoft.com/office/drawing/2014/main" id="{A8A69A27-CF89-4D28-A055-D85BC204D01F}"/>
            </a:ext>
          </a:extLst>
        </xdr:cNvPr>
        <xdr:cNvCxnSpPr/>
      </xdr:nvCxnSpPr>
      <xdr:spPr>
        <a:xfrm>
          <a:off x="670560" y="585760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a:extLst>
            <a:ext uri="{FF2B5EF4-FFF2-40B4-BE49-F238E27FC236}">
              <a16:creationId xmlns:a16="http://schemas.microsoft.com/office/drawing/2014/main" id="{2CD531E3-7480-4403-B40B-D8F0F15B31AD}"/>
            </a:ext>
          </a:extLst>
        </xdr:cNvPr>
        <xdr:cNvSpPr txBox="1"/>
      </xdr:nvSpPr>
      <xdr:spPr>
        <a:xfrm>
          <a:off x="33608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a:extLst>
            <a:ext uri="{FF2B5EF4-FFF2-40B4-BE49-F238E27FC236}">
              <a16:creationId xmlns:a16="http://schemas.microsoft.com/office/drawing/2014/main" id="{3926EA92-F3CA-4A00-880A-B96CB0BA6E54}"/>
            </a:ext>
          </a:extLst>
        </xdr:cNvPr>
        <xdr:cNvCxnSpPr/>
      </xdr:nvCxnSpPr>
      <xdr:spPr>
        <a:xfrm>
          <a:off x="670560" y="553484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a:extLst>
            <a:ext uri="{FF2B5EF4-FFF2-40B4-BE49-F238E27FC236}">
              <a16:creationId xmlns:a16="http://schemas.microsoft.com/office/drawing/2014/main" id="{0EEC59D2-5C4A-4E83-8AE5-82CB9A0B6E77}"/>
            </a:ext>
          </a:extLst>
        </xdr:cNvPr>
        <xdr:cNvSpPr txBox="1"/>
      </xdr:nvSpPr>
      <xdr:spPr>
        <a:xfrm>
          <a:off x="271961" y="539642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CE3CEDA5-CDED-47CD-A3F2-ADAD5316303A}"/>
            </a:ext>
          </a:extLst>
        </xdr:cNvPr>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a:extLst>
            <a:ext uri="{FF2B5EF4-FFF2-40B4-BE49-F238E27FC236}">
              <a16:creationId xmlns:a16="http://schemas.microsoft.com/office/drawing/2014/main" id="{0AA1B3A9-3A22-4F75-B9D0-0CA7C2A57BC4}"/>
            </a:ext>
          </a:extLst>
        </xdr:cNvPr>
        <xdr:cNvSpPr txBox="1"/>
      </xdr:nvSpPr>
      <xdr:spPr>
        <a:xfrm>
          <a:off x="27196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a:extLst>
            <a:ext uri="{FF2B5EF4-FFF2-40B4-BE49-F238E27FC236}">
              <a16:creationId xmlns:a16="http://schemas.microsoft.com/office/drawing/2014/main" id="{B4433616-2EF4-46D8-AD00-46AAE1395F79}"/>
            </a:ext>
          </a:extLst>
        </xdr:cNvPr>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54973</xdr:rowOff>
    </xdr:to>
    <xdr:cxnSp macro="">
      <xdr:nvCxnSpPr>
        <xdr:cNvPr id="57" name="直線コネクタ 56">
          <a:extLst>
            <a:ext uri="{FF2B5EF4-FFF2-40B4-BE49-F238E27FC236}">
              <a16:creationId xmlns:a16="http://schemas.microsoft.com/office/drawing/2014/main" id="{CED82785-84F9-4CD7-ADD8-55676E220135}"/>
            </a:ext>
          </a:extLst>
        </xdr:cNvPr>
        <xdr:cNvCxnSpPr/>
      </xdr:nvCxnSpPr>
      <xdr:spPr>
        <a:xfrm flipV="1">
          <a:off x="4086225" y="5534842"/>
          <a:ext cx="0" cy="1561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58800</xdr:rowOff>
    </xdr:from>
    <xdr:ext cx="340478" cy="259045"/>
    <xdr:sp macro="" textlink="">
      <xdr:nvSpPr>
        <xdr:cNvPr id="58" name="【図書館】&#10;有形固定資産減価償却率最小値テキスト">
          <a:extLst>
            <a:ext uri="{FF2B5EF4-FFF2-40B4-BE49-F238E27FC236}">
              <a16:creationId xmlns:a16="http://schemas.microsoft.com/office/drawing/2014/main" id="{948A6236-A23C-4E0E-B4D4-15FB580CE236}"/>
            </a:ext>
          </a:extLst>
        </xdr:cNvPr>
        <xdr:cNvSpPr txBox="1"/>
      </xdr:nvSpPr>
      <xdr:spPr>
        <a:xfrm>
          <a:off x="4124960" y="709968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54973</xdr:rowOff>
    </xdr:from>
    <xdr:to>
      <xdr:col>24</xdr:col>
      <xdr:colOff>152400</xdr:colOff>
      <xdr:row>42</xdr:row>
      <xdr:rowOff>54973</xdr:rowOff>
    </xdr:to>
    <xdr:cxnSp macro="">
      <xdr:nvCxnSpPr>
        <xdr:cNvPr id="59" name="直線コネクタ 58">
          <a:extLst>
            <a:ext uri="{FF2B5EF4-FFF2-40B4-BE49-F238E27FC236}">
              <a16:creationId xmlns:a16="http://schemas.microsoft.com/office/drawing/2014/main" id="{3E11745E-5994-4B62-B63B-A24F963C6B2D}"/>
            </a:ext>
          </a:extLst>
        </xdr:cNvPr>
        <xdr:cNvCxnSpPr/>
      </xdr:nvCxnSpPr>
      <xdr:spPr>
        <a:xfrm>
          <a:off x="4020820" y="709585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469744" cy="259045"/>
    <xdr:sp macro="" textlink="">
      <xdr:nvSpPr>
        <xdr:cNvPr id="60" name="【図書館】&#10;有形固定資産減価償却率最大値テキスト">
          <a:extLst>
            <a:ext uri="{FF2B5EF4-FFF2-40B4-BE49-F238E27FC236}">
              <a16:creationId xmlns:a16="http://schemas.microsoft.com/office/drawing/2014/main" id="{FE141612-600F-46AD-AB5A-BD096CA8469B}"/>
            </a:ext>
          </a:extLst>
        </xdr:cNvPr>
        <xdr:cNvSpPr txBox="1"/>
      </xdr:nvSpPr>
      <xdr:spPr>
        <a:xfrm>
          <a:off x="4124960" y="5317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1" name="直線コネクタ 60">
          <a:extLst>
            <a:ext uri="{FF2B5EF4-FFF2-40B4-BE49-F238E27FC236}">
              <a16:creationId xmlns:a16="http://schemas.microsoft.com/office/drawing/2014/main" id="{04EAD026-602B-4D6B-A0F8-9B781DC56300}"/>
            </a:ext>
          </a:extLst>
        </xdr:cNvPr>
        <xdr:cNvCxnSpPr/>
      </xdr:nvCxnSpPr>
      <xdr:spPr>
        <a:xfrm>
          <a:off x="4020820" y="553484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126292</xdr:rowOff>
    </xdr:from>
    <xdr:ext cx="405111" cy="259045"/>
    <xdr:sp macro="" textlink="">
      <xdr:nvSpPr>
        <xdr:cNvPr id="62" name="【図書館】&#10;有形固定資産減価償却率平均値テキスト">
          <a:extLst>
            <a:ext uri="{FF2B5EF4-FFF2-40B4-BE49-F238E27FC236}">
              <a16:creationId xmlns:a16="http://schemas.microsoft.com/office/drawing/2014/main" id="{1A6EB03F-7F45-4400-A87F-37553594F04D}"/>
            </a:ext>
          </a:extLst>
        </xdr:cNvPr>
        <xdr:cNvSpPr txBox="1"/>
      </xdr:nvSpPr>
      <xdr:spPr>
        <a:xfrm>
          <a:off x="4124960" y="63289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147864</xdr:rowOff>
    </xdr:from>
    <xdr:to>
      <xdr:col>24</xdr:col>
      <xdr:colOff>114300</xdr:colOff>
      <xdr:row>38</xdr:row>
      <xdr:rowOff>78014</xdr:rowOff>
    </xdr:to>
    <xdr:sp macro="" textlink="">
      <xdr:nvSpPr>
        <xdr:cNvPr id="63" name="フローチャート: 判断 62">
          <a:extLst>
            <a:ext uri="{FF2B5EF4-FFF2-40B4-BE49-F238E27FC236}">
              <a16:creationId xmlns:a16="http://schemas.microsoft.com/office/drawing/2014/main" id="{F335EC13-1C8B-44C6-B438-332B28E262E4}"/>
            </a:ext>
          </a:extLst>
        </xdr:cNvPr>
        <xdr:cNvSpPr/>
      </xdr:nvSpPr>
      <xdr:spPr>
        <a:xfrm>
          <a:off x="4036060" y="635054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13970</xdr:rowOff>
    </xdr:from>
    <xdr:to>
      <xdr:col>20</xdr:col>
      <xdr:colOff>38100</xdr:colOff>
      <xdr:row>38</xdr:row>
      <xdr:rowOff>115570</xdr:rowOff>
    </xdr:to>
    <xdr:sp macro="" textlink="">
      <xdr:nvSpPr>
        <xdr:cNvPr id="64" name="フローチャート: 判断 63">
          <a:extLst>
            <a:ext uri="{FF2B5EF4-FFF2-40B4-BE49-F238E27FC236}">
              <a16:creationId xmlns:a16="http://schemas.microsoft.com/office/drawing/2014/main" id="{22FE0F31-7C34-469A-A3DC-A3EB0B8BCCB3}"/>
            </a:ext>
          </a:extLst>
        </xdr:cNvPr>
        <xdr:cNvSpPr/>
      </xdr:nvSpPr>
      <xdr:spPr>
        <a:xfrm>
          <a:off x="3312160" y="638429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39</xdr:row>
      <xdr:rowOff>129903</xdr:rowOff>
    </xdr:from>
    <xdr:to>
      <xdr:col>15</xdr:col>
      <xdr:colOff>101600</xdr:colOff>
      <xdr:row>40</xdr:row>
      <xdr:rowOff>60053</xdr:rowOff>
    </xdr:to>
    <xdr:sp macro="" textlink="">
      <xdr:nvSpPr>
        <xdr:cNvPr id="65" name="フローチャート: 判断 64">
          <a:extLst>
            <a:ext uri="{FF2B5EF4-FFF2-40B4-BE49-F238E27FC236}">
              <a16:creationId xmlns:a16="http://schemas.microsoft.com/office/drawing/2014/main" id="{A8D4E856-FA73-459F-8244-C0B022CA5579}"/>
            </a:ext>
          </a:extLst>
        </xdr:cNvPr>
        <xdr:cNvSpPr/>
      </xdr:nvSpPr>
      <xdr:spPr>
        <a:xfrm>
          <a:off x="2514600" y="666786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907</xdr:rowOff>
    </xdr:from>
    <xdr:to>
      <xdr:col>10</xdr:col>
      <xdr:colOff>165100</xdr:colOff>
      <xdr:row>38</xdr:row>
      <xdr:rowOff>102507</xdr:rowOff>
    </xdr:to>
    <xdr:sp macro="" textlink="">
      <xdr:nvSpPr>
        <xdr:cNvPr id="66" name="フローチャート: 判断 65">
          <a:extLst>
            <a:ext uri="{FF2B5EF4-FFF2-40B4-BE49-F238E27FC236}">
              <a16:creationId xmlns:a16="http://schemas.microsoft.com/office/drawing/2014/main" id="{5E0CCC04-A8C1-4FB6-9447-7C443F1DB8F0}"/>
            </a:ext>
          </a:extLst>
        </xdr:cNvPr>
        <xdr:cNvSpPr/>
      </xdr:nvSpPr>
      <xdr:spPr>
        <a:xfrm>
          <a:off x="1739900" y="6371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E18F21AC-80E4-4961-9814-0FEB23BD0896}"/>
            </a:ext>
          </a:extLst>
        </xdr:cNvPr>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D1573334-F093-4105-9364-AA4A72A29A9D}"/>
            </a:ext>
          </a:extLst>
        </xdr:cNvPr>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D93757A2-0B9C-4E61-96A3-E3A02483E9AE}"/>
            </a:ext>
          </a:extLst>
        </xdr:cNvPr>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8D5860D9-4653-4566-B1BC-DDE99FCAF0E7}"/>
            </a:ext>
          </a:extLst>
        </xdr:cNvPr>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3CF7F52A-E9CB-40A2-8944-43F9AA98F4DB}"/>
            </a:ext>
          </a:extLst>
        </xdr:cNvPr>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126637</xdr:rowOff>
    </xdr:from>
    <xdr:to>
      <xdr:col>24</xdr:col>
      <xdr:colOff>114300</xdr:colOff>
      <xdr:row>37</xdr:row>
      <xdr:rowOff>56787</xdr:rowOff>
    </xdr:to>
    <xdr:sp macro="" textlink="">
      <xdr:nvSpPr>
        <xdr:cNvPr id="72" name="楕円 71">
          <a:extLst>
            <a:ext uri="{FF2B5EF4-FFF2-40B4-BE49-F238E27FC236}">
              <a16:creationId xmlns:a16="http://schemas.microsoft.com/office/drawing/2014/main" id="{9D75D7B6-4FFE-4BDD-94D0-FC7C27E5F7F1}"/>
            </a:ext>
          </a:extLst>
        </xdr:cNvPr>
        <xdr:cNvSpPr/>
      </xdr:nvSpPr>
      <xdr:spPr>
        <a:xfrm>
          <a:off x="4036060" y="616167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149514</xdr:rowOff>
    </xdr:from>
    <xdr:ext cx="405111" cy="259045"/>
    <xdr:sp macro="" textlink="">
      <xdr:nvSpPr>
        <xdr:cNvPr id="73" name="【図書館】&#10;有形固定資産減価償却率該当値テキスト">
          <a:extLst>
            <a:ext uri="{FF2B5EF4-FFF2-40B4-BE49-F238E27FC236}">
              <a16:creationId xmlns:a16="http://schemas.microsoft.com/office/drawing/2014/main" id="{BF25FFF1-6DBA-4B65-99D6-F2A0D03E556E}"/>
            </a:ext>
          </a:extLst>
        </xdr:cNvPr>
        <xdr:cNvSpPr txBox="1"/>
      </xdr:nvSpPr>
      <xdr:spPr>
        <a:xfrm>
          <a:off x="4124960" y="6016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159294</xdr:rowOff>
    </xdr:from>
    <xdr:to>
      <xdr:col>20</xdr:col>
      <xdr:colOff>38100</xdr:colOff>
      <xdr:row>37</xdr:row>
      <xdr:rowOff>89444</xdr:rowOff>
    </xdr:to>
    <xdr:sp macro="" textlink="">
      <xdr:nvSpPr>
        <xdr:cNvPr id="74" name="楕円 73">
          <a:extLst>
            <a:ext uri="{FF2B5EF4-FFF2-40B4-BE49-F238E27FC236}">
              <a16:creationId xmlns:a16="http://schemas.microsoft.com/office/drawing/2014/main" id="{C6616852-556A-42FF-B4BF-1E20C87BF960}"/>
            </a:ext>
          </a:extLst>
        </xdr:cNvPr>
        <xdr:cNvSpPr/>
      </xdr:nvSpPr>
      <xdr:spPr>
        <a:xfrm>
          <a:off x="3312160" y="619433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5987</xdr:rowOff>
    </xdr:from>
    <xdr:to>
      <xdr:col>24</xdr:col>
      <xdr:colOff>63500</xdr:colOff>
      <xdr:row>37</xdr:row>
      <xdr:rowOff>38644</xdr:rowOff>
    </xdr:to>
    <xdr:cxnSp macro="">
      <xdr:nvCxnSpPr>
        <xdr:cNvPr id="75" name="直線コネクタ 74">
          <a:extLst>
            <a:ext uri="{FF2B5EF4-FFF2-40B4-BE49-F238E27FC236}">
              <a16:creationId xmlns:a16="http://schemas.microsoft.com/office/drawing/2014/main" id="{6F7D8F2E-9BAD-470D-95B2-EEF00E61D4B1}"/>
            </a:ext>
          </a:extLst>
        </xdr:cNvPr>
        <xdr:cNvCxnSpPr/>
      </xdr:nvCxnSpPr>
      <xdr:spPr>
        <a:xfrm flipV="1">
          <a:off x="3355340" y="6208667"/>
          <a:ext cx="73152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20501</xdr:rowOff>
    </xdr:from>
    <xdr:to>
      <xdr:col>15</xdr:col>
      <xdr:colOff>101600</xdr:colOff>
      <xdr:row>37</xdr:row>
      <xdr:rowOff>122101</xdr:rowOff>
    </xdr:to>
    <xdr:sp macro="" textlink="">
      <xdr:nvSpPr>
        <xdr:cNvPr id="76" name="楕円 75">
          <a:extLst>
            <a:ext uri="{FF2B5EF4-FFF2-40B4-BE49-F238E27FC236}">
              <a16:creationId xmlns:a16="http://schemas.microsoft.com/office/drawing/2014/main" id="{DC840206-6169-43F6-90B2-EDFD546B74D8}"/>
            </a:ext>
          </a:extLst>
        </xdr:cNvPr>
        <xdr:cNvSpPr/>
      </xdr:nvSpPr>
      <xdr:spPr>
        <a:xfrm>
          <a:off x="2514600" y="6223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38644</xdr:rowOff>
    </xdr:from>
    <xdr:to>
      <xdr:col>19</xdr:col>
      <xdr:colOff>177800</xdr:colOff>
      <xdr:row>37</xdr:row>
      <xdr:rowOff>71301</xdr:rowOff>
    </xdr:to>
    <xdr:cxnSp macro="">
      <xdr:nvCxnSpPr>
        <xdr:cNvPr id="77" name="直線コネクタ 76">
          <a:extLst>
            <a:ext uri="{FF2B5EF4-FFF2-40B4-BE49-F238E27FC236}">
              <a16:creationId xmlns:a16="http://schemas.microsoft.com/office/drawing/2014/main" id="{BCF9521D-0E65-455D-BB5A-701901CFA9AB}"/>
            </a:ext>
          </a:extLst>
        </xdr:cNvPr>
        <xdr:cNvCxnSpPr/>
      </xdr:nvCxnSpPr>
      <xdr:spPr>
        <a:xfrm flipV="1">
          <a:off x="2565400" y="6241324"/>
          <a:ext cx="78994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53158</xdr:rowOff>
    </xdr:from>
    <xdr:to>
      <xdr:col>10</xdr:col>
      <xdr:colOff>165100</xdr:colOff>
      <xdr:row>37</xdr:row>
      <xdr:rowOff>154758</xdr:rowOff>
    </xdr:to>
    <xdr:sp macro="" textlink="">
      <xdr:nvSpPr>
        <xdr:cNvPr id="78" name="楕円 77">
          <a:extLst>
            <a:ext uri="{FF2B5EF4-FFF2-40B4-BE49-F238E27FC236}">
              <a16:creationId xmlns:a16="http://schemas.microsoft.com/office/drawing/2014/main" id="{0584446C-FB3C-412A-A7AA-A29A75E9C794}"/>
            </a:ext>
          </a:extLst>
        </xdr:cNvPr>
        <xdr:cNvSpPr/>
      </xdr:nvSpPr>
      <xdr:spPr>
        <a:xfrm>
          <a:off x="1739900" y="6255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71301</xdr:rowOff>
    </xdr:from>
    <xdr:to>
      <xdr:col>15</xdr:col>
      <xdr:colOff>50800</xdr:colOff>
      <xdr:row>37</xdr:row>
      <xdr:rowOff>103958</xdr:rowOff>
    </xdr:to>
    <xdr:cxnSp macro="">
      <xdr:nvCxnSpPr>
        <xdr:cNvPr id="79" name="直線コネクタ 78">
          <a:extLst>
            <a:ext uri="{FF2B5EF4-FFF2-40B4-BE49-F238E27FC236}">
              <a16:creationId xmlns:a16="http://schemas.microsoft.com/office/drawing/2014/main" id="{5B71FD27-0320-43DE-BF9C-E82C9C41B17E}"/>
            </a:ext>
          </a:extLst>
        </xdr:cNvPr>
        <xdr:cNvCxnSpPr/>
      </xdr:nvCxnSpPr>
      <xdr:spPr>
        <a:xfrm flipV="1">
          <a:off x="1790700" y="6273981"/>
          <a:ext cx="7747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106697</xdr:rowOff>
    </xdr:from>
    <xdr:ext cx="405111" cy="259045"/>
    <xdr:sp macro="" textlink="">
      <xdr:nvSpPr>
        <xdr:cNvPr id="80" name="n_1aveValue【図書館】&#10;有形固定資産減価償却率">
          <a:extLst>
            <a:ext uri="{FF2B5EF4-FFF2-40B4-BE49-F238E27FC236}">
              <a16:creationId xmlns:a16="http://schemas.microsoft.com/office/drawing/2014/main" id="{C52836E5-97A7-4E92-9D4D-052DF4DBB88E}"/>
            </a:ext>
          </a:extLst>
        </xdr:cNvPr>
        <xdr:cNvSpPr txBox="1"/>
      </xdr:nvSpPr>
      <xdr:spPr>
        <a:xfrm>
          <a:off x="3170564" y="6477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51180</xdr:rowOff>
    </xdr:from>
    <xdr:ext cx="405111" cy="259045"/>
    <xdr:sp macro="" textlink="">
      <xdr:nvSpPr>
        <xdr:cNvPr id="81" name="n_2aveValue【図書館】&#10;有形固定資産減価償却率">
          <a:extLst>
            <a:ext uri="{FF2B5EF4-FFF2-40B4-BE49-F238E27FC236}">
              <a16:creationId xmlns:a16="http://schemas.microsoft.com/office/drawing/2014/main" id="{4FD2ED1D-7514-4C4B-ACB4-2AEC8D779749}"/>
            </a:ext>
          </a:extLst>
        </xdr:cNvPr>
        <xdr:cNvSpPr txBox="1"/>
      </xdr:nvSpPr>
      <xdr:spPr>
        <a:xfrm>
          <a:off x="2385704" y="6756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93634</xdr:rowOff>
    </xdr:from>
    <xdr:ext cx="405111" cy="259045"/>
    <xdr:sp macro="" textlink="">
      <xdr:nvSpPr>
        <xdr:cNvPr id="82" name="n_3aveValue【図書館】&#10;有形固定資産減価償却率">
          <a:extLst>
            <a:ext uri="{FF2B5EF4-FFF2-40B4-BE49-F238E27FC236}">
              <a16:creationId xmlns:a16="http://schemas.microsoft.com/office/drawing/2014/main" id="{AE33A87A-9C21-4D14-BE7F-2C20FD744940}"/>
            </a:ext>
          </a:extLst>
        </xdr:cNvPr>
        <xdr:cNvSpPr txBox="1"/>
      </xdr:nvSpPr>
      <xdr:spPr>
        <a:xfrm>
          <a:off x="1611004" y="6463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105971</xdr:rowOff>
    </xdr:from>
    <xdr:ext cx="405111" cy="259045"/>
    <xdr:sp macro="" textlink="">
      <xdr:nvSpPr>
        <xdr:cNvPr id="83" name="n_1mainValue【図書館】&#10;有形固定資産減価償却率">
          <a:extLst>
            <a:ext uri="{FF2B5EF4-FFF2-40B4-BE49-F238E27FC236}">
              <a16:creationId xmlns:a16="http://schemas.microsoft.com/office/drawing/2014/main" id="{4C92B84D-037B-4E37-A1D8-26E01E5D21E7}"/>
            </a:ext>
          </a:extLst>
        </xdr:cNvPr>
        <xdr:cNvSpPr txBox="1"/>
      </xdr:nvSpPr>
      <xdr:spPr>
        <a:xfrm>
          <a:off x="3170564" y="5973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138628</xdr:rowOff>
    </xdr:from>
    <xdr:ext cx="405111" cy="259045"/>
    <xdr:sp macro="" textlink="">
      <xdr:nvSpPr>
        <xdr:cNvPr id="84" name="n_2mainValue【図書館】&#10;有形固定資産減価償却率">
          <a:extLst>
            <a:ext uri="{FF2B5EF4-FFF2-40B4-BE49-F238E27FC236}">
              <a16:creationId xmlns:a16="http://schemas.microsoft.com/office/drawing/2014/main" id="{077AFA8E-2B46-463B-95E7-1A3B17CB1791}"/>
            </a:ext>
          </a:extLst>
        </xdr:cNvPr>
        <xdr:cNvSpPr txBox="1"/>
      </xdr:nvSpPr>
      <xdr:spPr>
        <a:xfrm>
          <a:off x="2385704" y="60060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171285</xdr:rowOff>
    </xdr:from>
    <xdr:ext cx="405111" cy="259045"/>
    <xdr:sp macro="" textlink="">
      <xdr:nvSpPr>
        <xdr:cNvPr id="85" name="n_3mainValue【図書館】&#10;有形固定資産減価償却率">
          <a:extLst>
            <a:ext uri="{FF2B5EF4-FFF2-40B4-BE49-F238E27FC236}">
              <a16:creationId xmlns:a16="http://schemas.microsoft.com/office/drawing/2014/main" id="{6BF86AB0-9EF9-4D6E-9559-2D84CA4D7962}"/>
            </a:ext>
          </a:extLst>
        </xdr:cNvPr>
        <xdr:cNvSpPr txBox="1"/>
      </xdr:nvSpPr>
      <xdr:spPr>
        <a:xfrm>
          <a:off x="1611004" y="60386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a:extLst>
            <a:ext uri="{FF2B5EF4-FFF2-40B4-BE49-F238E27FC236}">
              <a16:creationId xmlns:a16="http://schemas.microsoft.com/office/drawing/2014/main" id="{1919E83B-4DE3-45B4-A95E-5D57E7A23159}"/>
            </a:ext>
          </a:extLst>
        </xdr:cNvPr>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a:extLst>
            <a:ext uri="{FF2B5EF4-FFF2-40B4-BE49-F238E27FC236}">
              <a16:creationId xmlns:a16="http://schemas.microsoft.com/office/drawing/2014/main" id="{96E70819-C95C-4EF9-90F9-D914503D53CA}"/>
            </a:ext>
          </a:extLst>
        </xdr:cNvPr>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a:extLst>
            <a:ext uri="{FF2B5EF4-FFF2-40B4-BE49-F238E27FC236}">
              <a16:creationId xmlns:a16="http://schemas.microsoft.com/office/drawing/2014/main" id="{B10582DA-880E-4035-819D-45BD87BE8606}"/>
            </a:ext>
          </a:extLst>
        </xdr:cNvPr>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a:extLst>
            <a:ext uri="{FF2B5EF4-FFF2-40B4-BE49-F238E27FC236}">
              <a16:creationId xmlns:a16="http://schemas.microsoft.com/office/drawing/2014/main" id="{28759D8E-5C2D-48CD-808A-3FDC7BA01FA1}"/>
            </a:ext>
          </a:extLst>
        </xdr:cNvPr>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a:extLst>
            <a:ext uri="{FF2B5EF4-FFF2-40B4-BE49-F238E27FC236}">
              <a16:creationId xmlns:a16="http://schemas.microsoft.com/office/drawing/2014/main" id="{F26D9C44-1F4F-420C-812B-17C5F5233FA6}"/>
            </a:ext>
          </a:extLst>
        </xdr:cNvPr>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a:extLst>
            <a:ext uri="{FF2B5EF4-FFF2-40B4-BE49-F238E27FC236}">
              <a16:creationId xmlns:a16="http://schemas.microsoft.com/office/drawing/2014/main" id="{F7650251-D5D3-4E99-B905-138BFCB4A50F}"/>
            </a:ext>
          </a:extLst>
        </xdr:cNvPr>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a:extLst>
            <a:ext uri="{FF2B5EF4-FFF2-40B4-BE49-F238E27FC236}">
              <a16:creationId xmlns:a16="http://schemas.microsoft.com/office/drawing/2014/main" id="{FE394BD4-CAE8-4091-AB6D-9CC2D7783BDA}"/>
            </a:ext>
          </a:extLst>
        </xdr:cNvPr>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a:extLst>
            <a:ext uri="{FF2B5EF4-FFF2-40B4-BE49-F238E27FC236}">
              <a16:creationId xmlns:a16="http://schemas.microsoft.com/office/drawing/2014/main" id="{834103AF-4E6B-4DB0-BEE9-E379CACA06A1}"/>
            </a:ext>
          </a:extLst>
        </xdr:cNvPr>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4" name="テキスト ボックス 93">
          <a:extLst>
            <a:ext uri="{FF2B5EF4-FFF2-40B4-BE49-F238E27FC236}">
              <a16:creationId xmlns:a16="http://schemas.microsoft.com/office/drawing/2014/main" id="{98517C1F-84C6-466E-A115-7DAADF43167D}"/>
            </a:ext>
          </a:extLst>
        </xdr:cNvPr>
        <xdr:cNvSpPr txBox="1"/>
      </xdr:nvSpPr>
      <xdr:spPr>
        <a:xfrm>
          <a:off x="578866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a:extLst>
            <a:ext uri="{FF2B5EF4-FFF2-40B4-BE49-F238E27FC236}">
              <a16:creationId xmlns:a16="http://schemas.microsoft.com/office/drawing/2014/main" id="{D38F9AE1-AF73-4BD1-98AA-0A587359E7E0}"/>
            </a:ext>
          </a:extLst>
        </xdr:cNvPr>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6" name="直線コネクタ 95">
          <a:extLst>
            <a:ext uri="{FF2B5EF4-FFF2-40B4-BE49-F238E27FC236}">
              <a16:creationId xmlns:a16="http://schemas.microsoft.com/office/drawing/2014/main" id="{C364CABF-4559-4C7A-B182-E84AA43DCDAD}"/>
            </a:ext>
          </a:extLst>
        </xdr:cNvPr>
        <xdr:cNvCxnSpPr/>
      </xdr:nvCxnSpPr>
      <xdr:spPr>
        <a:xfrm>
          <a:off x="5826760" y="70789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7" name="テキスト ボックス 96">
          <a:extLst>
            <a:ext uri="{FF2B5EF4-FFF2-40B4-BE49-F238E27FC236}">
              <a16:creationId xmlns:a16="http://schemas.microsoft.com/office/drawing/2014/main" id="{18712FDF-8784-4CD5-8C67-5E7A4693BB36}"/>
            </a:ext>
          </a:extLst>
        </xdr:cNvPr>
        <xdr:cNvSpPr txBox="1"/>
      </xdr:nvSpPr>
      <xdr:spPr>
        <a:xfrm>
          <a:off x="54053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8" name="直線コネクタ 97">
          <a:extLst>
            <a:ext uri="{FF2B5EF4-FFF2-40B4-BE49-F238E27FC236}">
              <a16:creationId xmlns:a16="http://schemas.microsoft.com/office/drawing/2014/main" id="{BBFEE0BA-D93B-46C4-8BC1-43E4FEB61634}"/>
            </a:ext>
          </a:extLst>
        </xdr:cNvPr>
        <xdr:cNvCxnSpPr/>
      </xdr:nvCxnSpPr>
      <xdr:spPr>
        <a:xfrm>
          <a:off x="5826760" y="6705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9" name="テキスト ボックス 98">
          <a:extLst>
            <a:ext uri="{FF2B5EF4-FFF2-40B4-BE49-F238E27FC236}">
              <a16:creationId xmlns:a16="http://schemas.microsoft.com/office/drawing/2014/main" id="{8E6B28FF-3575-45CA-B449-E05B69955BA6}"/>
            </a:ext>
          </a:extLst>
        </xdr:cNvPr>
        <xdr:cNvSpPr txBox="1"/>
      </xdr:nvSpPr>
      <xdr:spPr>
        <a:xfrm>
          <a:off x="5405301" y="65671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a:extLst>
            <a:ext uri="{FF2B5EF4-FFF2-40B4-BE49-F238E27FC236}">
              <a16:creationId xmlns:a16="http://schemas.microsoft.com/office/drawing/2014/main" id="{C1F2B503-97C0-4AD1-8312-BA8D2C0A9A73}"/>
            </a:ext>
          </a:extLst>
        </xdr:cNvPr>
        <xdr:cNvCxnSpPr/>
      </xdr:nvCxnSpPr>
      <xdr:spPr>
        <a:xfrm>
          <a:off x="5826760" y="63360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1" name="テキスト ボックス 100">
          <a:extLst>
            <a:ext uri="{FF2B5EF4-FFF2-40B4-BE49-F238E27FC236}">
              <a16:creationId xmlns:a16="http://schemas.microsoft.com/office/drawing/2014/main" id="{4DF30761-D748-4AE8-B369-752E0C575553}"/>
            </a:ext>
          </a:extLst>
        </xdr:cNvPr>
        <xdr:cNvSpPr txBox="1"/>
      </xdr:nvSpPr>
      <xdr:spPr>
        <a:xfrm>
          <a:off x="5405301" y="61976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2" name="直線コネクタ 101">
          <a:extLst>
            <a:ext uri="{FF2B5EF4-FFF2-40B4-BE49-F238E27FC236}">
              <a16:creationId xmlns:a16="http://schemas.microsoft.com/office/drawing/2014/main" id="{9ED51CEA-F1FA-46C9-89A8-00294413CD8C}"/>
            </a:ext>
          </a:extLst>
        </xdr:cNvPr>
        <xdr:cNvCxnSpPr/>
      </xdr:nvCxnSpPr>
      <xdr:spPr>
        <a:xfrm>
          <a:off x="5826760" y="59626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3" name="テキスト ボックス 102">
          <a:extLst>
            <a:ext uri="{FF2B5EF4-FFF2-40B4-BE49-F238E27FC236}">
              <a16:creationId xmlns:a16="http://schemas.microsoft.com/office/drawing/2014/main" id="{21DB1F2F-E931-4401-99B5-E75B73837AEA}"/>
            </a:ext>
          </a:extLst>
        </xdr:cNvPr>
        <xdr:cNvSpPr txBox="1"/>
      </xdr:nvSpPr>
      <xdr:spPr>
        <a:xfrm>
          <a:off x="5405301" y="58242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4" name="直線コネクタ 103">
          <a:extLst>
            <a:ext uri="{FF2B5EF4-FFF2-40B4-BE49-F238E27FC236}">
              <a16:creationId xmlns:a16="http://schemas.microsoft.com/office/drawing/2014/main" id="{8BEF3BCA-3D32-4ECB-9BB6-D6DD8671D636}"/>
            </a:ext>
          </a:extLst>
        </xdr:cNvPr>
        <xdr:cNvCxnSpPr/>
      </xdr:nvCxnSpPr>
      <xdr:spPr>
        <a:xfrm>
          <a:off x="5826760" y="55892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5" name="テキスト ボックス 104">
          <a:extLst>
            <a:ext uri="{FF2B5EF4-FFF2-40B4-BE49-F238E27FC236}">
              <a16:creationId xmlns:a16="http://schemas.microsoft.com/office/drawing/2014/main" id="{610414EB-012D-4EB5-8F25-ED92184792C2}"/>
            </a:ext>
          </a:extLst>
        </xdr:cNvPr>
        <xdr:cNvSpPr txBox="1"/>
      </xdr:nvSpPr>
      <xdr:spPr>
        <a:xfrm>
          <a:off x="5405301" y="54508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a:extLst>
            <a:ext uri="{FF2B5EF4-FFF2-40B4-BE49-F238E27FC236}">
              <a16:creationId xmlns:a16="http://schemas.microsoft.com/office/drawing/2014/main" id="{A58851DF-00C8-46BE-945D-046E283CAE82}"/>
            </a:ext>
          </a:extLst>
        </xdr:cNvPr>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7" name="テキスト ボックス 106">
          <a:extLst>
            <a:ext uri="{FF2B5EF4-FFF2-40B4-BE49-F238E27FC236}">
              <a16:creationId xmlns:a16="http://schemas.microsoft.com/office/drawing/2014/main" id="{F8359975-9E22-43E9-A117-B42EC34497EA}"/>
            </a:ext>
          </a:extLst>
        </xdr:cNvPr>
        <xdr:cNvSpPr txBox="1"/>
      </xdr:nvSpPr>
      <xdr:spPr>
        <a:xfrm>
          <a:off x="540530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図書館】&#10;一人当たり面積グラフ枠">
          <a:extLst>
            <a:ext uri="{FF2B5EF4-FFF2-40B4-BE49-F238E27FC236}">
              <a16:creationId xmlns:a16="http://schemas.microsoft.com/office/drawing/2014/main" id="{E97E4557-AAB3-4080-86C5-6CE7A96B1062}"/>
            </a:ext>
          </a:extLst>
        </xdr:cNvPr>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114300</xdr:rowOff>
    </xdr:from>
    <xdr:to>
      <xdr:col>54</xdr:col>
      <xdr:colOff>189865</xdr:colOff>
      <xdr:row>40</xdr:row>
      <xdr:rowOff>139700</xdr:rowOff>
    </xdr:to>
    <xdr:cxnSp macro="">
      <xdr:nvCxnSpPr>
        <xdr:cNvPr id="109" name="直線コネクタ 108">
          <a:extLst>
            <a:ext uri="{FF2B5EF4-FFF2-40B4-BE49-F238E27FC236}">
              <a16:creationId xmlns:a16="http://schemas.microsoft.com/office/drawing/2014/main" id="{45C08905-CF31-4B77-ABA4-BD0CFC11EA43}"/>
            </a:ext>
          </a:extLst>
        </xdr:cNvPr>
        <xdr:cNvCxnSpPr/>
      </xdr:nvCxnSpPr>
      <xdr:spPr>
        <a:xfrm flipV="1">
          <a:off x="9219565" y="5478780"/>
          <a:ext cx="0" cy="1366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143527</xdr:rowOff>
    </xdr:from>
    <xdr:ext cx="469744" cy="259045"/>
    <xdr:sp macro="" textlink="">
      <xdr:nvSpPr>
        <xdr:cNvPr id="110" name="【図書館】&#10;一人当たり面積最小値テキスト">
          <a:extLst>
            <a:ext uri="{FF2B5EF4-FFF2-40B4-BE49-F238E27FC236}">
              <a16:creationId xmlns:a16="http://schemas.microsoft.com/office/drawing/2014/main" id="{BA821B36-0EF3-477E-B34B-90507CECCD45}"/>
            </a:ext>
          </a:extLst>
        </xdr:cNvPr>
        <xdr:cNvSpPr txBox="1"/>
      </xdr:nvSpPr>
      <xdr:spPr>
        <a:xfrm>
          <a:off x="9258300" y="684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139700</xdr:rowOff>
    </xdr:from>
    <xdr:to>
      <xdr:col>55</xdr:col>
      <xdr:colOff>88900</xdr:colOff>
      <xdr:row>40</xdr:row>
      <xdr:rowOff>139700</xdr:rowOff>
    </xdr:to>
    <xdr:cxnSp macro="">
      <xdr:nvCxnSpPr>
        <xdr:cNvPr id="111" name="直線コネクタ 110">
          <a:extLst>
            <a:ext uri="{FF2B5EF4-FFF2-40B4-BE49-F238E27FC236}">
              <a16:creationId xmlns:a16="http://schemas.microsoft.com/office/drawing/2014/main" id="{2141DCF8-7AE1-47A8-AE1B-AB3A3B15040C}"/>
            </a:ext>
          </a:extLst>
        </xdr:cNvPr>
        <xdr:cNvCxnSpPr/>
      </xdr:nvCxnSpPr>
      <xdr:spPr>
        <a:xfrm>
          <a:off x="9154160" y="68453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60977</xdr:rowOff>
    </xdr:from>
    <xdr:ext cx="469744" cy="259045"/>
    <xdr:sp macro="" textlink="">
      <xdr:nvSpPr>
        <xdr:cNvPr id="112" name="【図書館】&#10;一人当たり面積最大値テキスト">
          <a:extLst>
            <a:ext uri="{FF2B5EF4-FFF2-40B4-BE49-F238E27FC236}">
              <a16:creationId xmlns:a16="http://schemas.microsoft.com/office/drawing/2014/main" id="{64AF8760-ED12-4F9A-A0DB-CE5FBE09E618}"/>
            </a:ext>
          </a:extLst>
        </xdr:cNvPr>
        <xdr:cNvSpPr txBox="1"/>
      </xdr:nvSpPr>
      <xdr:spPr>
        <a:xfrm>
          <a:off x="9258300" y="5257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114300</xdr:rowOff>
    </xdr:from>
    <xdr:to>
      <xdr:col>55</xdr:col>
      <xdr:colOff>88900</xdr:colOff>
      <xdr:row>32</xdr:row>
      <xdr:rowOff>114300</xdr:rowOff>
    </xdr:to>
    <xdr:cxnSp macro="">
      <xdr:nvCxnSpPr>
        <xdr:cNvPr id="113" name="直線コネクタ 112">
          <a:extLst>
            <a:ext uri="{FF2B5EF4-FFF2-40B4-BE49-F238E27FC236}">
              <a16:creationId xmlns:a16="http://schemas.microsoft.com/office/drawing/2014/main" id="{016248D1-132B-4197-AEF5-9FE5E6FDD72D}"/>
            </a:ext>
          </a:extLst>
        </xdr:cNvPr>
        <xdr:cNvCxnSpPr/>
      </xdr:nvCxnSpPr>
      <xdr:spPr>
        <a:xfrm>
          <a:off x="9154160" y="54787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10177</xdr:rowOff>
    </xdr:from>
    <xdr:ext cx="469744" cy="259045"/>
    <xdr:sp macro="" textlink="">
      <xdr:nvSpPr>
        <xdr:cNvPr id="114" name="【図書館】&#10;一人当たり面積平均値テキスト">
          <a:extLst>
            <a:ext uri="{FF2B5EF4-FFF2-40B4-BE49-F238E27FC236}">
              <a16:creationId xmlns:a16="http://schemas.microsoft.com/office/drawing/2014/main" id="{9061A62A-D37D-4A79-9582-014991318C6B}"/>
            </a:ext>
          </a:extLst>
        </xdr:cNvPr>
        <xdr:cNvSpPr txBox="1"/>
      </xdr:nvSpPr>
      <xdr:spPr>
        <a:xfrm>
          <a:off x="9258300" y="62128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158750</xdr:rowOff>
    </xdr:from>
    <xdr:to>
      <xdr:col>55</xdr:col>
      <xdr:colOff>50800</xdr:colOff>
      <xdr:row>38</xdr:row>
      <xdr:rowOff>88900</xdr:rowOff>
    </xdr:to>
    <xdr:sp macro="" textlink="">
      <xdr:nvSpPr>
        <xdr:cNvPr id="115" name="フローチャート: 判断 114">
          <a:extLst>
            <a:ext uri="{FF2B5EF4-FFF2-40B4-BE49-F238E27FC236}">
              <a16:creationId xmlns:a16="http://schemas.microsoft.com/office/drawing/2014/main" id="{35206AA8-4926-4560-9F55-0FC85AA05FB6}"/>
            </a:ext>
          </a:extLst>
        </xdr:cNvPr>
        <xdr:cNvSpPr/>
      </xdr:nvSpPr>
      <xdr:spPr>
        <a:xfrm>
          <a:off x="9192260" y="636143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12700</xdr:rowOff>
    </xdr:from>
    <xdr:to>
      <xdr:col>50</xdr:col>
      <xdr:colOff>165100</xdr:colOff>
      <xdr:row>38</xdr:row>
      <xdr:rowOff>114300</xdr:rowOff>
    </xdr:to>
    <xdr:sp macro="" textlink="">
      <xdr:nvSpPr>
        <xdr:cNvPr id="116" name="フローチャート: 判断 115">
          <a:extLst>
            <a:ext uri="{FF2B5EF4-FFF2-40B4-BE49-F238E27FC236}">
              <a16:creationId xmlns:a16="http://schemas.microsoft.com/office/drawing/2014/main" id="{AF54F15C-BB38-4EB3-B540-69D9644E016D}"/>
            </a:ext>
          </a:extLst>
        </xdr:cNvPr>
        <xdr:cNvSpPr/>
      </xdr:nvSpPr>
      <xdr:spPr>
        <a:xfrm>
          <a:off x="8445500" y="6383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38100</xdr:rowOff>
    </xdr:from>
    <xdr:to>
      <xdr:col>46</xdr:col>
      <xdr:colOff>38100</xdr:colOff>
      <xdr:row>38</xdr:row>
      <xdr:rowOff>139700</xdr:rowOff>
    </xdr:to>
    <xdr:sp macro="" textlink="">
      <xdr:nvSpPr>
        <xdr:cNvPr id="117" name="フローチャート: 判断 116">
          <a:extLst>
            <a:ext uri="{FF2B5EF4-FFF2-40B4-BE49-F238E27FC236}">
              <a16:creationId xmlns:a16="http://schemas.microsoft.com/office/drawing/2014/main" id="{D79DC68D-1FF2-4433-87D4-7F4B2F708D40}"/>
            </a:ext>
          </a:extLst>
        </xdr:cNvPr>
        <xdr:cNvSpPr/>
      </xdr:nvSpPr>
      <xdr:spPr>
        <a:xfrm>
          <a:off x="7670800" y="640842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133350</xdr:rowOff>
    </xdr:from>
    <xdr:to>
      <xdr:col>41</xdr:col>
      <xdr:colOff>101600</xdr:colOff>
      <xdr:row>38</xdr:row>
      <xdr:rowOff>63500</xdr:rowOff>
    </xdr:to>
    <xdr:sp macro="" textlink="">
      <xdr:nvSpPr>
        <xdr:cNvPr id="118" name="フローチャート: 判断 117">
          <a:extLst>
            <a:ext uri="{FF2B5EF4-FFF2-40B4-BE49-F238E27FC236}">
              <a16:creationId xmlns:a16="http://schemas.microsoft.com/office/drawing/2014/main" id="{9077F7DC-9A8A-490A-8D5A-2AA26EAFDE5A}"/>
            </a:ext>
          </a:extLst>
        </xdr:cNvPr>
        <xdr:cNvSpPr/>
      </xdr:nvSpPr>
      <xdr:spPr>
        <a:xfrm>
          <a:off x="6873240" y="63360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DAA62F0C-E042-4C63-B36C-960FE8EF019F}"/>
            </a:ext>
          </a:extLst>
        </xdr:cNvPr>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67279834-6F72-40E2-A36D-F2ABA43FC552}"/>
            </a:ext>
          </a:extLst>
        </xdr:cNvPr>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39ECAC37-E16A-4AFE-8F4C-D506C95912FA}"/>
            </a:ext>
          </a:extLst>
        </xdr:cNvPr>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3E5648A0-9296-477F-B54A-5CAF8B023DF3}"/>
            </a:ext>
          </a:extLst>
        </xdr:cNvPr>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09AAE088-E4AB-4538-91B7-465827F721FF}"/>
            </a:ext>
          </a:extLst>
        </xdr:cNvPr>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25400</xdr:rowOff>
    </xdr:from>
    <xdr:to>
      <xdr:col>55</xdr:col>
      <xdr:colOff>50800</xdr:colOff>
      <xdr:row>40</xdr:row>
      <xdr:rowOff>127000</xdr:rowOff>
    </xdr:to>
    <xdr:sp macro="" textlink="">
      <xdr:nvSpPr>
        <xdr:cNvPr id="124" name="楕円 123">
          <a:extLst>
            <a:ext uri="{FF2B5EF4-FFF2-40B4-BE49-F238E27FC236}">
              <a16:creationId xmlns:a16="http://schemas.microsoft.com/office/drawing/2014/main" id="{0B662AE6-DE52-431A-B662-EA45297E135F}"/>
            </a:ext>
          </a:extLst>
        </xdr:cNvPr>
        <xdr:cNvSpPr/>
      </xdr:nvSpPr>
      <xdr:spPr>
        <a:xfrm>
          <a:off x="9192260" y="673100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111777</xdr:rowOff>
    </xdr:from>
    <xdr:ext cx="469744" cy="259045"/>
    <xdr:sp macro="" textlink="">
      <xdr:nvSpPr>
        <xdr:cNvPr id="125" name="【図書館】&#10;一人当たり面積該当値テキスト">
          <a:extLst>
            <a:ext uri="{FF2B5EF4-FFF2-40B4-BE49-F238E27FC236}">
              <a16:creationId xmlns:a16="http://schemas.microsoft.com/office/drawing/2014/main" id="{C7E4EE25-398A-4F06-8C2B-9EED89DE442F}"/>
            </a:ext>
          </a:extLst>
        </xdr:cNvPr>
        <xdr:cNvSpPr txBox="1"/>
      </xdr:nvSpPr>
      <xdr:spPr>
        <a:xfrm>
          <a:off x="9258300" y="6649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38100</xdr:rowOff>
    </xdr:from>
    <xdr:to>
      <xdr:col>50</xdr:col>
      <xdr:colOff>165100</xdr:colOff>
      <xdr:row>40</xdr:row>
      <xdr:rowOff>139700</xdr:rowOff>
    </xdr:to>
    <xdr:sp macro="" textlink="">
      <xdr:nvSpPr>
        <xdr:cNvPr id="126" name="楕円 125">
          <a:extLst>
            <a:ext uri="{FF2B5EF4-FFF2-40B4-BE49-F238E27FC236}">
              <a16:creationId xmlns:a16="http://schemas.microsoft.com/office/drawing/2014/main" id="{464A7EFF-A6F6-4F24-BF5B-1556D1AC2874}"/>
            </a:ext>
          </a:extLst>
        </xdr:cNvPr>
        <xdr:cNvSpPr/>
      </xdr:nvSpPr>
      <xdr:spPr>
        <a:xfrm>
          <a:off x="8445500" y="674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76200</xdr:rowOff>
    </xdr:from>
    <xdr:to>
      <xdr:col>55</xdr:col>
      <xdr:colOff>0</xdr:colOff>
      <xdr:row>40</xdr:row>
      <xdr:rowOff>88900</xdr:rowOff>
    </xdr:to>
    <xdr:cxnSp macro="">
      <xdr:nvCxnSpPr>
        <xdr:cNvPr id="127" name="直線コネクタ 126">
          <a:extLst>
            <a:ext uri="{FF2B5EF4-FFF2-40B4-BE49-F238E27FC236}">
              <a16:creationId xmlns:a16="http://schemas.microsoft.com/office/drawing/2014/main" id="{31E4CF0B-48F6-470B-965F-91839899F8B1}"/>
            </a:ext>
          </a:extLst>
        </xdr:cNvPr>
        <xdr:cNvCxnSpPr/>
      </xdr:nvCxnSpPr>
      <xdr:spPr>
        <a:xfrm flipV="1">
          <a:off x="8496300" y="6781800"/>
          <a:ext cx="7239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38100</xdr:rowOff>
    </xdr:from>
    <xdr:to>
      <xdr:col>46</xdr:col>
      <xdr:colOff>38100</xdr:colOff>
      <xdr:row>40</xdr:row>
      <xdr:rowOff>139700</xdr:rowOff>
    </xdr:to>
    <xdr:sp macro="" textlink="">
      <xdr:nvSpPr>
        <xdr:cNvPr id="128" name="楕円 127">
          <a:extLst>
            <a:ext uri="{FF2B5EF4-FFF2-40B4-BE49-F238E27FC236}">
              <a16:creationId xmlns:a16="http://schemas.microsoft.com/office/drawing/2014/main" id="{E6037B7B-F7EA-41CD-A7B2-0FF232BC8006}"/>
            </a:ext>
          </a:extLst>
        </xdr:cNvPr>
        <xdr:cNvSpPr/>
      </xdr:nvSpPr>
      <xdr:spPr>
        <a:xfrm>
          <a:off x="7670800" y="674370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88900</xdr:rowOff>
    </xdr:from>
    <xdr:to>
      <xdr:col>50</xdr:col>
      <xdr:colOff>114300</xdr:colOff>
      <xdr:row>40</xdr:row>
      <xdr:rowOff>88900</xdr:rowOff>
    </xdr:to>
    <xdr:cxnSp macro="">
      <xdr:nvCxnSpPr>
        <xdr:cNvPr id="129" name="直線コネクタ 128">
          <a:extLst>
            <a:ext uri="{FF2B5EF4-FFF2-40B4-BE49-F238E27FC236}">
              <a16:creationId xmlns:a16="http://schemas.microsoft.com/office/drawing/2014/main" id="{67386983-8EFA-4DB1-80AA-E49E4CC4E48F}"/>
            </a:ext>
          </a:extLst>
        </xdr:cNvPr>
        <xdr:cNvCxnSpPr/>
      </xdr:nvCxnSpPr>
      <xdr:spPr>
        <a:xfrm>
          <a:off x="7713980" y="6794500"/>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38100</xdr:rowOff>
    </xdr:from>
    <xdr:to>
      <xdr:col>41</xdr:col>
      <xdr:colOff>101600</xdr:colOff>
      <xdr:row>40</xdr:row>
      <xdr:rowOff>139700</xdr:rowOff>
    </xdr:to>
    <xdr:sp macro="" textlink="">
      <xdr:nvSpPr>
        <xdr:cNvPr id="130" name="楕円 129">
          <a:extLst>
            <a:ext uri="{FF2B5EF4-FFF2-40B4-BE49-F238E27FC236}">
              <a16:creationId xmlns:a16="http://schemas.microsoft.com/office/drawing/2014/main" id="{9A60AEBC-8001-494D-8E87-EDBB2BBC1CB2}"/>
            </a:ext>
          </a:extLst>
        </xdr:cNvPr>
        <xdr:cNvSpPr/>
      </xdr:nvSpPr>
      <xdr:spPr>
        <a:xfrm>
          <a:off x="6873240" y="674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88900</xdr:rowOff>
    </xdr:from>
    <xdr:to>
      <xdr:col>45</xdr:col>
      <xdr:colOff>177800</xdr:colOff>
      <xdr:row>40</xdr:row>
      <xdr:rowOff>88900</xdr:rowOff>
    </xdr:to>
    <xdr:cxnSp macro="">
      <xdr:nvCxnSpPr>
        <xdr:cNvPr id="131" name="直線コネクタ 130">
          <a:extLst>
            <a:ext uri="{FF2B5EF4-FFF2-40B4-BE49-F238E27FC236}">
              <a16:creationId xmlns:a16="http://schemas.microsoft.com/office/drawing/2014/main" id="{B7EEDC53-9C34-4911-8C13-73BD342DE850}"/>
            </a:ext>
          </a:extLst>
        </xdr:cNvPr>
        <xdr:cNvCxnSpPr/>
      </xdr:nvCxnSpPr>
      <xdr:spPr>
        <a:xfrm>
          <a:off x="6924040" y="679450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130827</xdr:rowOff>
    </xdr:from>
    <xdr:ext cx="469744" cy="259045"/>
    <xdr:sp macro="" textlink="">
      <xdr:nvSpPr>
        <xdr:cNvPr id="132" name="n_1aveValue【図書館】&#10;一人当たり面積">
          <a:extLst>
            <a:ext uri="{FF2B5EF4-FFF2-40B4-BE49-F238E27FC236}">
              <a16:creationId xmlns:a16="http://schemas.microsoft.com/office/drawing/2014/main" id="{9AC93C98-7970-4DF3-8DEB-A23BD93B5507}"/>
            </a:ext>
          </a:extLst>
        </xdr:cNvPr>
        <xdr:cNvSpPr txBox="1"/>
      </xdr:nvSpPr>
      <xdr:spPr>
        <a:xfrm>
          <a:off x="8271587" y="6165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156227</xdr:rowOff>
    </xdr:from>
    <xdr:ext cx="469744" cy="259045"/>
    <xdr:sp macro="" textlink="">
      <xdr:nvSpPr>
        <xdr:cNvPr id="133" name="n_2aveValue【図書館】&#10;一人当たり面積">
          <a:extLst>
            <a:ext uri="{FF2B5EF4-FFF2-40B4-BE49-F238E27FC236}">
              <a16:creationId xmlns:a16="http://schemas.microsoft.com/office/drawing/2014/main" id="{14BF90D2-FD49-444A-B980-929FC35C0665}"/>
            </a:ext>
          </a:extLst>
        </xdr:cNvPr>
        <xdr:cNvSpPr txBox="1"/>
      </xdr:nvSpPr>
      <xdr:spPr>
        <a:xfrm>
          <a:off x="7509587" y="6191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80027</xdr:rowOff>
    </xdr:from>
    <xdr:ext cx="469744" cy="259045"/>
    <xdr:sp macro="" textlink="">
      <xdr:nvSpPr>
        <xdr:cNvPr id="134" name="n_3aveValue【図書館】&#10;一人当たり面積">
          <a:extLst>
            <a:ext uri="{FF2B5EF4-FFF2-40B4-BE49-F238E27FC236}">
              <a16:creationId xmlns:a16="http://schemas.microsoft.com/office/drawing/2014/main" id="{A6CE3B0B-9376-41F9-A85E-8454DE7DA6B3}"/>
            </a:ext>
          </a:extLst>
        </xdr:cNvPr>
        <xdr:cNvSpPr txBox="1"/>
      </xdr:nvSpPr>
      <xdr:spPr>
        <a:xfrm>
          <a:off x="6712027" y="6115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130827</xdr:rowOff>
    </xdr:from>
    <xdr:ext cx="469744" cy="259045"/>
    <xdr:sp macro="" textlink="">
      <xdr:nvSpPr>
        <xdr:cNvPr id="135" name="n_1mainValue【図書館】&#10;一人当たり面積">
          <a:extLst>
            <a:ext uri="{FF2B5EF4-FFF2-40B4-BE49-F238E27FC236}">
              <a16:creationId xmlns:a16="http://schemas.microsoft.com/office/drawing/2014/main" id="{FB7F2A5C-E7A8-4774-83CE-BFFB9198D198}"/>
            </a:ext>
          </a:extLst>
        </xdr:cNvPr>
        <xdr:cNvSpPr txBox="1"/>
      </xdr:nvSpPr>
      <xdr:spPr>
        <a:xfrm>
          <a:off x="8271587" y="683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130827</xdr:rowOff>
    </xdr:from>
    <xdr:ext cx="469744" cy="259045"/>
    <xdr:sp macro="" textlink="">
      <xdr:nvSpPr>
        <xdr:cNvPr id="136" name="n_2mainValue【図書館】&#10;一人当たり面積">
          <a:extLst>
            <a:ext uri="{FF2B5EF4-FFF2-40B4-BE49-F238E27FC236}">
              <a16:creationId xmlns:a16="http://schemas.microsoft.com/office/drawing/2014/main" id="{156CE13B-CD19-4FD8-9485-C8DC99E38787}"/>
            </a:ext>
          </a:extLst>
        </xdr:cNvPr>
        <xdr:cNvSpPr txBox="1"/>
      </xdr:nvSpPr>
      <xdr:spPr>
        <a:xfrm>
          <a:off x="7509587" y="683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130827</xdr:rowOff>
    </xdr:from>
    <xdr:ext cx="469744" cy="259045"/>
    <xdr:sp macro="" textlink="">
      <xdr:nvSpPr>
        <xdr:cNvPr id="137" name="n_3mainValue【図書館】&#10;一人当たり面積">
          <a:extLst>
            <a:ext uri="{FF2B5EF4-FFF2-40B4-BE49-F238E27FC236}">
              <a16:creationId xmlns:a16="http://schemas.microsoft.com/office/drawing/2014/main" id="{FD0DAADD-B8AA-4C44-8F1A-8AE18D76CEEF}"/>
            </a:ext>
          </a:extLst>
        </xdr:cNvPr>
        <xdr:cNvSpPr txBox="1"/>
      </xdr:nvSpPr>
      <xdr:spPr>
        <a:xfrm>
          <a:off x="6712027" y="683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8" name="正方形/長方形 137">
          <a:extLst>
            <a:ext uri="{FF2B5EF4-FFF2-40B4-BE49-F238E27FC236}">
              <a16:creationId xmlns:a16="http://schemas.microsoft.com/office/drawing/2014/main" id="{2C0819F8-0BE8-44B8-A55E-29D69D8D9F1C}"/>
            </a:ext>
          </a:extLst>
        </xdr:cNvPr>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9" name="正方形/長方形 138">
          <a:extLst>
            <a:ext uri="{FF2B5EF4-FFF2-40B4-BE49-F238E27FC236}">
              <a16:creationId xmlns:a16="http://schemas.microsoft.com/office/drawing/2014/main" id="{5A7E0268-1F2A-4FF0-98AD-FC75502ACF7E}"/>
            </a:ext>
          </a:extLst>
        </xdr:cNvPr>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0" name="正方形/長方形 139">
          <a:extLst>
            <a:ext uri="{FF2B5EF4-FFF2-40B4-BE49-F238E27FC236}">
              <a16:creationId xmlns:a16="http://schemas.microsoft.com/office/drawing/2014/main" id="{F1759D2E-4205-49DE-A80F-97C18A86BB68}"/>
            </a:ext>
          </a:extLst>
        </xdr:cNvPr>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1" name="正方形/長方形 140">
          <a:extLst>
            <a:ext uri="{FF2B5EF4-FFF2-40B4-BE49-F238E27FC236}">
              <a16:creationId xmlns:a16="http://schemas.microsoft.com/office/drawing/2014/main" id="{531923E3-67F5-425A-B1A9-E50919DCCDDD}"/>
            </a:ext>
          </a:extLst>
        </xdr:cNvPr>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2" name="正方形/長方形 141">
          <a:extLst>
            <a:ext uri="{FF2B5EF4-FFF2-40B4-BE49-F238E27FC236}">
              <a16:creationId xmlns:a16="http://schemas.microsoft.com/office/drawing/2014/main" id="{3FF402D4-6267-45C6-92F7-9B1C96801CD5}"/>
            </a:ext>
          </a:extLst>
        </xdr:cNvPr>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3" name="正方形/長方形 142">
          <a:extLst>
            <a:ext uri="{FF2B5EF4-FFF2-40B4-BE49-F238E27FC236}">
              <a16:creationId xmlns:a16="http://schemas.microsoft.com/office/drawing/2014/main" id="{7FD10884-FFC9-44A1-BBE4-1B1DC9679F94}"/>
            </a:ext>
          </a:extLst>
        </xdr:cNvPr>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4" name="正方形/長方形 143">
          <a:extLst>
            <a:ext uri="{FF2B5EF4-FFF2-40B4-BE49-F238E27FC236}">
              <a16:creationId xmlns:a16="http://schemas.microsoft.com/office/drawing/2014/main" id="{D9C731BD-D39E-4451-8226-56AD48F59D7F}"/>
            </a:ext>
          </a:extLst>
        </xdr:cNvPr>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5" name="正方形/長方形 144">
          <a:extLst>
            <a:ext uri="{FF2B5EF4-FFF2-40B4-BE49-F238E27FC236}">
              <a16:creationId xmlns:a16="http://schemas.microsoft.com/office/drawing/2014/main" id="{BAC95C79-1D66-48CB-A0FA-ACC802F96C8D}"/>
            </a:ext>
          </a:extLst>
        </xdr:cNvPr>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6" name="テキスト ボックス 145">
          <a:extLst>
            <a:ext uri="{FF2B5EF4-FFF2-40B4-BE49-F238E27FC236}">
              <a16:creationId xmlns:a16="http://schemas.microsoft.com/office/drawing/2014/main" id="{53D47CC9-FA97-485C-AA4F-5B6A585C9E60}"/>
            </a:ext>
          </a:extLst>
        </xdr:cNvPr>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7" name="直線コネクタ 146">
          <a:extLst>
            <a:ext uri="{FF2B5EF4-FFF2-40B4-BE49-F238E27FC236}">
              <a16:creationId xmlns:a16="http://schemas.microsoft.com/office/drawing/2014/main" id="{B2BC018C-BC12-47C9-BD15-384914186B0A}"/>
            </a:ext>
          </a:extLst>
        </xdr:cNvPr>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8" name="直線コネクタ 147">
          <a:extLst>
            <a:ext uri="{FF2B5EF4-FFF2-40B4-BE49-F238E27FC236}">
              <a16:creationId xmlns:a16="http://schemas.microsoft.com/office/drawing/2014/main" id="{340F761F-FEF3-42E6-BAE6-C8A5E3031DD5}"/>
            </a:ext>
          </a:extLst>
        </xdr:cNvPr>
        <xdr:cNvCxnSpPr/>
      </xdr:nvCxnSpPr>
      <xdr:spPr>
        <a:xfrm>
          <a:off x="670560" y="1085958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9" name="テキスト ボックス 148">
          <a:extLst>
            <a:ext uri="{FF2B5EF4-FFF2-40B4-BE49-F238E27FC236}">
              <a16:creationId xmlns:a16="http://schemas.microsoft.com/office/drawing/2014/main" id="{C8A3819B-50DB-4D82-A245-29DC9F6A2DB1}"/>
            </a:ext>
          </a:extLst>
        </xdr:cNvPr>
        <xdr:cNvSpPr txBox="1"/>
      </xdr:nvSpPr>
      <xdr:spPr>
        <a:xfrm>
          <a:off x="377341" y="1072117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0" name="直線コネクタ 149">
          <a:extLst>
            <a:ext uri="{FF2B5EF4-FFF2-40B4-BE49-F238E27FC236}">
              <a16:creationId xmlns:a16="http://schemas.microsoft.com/office/drawing/2014/main" id="{16DD8D95-FC79-4307-8AF6-9ADE2534D189}"/>
            </a:ext>
          </a:extLst>
        </xdr:cNvPr>
        <xdr:cNvCxnSpPr/>
      </xdr:nvCxnSpPr>
      <xdr:spPr>
        <a:xfrm>
          <a:off x="670560" y="1054063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1" name="テキスト ボックス 150">
          <a:extLst>
            <a:ext uri="{FF2B5EF4-FFF2-40B4-BE49-F238E27FC236}">
              <a16:creationId xmlns:a16="http://schemas.microsoft.com/office/drawing/2014/main" id="{EC05B6CD-7906-4612-BA5A-48ED5E795C46}"/>
            </a:ext>
          </a:extLst>
        </xdr:cNvPr>
        <xdr:cNvSpPr txBox="1"/>
      </xdr:nvSpPr>
      <xdr:spPr>
        <a:xfrm>
          <a:off x="33608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2" name="直線コネクタ 151">
          <a:extLst>
            <a:ext uri="{FF2B5EF4-FFF2-40B4-BE49-F238E27FC236}">
              <a16:creationId xmlns:a16="http://schemas.microsoft.com/office/drawing/2014/main" id="{B54C1C0C-6E9A-45FF-BD8F-575181F89866}"/>
            </a:ext>
          </a:extLst>
        </xdr:cNvPr>
        <xdr:cNvCxnSpPr/>
      </xdr:nvCxnSpPr>
      <xdr:spPr>
        <a:xfrm>
          <a:off x="670560" y="102216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3" name="テキスト ボックス 152">
          <a:extLst>
            <a:ext uri="{FF2B5EF4-FFF2-40B4-BE49-F238E27FC236}">
              <a16:creationId xmlns:a16="http://schemas.microsoft.com/office/drawing/2014/main" id="{F374139D-8BE3-4614-9D35-85CAECAE61CC}"/>
            </a:ext>
          </a:extLst>
        </xdr:cNvPr>
        <xdr:cNvSpPr txBox="1"/>
      </xdr:nvSpPr>
      <xdr:spPr>
        <a:xfrm>
          <a:off x="33608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4" name="直線コネクタ 153">
          <a:extLst>
            <a:ext uri="{FF2B5EF4-FFF2-40B4-BE49-F238E27FC236}">
              <a16:creationId xmlns:a16="http://schemas.microsoft.com/office/drawing/2014/main" id="{57C88E76-A293-419F-9F01-811FE0B26C0E}"/>
            </a:ext>
          </a:extLst>
        </xdr:cNvPr>
        <xdr:cNvCxnSpPr/>
      </xdr:nvCxnSpPr>
      <xdr:spPr>
        <a:xfrm>
          <a:off x="670560" y="989892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5" name="テキスト ボックス 154">
          <a:extLst>
            <a:ext uri="{FF2B5EF4-FFF2-40B4-BE49-F238E27FC236}">
              <a16:creationId xmlns:a16="http://schemas.microsoft.com/office/drawing/2014/main" id="{B3772673-E34E-409E-AB32-91033BF06FD8}"/>
            </a:ext>
          </a:extLst>
        </xdr:cNvPr>
        <xdr:cNvSpPr txBox="1"/>
      </xdr:nvSpPr>
      <xdr:spPr>
        <a:xfrm>
          <a:off x="33608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6" name="直線コネクタ 155">
          <a:extLst>
            <a:ext uri="{FF2B5EF4-FFF2-40B4-BE49-F238E27FC236}">
              <a16:creationId xmlns:a16="http://schemas.microsoft.com/office/drawing/2014/main" id="{9078889C-22EA-479F-A3C7-D92C626F64D8}"/>
            </a:ext>
          </a:extLst>
        </xdr:cNvPr>
        <xdr:cNvCxnSpPr/>
      </xdr:nvCxnSpPr>
      <xdr:spPr>
        <a:xfrm>
          <a:off x="670560" y="957997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7" name="テキスト ボックス 156">
          <a:extLst>
            <a:ext uri="{FF2B5EF4-FFF2-40B4-BE49-F238E27FC236}">
              <a16:creationId xmlns:a16="http://schemas.microsoft.com/office/drawing/2014/main" id="{5C3DA238-DC8F-459D-945D-96C2DBECF0D9}"/>
            </a:ext>
          </a:extLst>
        </xdr:cNvPr>
        <xdr:cNvSpPr txBox="1"/>
      </xdr:nvSpPr>
      <xdr:spPr>
        <a:xfrm>
          <a:off x="33608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8" name="直線コネクタ 157">
          <a:extLst>
            <a:ext uri="{FF2B5EF4-FFF2-40B4-BE49-F238E27FC236}">
              <a16:creationId xmlns:a16="http://schemas.microsoft.com/office/drawing/2014/main" id="{C2ECA9C6-85A9-42A0-B73B-9A8F1E87C37C}"/>
            </a:ext>
          </a:extLst>
        </xdr:cNvPr>
        <xdr:cNvCxnSpPr/>
      </xdr:nvCxnSpPr>
      <xdr:spPr>
        <a:xfrm>
          <a:off x="670560" y="926102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9" name="テキスト ボックス 158">
          <a:extLst>
            <a:ext uri="{FF2B5EF4-FFF2-40B4-BE49-F238E27FC236}">
              <a16:creationId xmlns:a16="http://schemas.microsoft.com/office/drawing/2014/main" id="{DD6881D2-2428-41B4-AC63-6428E22BD193}"/>
            </a:ext>
          </a:extLst>
        </xdr:cNvPr>
        <xdr:cNvSpPr txBox="1"/>
      </xdr:nvSpPr>
      <xdr:spPr>
        <a:xfrm>
          <a:off x="271961" y="912260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0" name="直線コネクタ 159">
          <a:extLst>
            <a:ext uri="{FF2B5EF4-FFF2-40B4-BE49-F238E27FC236}">
              <a16:creationId xmlns:a16="http://schemas.microsoft.com/office/drawing/2014/main" id="{7BDB0929-E0E1-4510-A5C5-DFF1530A27EA}"/>
            </a:ext>
          </a:extLst>
        </xdr:cNvPr>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1" name="テキスト ボックス 160">
          <a:extLst>
            <a:ext uri="{FF2B5EF4-FFF2-40B4-BE49-F238E27FC236}">
              <a16:creationId xmlns:a16="http://schemas.microsoft.com/office/drawing/2014/main" id="{A23DB158-1F74-4992-BFBA-1DB5C69695FA}"/>
            </a:ext>
          </a:extLst>
        </xdr:cNvPr>
        <xdr:cNvSpPr txBox="1"/>
      </xdr:nvSpPr>
      <xdr:spPr>
        <a:xfrm>
          <a:off x="27196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2" name="【体育館・プール】&#10;有形固定資産減価償却率グラフ枠">
          <a:extLst>
            <a:ext uri="{FF2B5EF4-FFF2-40B4-BE49-F238E27FC236}">
              <a16:creationId xmlns:a16="http://schemas.microsoft.com/office/drawing/2014/main" id="{BE26827C-CB22-46F5-A91E-A7502CD9288D}"/>
            </a:ext>
          </a:extLst>
        </xdr:cNvPr>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132262</xdr:rowOff>
    </xdr:from>
    <xdr:to>
      <xdr:col>24</xdr:col>
      <xdr:colOff>62865</xdr:colOff>
      <xdr:row>64</xdr:row>
      <xdr:rowOff>75112</xdr:rowOff>
    </xdr:to>
    <xdr:cxnSp macro="">
      <xdr:nvCxnSpPr>
        <xdr:cNvPr id="163" name="直線コネクタ 162">
          <a:extLst>
            <a:ext uri="{FF2B5EF4-FFF2-40B4-BE49-F238E27FC236}">
              <a16:creationId xmlns:a16="http://schemas.microsoft.com/office/drawing/2014/main" id="{43AE88F9-4147-410D-9A95-BB632FA6457F}"/>
            </a:ext>
          </a:extLst>
        </xdr:cNvPr>
        <xdr:cNvCxnSpPr/>
      </xdr:nvCxnSpPr>
      <xdr:spPr>
        <a:xfrm flipV="1">
          <a:off x="4086225" y="9352462"/>
          <a:ext cx="0" cy="1451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78939</xdr:rowOff>
    </xdr:from>
    <xdr:ext cx="340478" cy="259045"/>
    <xdr:sp macro="" textlink="">
      <xdr:nvSpPr>
        <xdr:cNvPr id="164" name="【体育館・プール】&#10;有形固定資産減価償却率最小値テキスト">
          <a:extLst>
            <a:ext uri="{FF2B5EF4-FFF2-40B4-BE49-F238E27FC236}">
              <a16:creationId xmlns:a16="http://schemas.microsoft.com/office/drawing/2014/main" id="{B2B3547C-D78F-46A7-9F4F-7E9530E8AB79}"/>
            </a:ext>
          </a:extLst>
        </xdr:cNvPr>
        <xdr:cNvSpPr txBox="1"/>
      </xdr:nvSpPr>
      <xdr:spPr>
        <a:xfrm>
          <a:off x="4124960" y="108078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75112</xdr:rowOff>
    </xdr:from>
    <xdr:to>
      <xdr:col>24</xdr:col>
      <xdr:colOff>152400</xdr:colOff>
      <xdr:row>64</xdr:row>
      <xdr:rowOff>75112</xdr:rowOff>
    </xdr:to>
    <xdr:cxnSp macro="">
      <xdr:nvCxnSpPr>
        <xdr:cNvPr id="165" name="直線コネクタ 164">
          <a:extLst>
            <a:ext uri="{FF2B5EF4-FFF2-40B4-BE49-F238E27FC236}">
              <a16:creationId xmlns:a16="http://schemas.microsoft.com/office/drawing/2014/main" id="{00CBCA43-3165-40A3-8817-62C988F6AB89}"/>
            </a:ext>
          </a:extLst>
        </xdr:cNvPr>
        <xdr:cNvCxnSpPr/>
      </xdr:nvCxnSpPr>
      <xdr:spPr>
        <a:xfrm>
          <a:off x="4020820" y="1080407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78939</xdr:rowOff>
    </xdr:from>
    <xdr:ext cx="405111" cy="259045"/>
    <xdr:sp macro="" textlink="">
      <xdr:nvSpPr>
        <xdr:cNvPr id="166" name="【体育館・プール】&#10;有形固定資産減価償却率最大値テキスト">
          <a:extLst>
            <a:ext uri="{FF2B5EF4-FFF2-40B4-BE49-F238E27FC236}">
              <a16:creationId xmlns:a16="http://schemas.microsoft.com/office/drawing/2014/main" id="{CBAC3C44-C7F8-4E9D-AF3B-8118F068992E}"/>
            </a:ext>
          </a:extLst>
        </xdr:cNvPr>
        <xdr:cNvSpPr txBox="1"/>
      </xdr:nvSpPr>
      <xdr:spPr>
        <a:xfrm>
          <a:off x="4124960" y="9131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132262</xdr:rowOff>
    </xdr:from>
    <xdr:to>
      <xdr:col>24</xdr:col>
      <xdr:colOff>152400</xdr:colOff>
      <xdr:row>55</xdr:row>
      <xdr:rowOff>132262</xdr:rowOff>
    </xdr:to>
    <xdr:cxnSp macro="">
      <xdr:nvCxnSpPr>
        <xdr:cNvPr id="167" name="直線コネクタ 166">
          <a:extLst>
            <a:ext uri="{FF2B5EF4-FFF2-40B4-BE49-F238E27FC236}">
              <a16:creationId xmlns:a16="http://schemas.microsoft.com/office/drawing/2014/main" id="{845DC730-3B5F-4811-9A20-70969FF51E3A}"/>
            </a:ext>
          </a:extLst>
        </xdr:cNvPr>
        <xdr:cNvCxnSpPr/>
      </xdr:nvCxnSpPr>
      <xdr:spPr>
        <a:xfrm>
          <a:off x="4020820" y="935246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84381</xdr:rowOff>
    </xdr:from>
    <xdr:ext cx="405111" cy="259045"/>
    <xdr:sp macro="" textlink="">
      <xdr:nvSpPr>
        <xdr:cNvPr id="168" name="【体育館・プール】&#10;有形固定資産減価償却率平均値テキスト">
          <a:extLst>
            <a:ext uri="{FF2B5EF4-FFF2-40B4-BE49-F238E27FC236}">
              <a16:creationId xmlns:a16="http://schemas.microsoft.com/office/drawing/2014/main" id="{4ED48B16-0D04-4DCB-8DA5-ABCBB03E02F0}"/>
            </a:ext>
          </a:extLst>
        </xdr:cNvPr>
        <xdr:cNvSpPr txBox="1"/>
      </xdr:nvSpPr>
      <xdr:spPr>
        <a:xfrm>
          <a:off x="4124960" y="98075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105954</xdr:rowOff>
    </xdr:from>
    <xdr:to>
      <xdr:col>24</xdr:col>
      <xdr:colOff>114300</xdr:colOff>
      <xdr:row>59</xdr:row>
      <xdr:rowOff>36104</xdr:rowOff>
    </xdr:to>
    <xdr:sp macro="" textlink="">
      <xdr:nvSpPr>
        <xdr:cNvPr id="169" name="フローチャート: 判断 168">
          <a:extLst>
            <a:ext uri="{FF2B5EF4-FFF2-40B4-BE49-F238E27FC236}">
              <a16:creationId xmlns:a16="http://schemas.microsoft.com/office/drawing/2014/main" id="{271AB558-5777-4CC2-A31E-C6D795199552}"/>
            </a:ext>
          </a:extLst>
        </xdr:cNvPr>
        <xdr:cNvSpPr/>
      </xdr:nvSpPr>
      <xdr:spPr>
        <a:xfrm>
          <a:off x="4036060" y="982907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145143</xdr:rowOff>
    </xdr:from>
    <xdr:to>
      <xdr:col>20</xdr:col>
      <xdr:colOff>38100</xdr:colOff>
      <xdr:row>59</xdr:row>
      <xdr:rowOff>75293</xdr:rowOff>
    </xdr:to>
    <xdr:sp macro="" textlink="">
      <xdr:nvSpPr>
        <xdr:cNvPr id="170" name="フローチャート: 判断 169">
          <a:extLst>
            <a:ext uri="{FF2B5EF4-FFF2-40B4-BE49-F238E27FC236}">
              <a16:creationId xmlns:a16="http://schemas.microsoft.com/office/drawing/2014/main" id="{666DA23D-5ED3-431B-89AA-714822E4F6ED}"/>
            </a:ext>
          </a:extLst>
        </xdr:cNvPr>
        <xdr:cNvSpPr/>
      </xdr:nvSpPr>
      <xdr:spPr>
        <a:xfrm>
          <a:off x="3312160" y="986826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143510</xdr:rowOff>
    </xdr:from>
    <xdr:to>
      <xdr:col>15</xdr:col>
      <xdr:colOff>101600</xdr:colOff>
      <xdr:row>59</xdr:row>
      <xdr:rowOff>73660</xdr:rowOff>
    </xdr:to>
    <xdr:sp macro="" textlink="">
      <xdr:nvSpPr>
        <xdr:cNvPr id="171" name="フローチャート: 判断 170">
          <a:extLst>
            <a:ext uri="{FF2B5EF4-FFF2-40B4-BE49-F238E27FC236}">
              <a16:creationId xmlns:a16="http://schemas.microsoft.com/office/drawing/2014/main" id="{697B2E78-6E3D-4921-B95B-24CA0BE65807}"/>
            </a:ext>
          </a:extLst>
        </xdr:cNvPr>
        <xdr:cNvSpPr/>
      </xdr:nvSpPr>
      <xdr:spPr>
        <a:xfrm>
          <a:off x="2514600" y="98666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87993</xdr:rowOff>
    </xdr:from>
    <xdr:to>
      <xdr:col>10</xdr:col>
      <xdr:colOff>165100</xdr:colOff>
      <xdr:row>59</xdr:row>
      <xdr:rowOff>18143</xdr:rowOff>
    </xdr:to>
    <xdr:sp macro="" textlink="">
      <xdr:nvSpPr>
        <xdr:cNvPr id="172" name="フローチャート: 判断 171">
          <a:extLst>
            <a:ext uri="{FF2B5EF4-FFF2-40B4-BE49-F238E27FC236}">
              <a16:creationId xmlns:a16="http://schemas.microsoft.com/office/drawing/2014/main" id="{E4B5D26A-6D3F-41E5-AD08-E374C46F6B07}"/>
            </a:ext>
          </a:extLst>
        </xdr:cNvPr>
        <xdr:cNvSpPr/>
      </xdr:nvSpPr>
      <xdr:spPr>
        <a:xfrm>
          <a:off x="1739900" y="981111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3" name="テキスト ボックス 172">
          <a:extLst>
            <a:ext uri="{FF2B5EF4-FFF2-40B4-BE49-F238E27FC236}">
              <a16:creationId xmlns:a16="http://schemas.microsoft.com/office/drawing/2014/main" id="{6F88E10F-D911-4D62-B5BF-B769B14E4376}"/>
            </a:ext>
          </a:extLst>
        </xdr:cNvPr>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4" name="テキスト ボックス 173">
          <a:extLst>
            <a:ext uri="{FF2B5EF4-FFF2-40B4-BE49-F238E27FC236}">
              <a16:creationId xmlns:a16="http://schemas.microsoft.com/office/drawing/2014/main" id="{38186369-7842-427D-99AE-D3178CD97DB3}"/>
            </a:ext>
          </a:extLst>
        </xdr:cNvPr>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5" name="テキスト ボックス 174">
          <a:extLst>
            <a:ext uri="{FF2B5EF4-FFF2-40B4-BE49-F238E27FC236}">
              <a16:creationId xmlns:a16="http://schemas.microsoft.com/office/drawing/2014/main" id="{42EA3E2F-DDD2-449C-BB73-16DBD6A62DF3}"/>
            </a:ext>
          </a:extLst>
        </xdr:cNvPr>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6" name="テキスト ボックス 175">
          <a:extLst>
            <a:ext uri="{FF2B5EF4-FFF2-40B4-BE49-F238E27FC236}">
              <a16:creationId xmlns:a16="http://schemas.microsoft.com/office/drawing/2014/main" id="{1560B79C-C71D-4089-B0E3-1E9D64A83D97}"/>
            </a:ext>
          </a:extLst>
        </xdr:cNvPr>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7" name="テキスト ボックス 176">
          <a:extLst>
            <a:ext uri="{FF2B5EF4-FFF2-40B4-BE49-F238E27FC236}">
              <a16:creationId xmlns:a16="http://schemas.microsoft.com/office/drawing/2014/main" id="{B8F09C95-0540-4640-AED2-21F184F2EC2F}"/>
            </a:ext>
          </a:extLst>
        </xdr:cNvPr>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166370</xdr:rowOff>
    </xdr:from>
    <xdr:to>
      <xdr:col>24</xdr:col>
      <xdr:colOff>114300</xdr:colOff>
      <xdr:row>57</xdr:row>
      <xdr:rowOff>96520</xdr:rowOff>
    </xdr:to>
    <xdr:sp macro="" textlink="">
      <xdr:nvSpPr>
        <xdr:cNvPr id="178" name="楕円 177">
          <a:extLst>
            <a:ext uri="{FF2B5EF4-FFF2-40B4-BE49-F238E27FC236}">
              <a16:creationId xmlns:a16="http://schemas.microsoft.com/office/drawing/2014/main" id="{C7C1B789-5408-47F8-8945-BADFA6A9D78C}"/>
            </a:ext>
          </a:extLst>
        </xdr:cNvPr>
        <xdr:cNvSpPr/>
      </xdr:nvSpPr>
      <xdr:spPr>
        <a:xfrm>
          <a:off x="4036060" y="95542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17797</xdr:rowOff>
    </xdr:from>
    <xdr:ext cx="405111" cy="259045"/>
    <xdr:sp macro="" textlink="">
      <xdr:nvSpPr>
        <xdr:cNvPr id="179" name="【体育館・プール】&#10;有形固定資産減価償却率該当値テキスト">
          <a:extLst>
            <a:ext uri="{FF2B5EF4-FFF2-40B4-BE49-F238E27FC236}">
              <a16:creationId xmlns:a16="http://schemas.microsoft.com/office/drawing/2014/main" id="{D103D643-12DB-4A55-8D93-01B537398353}"/>
            </a:ext>
          </a:extLst>
        </xdr:cNvPr>
        <xdr:cNvSpPr txBox="1"/>
      </xdr:nvSpPr>
      <xdr:spPr>
        <a:xfrm>
          <a:off x="4124960" y="9405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30843</xdr:rowOff>
    </xdr:from>
    <xdr:to>
      <xdr:col>20</xdr:col>
      <xdr:colOff>38100</xdr:colOff>
      <xdr:row>57</xdr:row>
      <xdr:rowOff>132443</xdr:rowOff>
    </xdr:to>
    <xdr:sp macro="" textlink="">
      <xdr:nvSpPr>
        <xdr:cNvPr id="180" name="楕円 179">
          <a:extLst>
            <a:ext uri="{FF2B5EF4-FFF2-40B4-BE49-F238E27FC236}">
              <a16:creationId xmlns:a16="http://schemas.microsoft.com/office/drawing/2014/main" id="{F240686E-B86B-4C08-9C46-C5B935BF8668}"/>
            </a:ext>
          </a:extLst>
        </xdr:cNvPr>
        <xdr:cNvSpPr/>
      </xdr:nvSpPr>
      <xdr:spPr>
        <a:xfrm>
          <a:off x="3312160" y="958632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45720</xdr:rowOff>
    </xdr:from>
    <xdr:to>
      <xdr:col>24</xdr:col>
      <xdr:colOff>63500</xdr:colOff>
      <xdr:row>57</xdr:row>
      <xdr:rowOff>81643</xdr:rowOff>
    </xdr:to>
    <xdr:cxnSp macro="">
      <xdr:nvCxnSpPr>
        <xdr:cNvPr id="181" name="直線コネクタ 180">
          <a:extLst>
            <a:ext uri="{FF2B5EF4-FFF2-40B4-BE49-F238E27FC236}">
              <a16:creationId xmlns:a16="http://schemas.microsoft.com/office/drawing/2014/main" id="{3529BDDC-E696-4254-AF07-1730B069CF56}"/>
            </a:ext>
          </a:extLst>
        </xdr:cNvPr>
        <xdr:cNvCxnSpPr/>
      </xdr:nvCxnSpPr>
      <xdr:spPr>
        <a:xfrm flipV="1">
          <a:off x="3355340" y="9601200"/>
          <a:ext cx="73152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65133</xdr:rowOff>
    </xdr:from>
    <xdr:to>
      <xdr:col>15</xdr:col>
      <xdr:colOff>101600</xdr:colOff>
      <xdr:row>57</xdr:row>
      <xdr:rowOff>166733</xdr:rowOff>
    </xdr:to>
    <xdr:sp macro="" textlink="">
      <xdr:nvSpPr>
        <xdr:cNvPr id="182" name="楕円 181">
          <a:extLst>
            <a:ext uri="{FF2B5EF4-FFF2-40B4-BE49-F238E27FC236}">
              <a16:creationId xmlns:a16="http://schemas.microsoft.com/office/drawing/2014/main" id="{78F1BB9A-0706-4BD2-80AD-90D584039679}"/>
            </a:ext>
          </a:extLst>
        </xdr:cNvPr>
        <xdr:cNvSpPr/>
      </xdr:nvSpPr>
      <xdr:spPr>
        <a:xfrm>
          <a:off x="2514600" y="9620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81643</xdr:rowOff>
    </xdr:from>
    <xdr:to>
      <xdr:col>19</xdr:col>
      <xdr:colOff>177800</xdr:colOff>
      <xdr:row>57</xdr:row>
      <xdr:rowOff>115933</xdr:rowOff>
    </xdr:to>
    <xdr:cxnSp macro="">
      <xdr:nvCxnSpPr>
        <xdr:cNvPr id="183" name="直線コネクタ 182">
          <a:extLst>
            <a:ext uri="{FF2B5EF4-FFF2-40B4-BE49-F238E27FC236}">
              <a16:creationId xmlns:a16="http://schemas.microsoft.com/office/drawing/2014/main" id="{CF2C3056-9835-4119-93B7-62592E435FCB}"/>
            </a:ext>
          </a:extLst>
        </xdr:cNvPr>
        <xdr:cNvCxnSpPr/>
      </xdr:nvCxnSpPr>
      <xdr:spPr>
        <a:xfrm flipV="1">
          <a:off x="2565400" y="9637123"/>
          <a:ext cx="78994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104322</xdr:rowOff>
    </xdr:from>
    <xdr:to>
      <xdr:col>10</xdr:col>
      <xdr:colOff>165100</xdr:colOff>
      <xdr:row>58</xdr:row>
      <xdr:rowOff>34472</xdr:rowOff>
    </xdr:to>
    <xdr:sp macro="" textlink="">
      <xdr:nvSpPr>
        <xdr:cNvPr id="184" name="楕円 183">
          <a:extLst>
            <a:ext uri="{FF2B5EF4-FFF2-40B4-BE49-F238E27FC236}">
              <a16:creationId xmlns:a16="http://schemas.microsoft.com/office/drawing/2014/main" id="{B990CA9C-BF3C-440E-B17C-CF66A9202F8F}"/>
            </a:ext>
          </a:extLst>
        </xdr:cNvPr>
        <xdr:cNvSpPr/>
      </xdr:nvSpPr>
      <xdr:spPr>
        <a:xfrm>
          <a:off x="1739900" y="965980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57</xdr:row>
      <xdr:rowOff>115933</xdr:rowOff>
    </xdr:from>
    <xdr:to>
      <xdr:col>15</xdr:col>
      <xdr:colOff>50800</xdr:colOff>
      <xdr:row>57</xdr:row>
      <xdr:rowOff>155122</xdr:rowOff>
    </xdr:to>
    <xdr:cxnSp macro="">
      <xdr:nvCxnSpPr>
        <xdr:cNvPr id="185" name="直線コネクタ 184">
          <a:extLst>
            <a:ext uri="{FF2B5EF4-FFF2-40B4-BE49-F238E27FC236}">
              <a16:creationId xmlns:a16="http://schemas.microsoft.com/office/drawing/2014/main" id="{B869D669-F4FD-4C92-8149-10373AC9BB8A}"/>
            </a:ext>
          </a:extLst>
        </xdr:cNvPr>
        <xdr:cNvCxnSpPr/>
      </xdr:nvCxnSpPr>
      <xdr:spPr>
        <a:xfrm flipV="1">
          <a:off x="1790700" y="9671413"/>
          <a:ext cx="7747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66420</xdr:rowOff>
    </xdr:from>
    <xdr:ext cx="405111" cy="259045"/>
    <xdr:sp macro="" textlink="">
      <xdr:nvSpPr>
        <xdr:cNvPr id="186" name="n_1aveValue【体育館・プール】&#10;有形固定資産減価償却率">
          <a:extLst>
            <a:ext uri="{FF2B5EF4-FFF2-40B4-BE49-F238E27FC236}">
              <a16:creationId xmlns:a16="http://schemas.microsoft.com/office/drawing/2014/main" id="{9D601EB3-C1D7-4043-95FF-DA225955A114}"/>
            </a:ext>
          </a:extLst>
        </xdr:cNvPr>
        <xdr:cNvSpPr txBox="1"/>
      </xdr:nvSpPr>
      <xdr:spPr>
        <a:xfrm>
          <a:off x="3170564" y="99571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64787</xdr:rowOff>
    </xdr:from>
    <xdr:ext cx="405111" cy="259045"/>
    <xdr:sp macro="" textlink="">
      <xdr:nvSpPr>
        <xdr:cNvPr id="187" name="n_2aveValue【体育館・プール】&#10;有形固定資産減価償却率">
          <a:extLst>
            <a:ext uri="{FF2B5EF4-FFF2-40B4-BE49-F238E27FC236}">
              <a16:creationId xmlns:a16="http://schemas.microsoft.com/office/drawing/2014/main" id="{713F1E7B-3EB9-41AA-AE15-01FAF7380E35}"/>
            </a:ext>
          </a:extLst>
        </xdr:cNvPr>
        <xdr:cNvSpPr txBox="1"/>
      </xdr:nvSpPr>
      <xdr:spPr>
        <a:xfrm>
          <a:off x="2385704" y="9955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9270</xdr:rowOff>
    </xdr:from>
    <xdr:ext cx="405111" cy="259045"/>
    <xdr:sp macro="" textlink="">
      <xdr:nvSpPr>
        <xdr:cNvPr id="188" name="n_3aveValue【体育館・プール】&#10;有形固定資産減価償却率">
          <a:extLst>
            <a:ext uri="{FF2B5EF4-FFF2-40B4-BE49-F238E27FC236}">
              <a16:creationId xmlns:a16="http://schemas.microsoft.com/office/drawing/2014/main" id="{B7320F03-EED7-4E0B-A6DE-A287C7A1E68F}"/>
            </a:ext>
          </a:extLst>
        </xdr:cNvPr>
        <xdr:cNvSpPr txBox="1"/>
      </xdr:nvSpPr>
      <xdr:spPr>
        <a:xfrm>
          <a:off x="1611004" y="99000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148970</xdr:rowOff>
    </xdr:from>
    <xdr:ext cx="405111" cy="259045"/>
    <xdr:sp macro="" textlink="">
      <xdr:nvSpPr>
        <xdr:cNvPr id="189" name="n_1mainValue【体育館・プール】&#10;有形固定資産減価償却率">
          <a:extLst>
            <a:ext uri="{FF2B5EF4-FFF2-40B4-BE49-F238E27FC236}">
              <a16:creationId xmlns:a16="http://schemas.microsoft.com/office/drawing/2014/main" id="{BC5298EC-512C-4C7D-BF63-BBE08291AEA3}"/>
            </a:ext>
          </a:extLst>
        </xdr:cNvPr>
        <xdr:cNvSpPr txBox="1"/>
      </xdr:nvSpPr>
      <xdr:spPr>
        <a:xfrm>
          <a:off x="3170564" y="9369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11810</xdr:rowOff>
    </xdr:from>
    <xdr:ext cx="405111" cy="259045"/>
    <xdr:sp macro="" textlink="">
      <xdr:nvSpPr>
        <xdr:cNvPr id="190" name="n_2mainValue【体育館・プール】&#10;有形固定資産減価償却率">
          <a:extLst>
            <a:ext uri="{FF2B5EF4-FFF2-40B4-BE49-F238E27FC236}">
              <a16:creationId xmlns:a16="http://schemas.microsoft.com/office/drawing/2014/main" id="{E62490B1-85FA-45C6-B290-6786E31F37DC}"/>
            </a:ext>
          </a:extLst>
        </xdr:cNvPr>
        <xdr:cNvSpPr txBox="1"/>
      </xdr:nvSpPr>
      <xdr:spPr>
        <a:xfrm>
          <a:off x="2385704" y="93996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50999</xdr:rowOff>
    </xdr:from>
    <xdr:ext cx="405111" cy="259045"/>
    <xdr:sp macro="" textlink="">
      <xdr:nvSpPr>
        <xdr:cNvPr id="191" name="n_3mainValue【体育館・プール】&#10;有形固定資産減価償却率">
          <a:extLst>
            <a:ext uri="{FF2B5EF4-FFF2-40B4-BE49-F238E27FC236}">
              <a16:creationId xmlns:a16="http://schemas.microsoft.com/office/drawing/2014/main" id="{F9F85EC2-F065-44D7-8240-9C5E1EA17B6C}"/>
            </a:ext>
          </a:extLst>
        </xdr:cNvPr>
        <xdr:cNvSpPr txBox="1"/>
      </xdr:nvSpPr>
      <xdr:spPr>
        <a:xfrm>
          <a:off x="1611004" y="9438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2" name="正方形/長方形 191">
          <a:extLst>
            <a:ext uri="{FF2B5EF4-FFF2-40B4-BE49-F238E27FC236}">
              <a16:creationId xmlns:a16="http://schemas.microsoft.com/office/drawing/2014/main" id="{90A76935-85B3-43C5-9745-C9546C3DB0CF}"/>
            </a:ext>
          </a:extLst>
        </xdr:cNvPr>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3" name="正方形/長方形 192">
          <a:extLst>
            <a:ext uri="{FF2B5EF4-FFF2-40B4-BE49-F238E27FC236}">
              <a16:creationId xmlns:a16="http://schemas.microsoft.com/office/drawing/2014/main" id="{C657046C-D14A-4CCD-9E3E-4A5A9CBEFAE7}"/>
            </a:ext>
          </a:extLst>
        </xdr:cNvPr>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4" name="正方形/長方形 193">
          <a:extLst>
            <a:ext uri="{FF2B5EF4-FFF2-40B4-BE49-F238E27FC236}">
              <a16:creationId xmlns:a16="http://schemas.microsoft.com/office/drawing/2014/main" id="{58A07687-61C4-4BB7-94A3-996A642F22C4}"/>
            </a:ext>
          </a:extLst>
        </xdr:cNvPr>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5" name="正方形/長方形 194">
          <a:extLst>
            <a:ext uri="{FF2B5EF4-FFF2-40B4-BE49-F238E27FC236}">
              <a16:creationId xmlns:a16="http://schemas.microsoft.com/office/drawing/2014/main" id="{DDB2988A-4982-48F8-A291-608049BCEA4B}"/>
            </a:ext>
          </a:extLst>
        </xdr:cNvPr>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6" name="正方形/長方形 195">
          <a:extLst>
            <a:ext uri="{FF2B5EF4-FFF2-40B4-BE49-F238E27FC236}">
              <a16:creationId xmlns:a16="http://schemas.microsoft.com/office/drawing/2014/main" id="{5D3DE87B-D7B1-4CA3-A914-157ED29514A4}"/>
            </a:ext>
          </a:extLst>
        </xdr:cNvPr>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7" name="正方形/長方形 196">
          <a:extLst>
            <a:ext uri="{FF2B5EF4-FFF2-40B4-BE49-F238E27FC236}">
              <a16:creationId xmlns:a16="http://schemas.microsoft.com/office/drawing/2014/main" id="{2587F867-D900-4F9A-BC3F-C9E16B9EF7F1}"/>
            </a:ext>
          </a:extLst>
        </xdr:cNvPr>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8" name="正方形/長方形 197">
          <a:extLst>
            <a:ext uri="{FF2B5EF4-FFF2-40B4-BE49-F238E27FC236}">
              <a16:creationId xmlns:a16="http://schemas.microsoft.com/office/drawing/2014/main" id="{3D8F503B-58B9-4C0B-BE01-8F36E4402701}"/>
            </a:ext>
          </a:extLst>
        </xdr:cNvPr>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9" name="正方形/長方形 198">
          <a:extLst>
            <a:ext uri="{FF2B5EF4-FFF2-40B4-BE49-F238E27FC236}">
              <a16:creationId xmlns:a16="http://schemas.microsoft.com/office/drawing/2014/main" id="{73FD6431-6841-4163-AE62-B1FE14D90D7C}"/>
            </a:ext>
          </a:extLst>
        </xdr:cNvPr>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0" name="テキスト ボックス 199">
          <a:extLst>
            <a:ext uri="{FF2B5EF4-FFF2-40B4-BE49-F238E27FC236}">
              <a16:creationId xmlns:a16="http://schemas.microsoft.com/office/drawing/2014/main" id="{386EA8F1-038D-4964-AD52-7AA8EDEADD18}"/>
            </a:ext>
          </a:extLst>
        </xdr:cNvPr>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1" name="直線コネクタ 200">
          <a:extLst>
            <a:ext uri="{FF2B5EF4-FFF2-40B4-BE49-F238E27FC236}">
              <a16:creationId xmlns:a16="http://schemas.microsoft.com/office/drawing/2014/main" id="{458A5BE3-D0AE-462F-A978-4BDE6981595C}"/>
            </a:ext>
          </a:extLst>
        </xdr:cNvPr>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2" name="直線コネクタ 201">
          <a:extLst>
            <a:ext uri="{FF2B5EF4-FFF2-40B4-BE49-F238E27FC236}">
              <a16:creationId xmlns:a16="http://schemas.microsoft.com/office/drawing/2014/main" id="{E1DBE628-8149-4AD6-98C5-D11D467EF94E}"/>
            </a:ext>
          </a:extLst>
        </xdr:cNvPr>
        <xdr:cNvCxnSpPr/>
      </xdr:nvCxnSpPr>
      <xdr:spPr>
        <a:xfrm>
          <a:off x="5826760" y="108051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03" name="テキスト ボックス 202">
          <a:extLst>
            <a:ext uri="{FF2B5EF4-FFF2-40B4-BE49-F238E27FC236}">
              <a16:creationId xmlns:a16="http://schemas.microsoft.com/office/drawing/2014/main" id="{333D6519-A8E2-4B16-906A-AF6B522E3062}"/>
            </a:ext>
          </a:extLst>
        </xdr:cNvPr>
        <xdr:cNvSpPr txBox="1"/>
      </xdr:nvSpPr>
      <xdr:spPr>
        <a:xfrm>
          <a:off x="540530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4" name="直線コネクタ 203">
          <a:extLst>
            <a:ext uri="{FF2B5EF4-FFF2-40B4-BE49-F238E27FC236}">
              <a16:creationId xmlns:a16="http://schemas.microsoft.com/office/drawing/2014/main" id="{F3C8B375-7C57-4C85-879F-87879B356371}"/>
            </a:ext>
          </a:extLst>
        </xdr:cNvPr>
        <xdr:cNvCxnSpPr/>
      </xdr:nvCxnSpPr>
      <xdr:spPr>
        <a:xfrm>
          <a:off x="5826760" y="104317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05" name="テキスト ボックス 204">
          <a:extLst>
            <a:ext uri="{FF2B5EF4-FFF2-40B4-BE49-F238E27FC236}">
              <a16:creationId xmlns:a16="http://schemas.microsoft.com/office/drawing/2014/main" id="{C9B2A74E-C7C0-4670-9EE5-63F4A101E894}"/>
            </a:ext>
          </a:extLst>
        </xdr:cNvPr>
        <xdr:cNvSpPr txBox="1"/>
      </xdr:nvSpPr>
      <xdr:spPr>
        <a:xfrm>
          <a:off x="5405301"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6" name="直線コネクタ 205">
          <a:extLst>
            <a:ext uri="{FF2B5EF4-FFF2-40B4-BE49-F238E27FC236}">
              <a16:creationId xmlns:a16="http://schemas.microsoft.com/office/drawing/2014/main" id="{70D0C79D-E1B4-4EA1-B372-5D044731A660}"/>
            </a:ext>
          </a:extLst>
        </xdr:cNvPr>
        <xdr:cNvCxnSpPr/>
      </xdr:nvCxnSpPr>
      <xdr:spPr>
        <a:xfrm>
          <a:off x="5826760" y="100584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07" name="テキスト ボックス 206">
          <a:extLst>
            <a:ext uri="{FF2B5EF4-FFF2-40B4-BE49-F238E27FC236}">
              <a16:creationId xmlns:a16="http://schemas.microsoft.com/office/drawing/2014/main" id="{6B5449BD-C090-43F2-99FE-A37A2BE8BB23}"/>
            </a:ext>
          </a:extLst>
        </xdr:cNvPr>
        <xdr:cNvSpPr txBox="1"/>
      </xdr:nvSpPr>
      <xdr:spPr>
        <a:xfrm>
          <a:off x="540530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8" name="直線コネクタ 207">
          <a:extLst>
            <a:ext uri="{FF2B5EF4-FFF2-40B4-BE49-F238E27FC236}">
              <a16:creationId xmlns:a16="http://schemas.microsoft.com/office/drawing/2014/main" id="{D1F9BF95-A575-45C0-850C-33D7C9B5E485}"/>
            </a:ext>
          </a:extLst>
        </xdr:cNvPr>
        <xdr:cNvCxnSpPr/>
      </xdr:nvCxnSpPr>
      <xdr:spPr>
        <a:xfrm>
          <a:off x="5826760" y="96888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09" name="テキスト ボックス 208">
          <a:extLst>
            <a:ext uri="{FF2B5EF4-FFF2-40B4-BE49-F238E27FC236}">
              <a16:creationId xmlns:a16="http://schemas.microsoft.com/office/drawing/2014/main" id="{3FD359EC-4B32-4A6B-A31E-90B1DACF8025}"/>
            </a:ext>
          </a:extLst>
        </xdr:cNvPr>
        <xdr:cNvSpPr txBox="1"/>
      </xdr:nvSpPr>
      <xdr:spPr>
        <a:xfrm>
          <a:off x="5405301" y="9550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0" name="直線コネクタ 209">
          <a:extLst>
            <a:ext uri="{FF2B5EF4-FFF2-40B4-BE49-F238E27FC236}">
              <a16:creationId xmlns:a16="http://schemas.microsoft.com/office/drawing/2014/main" id="{39CEBF00-CFF7-4C59-B9C2-01F23C99083D}"/>
            </a:ext>
          </a:extLst>
        </xdr:cNvPr>
        <xdr:cNvCxnSpPr/>
      </xdr:nvCxnSpPr>
      <xdr:spPr>
        <a:xfrm>
          <a:off x="5826760" y="93154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11" name="テキスト ボックス 210">
          <a:extLst>
            <a:ext uri="{FF2B5EF4-FFF2-40B4-BE49-F238E27FC236}">
              <a16:creationId xmlns:a16="http://schemas.microsoft.com/office/drawing/2014/main" id="{8BC67D3F-D30D-4FEE-A624-BDEB56C894B7}"/>
            </a:ext>
          </a:extLst>
        </xdr:cNvPr>
        <xdr:cNvSpPr txBox="1"/>
      </xdr:nvSpPr>
      <xdr:spPr>
        <a:xfrm>
          <a:off x="540530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2" name="直線コネクタ 211">
          <a:extLst>
            <a:ext uri="{FF2B5EF4-FFF2-40B4-BE49-F238E27FC236}">
              <a16:creationId xmlns:a16="http://schemas.microsoft.com/office/drawing/2014/main" id="{37CFC461-7E34-4C34-836C-54E4ADB0AE34}"/>
            </a:ext>
          </a:extLst>
        </xdr:cNvPr>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3" name="テキスト ボックス 212">
          <a:extLst>
            <a:ext uri="{FF2B5EF4-FFF2-40B4-BE49-F238E27FC236}">
              <a16:creationId xmlns:a16="http://schemas.microsoft.com/office/drawing/2014/main" id="{6A892497-115D-4E39-B643-8B266439823A}"/>
            </a:ext>
          </a:extLst>
        </xdr:cNvPr>
        <xdr:cNvSpPr txBox="1"/>
      </xdr:nvSpPr>
      <xdr:spPr>
        <a:xfrm>
          <a:off x="540530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4" name="【体育館・プール】&#10;一人当たり面積グラフ枠">
          <a:extLst>
            <a:ext uri="{FF2B5EF4-FFF2-40B4-BE49-F238E27FC236}">
              <a16:creationId xmlns:a16="http://schemas.microsoft.com/office/drawing/2014/main" id="{031919C5-5B14-41C6-B7DC-8864D62A3E62}"/>
            </a:ext>
          </a:extLst>
        </xdr:cNvPr>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20955</xdr:rowOff>
    </xdr:from>
    <xdr:to>
      <xdr:col>54</xdr:col>
      <xdr:colOff>189865</xdr:colOff>
      <xdr:row>63</xdr:row>
      <xdr:rowOff>74295</xdr:rowOff>
    </xdr:to>
    <xdr:cxnSp macro="">
      <xdr:nvCxnSpPr>
        <xdr:cNvPr id="215" name="直線コネクタ 214">
          <a:extLst>
            <a:ext uri="{FF2B5EF4-FFF2-40B4-BE49-F238E27FC236}">
              <a16:creationId xmlns:a16="http://schemas.microsoft.com/office/drawing/2014/main" id="{66284F07-F20A-47D3-9611-511F2EB67ED0}"/>
            </a:ext>
          </a:extLst>
        </xdr:cNvPr>
        <xdr:cNvCxnSpPr/>
      </xdr:nvCxnSpPr>
      <xdr:spPr>
        <a:xfrm flipV="1">
          <a:off x="9219565" y="9241155"/>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78122</xdr:rowOff>
    </xdr:from>
    <xdr:ext cx="469744" cy="259045"/>
    <xdr:sp macro="" textlink="">
      <xdr:nvSpPr>
        <xdr:cNvPr id="216" name="【体育館・プール】&#10;一人当たり面積最小値テキスト">
          <a:extLst>
            <a:ext uri="{FF2B5EF4-FFF2-40B4-BE49-F238E27FC236}">
              <a16:creationId xmlns:a16="http://schemas.microsoft.com/office/drawing/2014/main" id="{956A293B-D49E-4DC8-A61E-5C25D7890B9E}"/>
            </a:ext>
          </a:extLst>
        </xdr:cNvPr>
        <xdr:cNvSpPr txBox="1"/>
      </xdr:nvSpPr>
      <xdr:spPr>
        <a:xfrm>
          <a:off x="9258300" y="10639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74295</xdr:rowOff>
    </xdr:from>
    <xdr:to>
      <xdr:col>55</xdr:col>
      <xdr:colOff>88900</xdr:colOff>
      <xdr:row>63</xdr:row>
      <xdr:rowOff>74295</xdr:rowOff>
    </xdr:to>
    <xdr:cxnSp macro="">
      <xdr:nvCxnSpPr>
        <xdr:cNvPr id="217" name="直線コネクタ 216">
          <a:extLst>
            <a:ext uri="{FF2B5EF4-FFF2-40B4-BE49-F238E27FC236}">
              <a16:creationId xmlns:a16="http://schemas.microsoft.com/office/drawing/2014/main" id="{37C23B7E-16E9-4FAF-BA41-571B3DCDEC5F}"/>
            </a:ext>
          </a:extLst>
        </xdr:cNvPr>
        <xdr:cNvCxnSpPr/>
      </xdr:nvCxnSpPr>
      <xdr:spPr>
        <a:xfrm>
          <a:off x="9154160" y="1063561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139082</xdr:rowOff>
    </xdr:from>
    <xdr:ext cx="469744" cy="259045"/>
    <xdr:sp macro="" textlink="">
      <xdr:nvSpPr>
        <xdr:cNvPr id="218" name="【体育館・プール】&#10;一人当たり面積最大値テキスト">
          <a:extLst>
            <a:ext uri="{FF2B5EF4-FFF2-40B4-BE49-F238E27FC236}">
              <a16:creationId xmlns:a16="http://schemas.microsoft.com/office/drawing/2014/main" id="{ABB19719-B51A-47D4-8B60-E32A2AD9F661}"/>
            </a:ext>
          </a:extLst>
        </xdr:cNvPr>
        <xdr:cNvSpPr txBox="1"/>
      </xdr:nvSpPr>
      <xdr:spPr>
        <a:xfrm>
          <a:off x="9258300" y="9024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20955</xdr:rowOff>
    </xdr:from>
    <xdr:to>
      <xdr:col>55</xdr:col>
      <xdr:colOff>88900</xdr:colOff>
      <xdr:row>55</xdr:row>
      <xdr:rowOff>20955</xdr:rowOff>
    </xdr:to>
    <xdr:cxnSp macro="">
      <xdr:nvCxnSpPr>
        <xdr:cNvPr id="219" name="直線コネクタ 218">
          <a:extLst>
            <a:ext uri="{FF2B5EF4-FFF2-40B4-BE49-F238E27FC236}">
              <a16:creationId xmlns:a16="http://schemas.microsoft.com/office/drawing/2014/main" id="{488B9C92-D9C3-4822-8773-676B728606E7}"/>
            </a:ext>
          </a:extLst>
        </xdr:cNvPr>
        <xdr:cNvCxnSpPr/>
      </xdr:nvCxnSpPr>
      <xdr:spPr>
        <a:xfrm>
          <a:off x="9154160" y="924115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65422</xdr:rowOff>
    </xdr:from>
    <xdr:ext cx="469744" cy="259045"/>
    <xdr:sp macro="" textlink="">
      <xdr:nvSpPr>
        <xdr:cNvPr id="220" name="【体育館・プール】&#10;一人当たり面積平均値テキスト">
          <a:extLst>
            <a:ext uri="{FF2B5EF4-FFF2-40B4-BE49-F238E27FC236}">
              <a16:creationId xmlns:a16="http://schemas.microsoft.com/office/drawing/2014/main" id="{FE3BF2F5-792F-4B82-8517-27E16779EBE4}"/>
            </a:ext>
          </a:extLst>
        </xdr:cNvPr>
        <xdr:cNvSpPr txBox="1"/>
      </xdr:nvSpPr>
      <xdr:spPr>
        <a:xfrm>
          <a:off x="9258300" y="99561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42545</xdr:rowOff>
    </xdr:from>
    <xdr:to>
      <xdr:col>55</xdr:col>
      <xdr:colOff>50800</xdr:colOff>
      <xdr:row>60</xdr:row>
      <xdr:rowOff>144145</xdr:rowOff>
    </xdr:to>
    <xdr:sp macro="" textlink="">
      <xdr:nvSpPr>
        <xdr:cNvPr id="221" name="フローチャート: 判断 220">
          <a:extLst>
            <a:ext uri="{FF2B5EF4-FFF2-40B4-BE49-F238E27FC236}">
              <a16:creationId xmlns:a16="http://schemas.microsoft.com/office/drawing/2014/main" id="{45729FC0-6F0F-4969-A031-57E1B9CA8FCC}"/>
            </a:ext>
          </a:extLst>
        </xdr:cNvPr>
        <xdr:cNvSpPr/>
      </xdr:nvSpPr>
      <xdr:spPr>
        <a:xfrm>
          <a:off x="9192260" y="1010094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46355</xdr:rowOff>
    </xdr:from>
    <xdr:to>
      <xdr:col>50</xdr:col>
      <xdr:colOff>165100</xdr:colOff>
      <xdr:row>60</xdr:row>
      <xdr:rowOff>147955</xdr:rowOff>
    </xdr:to>
    <xdr:sp macro="" textlink="">
      <xdr:nvSpPr>
        <xdr:cNvPr id="222" name="フローチャート: 判断 221">
          <a:extLst>
            <a:ext uri="{FF2B5EF4-FFF2-40B4-BE49-F238E27FC236}">
              <a16:creationId xmlns:a16="http://schemas.microsoft.com/office/drawing/2014/main" id="{B7E9BD03-28B4-442A-9865-6C488493CD6A}"/>
            </a:ext>
          </a:extLst>
        </xdr:cNvPr>
        <xdr:cNvSpPr/>
      </xdr:nvSpPr>
      <xdr:spPr>
        <a:xfrm>
          <a:off x="8445500" y="1010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53975</xdr:rowOff>
    </xdr:from>
    <xdr:to>
      <xdr:col>46</xdr:col>
      <xdr:colOff>38100</xdr:colOff>
      <xdr:row>60</xdr:row>
      <xdr:rowOff>155575</xdr:rowOff>
    </xdr:to>
    <xdr:sp macro="" textlink="">
      <xdr:nvSpPr>
        <xdr:cNvPr id="223" name="フローチャート: 判断 222">
          <a:extLst>
            <a:ext uri="{FF2B5EF4-FFF2-40B4-BE49-F238E27FC236}">
              <a16:creationId xmlns:a16="http://schemas.microsoft.com/office/drawing/2014/main" id="{A6206227-8E88-429B-AEDD-24952B7D2FF9}"/>
            </a:ext>
          </a:extLst>
        </xdr:cNvPr>
        <xdr:cNvSpPr/>
      </xdr:nvSpPr>
      <xdr:spPr>
        <a:xfrm>
          <a:off x="7670800" y="1011237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97790</xdr:rowOff>
    </xdr:from>
    <xdr:to>
      <xdr:col>41</xdr:col>
      <xdr:colOff>101600</xdr:colOff>
      <xdr:row>61</xdr:row>
      <xdr:rowOff>27940</xdr:rowOff>
    </xdr:to>
    <xdr:sp macro="" textlink="">
      <xdr:nvSpPr>
        <xdr:cNvPr id="224" name="フローチャート: 判断 223">
          <a:extLst>
            <a:ext uri="{FF2B5EF4-FFF2-40B4-BE49-F238E27FC236}">
              <a16:creationId xmlns:a16="http://schemas.microsoft.com/office/drawing/2014/main" id="{E326BE68-9F8C-48DB-9D6A-E4070405C69A}"/>
            </a:ext>
          </a:extLst>
        </xdr:cNvPr>
        <xdr:cNvSpPr/>
      </xdr:nvSpPr>
      <xdr:spPr>
        <a:xfrm>
          <a:off x="6873240" y="101561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5" name="テキスト ボックス 224">
          <a:extLst>
            <a:ext uri="{FF2B5EF4-FFF2-40B4-BE49-F238E27FC236}">
              <a16:creationId xmlns:a16="http://schemas.microsoft.com/office/drawing/2014/main" id="{069D9B75-42B7-4FCA-A46C-B99E607A47D2}"/>
            </a:ext>
          </a:extLst>
        </xdr:cNvPr>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6" name="テキスト ボックス 225">
          <a:extLst>
            <a:ext uri="{FF2B5EF4-FFF2-40B4-BE49-F238E27FC236}">
              <a16:creationId xmlns:a16="http://schemas.microsoft.com/office/drawing/2014/main" id="{1AF58935-5925-47B4-8440-146928901DA7}"/>
            </a:ext>
          </a:extLst>
        </xdr:cNvPr>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7" name="テキスト ボックス 226">
          <a:extLst>
            <a:ext uri="{FF2B5EF4-FFF2-40B4-BE49-F238E27FC236}">
              <a16:creationId xmlns:a16="http://schemas.microsoft.com/office/drawing/2014/main" id="{8F127089-2570-41EF-8BDE-8B0B903A58B4}"/>
            </a:ext>
          </a:extLst>
        </xdr:cNvPr>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8" name="テキスト ボックス 227">
          <a:extLst>
            <a:ext uri="{FF2B5EF4-FFF2-40B4-BE49-F238E27FC236}">
              <a16:creationId xmlns:a16="http://schemas.microsoft.com/office/drawing/2014/main" id="{1049EC69-DAFA-4CE3-97C5-F4F6FF5478B4}"/>
            </a:ext>
          </a:extLst>
        </xdr:cNvPr>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9" name="テキスト ボックス 228">
          <a:extLst>
            <a:ext uri="{FF2B5EF4-FFF2-40B4-BE49-F238E27FC236}">
              <a16:creationId xmlns:a16="http://schemas.microsoft.com/office/drawing/2014/main" id="{BC3E359C-4D7A-4260-9300-0B4BF3186CA9}"/>
            </a:ext>
          </a:extLst>
        </xdr:cNvPr>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113030</xdr:rowOff>
    </xdr:from>
    <xdr:to>
      <xdr:col>55</xdr:col>
      <xdr:colOff>50800</xdr:colOff>
      <xdr:row>61</xdr:row>
      <xdr:rowOff>43180</xdr:rowOff>
    </xdr:to>
    <xdr:sp macro="" textlink="">
      <xdr:nvSpPr>
        <xdr:cNvPr id="230" name="楕円 229">
          <a:extLst>
            <a:ext uri="{FF2B5EF4-FFF2-40B4-BE49-F238E27FC236}">
              <a16:creationId xmlns:a16="http://schemas.microsoft.com/office/drawing/2014/main" id="{D003CBDB-EC19-4CB5-8150-1F0680C5D7FF}"/>
            </a:ext>
          </a:extLst>
        </xdr:cNvPr>
        <xdr:cNvSpPr/>
      </xdr:nvSpPr>
      <xdr:spPr>
        <a:xfrm>
          <a:off x="9192260" y="1017143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91457</xdr:rowOff>
    </xdr:from>
    <xdr:ext cx="469744" cy="259045"/>
    <xdr:sp macro="" textlink="">
      <xdr:nvSpPr>
        <xdr:cNvPr id="231" name="【体育館・プール】&#10;一人当たり面積該当値テキスト">
          <a:extLst>
            <a:ext uri="{FF2B5EF4-FFF2-40B4-BE49-F238E27FC236}">
              <a16:creationId xmlns:a16="http://schemas.microsoft.com/office/drawing/2014/main" id="{6E421950-A7F4-4294-9186-2EF60586352E}"/>
            </a:ext>
          </a:extLst>
        </xdr:cNvPr>
        <xdr:cNvSpPr txBox="1"/>
      </xdr:nvSpPr>
      <xdr:spPr>
        <a:xfrm>
          <a:off x="9258300" y="10149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118745</xdr:rowOff>
    </xdr:from>
    <xdr:to>
      <xdr:col>50</xdr:col>
      <xdr:colOff>165100</xdr:colOff>
      <xdr:row>61</xdr:row>
      <xdr:rowOff>48895</xdr:rowOff>
    </xdr:to>
    <xdr:sp macro="" textlink="">
      <xdr:nvSpPr>
        <xdr:cNvPr id="232" name="楕円 231">
          <a:extLst>
            <a:ext uri="{FF2B5EF4-FFF2-40B4-BE49-F238E27FC236}">
              <a16:creationId xmlns:a16="http://schemas.microsoft.com/office/drawing/2014/main" id="{08B01429-6223-4EFC-B8D1-721278B17FA9}"/>
            </a:ext>
          </a:extLst>
        </xdr:cNvPr>
        <xdr:cNvSpPr/>
      </xdr:nvSpPr>
      <xdr:spPr>
        <a:xfrm>
          <a:off x="8445500" y="1017714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163830</xdr:rowOff>
    </xdr:from>
    <xdr:to>
      <xdr:col>55</xdr:col>
      <xdr:colOff>0</xdr:colOff>
      <xdr:row>60</xdr:row>
      <xdr:rowOff>169545</xdr:rowOff>
    </xdr:to>
    <xdr:cxnSp macro="">
      <xdr:nvCxnSpPr>
        <xdr:cNvPr id="233" name="直線コネクタ 232">
          <a:extLst>
            <a:ext uri="{FF2B5EF4-FFF2-40B4-BE49-F238E27FC236}">
              <a16:creationId xmlns:a16="http://schemas.microsoft.com/office/drawing/2014/main" id="{3CC8BBA7-7FAF-4039-9555-1936191C5FDD}"/>
            </a:ext>
          </a:extLst>
        </xdr:cNvPr>
        <xdr:cNvCxnSpPr/>
      </xdr:nvCxnSpPr>
      <xdr:spPr>
        <a:xfrm flipV="1">
          <a:off x="8496300" y="10222230"/>
          <a:ext cx="7239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114935</xdr:rowOff>
    </xdr:from>
    <xdr:to>
      <xdr:col>46</xdr:col>
      <xdr:colOff>38100</xdr:colOff>
      <xdr:row>61</xdr:row>
      <xdr:rowOff>45085</xdr:rowOff>
    </xdr:to>
    <xdr:sp macro="" textlink="">
      <xdr:nvSpPr>
        <xdr:cNvPr id="234" name="楕円 233">
          <a:extLst>
            <a:ext uri="{FF2B5EF4-FFF2-40B4-BE49-F238E27FC236}">
              <a16:creationId xmlns:a16="http://schemas.microsoft.com/office/drawing/2014/main" id="{94BCF14D-E1AF-4871-9736-C499339E2B3F}"/>
            </a:ext>
          </a:extLst>
        </xdr:cNvPr>
        <xdr:cNvSpPr/>
      </xdr:nvSpPr>
      <xdr:spPr>
        <a:xfrm>
          <a:off x="7670800" y="1017333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165735</xdr:rowOff>
    </xdr:from>
    <xdr:to>
      <xdr:col>50</xdr:col>
      <xdr:colOff>114300</xdr:colOff>
      <xdr:row>60</xdr:row>
      <xdr:rowOff>169545</xdr:rowOff>
    </xdr:to>
    <xdr:cxnSp macro="">
      <xdr:nvCxnSpPr>
        <xdr:cNvPr id="235" name="直線コネクタ 234">
          <a:extLst>
            <a:ext uri="{FF2B5EF4-FFF2-40B4-BE49-F238E27FC236}">
              <a16:creationId xmlns:a16="http://schemas.microsoft.com/office/drawing/2014/main" id="{1D389383-48D4-4E46-A993-6CCBA89D2F65}"/>
            </a:ext>
          </a:extLst>
        </xdr:cNvPr>
        <xdr:cNvCxnSpPr/>
      </xdr:nvCxnSpPr>
      <xdr:spPr>
        <a:xfrm>
          <a:off x="7713980" y="10224135"/>
          <a:ext cx="78232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122555</xdr:rowOff>
    </xdr:from>
    <xdr:to>
      <xdr:col>41</xdr:col>
      <xdr:colOff>101600</xdr:colOff>
      <xdr:row>61</xdr:row>
      <xdr:rowOff>52705</xdr:rowOff>
    </xdr:to>
    <xdr:sp macro="" textlink="">
      <xdr:nvSpPr>
        <xdr:cNvPr id="236" name="楕円 235">
          <a:extLst>
            <a:ext uri="{FF2B5EF4-FFF2-40B4-BE49-F238E27FC236}">
              <a16:creationId xmlns:a16="http://schemas.microsoft.com/office/drawing/2014/main" id="{E2FC9D76-2E65-4C82-9BF8-BFA280EF92CC}"/>
            </a:ext>
          </a:extLst>
        </xdr:cNvPr>
        <xdr:cNvSpPr/>
      </xdr:nvSpPr>
      <xdr:spPr>
        <a:xfrm>
          <a:off x="6873240" y="1018095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165735</xdr:rowOff>
    </xdr:from>
    <xdr:to>
      <xdr:col>45</xdr:col>
      <xdr:colOff>177800</xdr:colOff>
      <xdr:row>61</xdr:row>
      <xdr:rowOff>1905</xdr:rowOff>
    </xdr:to>
    <xdr:cxnSp macro="">
      <xdr:nvCxnSpPr>
        <xdr:cNvPr id="237" name="直線コネクタ 236">
          <a:extLst>
            <a:ext uri="{FF2B5EF4-FFF2-40B4-BE49-F238E27FC236}">
              <a16:creationId xmlns:a16="http://schemas.microsoft.com/office/drawing/2014/main" id="{561C5F99-7459-461B-A29D-CC3C7E2A3EED}"/>
            </a:ext>
          </a:extLst>
        </xdr:cNvPr>
        <xdr:cNvCxnSpPr/>
      </xdr:nvCxnSpPr>
      <xdr:spPr>
        <a:xfrm flipV="1">
          <a:off x="6924040" y="10224135"/>
          <a:ext cx="78994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58</xdr:row>
      <xdr:rowOff>164482</xdr:rowOff>
    </xdr:from>
    <xdr:ext cx="469744" cy="259045"/>
    <xdr:sp macro="" textlink="">
      <xdr:nvSpPr>
        <xdr:cNvPr id="238" name="n_1aveValue【体育館・プール】&#10;一人当たり面積">
          <a:extLst>
            <a:ext uri="{FF2B5EF4-FFF2-40B4-BE49-F238E27FC236}">
              <a16:creationId xmlns:a16="http://schemas.microsoft.com/office/drawing/2014/main" id="{CF581CD7-BFC4-4C2B-9802-B06815F3B3AA}"/>
            </a:ext>
          </a:extLst>
        </xdr:cNvPr>
        <xdr:cNvSpPr txBox="1"/>
      </xdr:nvSpPr>
      <xdr:spPr>
        <a:xfrm>
          <a:off x="8271587" y="9887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652</xdr:rowOff>
    </xdr:from>
    <xdr:ext cx="469744" cy="259045"/>
    <xdr:sp macro="" textlink="">
      <xdr:nvSpPr>
        <xdr:cNvPr id="239" name="n_2aveValue【体育館・プール】&#10;一人当たり面積">
          <a:extLst>
            <a:ext uri="{FF2B5EF4-FFF2-40B4-BE49-F238E27FC236}">
              <a16:creationId xmlns:a16="http://schemas.microsoft.com/office/drawing/2014/main" id="{559B00E3-43BD-4CC3-A5AE-CF6F1257DDA3}"/>
            </a:ext>
          </a:extLst>
        </xdr:cNvPr>
        <xdr:cNvSpPr txBox="1"/>
      </xdr:nvSpPr>
      <xdr:spPr>
        <a:xfrm>
          <a:off x="7509587" y="9891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44467</xdr:rowOff>
    </xdr:from>
    <xdr:ext cx="469744" cy="259045"/>
    <xdr:sp macro="" textlink="">
      <xdr:nvSpPr>
        <xdr:cNvPr id="240" name="n_3aveValue【体育館・プール】&#10;一人当たり面積">
          <a:extLst>
            <a:ext uri="{FF2B5EF4-FFF2-40B4-BE49-F238E27FC236}">
              <a16:creationId xmlns:a16="http://schemas.microsoft.com/office/drawing/2014/main" id="{571CBA74-715A-4D6A-AFE3-A44DADCBBC01}"/>
            </a:ext>
          </a:extLst>
        </xdr:cNvPr>
        <xdr:cNvSpPr txBox="1"/>
      </xdr:nvSpPr>
      <xdr:spPr>
        <a:xfrm>
          <a:off x="6712027" y="993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61</xdr:row>
      <xdr:rowOff>40022</xdr:rowOff>
    </xdr:from>
    <xdr:ext cx="469744" cy="259045"/>
    <xdr:sp macro="" textlink="">
      <xdr:nvSpPr>
        <xdr:cNvPr id="241" name="n_1mainValue【体育館・プール】&#10;一人当たり面積">
          <a:extLst>
            <a:ext uri="{FF2B5EF4-FFF2-40B4-BE49-F238E27FC236}">
              <a16:creationId xmlns:a16="http://schemas.microsoft.com/office/drawing/2014/main" id="{B3885082-147C-4E97-A942-F8E47BB49B60}"/>
            </a:ext>
          </a:extLst>
        </xdr:cNvPr>
        <xdr:cNvSpPr txBox="1"/>
      </xdr:nvSpPr>
      <xdr:spPr>
        <a:xfrm>
          <a:off x="8271587" y="10266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36212</xdr:rowOff>
    </xdr:from>
    <xdr:ext cx="469744" cy="259045"/>
    <xdr:sp macro="" textlink="">
      <xdr:nvSpPr>
        <xdr:cNvPr id="242" name="n_2mainValue【体育館・プール】&#10;一人当たり面積">
          <a:extLst>
            <a:ext uri="{FF2B5EF4-FFF2-40B4-BE49-F238E27FC236}">
              <a16:creationId xmlns:a16="http://schemas.microsoft.com/office/drawing/2014/main" id="{575FA0A2-CE75-473E-B50D-0ACC45CD9E37}"/>
            </a:ext>
          </a:extLst>
        </xdr:cNvPr>
        <xdr:cNvSpPr txBox="1"/>
      </xdr:nvSpPr>
      <xdr:spPr>
        <a:xfrm>
          <a:off x="7509587" y="10262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43832</xdr:rowOff>
    </xdr:from>
    <xdr:ext cx="469744" cy="259045"/>
    <xdr:sp macro="" textlink="">
      <xdr:nvSpPr>
        <xdr:cNvPr id="243" name="n_3mainValue【体育館・プール】&#10;一人当たり面積">
          <a:extLst>
            <a:ext uri="{FF2B5EF4-FFF2-40B4-BE49-F238E27FC236}">
              <a16:creationId xmlns:a16="http://schemas.microsoft.com/office/drawing/2014/main" id="{1C743812-C6D2-49C5-9ED1-C4108CF245D5}"/>
            </a:ext>
          </a:extLst>
        </xdr:cNvPr>
        <xdr:cNvSpPr txBox="1"/>
      </xdr:nvSpPr>
      <xdr:spPr>
        <a:xfrm>
          <a:off x="6712027" y="10269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4" name="正方形/長方形 243">
          <a:extLst>
            <a:ext uri="{FF2B5EF4-FFF2-40B4-BE49-F238E27FC236}">
              <a16:creationId xmlns:a16="http://schemas.microsoft.com/office/drawing/2014/main" id="{01E6206C-F57E-4E5A-BBFF-0597019D6270}"/>
            </a:ext>
          </a:extLst>
        </xdr:cNvPr>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5" name="正方形/長方形 244">
          <a:extLst>
            <a:ext uri="{FF2B5EF4-FFF2-40B4-BE49-F238E27FC236}">
              <a16:creationId xmlns:a16="http://schemas.microsoft.com/office/drawing/2014/main" id="{D8A4D23D-4943-46FB-A151-BA08D9E44D2F}"/>
            </a:ext>
          </a:extLst>
        </xdr:cNvPr>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6" name="正方形/長方形 245">
          <a:extLst>
            <a:ext uri="{FF2B5EF4-FFF2-40B4-BE49-F238E27FC236}">
              <a16:creationId xmlns:a16="http://schemas.microsoft.com/office/drawing/2014/main" id="{63AC19C3-A3D1-414E-81A9-D08491511FC2}"/>
            </a:ext>
          </a:extLst>
        </xdr:cNvPr>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7" name="正方形/長方形 246">
          <a:extLst>
            <a:ext uri="{FF2B5EF4-FFF2-40B4-BE49-F238E27FC236}">
              <a16:creationId xmlns:a16="http://schemas.microsoft.com/office/drawing/2014/main" id="{B9D898B8-8A0C-4D8C-AD89-923A502CE44E}"/>
            </a:ext>
          </a:extLst>
        </xdr:cNvPr>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8" name="正方形/長方形 247">
          <a:extLst>
            <a:ext uri="{FF2B5EF4-FFF2-40B4-BE49-F238E27FC236}">
              <a16:creationId xmlns:a16="http://schemas.microsoft.com/office/drawing/2014/main" id="{7C86942B-6F9D-495E-841B-BC7C2E53A91C}"/>
            </a:ext>
          </a:extLst>
        </xdr:cNvPr>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9" name="正方形/長方形 248">
          <a:extLst>
            <a:ext uri="{FF2B5EF4-FFF2-40B4-BE49-F238E27FC236}">
              <a16:creationId xmlns:a16="http://schemas.microsoft.com/office/drawing/2014/main" id="{12408446-DBEF-4C06-A0A4-A0AD52C0317F}"/>
            </a:ext>
          </a:extLst>
        </xdr:cNvPr>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0" name="正方形/長方形 249">
          <a:extLst>
            <a:ext uri="{FF2B5EF4-FFF2-40B4-BE49-F238E27FC236}">
              <a16:creationId xmlns:a16="http://schemas.microsoft.com/office/drawing/2014/main" id="{0A619C8C-6D56-4BEC-8B8B-7F84A4814BDC}"/>
            </a:ext>
          </a:extLst>
        </xdr:cNvPr>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1" name="正方形/長方形 250">
          <a:extLst>
            <a:ext uri="{FF2B5EF4-FFF2-40B4-BE49-F238E27FC236}">
              <a16:creationId xmlns:a16="http://schemas.microsoft.com/office/drawing/2014/main" id="{1F40AA70-83EF-47F8-87A8-B65C64B3E73C}"/>
            </a:ext>
          </a:extLst>
        </xdr:cNvPr>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2" name="テキスト ボックス 251">
          <a:extLst>
            <a:ext uri="{FF2B5EF4-FFF2-40B4-BE49-F238E27FC236}">
              <a16:creationId xmlns:a16="http://schemas.microsoft.com/office/drawing/2014/main" id="{A75B8F97-5C73-4DF9-9E4F-1CCC0308B491}"/>
            </a:ext>
          </a:extLst>
        </xdr:cNvPr>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3" name="直線コネクタ 252">
          <a:extLst>
            <a:ext uri="{FF2B5EF4-FFF2-40B4-BE49-F238E27FC236}">
              <a16:creationId xmlns:a16="http://schemas.microsoft.com/office/drawing/2014/main" id="{431B4133-BBAD-460C-9BBC-3DDA5F02A064}"/>
            </a:ext>
          </a:extLst>
        </xdr:cNvPr>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4" name="テキスト ボックス 253">
          <a:extLst>
            <a:ext uri="{FF2B5EF4-FFF2-40B4-BE49-F238E27FC236}">
              <a16:creationId xmlns:a16="http://schemas.microsoft.com/office/drawing/2014/main" id="{7ADE877C-179A-4EC2-86DC-6D8B947D5C1D}"/>
            </a:ext>
          </a:extLst>
        </xdr:cNvPr>
        <xdr:cNvSpPr txBox="1"/>
      </xdr:nvSpPr>
      <xdr:spPr>
        <a:xfrm>
          <a:off x="377341" y="1476249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5" name="直線コネクタ 254">
          <a:extLst>
            <a:ext uri="{FF2B5EF4-FFF2-40B4-BE49-F238E27FC236}">
              <a16:creationId xmlns:a16="http://schemas.microsoft.com/office/drawing/2014/main" id="{6CD590FA-EC06-4DC7-AC37-6B7E489A36F8}"/>
            </a:ext>
          </a:extLst>
        </xdr:cNvPr>
        <xdr:cNvCxnSpPr/>
      </xdr:nvCxnSpPr>
      <xdr:spPr>
        <a:xfrm>
          <a:off x="67056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6" name="テキスト ボックス 255">
          <a:extLst>
            <a:ext uri="{FF2B5EF4-FFF2-40B4-BE49-F238E27FC236}">
              <a16:creationId xmlns:a16="http://schemas.microsoft.com/office/drawing/2014/main" id="{F3A12811-BDCE-45E9-AE13-9337B8D1BCC5}"/>
            </a:ext>
          </a:extLst>
        </xdr:cNvPr>
        <xdr:cNvSpPr txBox="1"/>
      </xdr:nvSpPr>
      <xdr:spPr>
        <a:xfrm>
          <a:off x="336081" y="14392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7" name="直線コネクタ 256">
          <a:extLst>
            <a:ext uri="{FF2B5EF4-FFF2-40B4-BE49-F238E27FC236}">
              <a16:creationId xmlns:a16="http://schemas.microsoft.com/office/drawing/2014/main" id="{3907156E-A6F1-4C84-901D-DF13FAE48505}"/>
            </a:ext>
          </a:extLst>
        </xdr:cNvPr>
        <xdr:cNvCxnSpPr/>
      </xdr:nvCxnSpPr>
      <xdr:spPr>
        <a:xfrm>
          <a:off x="67056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8" name="テキスト ボックス 257">
          <a:extLst>
            <a:ext uri="{FF2B5EF4-FFF2-40B4-BE49-F238E27FC236}">
              <a16:creationId xmlns:a16="http://schemas.microsoft.com/office/drawing/2014/main" id="{FAD31E52-D548-4C62-8911-61D39704E9E7}"/>
            </a:ext>
          </a:extLst>
        </xdr:cNvPr>
        <xdr:cNvSpPr txBox="1"/>
      </xdr:nvSpPr>
      <xdr:spPr>
        <a:xfrm>
          <a:off x="33608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9" name="直線コネクタ 258">
          <a:extLst>
            <a:ext uri="{FF2B5EF4-FFF2-40B4-BE49-F238E27FC236}">
              <a16:creationId xmlns:a16="http://schemas.microsoft.com/office/drawing/2014/main" id="{8D95FF86-5798-4372-99C9-BEBC978AE911}"/>
            </a:ext>
          </a:extLst>
        </xdr:cNvPr>
        <xdr:cNvCxnSpPr/>
      </xdr:nvCxnSpPr>
      <xdr:spPr>
        <a:xfrm>
          <a:off x="67056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0" name="テキスト ボックス 259">
          <a:extLst>
            <a:ext uri="{FF2B5EF4-FFF2-40B4-BE49-F238E27FC236}">
              <a16:creationId xmlns:a16="http://schemas.microsoft.com/office/drawing/2014/main" id="{D6E82D88-7C27-4820-BCBC-66494FC99AF6}"/>
            </a:ext>
          </a:extLst>
        </xdr:cNvPr>
        <xdr:cNvSpPr txBox="1"/>
      </xdr:nvSpPr>
      <xdr:spPr>
        <a:xfrm>
          <a:off x="33608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1" name="直線コネクタ 260">
          <a:extLst>
            <a:ext uri="{FF2B5EF4-FFF2-40B4-BE49-F238E27FC236}">
              <a16:creationId xmlns:a16="http://schemas.microsoft.com/office/drawing/2014/main" id="{592262FD-1419-433D-998E-AEDA7558C8F0}"/>
            </a:ext>
          </a:extLst>
        </xdr:cNvPr>
        <xdr:cNvCxnSpPr/>
      </xdr:nvCxnSpPr>
      <xdr:spPr>
        <a:xfrm>
          <a:off x="67056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2" name="テキスト ボックス 261">
          <a:extLst>
            <a:ext uri="{FF2B5EF4-FFF2-40B4-BE49-F238E27FC236}">
              <a16:creationId xmlns:a16="http://schemas.microsoft.com/office/drawing/2014/main" id="{AA1B580B-D6D5-47AD-A263-E693CCDCD21A}"/>
            </a:ext>
          </a:extLst>
        </xdr:cNvPr>
        <xdr:cNvSpPr txBox="1"/>
      </xdr:nvSpPr>
      <xdr:spPr>
        <a:xfrm>
          <a:off x="33608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3" name="直線コネクタ 262">
          <a:extLst>
            <a:ext uri="{FF2B5EF4-FFF2-40B4-BE49-F238E27FC236}">
              <a16:creationId xmlns:a16="http://schemas.microsoft.com/office/drawing/2014/main" id="{A572CEFD-1090-40EF-BEA8-5AD6839B1BDF}"/>
            </a:ext>
          </a:extLst>
        </xdr:cNvPr>
        <xdr:cNvCxnSpPr/>
      </xdr:nvCxnSpPr>
      <xdr:spPr>
        <a:xfrm>
          <a:off x="67056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4" name="テキスト ボックス 263">
          <a:extLst>
            <a:ext uri="{FF2B5EF4-FFF2-40B4-BE49-F238E27FC236}">
              <a16:creationId xmlns:a16="http://schemas.microsoft.com/office/drawing/2014/main" id="{869A3925-0D4B-4E4D-9559-D43E4B9A73D6}"/>
            </a:ext>
          </a:extLst>
        </xdr:cNvPr>
        <xdr:cNvSpPr txBox="1"/>
      </xdr:nvSpPr>
      <xdr:spPr>
        <a:xfrm>
          <a:off x="27196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5" name="直線コネクタ 264">
          <a:extLst>
            <a:ext uri="{FF2B5EF4-FFF2-40B4-BE49-F238E27FC236}">
              <a16:creationId xmlns:a16="http://schemas.microsoft.com/office/drawing/2014/main" id="{C3927D79-7EEC-45DD-B9DC-08C87BEACE06}"/>
            </a:ext>
          </a:extLst>
        </xdr:cNvPr>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6" name="テキスト ボックス 265">
          <a:extLst>
            <a:ext uri="{FF2B5EF4-FFF2-40B4-BE49-F238E27FC236}">
              <a16:creationId xmlns:a16="http://schemas.microsoft.com/office/drawing/2014/main" id="{5E6BCF08-0990-4023-AC51-5364EB1CBBCA}"/>
            </a:ext>
          </a:extLst>
        </xdr:cNvPr>
        <xdr:cNvSpPr txBox="1"/>
      </xdr:nvSpPr>
      <xdr:spPr>
        <a:xfrm>
          <a:off x="27196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7" name="【福祉施設】&#10;有形固定資産減価償却率グラフ枠">
          <a:extLst>
            <a:ext uri="{FF2B5EF4-FFF2-40B4-BE49-F238E27FC236}">
              <a16:creationId xmlns:a16="http://schemas.microsoft.com/office/drawing/2014/main" id="{688FCA4E-8D9F-48A5-A57D-5768F5E84ABB}"/>
            </a:ext>
          </a:extLst>
        </xdr:cNvPr>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135255</xdr:rowOff>
    </xdr:from>
    <xdr:to>
      <xdr:col>24</xdr:col>
      <xdr:colOff>62865</xdr:colOff>
      <xdr:row>86</xdr:row>
      <xdr:rowOff>118111</xdr:rowOff>
    </xdr:to>
    <xdr:cxnSp macro="">
      <xdr:nvCxnSpPr>
        <xdr:cNvPr id="268" name="直線コネクタ 267">
          <a:extLst>
            <a:ext uri="{FF2B5EF4-FFF2-40B4-BE49-F238E27FC236}">
              <a16:creationId xmlns:a16="http://schemas.microsoft.com/office/drawing/2014/main" id="{E8F5BCBA-0575-4A76-9F04-6C23D495790D}"/>
            </a:ext>
          </a:extLst>
        </xdr:cNvPr>
        <xdr:cNvCxnSpPr/>
      </xdr:nvCxnSpPr>
      <xdr:spPr>
        <a:xfrm flipV="1">
          <a:off x="4086225" y="13043535"/>
          <a:ext cx="0" cy="1491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121938</xdr:rowOff>
    </xdr:from>
    <xdr:ext cx="405111" cy="259045"/>
    <xdr:sp macro="" textlink="">
      <xdr:nvSpPr>
        <xdr:cNvPr id="269" name="【福祉施設】&#10;有形固定資産減価償却率最小値テキスト">
          <a:extLst>
            <a:ext uri="{FF2B5EF4-FFF2-40B4-BE49-F238E27FC236}">
              <a16:creationId xmlns:a16="http://schemas.microsoft.com/office/drawing/2014/main" id="{4B6B46E2-8D18-4370-BCB9-8B2B50EFDAA6}"/>
            </a:ext>
          </a:extLst>
        </xdr:cNvPr>
        <xdr:cNvSpPr txBox="1"/>
      </xdr:nvSpPr>
      <xdr:spPr>
        <a:xfrm>
          <a:off x="4124960" y="145389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118111</xdr:rowOff>
    </xdr:from>
    <xdr:to>
      <xdr:col>24</xdr:col>
      <xdr:colOff>152400</xdr:colOff>
      <xdr:row>86</xdr:row>
      <xdr:rowOff>118111</xdr:rowOff>
    </xdr:to>
    <xdr:cxnSp macro="">
      <xdr:nvCxnSpPr>
        <xdr:cNvPr id="270" name="直線コネクタ 269">
          <a:extLst>
            <a:ext uri="{FF2B5EF4-FFF2-40B4-BE49-F238E27FC236}">
              <a16:creationId xmlns:a16="http://schemas.microsoft.com/office/drawing/2014/main" id="{A3ECD6ED-ED1C-46BE-B190-633FCA88E076}"/>
            </a:ext>
          </a:extLst>
        </xdr:cNvPr>
        <xdr:cNvCxnSpPr/>
      </xdr:nvCxnSpPr>
      <xdr:spPr>
        <a:xfrm>
          <a:off x="4020820" y="1453515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81932</xdr:rowOff>
    </xdr:from>
    <xdr:ext cx="405111" cy="259045"/>
    <xdr:sp macro="" textlink="">
      <xdr:nvSpPr>
        <xdr:cNvPr id="271" name="【福祉施設】&#10;有形固定資産減価償却率最大値テキスト">
          <a:extLst>
            <a:ext uri="{FF2B5EF4-FFF2-40B4-BE49-F238E27FC236}">
              <a16:creationId xmlns:a16="http://schemas.microsoft.com/office/drawing/2014/main" id="{EF384FA4-BA12-447D-AD19-24CDCF02338B}"/>
            </a:ext>
          </a:extLst>
        </xdr:cNvPr>
        <xdr:cNvSpPr txBox="1"/>
      </xdr:nvSpPr>
      <xdr:spPr>
        <a:xfrm>
          <a:off x="4124960" y="12822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135255</xdr:rowOff>
    </xdr:from>
    <xdr:to>
      <xdr:col>24</xdr:col>
      <xdr:colOff>152400</xdr:colOff>
      <xdr:row>77</xdr:row>
      <xdr:rowOff>135255</xdr:rowOff>
    </xdr:to>
    <xdr:cxnSp macro="">
      <xdr:nvCxnSpPr>
        <xdr:cNvPr id="272" name="直線コネクタ 271">
          <a:extLst>
            <a:ext uri="{FF2B5EF4-FFF2-40B4-BE49-F238E27FC236}">
              <a16:creationId xmlns:a16="http://schemas.microsoft.com/office/drawing/2014/main" id="{74786BC3-99B4-414C-849B-F7A9C0E62B7F}"/>
            </a:ext>
          </a:extLst>
        </xdr:cNvPr>
        <xdr:cNvCxnSpPr/>
      </xdr:nvCxnSpPr>
      <xdr:spPr>
        <a:xfrm>
          <a:off x="4020820" y="1304353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149241</xdr:rowOff>
    </xdr:from>
    <xdr:ext cx="405111" cy="259045"/>
    <xdr:sp macro="" textlink="">
      <xdr:nvSpPr>
        <xdr:cNvPr id="273" name="【福祉施設】&#10;有形固定資産減価償却率平均値テキスト">
          <a:extLst>
            <a:ext uri="{FF2B5EF4-FFF2-40B4-BE49-F238E27FC236}">
              <a16:creationId xmlns:a16="http://schemas.microsoft.com/office/drawing/2014/main" id="{91414E1B-7D3A-4FDC-93DA-625E01C8C897}"/>
            </a:ext>
          </a:extLst>
        </xdr:cNvPr>
        <xdr:cNvSpPr txBox="1"/>
      </xdr:nvSpPr>
      <xdr:spPr>
        <a:xfrm>
          <a:off x="4124960" y="135604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126364</xdr:rowOff>
    </xdr:from>
    <xdr:to>
      <xdr:col>24</xdr:col>
      <xdr:colOff>114300</xdr:colOff>
      <xdr:row>82</xdr:row>
      <xdr:rowOff>56514</xdr:rowOff>
    </xdr:to>
    <xdr:sp macro="" textlink="">
      <xdr:nvSpPr>
        <xdr:cNvPr id="274" name="フローチャート: 判断 273">
          <a:extLst>
            <a:ext uri="{FF2B5EF4-FFF2-40B4-BE49-F238E27FC236}">
              <a16:creationId xmlns:a16="http://schemas.microsoft.com/office/drawing/2014/main" id="{C979E55A-8CCA-47B4-B355-8ECBBC822666}"/>
            </a:ext>
          </a:extLst>
        </xdr:cNvPr>
        <xdr:cNvSpPr/>
      </xdr:nvSpPr>
      <xdr:spPr>
        <a:xfrm>
          <a:off x="4036060" y="1370520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162561</xdr:rowOff>
    </xdr:from>
    <xdr:to>
      <xdr:col>20</xdr:col>
      <xdr:colOff>38100</xdr:colOff>
      <xdr:row>82</xdr:row>
      <xdr:rowOff>92711</xdr:rowOff>
    </xdr:to>
    <xdr:sp macro="" textlink="">
      <xdr:nvSpPr>
        <xdr:cNvPr id="275" name="フローチャート: 判断 274">
          <a:extLst>
            <a:ext uri="{FF2B5EF4-FFF2-40B4-BE49-F238E27FC236}">
              <a16:creationId xmlns:a16="http://schemas.microsoft.com/office/drawing/2014/main" id="{B6892595-3366-410C-B6C5-458B9812A387}"/>
            </a:ext>
          </a:extLst>
        </xdr:cNvPr>
        <xdr:cNvSpPr/>
      </xdr:nvSpPr>
      <xdr:spPr>
        <a:xfrm>
          <a:off x="3312160" y="1374140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19686</xdr:rowOff>
    </xdr:from>
    <xdr:to>
      <xdr:col>15</xdr:col>
      <xdr:colOff>101600</xdr:colOff>
      <xdr:row>82</xdr:row>
      <xdr:rowOff>121286</xdr:rowOff>
    </xdr:to>
    <xdr:sp macro="" textlink="">
      <xdr:nvSpPr>
        <xdr:cNvPr id="276" name="フローチャート: 判断 275">
          <a:extLst>
            <a:ext uri="{FF2B5EF4-FFF2-40B4-BE49-F238E27FC236}">
              <a16:creationId xmlns:a16="http://schemas.microsoft.com/office/drawing/2014/main" id="{419E4F58-659B-4A29-A4E7-A04898A9D8D1}"/>
            </a:ext>
          </a:extLst>
        </xdr:cNvPr>
        <xdr:cNvSpPr/>
      </xdr:nvSpPr>
      <xdr:spPr>
        <a:xfrm>
          <a:off x="2514600" y="13766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151130</xdr:rowOff>
    </xdr:from>
    <xdr:to>
      <xdr:col>10</xdr:col>
      <xdr:colOff>165100</xdr:colOff>
      <xdr:row>83</xdr:row>
      <xdr:rowOff>81280</xdr:rowOff>
    </xdr:to>
    <xdr:sp macro="" textlink="">
      <xdr:nvSpPr>
        <xdr:cNvPr id="277" name="フローチャート: 判断 276">
          <a:extLst>
            <a:ext uri="{FF2B5EF4-FFF2-40B4-BE49-F238E27FC236}">
              <a16:creationId xmlns:a16="http://schemas.microsoft.com/office/drawing/2014/main" id="{A058663C-D146-401F-8A98-B8025E6F63A9}"/>
            </a:ext>
          </a:extLst>
        </xdr:cNvPr>
        <xdr:cNvSpPr/>
      </xdr:nvSpPr>
      <xdr:spPr>
        <a:xfrm>
          <a:off x="1739900" y="138976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8" name="テキスト ボックス 277">
          <a:extLst>
            <a:ext uri="{FF2B5EF4-FFF2-40B4-BE49-F238E27FC236}">
              <a16:creationId xmlns:a16="http://schemas.microsoft.com/office/drawing/2014/main" id="{E59E9EE3-96F8-47CF-AA8C-2068BAE497B1}"/>
            </a:ext>
          </a:extLst>
        </xdr:cNvPr>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9" name="テキスト ボックス 278">
          <a:extLst>
            <a:ext uri="{FF2B5EF4-FFF2-40B4-BE49-F238E27FC236}">
              <a16:creationId xmlns:a16="http://schemas.microsoft.com/office/drawing/2014/main" id="{22A089B4-7A57-4B21-8C7B-D5A0841C2668}"/>
            </a:ext>
          </a:extLst>
        </xdr:cNvPr>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0" name="テキスト ボックス 279">
          <a:extLst>
            <a:ext uri="{FF2B5EF4-FFF2-40B4-BE49-F238E27FC236}">
              <a16:creationId xmlns:a16="http://schemas.microsoft.com/office/drawing/2014/main" id="{796C73E4-D903-48A6-8AED-D41E7301BA3D}"/>
            </a:ext>
          </a:extLst>
        </xdr:cNvPr>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1" name="テキスト ボックス 280">
          <a:extLst>
            <a:ext uri="{FF2B5EF4-FFF2-40B4-BE49-F238E27FC236}">
              <a16:creationId xmlns:a16="http://schemas.microsoft.com/office/drawing/2014/main" id="{2C96D234-A10B-4603-943A-A80D14C5779C}"/>
            </a:ext>
          </a:extLst>
        </xdr:cNvPr>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2" name="テキスト ボックス 281">
          <a:extLst>
            <a:ext uri="{FF2B5EF4-FFF2-40B4-BE49-F238E27FC236}">
              <a16:creationId xmlns:a16="http://schemas.microsoft.com/office/drawing/2014/main" id="{A4BCFCAE-A73B-41B4-9E1F-924503A7AA55}"/>
            </a:ext>
          </a:extLst>
        </xdr:cNvPr>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147320</xdr:rowOff>
    </xdr:from>
    <xdr:to>
      <xdr:col>24</xdr:col>
      <xdr:colOff>114300</xdr:colOff>
      <xdr:row>83</xdr:row>
      <xdr:rowOff>77470</xdr:rowOff>
    </xdr:to>
    <xdr:sp macro="" textlink="">
      <xdr:nvSpPr>
        <xdr:cNvPr id="283" name="楕円 282">
          <a:extLst>
            <a:ext uri="{FF2B5EF4-FFF2-40B4-BE49-F238E27FC236}">
              <a16:creationId xmlns:a16="http://schemas.microsoft.com/office/drawing/2014/main" id="{2BBBDECC-D48A-4173-9AF2-3233FFFBDE92}"/>
            </a:ext>
          </a:extLst>
        </xdr:cNvPr>
        <xdr:cNvSpPr/>
      </xdr:nvSpPr>
      <xdr:spPr>
        <a:xfrm>
          <a:off x="4036060" y="138938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125747</xdr:rowOff>
    </xdr:from>
    <xdr:ext cx="405111" cy="259045"/>
    <xdr:sp macro="" textlink="">
      <xdr:nvSpPr>
        <xdr:cNvPr id="284" name="【福祉施設】&#10;有形固定資産減価償却率該当値テキスト">
          <a:extLst>
            <a:ext uri="{FF2B5EF4-FFF2-40B4-BE49-F238E27FC236}">
              <a16:creationId xmlns:a16="http://schemas.microsoft.com/office/drawing/2014/main" id="{3004A131-8967-4E6A-BAE9-3092DB8F23C1}"/>
            </a:ext>
          </a:extLst>
        </xdr:cNvPr>
        <xdr:cNvSpPr txBox="1"/>
      </xdr:nvSpPr>
      <xdr:spPr>
        <a:xfrm>
          <a:off x="4124960" y="13872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19686</xdr:rowOff>
    </xdr:from>
    <xdr:to>
      <xdr:col>20</xdr:col>
      <xdr:colOff>38100</xdr:colOff>
      <xdr:row>83</xdr:row>
      <xdr:rowOff>121286</xdr:rowOff>
    </xdr:to>
    <xdr:sp macro="" textlink="">
      <xdr:nvSpPr>
        <xdr:cNvPr id="285" name="楕円 284">
          <a:extLst>
            <a:ext uri="{FF2B5EF4-FFF2-40B4-BE49-F238E27FC236}">
              <a16:creationId xmlns:a16="http://schemas.microsoft.com/office/drawing/2014/main" id="{D041EB84-32D3-44B8-881B-16D873F9D7C9}"/>
            </a:ext>
          </a:extLst>
        </xdr:cNvPr>
        <xdr:cNvSpPr/>
      </xdr:nvSpPr>
      <xdr:spPr>
        <a:xfrm>
          <a:off x="3312160" y="1393380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26670</xdr:rowOff>
    </xdr:from>
    <xdr:to>
      <xdr:col>24</xdr:col>
      <xdr:colOff>63500</xdr:colOff>
      <xdr:row>83</xdr:row>
      <xdr:rowOff>70486</xdr:rowOff>
    </xdr:to>
    <xdr:cxnSp macro="">
      <xdr:nvCxnSpPr>
        <xdr:cNvPr id="286" name="直線コネクタ 285">
          <a:extLst>
            <a:ext uri="{FF2B5EF4-FFF2-40B4-BE49-F238E27FC236}">
              <a16:creationId xmlns:a16="http://schemas.microsoft.com/office/drawing/2014/main" id="{1C4CCD6E-AF21-4C87-AE58-B1110FAFFD97}"/>
            </a:ext>
          </a:extLst>
        </xdr:cNvPr>
        <xdr:cNvCxnSpPr/>
      </xdr:nvCxnSpPr>
      <xdr:spPr>
        <a:xfrm flipV="1">
          <a:off x="3355340" y="13940790"/>
          <a:ext cx="73152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61595</xdr:rowOff>
    </xdr:from>
    <xdr:to>
      <xdr:col>15</xdr:col>
      <xdr:colOff>101600</xdr:colOff>
      <xdr:row>83</xdr:row>
      <xdr:rowOff>163195</xdr:rowOff>
    </xdr:to>
    <xdr:sp macro="" textlink="">
      <xdr:nvSpPr>
        <xdr:cNvPr id="287" name="楕円 286">
          <a:extLst>
            <a:ext uri="{FF2B5EF4-FFF2-40B4-BE49-F238E27FC236}">
              <a16:creationId xmlns:a16="http://schemas.microsoft.com/office/drawing/2014/main" id="{3ED73548-F1BF-46A9-8932-768B0D1E5958}"/>
            </a:ext>
          </a:extLst>
        </xdr:cNvPr>
        <xdr:cNvSpPr/>
      </xdr:nvSpPr>
      <xdr:spPr>
        <a:xfrm>
          <a:off x="2514600" y="13975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70486</xdr:rowOff>
    </xdr:from>
    <xdr:to>
      <xdr:col>19</xdr:col>
      <xdr:colOff>177800</xdr:colOff>
      <xdr:row>83</xdr:row>
      <xdr:rowOff>112395</xdr:rowOff>
    </xdr:to>
    <xdr:cxnSp macro="">
      <xdr:nvCxnSpPr>
        <xdr:cNvPr id="288" name="直線コネクタ 287">
          <a:extLst>
            <a:ext uri="{FF2B5EF4-FFF2-40B4-BE49-F238E27FC236}">
              <a16:creationId xmlns:a16="http://schemas.microsoft.com/office/drawing/2014/main" id="{E70C6C0B-D51A-48FE-87E2-55FF867F3A03}"/>
            </a:ext>
          </a:extLst>
        </xdr:cNvPr>
        <xdr:cNvCxnSpPr/>
      </xdr:nvCxnSpPr>
      <xdr:spPr>
        <a:xfrm flipV="1">
          <a:off x="2565400" y="13984606"/>
          <a:ext cx="78994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105411</xdr:rowOff>
    </xdr:from>
    <xdr:to>
      <xdr:col>10</xdr:col>
      <xdr:colOff>165100</xdr:colOff>
      <xdr:row>84</xdr:row>
      <xdr:rowOff>35561</xdr:rowOff>
    </xdr:to>
    <xdr:sp macro="" textlink="">
      <xdr:nvSpPr>
        <xdr:cNvPr id="289" name="楕円 288">
          <a:extLst>
            <a:ext uri="{FF2B5EF4-FFF2-40B4-BE49-F238E27FC236}">
              <a16:creationId xmlns:a16="http://schemas.microsoft.com/office/drawing/2014/main" id="{6749E274-D7BE-4B06-8893-F987039614B7}"/>
            </a:ext>
          </a:extLst>
        </xdr:cNvPr>
        <xdr:cNvSpPr/>
      </xdr:nvSpPr>
      <xdr:spPr>
        <a:xfrm>
          <a:off x="1739900" y="1401953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112395</xdr:rowOff>
    </xdr:from>
    <xdr:to>
      <xdr:col>15</xdr:col>
      <xdr:colOff>50800</xdr:colOff>
      <xdr:row>83</xdr:row>
      <xdr:rowOff>156211</xdr:rowOff>
    </xdr:to>
    <xdr:cxnSp macro="">
      <xdr:nvCxnSpPr>
        <xdr:cNvPr id="290" name="直線コネクタ 289">
          <a:extLst>
            <a:ext uri="{FF2B5EF4-FFF2-40B4-BE49-F238E27FC236}">
              <a16:creationId xmlns:a16="http://schemas.microsoft.com/office/drawing/2014/main" id="{4EF07B3B-E161-4B08-A0CC-65759251AD3F}"/>
            </a:ext>
          </a:extLst>
        </xdr:cNvPr>
        <xdr:cNvCxnSpPr/>
      </xdr:nvCxnSpPr>
      <xdr:spPr>
        <a:xfrm flipV="1">
          <a:off x="1790700" y="14026515"/>
          <a:ext cx="77470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109238</xdr:rowOff>
    </xdr:from>
    <xdr:ext cx="405111" cy="259045"/>
    <xdr:sp macro="" textlink="">
      <xdr:nvSpPr>
        <xdr:cNvPr id="291" name="n_1aveValue【福祉施設】&#10;有形固定資産減価償却率">
          <a:extLst>
            <a:ext uri="{FF2B5EF4-FFF2-40B4-BE49-F238E27FC236}">
              <a16:creationId xmlns:a16="http://schemas.microsoft.com/office/drawing/2014/main" id="{CB1D3004-33D4-4E17-9CDE-951D50852695}"/>
            </a:ext>
          </a:extLst>
        </xdr:cNvPr>
        <xdr:cNvSpPr txBox="1"/>
      </xdr:nvSpPr>
      <xdr:spPr>
        <a:xfrm>
          <a:off x="3170564" y="13520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137813</xdr:rowOff>
    </xdr:from>
    <xdr:ext cx="405111" cy="259045"/>
    <xdr:sp macro="" textlink="">
      <xdr:nvSpPr>
        <xdr:cNvPr id="292" name="n_2aveValue【福祉施設】&#10;有形固定資産減価償却率">
          <a:extLst>
            <a:ext uri="{FF2B5EF4-FFF2-40B4-BE49-F238E27FC236}">
              <a16:creationId xmlns:a16="http://schemas.microsoft.com/office/drawing/2014/main" id="{BB1970F0-4210-4830-9536-76D79ADBC191}"/>
            </a:ext>
          </a:extLst>
        </xdr:cNvPr>
        <xdr:cNvSpPr txBox="1"/>
      </xdr:nvSpPr>
      <xdr:spPr>
        <a:xfrm>
          <a:off x="2385704" y="13549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97807</xdr:rowOff>
    </xdr:from>
    <xdr:ext cx="405111" cy="259045"/>
    <xdr:sp macro="" textlink="">
      <xdr:nvSpPr>
        <xdr:cNvPr id="293" name="n_3aveValue【福祉施設】&#10;有形固定資産減価償却率">
          <a:extLst>
            <a:ext uri="{FF2B5EF4-FFF2-40B4-BE49-F238E27FC236}">
              <a16:creationId xmlns:a16="http://schemas.microsoft.com/office/drawing/2014/main" id="{C3E37631-3BB8-48ED-9429-41695A068C3B}"/>
            </a:ext>
          </a:extLst>
        </xdr:cNvPr>
        <xdr:cNvSpPr txBox="1"/>
      </xdr:nvSpPr>
      <xdr:spPr>
        <a:xfrm>
          <a:off x="1611004" y="1367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112413</xdr:rowOff>
    </xdr:from>
    <xdr:ext cx="405111" cy="259045"/>
    <xdr:sp macro="" textlink="">
      <xdr:nvSpPr>
        <xdr:cNvPr id="294" name="n_1mainValue【福祉施設】&#10;有形固定資産減価償却率">
          <a:extLst>
            <a:ext uri="{FF2B5EF4-FFF2-40B4-BE49-F238E27FC236}">
              <a16:creationId xmlns:a16="http://schemas.microsoft.com/office/drawing/2014/main" id="{FF787F28-6F03-4F9C-88E2-EE01862D4841}"/>
            </a:ext>
          </a:extLst>
        </xdr:cNvPr>
        <xdr:cNvSpPr txBox="1"/>
      </xdr:nvSpPr>
      <xdr:spPr>
        <a:xfrm>
          <a:off x="3170564" y="14026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154322</xdr:rowOff>
    </xdr:from>
    <xdr:ext cx="405111" cy="259045"/>
    <xdr:sp macro="" textlink="">
      <xdr:nvSpPr>
        <xdr:cNvPr id="295" name="n_2mainValue【福祉施設】&#10;有形固定資産減価償却率">
          <a:extLst>
            <a:ext uri="{FF2B5EF4-FFF2-40B4-BE49-F238E27FC236}">
              <a16:creationId xmlns:a16="http://schemas.microsoft.com/office/drawing/2014/main" id="{7BDEEC76-C618-4879-A7E7-CC887CD6DFD7}"/>
            </a:ext>
          </a:extLst>
        </xdr:cNvPr>
        <xdr:cNvSpPr txBox="1"/>
      </xdr:nvSpPr>
      <xdr:spPr>
        <a:xfrm>
          <a:off x="2385704" y="14068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26688</xdr:rowOff>
    </xdr:from>
    <xdr:ext cx="405111" cy="259045"/>
    <xdr:sp macro="" textlink="">
      <xdr:nvSpPr>
        <xdr:cNvPr id="296" name="n_3mainValue【福祉施設】&#10;有形固定資産減価償却率">
          <a:extLst>
            <a:ext uri="{FF2B5EF4-FFF2-40B4-BE49-F238E27FC236}">
              <a16:creationId xmlns:a16="http://schemas.microsoft.com/office/drawing/2014/main" id="{15DB042D-DF6C-4790-B29D-726248374494}"/>
            </a:ext>
          </a:extLst>
        </xdr:cNvPr>
        <xdr:cNvSpPr txBox="1"/>
      </xdr:nvSpPr>
      <xdr:spPr>
        <a:xfrm>
          <a:off x="1611004" y="141084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7" name="正方形/長方形 296">
          <a:extLst>
            <a:ext uri="{FF2B5EF4-FFF2-40B4-BE49-F238E27FC236}">
              <a16:creationId xmlns:a16="http://schemas.microsoft.com/office/drawing/2014/main" id="{41FB1613-BE18-48A7-A32C-4C60769CB3FB}"/>
            </a:ext>
          </a:extLst>
        </xdr:cNvPr>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8" name="正方形/長方形 297">
          <a:extLst>
            <a:ext uri="{FF2B5EF4-FFF2-40B4-BE49-F238E27FC236}">
              <a16:creationId xmlns:a16="http://schemas.microsoft.com/office/drawing/2014/main" id="{EAF6085E-F400-4DE2-B7A4-0F728F22B109}"/>
            </a:ext>
          </a:extLst>
        </xdr:cNvPr>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9" name="正方形/長方形 298">
          <a:extLst>
            <a:ext uri="{FF2B5EF4-FFF2-40B4-BE49-F238E27FC236}">
              <a16:creationId xmlns:a16="http://schemas.microsoft.com/office/drawing/2014/main" id="{2EC55AF7-9CEC-4DB9-ABDD-729FA57914E3}"/>
            </a:ext>
          </a:extLst>
        </xdr:cNvPr>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0" name="正方形/長方形 299">
          <a:extLst>
            <a:ext uri="{FF2B5EF4-FFF2-40B4-BE49-F238E27FC236}">
              <a16:creationId xmlns:a16="http://schemas.microsoft.com/office/drawing/2014/main" id="{E5D52759-DDD8-41CB-97E3-C9660A65A5C2}"/>
            </a:ext>
          </a:extLst>
        </xdr:cNvPr>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1" name="正方形/長方形 300">
          <a:extLst>
            <a:ext uri="{FF2B5EF4-FFF2-40B4-BE49-F238E27FC236}">
              <a16:creationId xmlns:a16="http://schemas.microsoft.com/office/drawing/2014/main" id="{7AA92CBF-8DB8-4F60-9E9B-FABB3C32E42D}"/>
            </a:ext>
          </a:extLst>
        </xdr:cNvPr>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2" name="正方形/長方形 301">
          <a:extLst>
            <a:ext uri="{FF2B5EF4-FFF2-40B4-BE49-F238E27FC236}">
              <a16:creationId xmlns:a16="http://schemas.microsoft.com/office/drawing/2014/main" id="{E767BB1D-BF00-4785-8029-779F2A437A5F}"/>
            </a:ext>
          </a:extLst>
        </xdr:cNvPr>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3" name="正方形/長方形 302">
          <a:extLst>
            <a:ext uri="{FF2B5EF4-FFF2-40B4-BE49-F238E27FC236}">
              <a16:creationId xmlns:a16="http://schemas.microsoft.com/office/drawing/2014/main" id="{21C4CB74-844E-4E6B-BA4C-DA914DB4395E}"/>
            </a:ext>
          </a:extLst>
        </xdr:cNvPr>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4" name="正方形/長方形 303">
          <a:extLst>
            <a:ext uri="{FF2B5EF4-FFF2-40B4-BE49-F238E27FC236}">
              <a16:creationId xmlns:a16="http://schemas.microsoft.com/office/drawing/2014/main" id="{FEE3A006-4B8F-4270-819A-FA6502C2600C}"/>
            </a:ext>
          </a:extLst>
        </xdr:cNvPr>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5" name="テキスト ボックス 304">
          <a:extLst>
            <a:ext uri="{FF2B5EF4-FFF2-40B4-BE49-F238E27FC236}">
              <a16:creationId xmlns:a16="http://schemas.microsoft.com/office/drawing/2014/main" id="{D57E21AB-783E-42A8-B4CC-6EA529D7B8B7}"/>
            </a:ext>
          </a:extLst>
        </xdr:cNvPr>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6" name="直線コネクタ 305">
          <a:extLst>
            <a:ext uri="{FF2B5EF4-FFF2-40B4-BE49-F238E27FC236}">
              <a16:creationId xmlns:a16="http://schemas.microsoft.com/office/drawing/2014/main" id="{7A8243B1-9760-43AB-855E-D84B200B211C}"/>
            </a:ext>
          </a:extLst>
        </xdr:cNvPr>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7" name="直線コネクタ 306">
          <a:extLst>
            <a:ext uri="{FF2B5EF4-FFF2-40B4-BE49-F238E27FC236}">
              <a16:creationId xmlns:a16="http://schemas.microsoft.com/office/drawing/2014/main" id="{6103EAC8-A9CF-4526-9490-3693D96C225E}"/>
            </a:ext>
          </a:extLst>
        </xdr:cNvPr>
        <xdr:cNvCxnSpPr/>
      </xdr:nvCxnSpPr>
      <xdr:spPr>
        <a:xfrm>
          <a:off x="5826760" y="145313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08" name="テキスト ボックス 307">
          <a:extLst>
            <a:ext uri="{FF2B5EF4-FFF2-40B4-BE49-F238E27FC236}">
              <a16:creationId xmlns:a16="http://schemas.microsoft.com/office/drawing/2014/main" id="{9C10E5B6-DAAA-4AD0-870C-FAB670AF8257}"/>
            </a:ext>
          </a:extLst>
        </xdr:cNvPr>
        <xdr:cNvSpPr txBox="1"/>
      </xdr:nvSpPr>
      <xdr:spPr>
        <a:xfrm>
          <a:off x="540530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09" name="直線コネクタ 308">
          <a:extLst>
            <a:ext uri="{FF2B5EF4-FFF2-40B4-BE49-F238E27FC236}">
              <a16:creationId xmlns:a16="http://schemas.microsoft.com/office/drawing/2014/main" id="{8721CFA1-1014-4519-8C51-466C758CEAFD}"/>
            </a:ext>
          </a:extLst>
        </xdr:cNvPr>
        <xdr:cNvCxnSpPr/>
      </xdr:nvCxnSpPr>
      <xdr:spPr>
        <a:xfrm>
          <a:off x="5826760" y="141579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10" name="テキスト ボックス 309">
          <a:extLst>
            <a:ext uri="{FF2B5EF4-FFF2-40B4-BE49-F238E27FC236}">
              <a16:creationId xmlns:a16="http://schemas.microsoft.com/office/drawing/2014/main" id="{295556D1-EC48-4FA3-8606-C457A6958266}"/>
            </a:ext>
          </a:extLst>
        </xdr:cNvPr>
        <xdr:cNvSpPr txBox="1"/>
      </xdr:nvSpPr>
      <xdr:spPr>
        <a:xfrm>
          <a:off x="540530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11" name="直線コネクタ 310">
          <a:extLst>
            <a:ext uri="{FF2B5EF4-FFF2-40B4-BE49-F238E27FC236}">
              <a16:creationId xmlns:a16="http://schemas.microsoft.com/office/drawing/2014/main" id="{9D0098BF-5E62-4031-BF96-E051B41AE43B}"/>
            </a:ext>
          </a:extLst>
        </xdr:cNvPr>
        <xdr:cNvCxnSpPr/>
      </xdr:nvCxnSpPr>
      <xdr:spPr>
        <a:xfrm>
          <a:off x="5826760" y="137845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12" name="テキスト ボックス 311">
          <a:extLst>
            <a:ext uri="{FF2B5EF4-FFF2-40B4-BE49-F238E27FC236}">
              <a16:creationId xmlns:a16="http://schemas.microsoft.com/office/drawing/2014/main" id="{87D6C593-4CDB-4E4F-94C8-884D32CF7A7D}"/>
            </a:ext>
          </a:extLst>
        </xdr:cNvPr>
        <xdr:cNvSpPr txBox="1"/>
      </xdr:nvSpPr>
      <xdr:spPr>
        <a:xfrm>
          <a:off x="540530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3" name="直線コネクタ 312">
          <a:extLst>
            <a:ext uri="{FF2B5EF4-FFF2-40B4-BE49-F238E27FC236}">
              <a16:creationId xmlns:a16="http://schemas.microsoft.com/office/drawing/2014/main" id="{792D76EF-CCF6-4B5A-9679-60169CAEE120}"/>
            </a:ext>
          </a:extLst>
        </xdr:cNvPr>
        <xdr:cNvCxnSpPr/>
      </xdr:nvCxnSpPr>
      <xdr:spPr>
        <a:xfrm>
          <a:off x="5826760" y="134112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14" name="テキスト ボックス 313">
          <a:extLst>
            <a:ext uri="{FF2B5EF4-FFF2-40B4-BE49-F238E27FC236}">
              <a16:creationId xmlns:a16="http://schemas.microsoft.com/office/drawing/2014/main" id="{C52C4559-FA86-49B0-ACF1-26D9D10CD45D}"/>
            </a:ext>
          </a:extLst>
        </xdr:cNvPr>
        <xdr:cNvSpPr txBox="1"/>
      </xdr:nvSpPr>
      <xdr:spPr>
        <a:xfrm>
          <a:off x="540530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5" name="直線コネクタ 314">
          <a:extLst>
            <a:ext uri="{FF2B5EF4-FFF2-40B4-BE49-F238E27FC236}">
              <a16:creationId xmlns:a16="http://schemas.microsoft.com/office/drawing/2014/main" id="{F8BB16B7-86B0-4A6E-B001-BF0F2ADEF6D2}"/>
            </a:ext>
          </a:extLst>
        </xdr:cNvPr>
        <xdr:cNvCxnSpPr/>
      </xdr:nvCxnSpPr>
      <xdr:spPr>
        <a:xfrm>
          <a:off x="5826760" y="130416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16" name="テキスト ボックス 315">
          <a:extLst>
            <a:ext uri="{FF2B5EF4-FFF2-40B4-BE49-F238E27FC236}">
              <a16:creationId xmlns:a16="http://schemas.microsoft.com/office/drawing/2014/main" id="{B57C9D7A-4A1C-4183-9F50-636096792145}"/>
            </a:ext>
          </a:extLst>
        </xdr:cNvPr>
        <xdr:cNvSpPr txBox="1"/>
      </xdr:nvSpPr>
      <xdr:spPr>
        <a:xfrm>
          <a:off x="540530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7" name="直線コネクタ 316">
          <a:extLst>
            <a:ext uri="{FF2B5EF4-FFF2-40B4-BE49-F238E27FC236}">
              <a16:creationId xmlns:a16="http://schemas.microsoft.com/office/drawing/2014/main" id="{25E41775-DCD1-4BB2-987A-32112538F0F1}"/>
            </a:ext>
          </a:extLst>
        </xdr:cNvPr>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8" name="テキスト ボックス 317">
          <a:extLst>
            <a:ext uri="{FF2B5EF4-FFF2-40B4-BE49-F238E27FC236}">
              <a16:creationId xmlns:a16="http://schemas.microsoft.com/office/drawing/2014/main" id="{DDBA3EC4-0644-4DC8-B14D-A3BAC1CF8781}"/>
            </a:ext>
          </a:extLst>
        </xdr:cNvPr>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9" name="【福祉施設】&#10;一人当たり面積グラフ枠">
          <a:extLst>
            <a:ext uri="{FF2B5EF4-FFF2-40B4-BE49-F238E27FC236}">
              <a16:creationId xmlns:a16="http://schemas.microsoft.com/office/drawing/2014/main" id="{0AD2964B-5BB4-4CFD-99E7-6464022D2916}"/>
            </a:ext>
          </a:extLst>
        </xdr:cNvPr>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140970</xdr:rowOff>
    </xdr:from>
    <xdr:to>
      <xdr:col>54</xdr:col>
      <xdr:colOff>189865</xdr:colOff>
      <xdr:row>86</xdr:row>
      <xdr:rowOff>102870</xdr:rowOff>
    </xdr:to>
    <xdr:cxnSp macro="">
      <xdr:nvCxnSpPr>
        <xdr:cNvPr id="320" name="直線コネクタ 319">
          <a:extLst>
            <a:ext uri="{FF2B5EF4-FFF2-40B4-BE49-F238E27FC236}">
              <a16:creationId xmlns:a16="http://schemas.microsoft.com/office/drawing/2014/main" id="{2CAFA2DD-47FC-4B5E-B980-EA6A2BA15829}"/>
            </a:ext>
          </a:extLst>
        </xdr:cNvPr>
        <xdr:cNvCxnSpPr/>
      </xdr:nvCxnSpPr>
      <xdr:spPr>
        <a:xfrm flipV="1">
          <a:off x="9219565" y="13049250"/>
          <a:ext cx="0" cy="1470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106697</xdr:rowOff>
    </xdr:from>
    <xdr:ext cx="469744" cy="259045"/>
    <xdr:sp macro="" textlink="">
      <xdr:nvSpPr>
        <xdr:cNvPr id="321" name="【福祉施設】&#10;一人当たり面積最小値テキスト">
          <a:extLst>
            <a:ext uri="{FF2B5EF4-FFF2-40B4-BE49-F238E27FC236}">
              <a16:creationId xmlns:a16="http://schemas.microsoft.com/office/drawing/2014/main" id="{0D98D0A3-097D-4A10-B581-7CCDFAD83BA5}"/>
            </a:ext>
          </a:extLst>
        </xdr:cNvPr>
        <xdr:cNvSpPr txBox="1"/>
      </xdr:nvSpPr>
      <xdr:spPr>
        <a:xfrm>
          <a:off x="9258300" y="14523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102870</xdr:rowOff>
    </xdr:from>
    <xdr:to>
      <xdr:col>55</xdr:col>
      <xdr:colOff>88900</xdr:colOff>
      <xdr:row>86</xdr:row>
      <xdr:rowOff>102870</xdr:rowOff>
    </xdr:to>
    <xdr:cxnSp macro="">
      <xdr:nvCxnSpPr>
        <xdr:cNvPr id="322" name="直線コネクタ 321">
          <a:extLst>
            <a:ext uri="{FF2B5EF4-FFF2-40B4-BE49-F238E27FC236}">
              <a16:creationId xmlns:a16="http://schemas.microsoft.com/office/drawing/2014/main" id="{00E5270D-EB8E-4AB1-944B-46496E37A1F2}"/>
            </a:ext>
          </a:extLst>
        </xdr:cNvPr>
        <xdr:cNvCxnSpPr/>
      </xdr:nvCxnSpPr>
      <xdr:spPr>
        <a:xfrm>
          <a:off x="9154160" y="145199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87647</xdr:rowOff>
    </xdr:from>
    <xdr:ext cx="469744" cy="259045"/>
    <xdr:sp macro="" textlink="">
      <xdr:nvSpPr>
        <xdr:cNvPr id="323" name="【福祉施設】&#10;一人当たり面積最大値テキスト">
          <a:extLst>
            <a:ext uri="{FF2B5EF4-FFF2-40B4-BE49-F238E27FC236}">
              <a16:creationId xmlns:a16="http://schemas.microsoft.com/office/drawing/2014/main" id="{37881D94-CE3B-4963-ABF4-C5F4D784AE11}"/>
            </a:ext>
          </a:extLst>
        </xdr:cNvPr>
        <xdr:cNvSpPr txBox="1"/>
      </xdr:nvSpPr>
      <xdr:spPr>
        <a:xfrm>
          <a:off x="9258300" y="12828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140970</xdr:rowOff>
    </xdr:from>
    <xdr:to>
      <xdr:col>55</xdr:col>
      <xdr:colOff>88900</xdr:colOff>
      <xdr:row>77</xdr:row>
      <xdr:rowOff>140970</xdr:rowOff>
    </xdr:to>
    <xdr:cxnSp macro="">
      <xdr:nvCxnSpPr>
        <xdr:cNvPr id="324" name="直線コネクタ 323">
          <a:extLst>
            <a:ext uri="{FF2B5EF4-FFF2-40B4-BE49-F238E27FC236}">
              <a16:creationId xmlns:a16="http://schemas.microsoft.com/office/drawing/2014/main" id="{0B15A75B-6875-4074-B0AC-F87615610445}"/>
            </a:ext>
          </a:extLst>
        </xdr:cNvPr>
        <xdr:cNvCxnSpPr/>
      </xdr:nvCxnSpPr>
      <xdr:spPr>
        <a:xfrm>
          <a:off x="9154160" y="130492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158766</xdr:rowOff>
    </xdr:from>
    <xdr:ext cx="469744" cy="259045"/>
    <xdr:sp macro="" textlink="">
      <xdr:nvSpPr>
        <xdr:cNvPr id="325" name="【福祉施設】&#10;一人当たり面積平均値テキスト">
          <a:extLst>
            <a:ext uri="{FF2B5EF4-FFF2-40B4-BE49-F238E27FC236}">
              <a16:creationId xmlns:a16="http://schemas.microsoft.com/office/drawing/2014/main" id="{0FA6CE5F-4126-490A-9C0D-9581BC5BB234}"/>
            </a:ext>
          </a:extLst>
        </xdr:cNvPr>
        <xdr:cNvSpPr txBox="1"/>
      </xdr:nvSpPr>
      <xdr:spPr>
        <a:xfrm>
          <a:off x="9258300" y="139052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135889</xdr:rowOff>
    </xdr:from>
    <xdr:to>
      <xdr:col>55</xdr:col>
      <xdr:colOff>50800</xdr:colOff>
      <xdr:row>84</xdr:row>
      <xdr:rowOff>66039</xdr:rowOff>
    </xdr:to>
    <xdr:sp macro="" textlink="">
      <xdr:nvSpPr>
        <xdr:cNvPr id="326" name="フローチャート: 判断 325">
          <a:extLst>
            <a:ext uri="{FF2B5EF4-FFF2-40B4-BE49-F238E27FC236}">
              <a16:creationId xmlns:a16="http://schemas.microsoft.com/office/drawing/2014/main" id="{C8C3AC4D-E248-49F0-8302-BD7C06353083}"/>
            </a:ext>
          </a:extLst>
        </xdr:cNvPr>
        <xdr:cNvSpPr/>
      </xdr:nvSpPr>
      <xdr:spPr>
        <a:xfrm>
          <a:off x="9192260" y="1405000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124461</xdr:rowOff>
    </xdr:from>
    <xdr:to>
      <xdr:col>50</xdr:col>
      <xdr:colOff>165100</xdr:colOff>
      <xdr:row>84</xdr:row>
      <xdr:rowOff>54611</xdr:rowOff>
    </xdr:to>
    <xdr:sp macro="" textlink="">
      <xdr:nvSpPr>
        <xdr:cNvPr id="327" name="フローチャート: 判断 326">
          <a:extLst>
            <a:ext uri="{FF2B5EF4-FFF2-40B4-BE49-F238E27FC236}">
              <a16:creationId xmlns:a16="http://schemas.microsoft.com/office/drawing/2014/main" id="{0B6A5F6F-EB68-4952-BFFA-CA43780E2792}"/>
            </a:ext>
          </a:extLst>
        </xdr:cNvPr>
        <xdr:cNvSpPr/>
      </xdr:nvSpPr>
      <xdr:spPr>
        <a:xfrm>
          <a:off x="8445500" y="1403858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86361</xdr:rowOff>
    </xdr:from>
    <xdr:to>
      <xdr:col>46</xdr:col>
      <xdr:colOff>38100</xdr:colOff>
      <xdr:row>84</xdr:row>
      <xdr:rowOff>16511</xdr:rowOff>
    </xdr:to>
    <xdr:sp macro="" textlink="">
      <xdr:nvSpPr>
        <xdr:cNvPr id="328" name="フローチャート: 判断 327">
          <a:extLst>
            <a:ext uri="{FF2B5EF4-FFF2-40B4-BE49-F238E27FC236}">
              <a16:creationId xmlns:a16="http://schemas.microsoft.com/office/drawing/2014/main" id="{817ADBFC-1B75-40E3-BCA7-BCF9ED2BBA0D}"/>
            </a:ext>
          </a:extLst>
        </xdr:cNvPr>
        <xdr:cNvSpPr/>
      </xdr:nvSpPr>
      <xdr:spPr>
        <a:xfrm>
          <a:off x="7670800" y="1400048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13970</xdr:rowOff>
    </xdr:from>
    <xdr:to>
      <xdr:col>41</xdr:col>
      <xdr:colOff>101600</xdr:colOff>
      <xdr:row>83</xdr:row>
      <xdr:rowOff>115570</xdr:rowOff>
    </xdr:to>
    <xdr:sp macro="" textlink="">
      <xdr:nvSpPr>
        <xdr:cNvPr id="329" name="フローチャート: 判断 328">
          <a:extLst>
            <a:ext uri="{FF2B5EF4-FFF2-40B4-BE49-F238E27FC236}">
              <a16:creationId xmlns:a16="http://schemas.microsoft.com/office/drawing/2014/main" id="{5E62B8AF-C6CE-428E-A689-3AB77E298CCB}"/>
            </a:ext>
          </a:extLst>
        </xdr:cNvPr>
        <xdr:cNvSpPr/>
      </xdr:nvSpPr>
      <xdr:spPr>
        <a:xfrm>
          <a:off x="6873240" y="1392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0" name="テキスト ボックス 329">
          <a:extLst>
            <a:ext uri="{FF2B5EF4-FFF2-40B4-BE49-F238E27FC236}">
              <a16:creationId xmlns:a16="http://schemas.microsoft.com/office/drawing/2014/main" id="{6F91B0AA-22F5-4E5E-81C4-73E96B903BB9}"/>
            </a:ext>
          </a:extLst>
        </xdr:cNvPr>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1" name="テキスト ボックス 330">
          <a:extLst>
            <a:ext uri="{FF2B5EF4-FFF2-40B4-BE49-F238E27FC236}">
              <a16:creationId xmlns:a16="http://schemas.microsoft.com/office/drawing/2014/main" id="{93EF46B6-AAEE-4A1C-B8A9-B908F2B5ECDA}"/>
            </a:ext>
          </a:extLst>
        </xdr:cNvPr>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2" name="テキスト ボックス 331">
          <a:extLst>
            <a:ext uri="{FF2B5EF4-FFF2-40B4-BE49-F238E27FC236}">
              <a16:creationId xmlns:a16="http://schemas.microsoft.com/office/drawing/2014/main" id="{39C37696-0385-4C42-873A-B30634839CB4}"/>
            </a:ext>
          </a:extLst>
        </xdr:cNvPr>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3" name="テキスト ボックス 332">
          <a:extLst>
            <a:ext uri="{FF2B5EF4-FFF2-40B4-BE49-F238E27FC236}">
              <a16:creationId xmlns:a16="http://schemas.microsoft.com/office/drawing/2014/main" id="{1DA8A75E-A3DD-49FA-8F55-D3B8FF8CFA9A}"/>
            </a:ext>
          </a:extLst>
        </xdr:cNvPr>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4" name="テキスト ボックス 333">
          <a:extLst>
            <a:ext uri="{FF2B5EF4-FFF2-40B4-BE49-F238E27FC236}">
              <a16:creationId xmlns:a16="http://schemas.microsoft.com/office/drawing/2014/main" id="{2FDF1E24-C90F-43FE-9EC1-7AECAA2F9992}"/>
            </a:ext>
          </a:extLst>
        </xdr:cNvPr>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33020</xdr:rowOff>
    </xdr:from>
    <xdr:to>
      <xdr:col>55</xdr:col>
      <xdr:colOff>50800</xdr:colOff>
      <xdr:row>85</xdr:row>
      <xdr:rowOff>134620</xdr:rowOff>
    </xdr:to>
    <xdr:sp macro="" textlink="">
      <xdr:nvSpPr>
        <xdr:cNvPr id="335" name="楕円 334">
          <a:extLst>
            <a:ext uri="{FF2B5EF4-FFF2-40B4-BE49-F238E27FC236}">
              <a16:creationId xmlns:a16="http://schemas.microsoft.com/office/drawing/2014/main" id="{DD63F571-7CF5-4740-83FC-D955DF89E042}"/>
            </a:ext>
          </a:extLst>
        </xdr:cNvPr>
        <xdr:cNvSpPr/>
      </xdr:nvSpPr>
      <xdr:spPr>
        <a:xfrm>
          <a:off x="9192260" y="1428242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11447</xdr:rowOff>
    </xdr:from>
    <xdr:ext cx="469744" cy="259045"/>
    <xdr:sp macro="" textlink="">
      <xdr:nvSpPr>
        <xdr:cNvPr id="336" name="【福祉施設】&#10;一人当たり面積該当値テキスト">
          <a:extLst>
            <a:ext uri="{FF2B5EF4-FFF2-40B4-BE49-F238E27FC236}">
              <a16:creationId xmlns:a16="http://schemas.microsoft.com/office/drawing/2014/main" id="{B3B64665-3436-477E-86EB-1D04A0B23A25}"/>
            </a:ext>
          </a:extLst>
        </xdr:cNvPr>
        <xdr:cNvSpPr txBox="1"/>
      </xdr:nvSpPr>
      <xdr:spPr>
        <a:xfrm>
          <a:off x="9258300" y="14260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33020</xdr:rowOff>
    </xdr:from>
    <xdr:to>
      <xdr:col>50</xdr:col>
      <xdr:colOff>165100</xdr:colOff>
      <xdr:row>85</xdr:row>
      <xdr:rowOff>134620</xdr:rowOff>
    </xdr:to>
    <xdr:sp macro="" textlink="">
      <xdr:nvSpPr>
        <xdr:cNvPr id="337" name="楕円 336">
          <a:extLst>
            <a:ext uri="{FF2B5EF4-FFF2-40B4-BE49-F238E27FC236}">
              <a16:creationId xmlns:a16="http://schemas.microsoft.com/office/drawing/2014/main" id="{883DAF40-F7B6-43D7-B4A3-9C15E0E1E792}"/>
            </a:ext>
          </a:extLst>
        </xdr:cNvPr>
        <xdr:cNvSpPr/>
      </xdr:nvSpPr>
      <xdr:spPr>
        <a:xfrm>
          <a:off x="8445500" y="1428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83820</xdr:rowOff>
    </xdr:from>
    <xdr:to>
      <xdr:col>55</xdr:col>
      <xdr:colOff>0</xdr:colOff>
      <xdr:row>85</xdr:row>
      <xdr:rowOff>83820</xdr:rowOff>
    </xdr:to>
    <xdr:cxnSp macro="">
      <xdr:nvCxnSpPr>
        <xdr:cNvPr id="338" name="直線コネクタ 337">
          <a:extLst>
            <a:ext uri="{FF2B5EF4-FFF2-40B4-BE49-F238E27FC236}">
              <a16:creationId xmlns:a16="http://schemas.microsoft.com/office/drawing/2014/main" id="{2C5115B6-F5EE-4308-94A6-F1CB7FE36918}"/>
            </a:ext>
          </a:extLst>
        </xdr:cNvPr>
        <xdr:cNvCxnSpPr/>
      </xdr:nvCxnSpPr>
      <xdr:spPr>
        <a:xfrm>
          <a:off x="8496300" y="14333220"/>
          <a:ext cx="723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36830</xdr:rowOff>
    </xdr:from>
    <xdr:to>
      <xdr:col>46</xdr:col>
      <xdr:colOff>38100</xdr:colOff>
      <xdr:row>85</xdr:row>
      <xdr:rowOff>138430</xdr:rowOff>
    </xdr:to>
    <xdr:sp macro="" textlink="">
      <xdr:nvSpPr>
        <xdr:cNvPr id="339" name="楕円 338">
          <a:extLst>
            <a:ext uri="{FF2B5EF4-FFF2-40B4-BE49-F238E27FC236}">
              <a16:creationId xmlns:a16="http://schemas.microsoft.com/office/drawing/2014/main" id="{8521A1A4-6AAA-43B0-87C2-7AA5D3C7F207}"/>
            </a:ext>
          </a:extLst>
        </xdr:cNvPr>
        <xdr:cNvSpPr/>
      </xdr:nvSpPr>
      <xdr:spPr>
        <a:xfrm>
          <a:off x="7670800" y="1428623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83820</xdr:rowOff>
    </xdr:from>
    <xdr:to>
      <xdr:col>50</xdr:col>
      <xdr:colOff>114300</xdr:colOff>
      <xdr:row>85</xdr:row>
      <xdr:rowOff>87630</xdr:rowOff>
    </xdr:to>
    <xdr:cxnSp macro="">
      <xdr:nvCxnSpPr>
        <xdr:cNvPr id="340" name="直線コネクタ 339">
          <a:extLst>
            <a:ext uri="{FF2B5EF4-FFF2-40B4-BE49-F238E27FC236}">
              <a16:creationId xmlns:a16="http://schemas.microsoft.com/office/drawing/2014/main" id="{0E1E6602-423D-4914-B44A-829003386C18}"/>
            </a:ext>
          </a:extLst>
        </xdr:cNvPr>
        <xdr:cNvCxnSpPr/>
      </xdr:nvCxnSpPr>
      <xdr:spPr>
        <a:xfrm flipV="1">
          <a:off x="7713980" y="14333220"/>
          <a:ext cx="78232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40639</xdr:rowOff>
    </xdr:from>
    <xdr:to>
      <xdr:col>41</xdr:col>
      <xdr:colOff>101600</xdr:colOff>
      <xdr:row>85</xdr:row>
      <xdr:rowOff>142239</xdr:rowOff>
    </xdr:to>
    <xdr:sp macro="" textlink="">
      <xdr:nvSpPr>
        <xdr:cNvPr id="341" name="楕円 340">
          <a:extLst>
            <a:ext uri="{FF2B5EF4-FFF2-40B4-BE49-F238E27FC236}">
              <a16:creationId xmlns:a16="http://schemas.microsoft.com/office/drawing/2014/main" id="{A0BDFA9D-70BB-4DE2-BE41-E0C40F962F28}"/>
            </a:ext>
          </a:extLst>
        </xdr:cNvPr>
        <xdr:cNvSpPr/>
      </xdr:nvSpPr>
      <xdr:spPr>
        <a:xfrm>
          <a:off x="6873240" y="14290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87630</xdr:rowOff>
    </xdr:from>
    <xdr:to>
      <xdr:col>45</xdr:col>
      <xdr:colOff>177800</xdr:colOff>
      <xdr:row>85</xdr:row>
      <xdr:rowOff>91439</xdr:rowOff>
    </xdr:to>
    <xdr:cxnSp macro="">
      <xdr:nvCxnSpPr>
        <xdr:cNvPr id="342" name="直線コネクタ 341">
          <a:extLst>
            <a:ext uri="{FF2B5EF4-FFF2-40B4-BE49-F238E27FC236}">
              <a16:creationId xmlns:a16="http://schemas.microsoft.com/office/drawing/2014/main" id="{456342B6-D39E-4D4D-A490-A3071CF86F66}"/>
            </a:ext>
          </a:extLst>
        </xdr:cNvPr>
        <xdr:cNvCxnSpPr/>
      </xdr:nvCxnSpPr>
      <xdr:spPr>
        <a:xfrm flipV="1">
          <a:off x="6924040" y="14337030"/>
          <a:ext cx="78994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71138</xdr:rowOff>
    </xdr:from>
    <xdr:ext cx="469744" cy="259045"/>
    <xdr:sp macro="" textlink="">
      <xdr:nvSpPr>
        <xdr:cNvPr id="343" name="n_1aveValue【福祉施設】&#10;一人当たり面積">
          <a:extLst>
            <a:ext uri="{FF2B5EF4-FFF2-40B4-BE49-F238E27FC236}">
              <a16:creationId xmlns:a16="http://schemas.microsoft.com/office/drawing/2014/main" id="{64A9CD71-AD98-4324-AC89-41B296559960}"/>
            </a:ext>
          </a:extLst>
        </xdr:cNvPr>
        <xdr:cNvSpPr txBox="1"/>
      </xdr:nvSpPr>
      <xdr:spPr>
        <a:xfrm>
          <a:off x="8271587" y="13817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33038</xdr:rowOff>
    </xdr:from>
    <xdr:ext cx="469744" cy="259045"/>
    <xdr:sp macro="" textlink="">
      <xdr:nvSpPr>
        <xdr:cNvPr id="344" name="n_2aveValue【福祉施設】&#10;一人当たり面積">
          <a:extLst>
            <a:ext uri="{FF2B5EF4-FFF2-40B4-BE49-F238E27FC236}">
              <a16:creationId xmlns:a16="http://schemas.microsoft.com/office/drawing/2014/main" id="{91B6C7EA-BEE7-4DE6-B9DE-0334F07B75CB}"/>
            </a:ext>
          </a:extLst>
        </xdr:cNvPr>
        <xdr:cNvSpPr txBox="1"/>
      </xdr:nvSpPr>
      <xdr:spPr>
        <a:xfrm>
          <a:off x="7509587" y="13779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132097</xdr:rowOff>
    </xdr:from>
    <xdr:ext cx="469744" cy="259045"/>
    <xdr:sp macro="" textlink="">
      <xdr:nvSpPr>
        <xdr:cNvPr id="345" name="n_3aveValue【福祉施設】&#10;一人当たり面積">
          <a:extLst>
            <a:ext uri="{FF2B5EF4-FFF2-40B4-BE49-F238E27FC236}">
              <a16:creationId xmlns:a16="http://schemas.microsoft.com/office/drawing/2014/main" id="{6F9DF4D3-1A85-4870-B7BB-90821A904B71}"/>
            </a:ext>
          </a:extLst>
        </xdr:cNvPr>
        <xdr:cNvSpPr txBox="1"/>
      </xdr:nvSpPr>
      <xdr:spPr>
        <a:xfrm>
          <a:off x="6712027" y="13710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125747</xdr:rowOff>
    </xdr:from>
    <xdr:ext cx="469744" cy="259045"/>
    <xdr:sp macro="" textlink="">
      <xdr:nvSpPr>
        <xdr:cNvPr id="346" name="n_1mainValue【福祉施設】&#10;一人当たり面積">
          <a:extLst>
            <a:ext uri="{FF2B5EF4-FFF2-40B4-BE49-F238E27FC236}">
              <a16:creationId xmlns:a16="http://schemas.microsoft.com/office/drawing/2014/main" id="{6A144D1C-6618-4ED4-9E7A-F1EA7DE5D6F8}"/>
            </a:ext>
          </a:extLst>
        </xdr:cNvPr>
        <xdr:cNvSpPr txBox="1"/>
      </xdr:nvSpPr>
      <xdr:spPr>
        <a:xfrm>
          <a:off x="8271587" y="14375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129557</xdr:rowOff>
    </xdr:from>
    <xdr:ext cx="469744" cy="259045"/>
    <xdr:sp macro="" textlink="">
      <xdr:nvSpPr>
        <xdr:cNvPr id="347" name="n_2mainValue【福祉施設】&#10;一人当たり面積">
          <a:extLst>
            <a:ext uri="{FF2B5EF4-FFF2-40B4-BE49-F238E27FC236}">
              <a16:creationId xmlns:a16="http://schemas.microsoft.com/office/drawing/2014/main" id="{221F347A-551B-4714-ADA8-7DA46F5EAEDE}"/>
            </a:ext>
          </a:extLst>
        </xdr:cNvPr>
        <xdr:cNvSpPr txBox="1"/>
      </xdr:nvSpPr>
      <xdr:spPr>
        <a:xfrm>
          <a:off x="7509587" y="1437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133366</xdr:rowOff>
    </xdr:from>
    <xdr:ext cx="469744" cy="259045"/>
    <xdr:sp macro="" textlink="">
      <xdr:nvSpPr>
        <xdr:cNvPr id="348" name="n_3mainValue【福祉施設】&#10;一人当たり面積">
          <a:extLst>
            <a:ext uri="{FF2B5EF4-FFF2-40B4-BE49-F238E27FC236}">
              <a16:creationId xmlns:a16="http://schemas.microsoft.com/office/drawing/2014/main" id="{B4ADE6EB-3854-4CEF-AE15-677BA37D8627}"/>
            </a:ext>
          </a:extLst>
        </xdr:cNvPr>
        <xdr:cNvSpPr txBox="1"/>
      </xdr:nvSpPr>
      <xdr:spPr>
        <a:xfrm>
          <a:off x="6712027" y="14382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9" name="正方形/長方形 348">
          <a:extLst>
            <a:ext uri="{FF2B5EF4-FFF2-40B4-BE49-F238E27FC236}">
              <a16:creationId xmlns:a16="http://schemas.microsoft.com/office/drawing/2014/main" id="{978B0C2C-8A65-4123-A916-9AB5C157A300}"/>
            </a:ext>
          </a:extLst>
        </xdr:cNvPr>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0" name="正方形/長方形 349">
          <a:extLst>
            <a:ext uri="{FF2B5EF4-FFF2-40B4-BE49-F238E27FC236}">
              <a16:creationId xmlns:a16="http://schemas.microsoft.com/office/drawing/2014/main" id="{10A44DD1-C347-460E-8FA4-510807F976D8}"/>
            </a:ext>
          </a:extLst>
        </xdr:cNvPr>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1" name="正方形/長方形 350">
          <a:extLst>
            <a:ext uri="{FF2B5EF4-FFF2-40B4-BE49-F238E27FC236}">
              <a16:creationId xmlns:a16="http://schemas.microsoft.com/office/drawing/2014/main" id="{C5A144E2-B37C-4118-AC47-36DC0CAAB7B5}"/>
            </a:ext>
          </a:extLst>
        </xdr:cNvPr>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2" name="正方形/長方形 351">
          <a:extLst>
            <a:ext uri="{FF2B5EF4-FFF2-40B4-BE49-F238E27FC236}">
              <a16:creationId xmlns:a16="http://schemas.microsoft.com/office/drawing/2014/main" id="{7C1D15D0-69D5-41D7-BE31-5A68DBA39679}"/>
            </a:ext>
          </a:extLst>
        </xdr:cNvPr>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3" name="正方形/長方形 352">
          <a:extLst>
            <a:ext uri="{FF2B5EF4-FFF2-40B4-BE49-F238E27FC236}">
              <a16:creationId xmlns:a16="http://schemas.microsoft.com/office/drawing/2014/main" id="{A9475C6B-3914-434B-8ECC-253705007A10}"/>
            </a:ext>
          </a:extLst>
        </xdr:cNvPr>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4" name="正方形/長方形 353">
          <a:extLst>
            <a:ext uri="{FF2B5EF4-FFF2-40B4-BE49-F238E27FC236}">
              <a16:creationId xmlns:a16="http://schemas.microsoft.com/office/drawing/2014/main" id="{9BBDE267-B32C-4DA4-AFA8-B257C51888E6}"/>
            </a:ext>
          </a:extLst>
        </xdr:cNvPr>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5" name="正方形/長方形 354">
          <a:extLst>
            <a:ext uri="{FF2B5EF4-FFF2-40B4-BE49-F238E27FC236}">
              <a16:creationId xmlns:a16="http://schemas.microsoft.com/office/drawing/2014/main" id="{4E7736E9-753C-418C-9767-08B85CECDD63}"/>
            </a:ext>
          </a:extLst>
        </xdr:cNvPr>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6" name="正方形/長方形 355">
          <a:extLst>
            <a:ext uri="{FF2B5EF4-FFF2-40B4-BE49-F238E27FC236}">
              <a16:creationId xmlns:a16="http://schemas.microsoft.com/office/drawing/2014/main" id="{EF836111-189B-4EEF-87FA-306E37AD86D6}"/>
            </a:ext>
          </a:extLst>
        </xdr:cNvPr>
        <xdr:cNvSpPr/>
      </xdr:nvSpPr>
      <xdr:spPr>
        <a:xfrm>
          <a:off x="67056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57" name="テキスト ボックス 356">
          <a:extLst>
            <a:ext uri="{FF2B5EF4-FFF2-40B4-BE49-F238E27FC236}">
              <a16:creationId xmlns:a16="http://schemas.microsoft.com/office/drawing/2014/main" id="{3BB7A6E6-CECC-4478-84EB-685F4BA3E22E}"/>
            </a:ext>
          </a:extLst>
        </xdr:cNvPr>
        <xdr:cNvSpPr txBox="1"/>
      </xdr:nvSpPr>
      <xdr:spPr>
        <a:xfrm>
          <a:off x="65532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58" name="直線コネクタ 357">
          <a:extLst>
            <a:ext uri="{FF2B5EF4-FFF2-40B4-BE49-F238E27FC236}">
              <a16:creationId xmlns:a16="http://schemas.microsoft.com/office/drawing/2014/main" id="{0C6F29AF-87AA-4D2C-92CB-A6BAADF3AE64}"/>
            </a:ext>
          </a:extLst>
        </xdr:cNvPr>
        <xdr:cNvCxnSpPr/>
      </xdr:nvCxnSpPr>
      <xdr:spPr>
        <a:xfrm>
          <a:off x="67056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59" name="直線コネクタ 358">
          <a:extLst>
            <a:ext uri="{FF2B5EF4-FFF2-40B4-BE49-F238E27FC236}">
              <a16:creationId xmlns:a16="http://schemas.microsoft.com/office/drawing/2014/main" id="{05588B04-3612-4961-82F6-87639DD36CDE}"/>
            </a:ext>
          </a:extLst>
        </xdr:cNvPr>
        <xdr:cNvCxnSpPr/>
      </xdr:nvCxnSpPr>
      <xdr:spPr>
        <a:xfrm>
          <a:off x="670560" y="1830813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60" name="テキスト ボックス 359">
          <a:extLst>
            <a:ext uri="{FF2B5EF4-FFF2-40B4-BE49-F238E27FC236}">
              <a16:creationId xmlns:a16="http://schemas.microsoft.com/office/drawing/2014/main" id="{4CC481F0-809C-465B-8D8B-406E6004D8EC}"/>
            </a:ext>
          </a:extLst>
        </xdr:cNvPr>
        <xdr:cNvSpPr txBox="1"/>
      </xdr:nvSpPr>
      <xdr:spPr>
        <a:xfrm>
          <a:off x="377341" y="1816972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61" name="直線コネクタ 360">
          <a:extLst>
            <a:ext uri="{FF2B5EF4-FFF2-40B4-BE49-F238E27FC236}">
              <a16:creationId xmlns:a16="http://schemas.microsoft.com/office/drawing/2014/main" id="{CE8EFB0C-C953-4084-A339-1C696AD9C3FC}"/>
            </a:ext>
          </a:extLst>
        </xdr:cNvPr>
        <xdr:cNvCxnSpPr/>
      </xdr:nvCxnSpPr>
      <xdr:spPr>
        <a:xfrm>
          <a:off x="670560" y="179891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62" name="テキスト ボックス 361">
          <a:extLst>
            <a:ext uri="{FF2B5EF4-FFF2-40B4-BE49-F238E27FC236}">
              <a16:creationId xmlns:a16="http://schemas.microsoft.com/office/drawing/2014/main" id="{35F32DE4-6398-4DD0-8946-8304A5E5822B}"/>
            </a:ext>
          </a:extLst>
        </xdr:cNvPr>
        <xdr:cNvSpPr txBox="1"/>
      </xdr:nvSpPr>
      <xdr:spPr>
        <a:xfrm>
          <a:off x="33608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63" name="直線コネクタ 362">
          <a:extLst>
            <a:ext uri="{FF2B5EF4-FFF2-40B4-BE49-F238E27FC236}">
              <a16:creationId xmlns:a16="http://schemas.microsoft.com/office/drawing/2014/main" id="{A2EB8310-2E01-4603-8E58-27FB5340B2BA}"/>
            </a:ext>
          </a:extLst>
        </xdr:cNvPr>
        <xdr:cNvCxnSpPr/>
      </xdr:nvCxnSpPr>
      <xdr:spPr>
        <a:xfrm>
          <a:off x="670560" y="1767023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64" name="テキスト ボックス 363">
          <a:extLst>
            <a:ext uri="{FF2B5EF4-FFF2-40B4-BE49-F238E27FC236}">
              <a16:creationId xmlns:a16="http://schemas.microsoft.com/office/drawing/2014/main" id="{F8FD9738-4FC0-48A8-8EE1-C67F91B98D89}"/>
            </a:ext>
          </a:extLst>
        </xdr:cNvPr>
        <xdr:cNvSpPr txBox="1"/>
      </xdr:nvSpPr>
      <xdr:spPr>
        <a:xfrm>
          <a:off x="33608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65" name="直線コネクタ 364">
          <a:extLst>
            <a:ext uri="{FF2B5EF4-FFF2-40B4-BE49-F238E27FC236}">
              <a16:creationId xmlns:a16="http://schemas.microsoft.com/office/drawing/2014/main" id="{06243409-1B34-4EDC-A63A-6363B5DDB313}"/>
            </a:ext>
          </a:extLst>
        </xdr:cNvPr>
        <xdr:cNvCxnSpPr/>
      </xdr:nvCxnSpPr>
      <xdr:spPr>
        <a:xfrm>
          <a:off x="670560" y="1735128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66" name="テキスト ボックス 365">
          <a:extLst>
            <a:ext uri="{FF2B5EF4-FFF2-40B4-BE49-F238E27FC236}">
              <a16:creationId xmlns:a16="http://schemas.microsoft.com/office/drawing/2014/main" id="{322254D1-1B9A-4C8B-8B72-99E740756641}"/>
            </a:ext>
          </a:extLst>
        </xdr:cNvPr>
        <xdr:cNvSpPr txBox="1"/>
      </xdr:nvSpPr>
      <xdr:spPr>
        <a:xfrm>
          <a:off x="33608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67" name="直線コネクタ 366">
          <a:extLst>
            <a:ext uri="{FF2B5EF4-FFF2-40B4-BE49-F238E27FC236}">
              <a16:creationId xmlns:a16="http://schemas.microsoft.com/office/drawing/2014/main" id="{5A6AF8F5-2305-4786-851D-D3FB291F0902}"/>
            </a:ext>
          </a:extLst>
        </xdr:cNvPr>
        <xdr:cNvCxnSpPr/>
      </xdr:nvCxnSpPr>
      <xdr:spPr>
        <a:xfrm>
          <a:off x="670560" y="170323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68" name="テキスト ボックス 367">
          <a:extLst>
            <a:ext uri="{FF2B5EF4-FFF2-40B4-BE49-F238E27FC236}">
              <a16:creationId xmlns:a16="http://schemas.microsoft.com/office/drawing/2014/main" id="{69719824-69BF-413F-A10A-7ECBD98943CC}"/>
            </a:ext>
          </a:extLst>
        </xdr:cNvPr>
        <xdr:cNvSpPr txBox="1"/>
      </xdr:nvSpPr>
      <xdr:spPr>
        <a:xfrm>
          <a:off x="33608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69" name="直線コネクタ 368">
          <a:extLst>
            <a:ext uri="{FF2B5EF4-FFF2-40B4-BE49-F238E27FC236}">
              <a16:creationId xmlns:a16="http://schemas.microsoft.com/office/drawing/2014/main" id="{F9E5ACF2-421B-4EE6-B403-87DFDC132DB2}"/>
            </a:ext>
          </a:extLst>
        </xdr:cNvPr>
        <xdr:cNvCxnSpPr/>
      </xdr:nvCxnSpPr>
      <xdr:spPr>
        <a:xfrm>
          <a:off x="670560" y="1671338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70" name="テキスト ボックス 369">
          <a:extLst>
            <a:ext uri="{FF2B5EF4-FFF2-40B4-BE49-F238E27FC236}">
              <a16:creationId xmlns:a16="http://schemas.microsoft.com/office/drawing/2014/main" id="{979E917E-CB40-4A7F-BFC3-491BEFAA9802}"/>
            </a:ext>
          </a:extLst>
        </xdr:cNvPr>
        <xdr:cNvSpPr txBox="1"/>
      </xdr:nvSpPr>
      <xdr:spPr>
        <a:xfrm>
          <a:off x="271961" y="1657496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71" name="直線コネクタ 370">
          <a:extLst>
            <a:ext uri="{FF2B5EF4-FFF2-40B4-BE49-F238E27FC236}">
              <a16:creationId xmlns:a16="http://schemas.microsoft.com/office/drawing/2014/main" id="{69F35DC6-18FA-4FCA-86E1-479AA7C44AB0}"/>
            </a:ext>
          </a:extLst>
        </xdr:cNvPr>
        <xdr:cNvCxnSpPr/>
      </xdr:nvCxnSpPr>
      <xdr:spPr>
        <a:xfrm>
          <a:off x="67056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72" name="テキスト ボックス 371">
          <a:extLst>
            <a:ext uri="{FF2B5EF4-FFF2-40B4-BE49-F238E27FC236}">
              <a16:creationId xmlns:a16="http://schemas.microsoft.com/office/drawing/2014/main" id="{5B8AAED0-93E6-4825-8D1B-2026E193B6AE}"/>
            </a:ext>
          </a:extLst>
        </xdr:cNvPr>
        <xdr:cNvSpPr txBox="1"/>
      </xdr:nvSpPr>
      <xdr:spPr>
        <a:xfrm>
          <a:off x="27196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73" name="【市民会館】&#10;有形固定資産減価償却率グラフ枠">
          <a:extLst>
            <a:ext uri="{FF2B5EF4-FFF2-40B4-BE49-F238E27FC236}">
              <a16:creationId xmlns:a16="http://schemas.microsoft.com/office/drawing/2014/main" id="{947B0D7E-071A-4121-AD2F-B7773E07268D}"/>
            </a:ext>
          </a:extLst>
        </xdr:cNvPr>
        <xdr:cNvSpPr/>
      </xdr:nvSpPr>
      <xdr:spPr>
        <a:xfrm>
          <a:off x="67056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117021</xdr:rowOff>
    </xdr:from>
    <xdr:to>
      <xdr:col>24</xdr:col>
      <xdr:colOff>62865</xdr:colOff>
      <xdr:row>108</xdr:row>
      <xdr:rowOff>108857</xdr:rowOff>
    </xdr:to>
    <xdr:cxnSp macro="">
      <xdr:nvCxnSpPr>
        <xdr:cNvPr id="374" name="直線コネクタ 373">
          <a:extLst>
            <a:ext uri="{FF2B5EF4-FFF2-40B4-BE49-F238E27FC236}">
              <a16:creationId xmlns:a16="http://schemas.microsoft.com/office/drawing/2014/main" id="{661EED3D-7707-4E2A-8280-6D8388707AA1}"/>
            </a:ext>
          </a:extLst>
        </xdr:cNvPr>
        <xdr:cNvCxnSpPr/>
      </xdr:nvCxnSpPr>
      <xdr:spPr>
        <a:xfrm flipV="1">
          <a:off x="4086225" y="16713381"/>
          <a:ext cx="0" cy="1500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112684</xdr:rowOff>
    </xdr:from>
    <xdr:ext cx="340478" cy="259045"/>
    <xdr:sp macro="" textlink="">
      <xdr:nvSpPr>
        <xdr:cNvPr id="375" name="【市民会館】&#10;有形固定資産減価償却率最小値テキスト">
          <a:extLst>
            <a:ext uri="{FF2B5EF4-FFF2-40B4-BE49-F238E27FC236}">
              <a16:creationId xmlns:a16="http://schemas.microsoft.com/office/drawing/2014/main" id="{2E5A6A2F-6FD0-4C0A-92E3-9C91FBFF9F91}"/>
            </a:ext>
          </a:extLst>
        </xdr:cNvPr>
        <xdr:cNvSpPr txBox="1"/>
      </xdr:nvSpPr>
      <xdr:spPr>
        <a:xfrm>
          <a:off x="4124960" y="1821780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108857</xdr:rowOff>
    </xdr:from>
    <xdr:to>
      <xdr:col>24</xdr:col>
      <xdr:colOff>152400</xdr:colOff>
      <xdr:row>108</xdr:row>
      <xdr:rowOff>108857</xdr:rowOff>
    </xdr:to>
    <xdr:cxnSp macro="">
      <xdr:nvCxnSpPr>
        <xdr:cNvPr id="376" name="直線コネクタ 375">
          <a:extLst>
            <a:ext uri="{FF2B5EF4-FFF2-40B4-BE49-F238E27FC236}">
              <a16:creationId xmlns:a16="http://schemas.microsoft.com/office/drawing/2014/main" id="{B76D2C0C-9AF5-4354-853F-EC8056D3933F}"/>
            </a:ext>
          </a:extLst>
        </xdr:cNvPr>
        <xdr:cNvCxnSpPr/>
      </xdr:nvCxnSpPr>
      <xdr:spPr>
        <a:xfrm>
          <a:off x="4020820" y="1821397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63698</xdr:rowOff>
    </xdr:from>
    <xdr:ext cx="469744" cy="259045"/>
    <xdr:sp macro="" textlink="">
      <xdr:nvSpPr>
        <xdr:cNvPr id="377" name="【市民会館】&#10;有形固定資産減価償却率最大値テキスト">
          <a:extLst>
            <a:ext uri="{FF2B5EF4-FFF2-40B4-BE49-F238E27FC236}">
              <a16:creationId xmlns:a16="http://schemas.microsoft.com/office/drawing/2014/main" id="{96201031-B5E6-40BF-9B25-824739D29D35}"/>
            </a:ext>
          </a:extLst>
        </xdr:cNvPr>
        <xdr:cNvSpPr txBox="1"/>
      </xdr:nvSpPr>
      <xdr:spPr>
        <a:xfrm>
          <a:off x="4124960" y="16492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117021</xdr:rowOff>
    </xdr:from>
    <xdr:to>
      <xdr:col>24</xdr:col>
      <xdr:colOff>152400</xdr:colOff>
      <xdr:row>99</xdr:row>
      <xdr:rowOff>117021</xdr:rowOff>
    </xdr:to>
    <xdr:cxnSp macro="">
      <xdr:nvCxnSpPr>
        <xdr:cNvPr id="378" name="直線コネクタ 377">
          <a:extLst>
            <a:ext uri="{FF2B5EF4-FFF2-40B4-BE49-F238E27FC236}">
              <a16:creationId xmlns:a16="http://schemas.microsoft.com/office/drawing/2014/main" id="{2AF3F913-AE84-4B9C-971A-2BF93C5B5C89}"/>
            </a:ext>
          </a:extLst>
        </xdr:cNvPr>
        <xdr:cNvCxnSpPr/>
      </xdr:nvCxnSpPr>
      <xdr:spPr>
        <a:xfrm>
          <a:off x="4020820" y="1671338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123026</xdr:rowOff>
    </xdr:from>
    <xdr:ext cx="405111" cy="259045"/>
    <xdr:sp macro="" textlink="">
      <xdr:nvSpPr>
        <xdr:cNvPr id="379" name="【市民会館】&#10;有形固定資産減価償却率平均値テキスト">
          <a:extLst>
            <a:ext uri="{FF2B5EF4-FFF2-40B4-BE49-F238E27FC236}">
              <a16:creationId xmlns:a16="http://schemas.microsoft.com/office/drawing/2014/main" id="{6B94EA93-A10E-4CD1-B925-17CE28BC6EA7}"/>
            </a:ext>
          </a:extLst>
        </xdr:cNvPr>
        <xdr:cNvSpPr txBox="1"/>
      </xdr:nvSpPr>
      <xdr:spPr>
        <a:xfrm>
          <a:off x="4124960" y="173899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144599</xdr:rowOff>
    </xdr:from>
    <xdr:to>
      <xdr:col>24</xdr:col>
      <xdr:colOff>114300</xdr:colOff>
      <xdr:row>104</xdr:row>
      <xdr:rowOff>74749</xdr:rowOff>
    </xdr:to>
    <xdr:sp macro="" textlink="">
      <xdr:nvSpPr>
        <xdr:cNvPr id="380" name="フローチャート: 判断 379">
          <a:extLst>
            <a:ext uri="{FF2B5EF4-FFF2-40B4-BE49-F238E27FC236}">
              <a16:creationId xmlns:a16="http://schemas.microsoft.com/office/drawing/2014/main" id="{731B0C8C-5DA4-435A-848F-31EC7F69F411}"/>
            </a:ext>
          </a:extLst>
        </xdr:cNvPr>
        <xdr:cNvSpPr/>
      </xdr:nvSpPr>
      <xdr:spPr>
        <a:xfrm>
          <a:off x="4036060" y="1741151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41729</xdr:rowOff>
    </xdr:from>
    <xdr:to>
      <xdr:col>20</xdr:col>
      <xdr:colOff>38100</xdr:colOff>
      <xdr:row>104</xdr:row>
      <xdr:rowOff>143329</xdr:rowOff>
    </xdr:to>
    <xdr:sp macro="" textlink="">
      <xdr:nvSpPr>
        <xdr:cNvPr id="381" name="フローチャート: 判断 380">
          <a:extLst>
            <a:ext uri="{FF2B5EF4-FFF2-40B4-BE49-F238E27FC236}">
              <a16:creationId xmlns:a16="http://schemas.microsoft.com/office/drawing/2014/main" id="{C7649592-6CDD-4B81-91BE-1A7FDD1BA719}"/>
            </a:ext>
          </a:extLst>
        </xdr:cNvPr>
        <xdr:cNvSpPr/>
      </xdr:nvSpPr>
      <xdr:spPr>
        <a:xfrm>
          <a:off x="3312160" y="1747628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134801</xdr:rowOff>
    </xdr:from>
    <xdr:to>
      <xdr:col>15</xdr:col>
      <xdr:colOff>101600</xdr:colOff>
      <xdr:row>104</xdr:row>
      <xdr:rowOff>64951</xdr:rowOff>
    </xdr:to>
    <xdr:sp macro="" textlink="">
      <xdr:nvSpPr>
        <xdr:cNvPr id="382" name="フローチャート: 判断 381">
          <a:extLst>
            <a:ext uri="{FF2B5EF4-FFF2-40B4-BE49-F238E27FC236}">
              <a16:creationId xmlns:a16="http://schemas.microsoft.com/office/drawing/2014/main" id="{AB84CBFF-5BE1-437B-AC67-EC1E1981BA45}"/>
            </a:ext>
          </a:extLst>
        </xdr:cNvPr>
        <xdr:cNvSpPr/>
      </xdr:nvSpPr>
      <xdr:spPr>
        <a:xfrm>
          <a:off x="2514600" y="1740172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49893</xdr:rowOff>
    </xdr:from>
    <xdr:to>
      <xdr:col>10</xdr:col>
      <xdr:colOff>165100</xdr:colOff>
      <xdr:row>104</xdr:row>
      <xdr:rowOff>151493</xdr:rowOff>
    </xdr:to>
    <xdr:sp macro="" textlink="">
      <xdr:nvSpPr>
        <xdr:cNvPr id="383" name="フローチャート: 判断 382">
          <a:extLst>
            <a:ext uri="{FF2B5EF4-FFF2-40B4-BE49-F238E27FC236}">
              <a16:creationId xmlns:a16="http://schemas.microsoft.com/office/drawing/2014/main" id="{4F1D80C8-88E5-4D47-ACB3-52808CFDEAE1}"/>
            </a:ext>
          </a:extLst>
        </xdr:cNvPr>
        <xdr:cNvSpPr/>
      </xdr:nvSpPr>
      <xdr:spPr>
        <a:xfrm>
          <a:off x="1739900" y="17484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84" name="テキスト ボックス 383">
          <a:extLst>
            <a:ext uri="{FF2B5EF4-FFF2-40B4-BE49-F238E27FC236}">
              <a16:creationId xmlns:a16="http://schemas.microsoft.com/office/drawing/2014/main" id="{5419D2F6-2F9E-4687-9EF9-F1B36D6C374E}"/>
            </a:ext>
          </a:extLst>
        </xdr:cNvPr>
        <xdr:cNvSpPr txBox="1"/>
      </xdr:nvSpPr>
      <xdr:spPr>
        <a:xfrm>
          <a:off x="39192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85" name="テキスト ボックス 384">
          <a:extLst>
            <a:ext uri="{FF2B5EF4-FFF2-40B4-BE49-F238E27FC236}">
              <a16:creationId xmlns:a16="http://schemas.microsoft.com/office/drawing/2014/main" id="{335C5C56-D17C-440C-81A7-44951DBB32A0}"/>
            </a:ext>
          </a:extLst>
        </xdr:cNvPr>
        <xdr:cNvSpPr txBox="1"/>
      </xdr:nvSpPr>
      <xdr:spPr>
        <a:xfrm>
          <a:off x="3187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86" name="テキスト ボックス 385">
          <a:extLst>
            <a:ext uri="{FF2B5EF4-FFF2-40B4-BE49-F238E27FC236}">
              <a16:creationId xmlns:a16="http://schemas.microsoft.com/office/drawing/2014/main" id="{5021059E-2C0A-4947-B35F-EDFB011BDBBF}"/>
            </a:ext>
          </a:extLst>
        </xdr:cNvPr>
        <xdr:cNvSpPr txBox="1"/>
      </xdr:nvSpPr>
      <xdr:spPr>
        <a:xfrm>
          <a:off x="2397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87" name="テキスト ボックス 386">
          <a:extLst>
            <a:ext uri="{FF2B5EF4-FFF2-40B4-BE49-F238E27FC236}">
              <a16:creationId xmlns:a16="http://schemas.microsoft.com/office/drawing/2014/main" id="{5E3BE61B-3451-4B33-BE13-5FDC8213C12B}"/>
            </a:ext>
          </a:extLst>
        </xdr:cNvPr>
        <xdr:cNvSpPr txBox="1"/>
      </xdr:nvSpPr>
      <xdr:spPr>
        <a:xfrm>
          <a:off x="16230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88" name="テキスト ボックス 387">
          <a:extLst>
            <a:ext uri="{FF2B5EF4-FFF2-40B4-BE49-F238E27FC236}">
              <a16:creationId xmlns:a16="http://schemas.microsoft.com/office/drawing/2014/main" id="{4E9BA358-1795-4BEF-B505-04F29DC65120}"/>
            </a:ext>
          </a:extLst>
        </xdr:cNvPr>
        <xdr:cNvSpPr txBox="1"/>
      </xdr:nvSpPr>
      <xdr:spPr>
        <a:xfrm>
          <a:off x="8407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164193</xdr:rowOff>
    </xdr:from>
    <xdr:to>
      <xdr:col>24</xdr:col>
      <xdr:colOff>114300</xdr:colOff>
      <xdr:row>103</xdr:row>
      <xdr:rowOff>94343</xdr:rowOff>
    </xdr:to>
    <xdr:sp macro="" textlink="">
      <xdr:nvSpPr>
        <xdr:cNvPr id="389" name="楕円 388">
          <a:extLst>
            <a:ext uri="{FF2B5EF4-FFF2-40B4-BE49-F238E27FC236}">
              <a16:creationId xmlns:a16="http://schemas.microsoft.com/office/drawing/2014/main" id="{4C6E4D4F-A5E1-439A-841C-B5ADA0D7FBBC}"/>
            </a:ext>
          </a:extLst>
        </xdr:cNvPr>
        <xdr:cNvSpPr/>
      </xdr:nvSpPr>
      <xdr:spPr>
        <a:xfrm>
          <a:off x="4036060" y="1726347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15620</xdr:rowOff>
    </xdr:from>
    <xdr:ext cx="405111" cy="259045"/>
    <xdr:sp macro="" textlink="">
      <xdr:nvSpPr>
        <xdr:cNvPr id="390" name="【市民会館】&#10;有形固定資産減価償却率該当値テキスト">
          <a:extLst>
            <a:ext uri="{FF2B5EF4-FFF2-40B4-BE49-F238E27FC236}">
              <a16:creationId xmlns:a16="http://schemas.microsoft.com/office/drawing/2014/main" id="{B082E073-799A-4C3A-9895-E7D2F35D0165}"/>
            </a:ext>
          </a:extLst>
        </xdr:cNvPr>
        <xdr:cNvSpPr txBox="1"/>
      </xdr:nvSpPr>
      <xdr:spPr>
        <a:xfrm>
          <a:off x="4124960" y="171149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25400</xdr:rowOff>
    </xdr:from>
    <xdr:to>
      <xdr:col>20</xdr:col>
      <xdr:colOff>38100</xdr:colOff>
      <xdr:row>103</xdr:row>
      <xdr:rowOff>127000</xdr:rowOff>
    </xdr:to>
    <xdr:sp macro="" textlink="">
      <xdr:nvSpPr>
        <xdr:cNvPr id="391" name="楕円 390">
          <a:extLst>
            <a:ext uri="{FF2B5EF4-FFF2-40B4-BE49-F238E27FC236}">
              <a16:creationId xmlns:a16="http://schemas.microsoft.com/office/drawing/2014/main" id="{02452E9E-81EA-4A84-A102-86BE469D630B}"/>
            </a:ext>
          </a:extLst>
        </xdr:cNvPr>
        <xdr:cNvSpPr/>
      </xdr:nvSpPr>
      <xdr:spPr>
        <a:xfrm>
          <a:off x="3312160" y="1729232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43543</xdr:rowOff>
    </xdr:from>
    <xdr:to>
      <xdr:col>24</xdr:col>
      <xdr:colOff>63500</xdr:colOff>
      <xdr:row>103</xdr:row>
      <xdr:rowOff>76200</xdr:rowOff>
    </xdr:to>
    <xdr:cxnSp macro="">
      <xdr:nvCxnSpPr>
        <xdr:cNvPr id="392" name="直線コネクタ 391">
          <a:extLst>
            <a:ext uri="{FF2B5EF4-FFF2-40B4-BE49-F238E27FC236}">
              <a16:creationId xmlns:a16="http://schemas.microsoft.com/office/drawing/2014/main" id="{939792D7-FA8D-4693-BD8F-3DD7E033F74B}"/>
            </a:ext>
          </a:extLst>
        </xdr:cNvPr>
        <xdr:cNvCxnSpPr/>
      </xdr:nvCxnSpPr>
      <xdr:spPr>
        <a:xfrm flipV="1">
          <a:off x="3355340" y="17310463"/>
          <a:ext cx="73152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58057</xdr:rowOff>
    </xdr:from>
    <xdr:to>
      <xdr:col>15</xdr:col>
      <xdr:colOff>101600</xdr:colOff>
      <xdr:row>103</xdr:row>
      <xdr:rowOff>159657</xdr:rowOff>
    </xdr:to>
    <xdr:sp macro="" textlink="">
      <xdr:nvSpPr>
        <xdr:cNvPr id="393" name="楕円 392">
          <a:extLst>
            <a:ext uri="{FF2B5EF4-FFF2-40B4-BE49-F238E27FC236}">
              <a16:creationId xmlns:a16="http://schemas.microsoft.com/office/drawing/2014/main" id="{AF074626-E0F0-4764-8A02-CDFC2C313AA9}"/>
            </a:ext>
          </a:extLst>
        </xdr:cNvPr>
        <xdr:cNvSpPr/>
      </xdr:nvSpPr>
      <xdr:spPr>
        <a:xfrm>
          <a:off x="2514600" y="17324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76200</xdr:rowOff>
    </xdr:from>
    <xdr:to>
      <xdr:col>19</xdr:col>
      <xdr:colOff>177800</xdr:colOff>
      <xdr:row>103</xdr:row>
      <xdr:rowOff>108857</xdr:rowOff>
    </xdr:to>
    <xdr:cxnSp macro="">
      <xdr:nvCxnSpPr>
        <xdr:cNvPr id="394" name="直線コネクタ 393">
          <a:extLst>
            <a:ext uri="{FF2B5EF4-FFF2-40B4-BE49-F238E27FC236}">
              <a16:creationId xmlns:a16="http://schemas.microsoft.com/office/drawing/2014/main" id="{8A115D20-3CCA-48A3-92F1-67CB00179A1A}"/>
            </a:ext>
          </a:extLst>
        </xdr:cNvPr>
        <xdr:cNvCxnSpPr/>
      </xdr:nvCxnSpPr>
      <xdr:spPr>
        <a:xfrm flipV="1">
          <a:off x="2565400" y="17343120"/>
          <a:ext cx="78994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90714</xdr:rowOff>
    </xdr:from>
    <xdr:to>
      <xdr:col>10</xdr:col>
      <xdr:colOff>165100</xdr:colOff>
      <xdr:row>104</xdr:row>
      <xdr:rowOff>20864</xdr:rowOff>
    </xdr:to>
    <xdr:sp macro="" textlink="">
      <xdr:nvSpPr>
        <xdr:cNvPr id="395" name="楕円 394">
          <a:extLst>
            <a:ext uri="{FF2B5EF4-FFF2-40B4-BE49-F238E27FC236}">
              <a16:creationId xmlns:a16="http://schemas.microsoft.com/office/drawing/2014/main" id="{8F036957-749B-4AF9-93AE-73837B0725B8}"/>
            </a:ext>
          </a:extLst>
        </xdr:cNvPr>
        <xdr:cNvSpPr/>
      </xdr:nvSpPr>
      <xdr:spPr>
        <a:xfrm>
          <a:off x="1739900" y="1735763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108857</xdr:rowOff>
    </xdr:from>
    <xdr:to>
      <xdr:col>15</xdr:col>
      <xdr:colOff>50800</xdr:colOff>
      <xdr:row>103</xdr:row>
      <xdr:rowOff>141514</xdr:rowOff>
    </xdr:to>
    <xdr:cxnSp macro="">
      <xdr:nvCxnSpPr>
        <xdr:cNvPr id="396" name="直線コネクタ 395">
          <a:extLst>
            <a:ext uri="{FF2B5EF4-FFF2-40B4-BE49-F238E27FC236}">
              <a16:creationId xmlns:a16="http://schemas.microsoft.com/office/drawing/2014/main" id="{AA034CA2-7DFF-46AE-9E87-F43C8BAA5A01}"/>
            </a:ext>
          </a:extLst>
        </xdr:cNvPr>
        <xdr:cNvCxnSpPr/>
      </xdr:nvCxnSpPr>
      <xdr:spPr>
        <a:xfrm flipV="1">
          <a:off x="1790700" y="17375777"/>
          <a:ext cx="7747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134456</xdr:rowOff>
    </xdr:from>
    <xdr:ext cx="405111" cy="259045"/>
    <xdr:sp macro="" textlink="">
      <xdr:nvSpPr>
        <xdr:cNvPr id="397" name="n_1aveValue【市民会館】&#10;有形固定資産減価償却率">
          <a:extLst>
            <a:ext uri="{FF2B5EF4-FFF2-40B4-BE49-F238E27FC236}">
              <a16:creationId xmlns:a16="http://schemas.microsoft.com/office/drawing/2014/main" id="{4C1EAD2A-D12E-4071-BC26-F2E997DEEE39}"/>
            </a:ext>
          </a:extLst>
        </xdr:cNvPr>
        <xdr:cNvSpPr txBox="1"/>
      </xdr:nvSpPr>
      <xdr:spPr>
        <a:xfrm>
          <a:off x="3170564" y="17569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56078</xdr:rowOff>
    </xdr:from>
    <xdr:ext cx="405111" cy="259045"/>
    <xdr:sp macro="" textlink="">
      <xdr:nvSpPr>
        <xdr:cNvPr id="398" name="n_2aveValue【市民会館】&#10;有形固定資産減価償却率">
          <a:extLst>
            <a:ext uri="{FF2B5EF4-FFF2-40B4-BE49-F238E27FC236}">
              <a16:creationId xmlns:a16="http://schemas.microsoft.com/office/drawing/2014/main" id="{E5D682C4-5938-41BA-8099-739805A69A03}"/>
            </a:ext>
          </a:extLst>
        </xdr:cNvPr>
        <xdr:cNvSpPr txBox="1"/>
      </xdr:nvSpPr>
      <xdr:spPr>
        <a:xfrm>
          <a:off x="2385704" y="17490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142620</xdr:rowOff>
    </xdr:from>
    <xdr:ext cx="405111" cy="259045"/>
    <xdr:sp macro="" textlink="">
      <xdr:nvSpPr>
        <xdr:cNvPr id="399" name="n_3aveValue【市民会館】&#10;有形固定資産減価償却率">
          <a:extLst>
            <a:ext uri="{FF2B5EF4-FFF2-40B4-BE49-F238E27FC236}">
              <a16:creationId xmlns:a16="http://schemas.microsoft.com/office/drawing/2014/main" id="{59E4C270-AF3F-4464-8B3D-F6C3286F3D8F}"/>
            </a:ext>
          </a:extLst>
        </xdr:cNvPr>
        <xdr:cNvSpPr txBox="1"/>
      </xdr:nvSpPr>
      <xdr:spPr>
        <a:xfrm>
          <a:off x="1611004" y="175771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143527</xdr:rowOff>
    </xdr:from>
    <xdr:ext cx="405111" cy="259045"/>
    <xdr:sp macro="" textlink="">
      <xdr:nvSpPr>
        <xdr:cNvPr id="400" name="n_1mainValue【市民会館】&#10;有形固定資産減価償却率">
          <a:extLst>
            <a:ext uri="{FF2B5EF4-FFF2-40B4-BE49-F238E27FC236}">
              <a16:creationId xmlns:a16="http://schemas.microsoft.com/office/drawing/2014/main" id="{344737FF-02DD-49E1-BE66-2FCADC0CE5E4}"/>
            </a:ext>
          </a:extLst>
        </xdr:cNvPr>
        <xdr:cNvSpPr txBox="1"/>
      </xdr:nvSpPr>
      <xdr:spPr>
        <a:xfrm>
          <a:off x="3170564" y="17075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4734</xdr:rowOff>
    </xdr:from>
    <xdr:ext cx="405111" cy="259045"/>
    <xdr:sp macro="" textlink="">
      <xdr:nvSpPr>
        <xdr:cNvPr id="401" name="n_2mainValue【市民会館】&#10;有形固定資産減価償却率">
          <a:extLst>
            <a:ext uri="{FF2B5EF4-FFF2-40B4-BE49-F238E27FC236}">
              <a16:creationId xmlns:a16="http://schemas.microsoft.com/office/drawing/2014/main" id="{7F0B40D0-3E94-4562-BA32-8DB252226C77}"/>
            </a:ext>
          </a:extLst>
        </xdr:cNvPr>
        <xdr:cNvSpPr txBox="1"/>
      </xdr:nvSpPr>
      <xdr:spPr>
        <a:xfrm>
          <a:off x="2385704" y="17104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37391</xdr:rowOff>
    </xdr:from>
    <xdr:ext cx="405111" cy="259045"/>
    <xdr:sp macro="" textlink="">
      <xdr:nvSpPr>
        <xdr:cNvPr id="402" name="n_3mainValue【市民会館】&#10;有形固定資産減価償却率">
          <a:extLst>
            <a:ext uri="{FF2B5EF4-FFF2-40B4-BE49-F238E27FC236}">
              <a16:creationId xmlns:a16="http://schemas.microsoft.com/office/drawing/2014/main" id="{1F9AD167-99D2-4DAF-88F7-0E545F22C22F}"/>
            </a:ext>
          </a:extLst>
        </xdr:cNvPr>
        <xdr:cNvSpPr txBox="1"/>
      </xdr:nvSpPr>
      <xdr:spPr>
        <a:xfrm>
          <a:off x="1611004" y="17136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03" name="正方形/長方形 402">
          <a:extLst>
            <a:ext uri="{FF2B5EF4-FFF2-40B4-BE49-F238E27FC236}">
              <a16:creationId xmlns:a16="http://schemas.microsoft.com/office/drawing/2014/main" id="{9C692569-FF91-4254-8946-057F6D11D088}"/>
            </a:ext>
          </a:extLst>
        </xdr:cNvPr>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04" name="正方形/長方形 403">
          <a:extLst>
            <a:ext uri="{FF2B5EF4-FFF2-40B4-BE49-F238E27FC236}">
              <a16:creationId xmlns:a16="http://schemas.microsoft.com/office/drawing/2014/main" id="{677093C1-D768-49AF-88C5-0E66B6CAF370}"/>
            </a:ext>
          </a:extLst>
        </xdr:cNvPr>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05" name="正方形/長方形 404">
          <a:extLst>
            <a:ext uri="{FF2B5EF4-FFF2-40B4-BE49-F238E27FC236}">
              <a16:creationId xmlns:a16="http://schemas.microsoft.com/office/drawing/2014/main" id="{CCBBB1D8-EA60-495B-856A-750FCF2B674B}"/>
            </a:ext>
          </a:extLst>
        </xdr:cNvPr>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06" name="正方形/長方形 405">
          <a:extLst>
            <a:ext uri="{FF2B5EF4-FFF2-40B4-BE49-F238E27FC236}">
              <a16:creationId xmlns:a16="http://schemas.microsoft.com/office/drawing/2014/main" id="{882A4405-6403-4C2F-A465-CCC83ABFCC7A}"/>
            </a:ext>
          </a:extLst>
        </xdr:cNvPr>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07" name="正方形/長方形 406">
          <a:extLst>
            <a:ext uri="{FF2B5EF4-FFF2-40B4-BE49-F238E27FC236}">
              <a16:creationId xmlns:a16="http://schemas.microsoft.com/office/drawing/2014/main" id="{19E3D917-8F12-4F4B-81ED-30BF0B5FFEDC}"/>
            </a:ext>
          </a:extLst>
        </xdr:cNvPr>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08" name="正方形/長方形 407">
          <a:extLst>
            <a:ext uri="{FF2B5EF4-FFF2-40B4-BE49-F238E27FC236}">
              <a16:creationId xmlns:a16="http://schemas.microsoft.com/office/drawing/2014/main" id="{FB50A9FA-A5D0-4843-956E-6467EAA331F4}"/>
            </a:ext>
          </a:extLst>
        </xdr:cNvPr>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09" name="正方形/長方形 408">
          <a:extLst>
            <a:ext uri="{FF2B5EF4-FFF2-40B4-BE49-F238E27FC236}">
              <a16:creationId xmlns:a16="http://schemas.microsoft.com/office/drawing/2014/main" id="{60CA9553-1069-4155-8C55-82899D31E870}"/>
            </a:ext>
          </a:extLst>
        </xdr:cNvPr>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10" name="正方形/長方形 409">
          <a:extLst>
            <a:ext uri="{FF2B5EF4-FFF2-40B4-BE49-F238E27FC236}">
              <a16:creationId xmlns:a16="http://schemas.microsoft.com/office/drawing/2014/main" id="{9DD305CA-A319-4139-8128-F919B3C5F1E8}"/>
            </a:ext>
          </a:extLst>
        </xdr:cNvPr>
        <xdr:cNvSpPr/>
      </xdr:nvSpPr>
      <xdr:spPr>
        <a:xfrm>
          <a:off x="582676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11" name="テキスト ボックス 410">
          <a:extLst>
            <a:ext uri="{FF2B5EF4-FFF2-40B4-BE49-F238E27FC236}">
              <a16:creationId xmlns:a16="http://schemas.microsoft.com/office/drawing/2014/main" id="{3A908C59-543C-48AE-B58D-F799AB37A74E}"/>
            </a:ext>
          </a:extLst>
        </xdr:cNvPr>
        <xdr:cNvSpPr txBox="1"/>
      </xdr:nvSpPr>
      <xdr:spPr>
        <a:xfrm>
          <a:off x="578866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12" name="直線コネクタ 411">
          <a:extLst>
            <a:ext uri="{FF2B5EF4-FFF2-40B4-BE49-F238E27FC236}">
              <a16:creationId xmlns:a16="http://schemas.microsoft.com/office/drawing/2014/main" id="{5154B108-105A-46CC-BFC6-3D5B3A6088DA}"/>
            </a:ext>
          </a:extLst>
        </xdr:cNvPr>
        <xdr:cNvCxnSpPr/>
      </xdr:nvCxnSpPr>
      <xdr:spPr>
        <a:xfrm>
          <a:off x="5826760" y="186270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13" name="直線コネクタ 412">
          <a:extLst>
            <a:ext uri="{FF2B5EF4-FFF2-40B4-BE49-F238E27FC236}">
              <a16:creationId xmlns:a16="http://schemas.microsoft.com/office/drawing/2014/main" id="{79D764DE-013E-47F8-B904-C4029AB3EBFE}"/>
            </a:ext>
          </a:extLst>
        </xdr:cNvPr>
        <xdr:cNvCxnSpPr/>
      </xdr:nvCxnSpPr>
      <xdr:spPr>
        <a:xfrm>
          <a:off x="5826760" y="182575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14" name="テキスト ボックス 413">
          <a:extLst>
            <a:ext uri="{FF2B5EF4-FFF2-40B4-BE49-F238E27FC236}">
              <a16:creationId xmlns:a16="http://schemas.microsoft.com/office/drawing/2014/main" id="{85D9B6E5-7992-45A0-93AA-FC3446FC8535}"/>
            </a:ext>
          </a:extLst>
        </xdr:cNvPr>
        <xdr:cNvSpPr txBox="1"/>
      </xdr:nvSpPr>
      <xdr:spPr>
        <a:xfrm>
          <a:off x="540530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15" name="直線コネクタ 414">
          <a:extLst>
            <a:ext uri="{FF2B5EF4-FFF2-40B4-BE49-F238E27FC236}">
              <a16:creationId xmlns:a16="http://schemas.microsoft.com/office/drawing/2014/main" id="{9AFDB04A-DBA4-47A1-8523-94485C1AA3D8}"/>
            </a:ext>
          </a:extLst>
        </xdr:cNvPr>
        <xdr:cNvCxnSpPr/>
      </xdr:nvCxnSpPr>
      <xdr:spPr>
        <a:xfrm>
          <a:off x="5826760" y="178841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16" name="テキスト ボックス 415">
          <a:extLst>
            <a:ext uri="{FF2B5EF4-FFF2-40B4-BE49-F238E27FC236}">
              <a16:creationId xmlns:a16="http://schemas.microsoft.com/office/drawing/2014/main" id="{356BC08D-BEB6-4677-90B4-2436463A1902}"/>
            </a:ext>
          </a:extLst>
        </xdr:cNvPr>
        <xdr:cNvSpPr txBox="1"/>
      </xdr:nvSpPr>
      <xdr:spPr>
        <a:xfrm>
          <a:off x="5405301" y="17745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17" name="直線コネクタ 416">
          <a:extLst>
            <a:ext uri="{FF2B5EF4-FFF2-40B4-BE49-F238E27FC236}">
              <a16:creationId xmlns:a16="http://schemas.microsoft.com/office/drawing/2014/main" id="{0EDC2421-6F07-42F2-8EF7-4525C4CD2226}"/>
            </a:ext>
          </a:extLst>
        </xdr:cNvPr>
        <xdr:cNvCxnSpPr/>
      </xdr:nvCxnSpPr>
      <xdr:spPr>
        <a:xfrm>
          <a:off x="5826760" y="175107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18" name="テキスト ボックス 417">
          <a:extLst>
            <a:ext uri="{FF2B5EF4-FFF2-40B4-BE49-F238E27FC236}">
              <a16:creationId xmlns:a16="http://schemas.microsoft.com/office/drawing/2014/main" id="{E68803B9-EA5C-4F65-A955-BD8FB87D92A3}"/>
            </a:ext>
          </a:extLst>
        </xdr:cNvPr>
        <xdr:cNvSpPr txBox="1"/>
      </xdr:nvSpPr>
      <xdr:spPr>
        <a:xfrm>
          <a:off x="5405301" y="173723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19" name="直線コネクタ 418">
          <a:extLst>
            <a:ext uri="{FF2B5EF4-FFF2-40B4-BE49-F238E27FC236}">
              <a16:creationId xmlns:a16="http://schemas.microsoft.com/office/drawing/2014/main" id="{D962455F-011D-49D4-8288-4B5BD6F10867}"/>
            </a:ext>
          </a:extLst>
        </xdr:cNvPr>
        <xdr:cNvCxnSpPr/>
      </xdr:nvCxnSpPr>
      <xdr:spPr>
        <a:xfrm>
          <a:off x="5826760" y="171373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20" name="テキスト ボックス 419">
          <a:extLst>
            <a:ext uri="{FF2B5EF4-FFF2-40B4-BE49-F238E27FC236}">
              <a16:creationId xmlns:a16="http://schemas.microsoft.com/office/drawing/2014/main" id="{C779DDD9-7288-43E4-BFD9-E76A4CB00929}"/>
            </a:ext>
          </a:extLst>
        </xdr:cNvPr>
        <xdr:cNvSpPr txBox="1"/>
      </xdr:nvSpPr>
      <xdr:spPr>
        <a:xfrm>
          <a:off x="5405301" y="169989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21" name="直線コネクタ 420">
          <a:extLst>
            <a:ext uri="{FF2B5EF4-FFF2-40B4-BE49-F238E27FC236}">
              <a16:creationId xmlns:a16="http://schemas.microsoft.com/office/drawing/2014/main" id="{8FFAAB24-4897-47F9-BE05-2DA5F29AE28E}"/>
            </a:ext>
          </a:extLst>
        </xdr:cNvPr>
        <xdr:cNvCxnSpPr/>
      </xdr:nvCxnSpPr>
      <xdr:spPr>
        <a:xfrm>
          <a:off x="5826760" y="167640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22" name="テキスト ボックス 421">
          <a:extLst>
            <a:ext uri="{FF2B5EF4-FFF2-40B4-BE49-F238E27FC236}">
              <a16:creationId xmlns:a16="http://schemas.microsoft.com/office/drawing/2014/main" id="{4DDA381A-60AA-48AA-BBD4-5401C523A3BB}"/>
            </a:ext>
          </a:extLst>
        </xdr:cNvPr>
        <xdr:cNvSpPr txBox="1"/>
      </xdr:nvSpPr>
      <xdr:spPr>
        <a:xfrm>
          <a:off x="5405301" y="166255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23" name="直線コネクタ 422">
          <a:extLst>
            <a:ext uri="{FF2B5EF4-FFF2-40B4-BE49-F238E27FC236}">
              <a16:creationId xmlns:a16="http://schemas.microsoft.com/office/drawing/2014/main" id="{954180EC-1351-438C-B0EC-1112354B55F1}"/>
            </a:ext>
          </a:extLst>
        </xdr:cNvPr>
        <xdr:cNvCxnSpPr/>
      </xdr:nvCxnSpPr>
      <xdr:spPr>
        <a:xfrm>
          <a:off x="5826760" y="163944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24" name="テキスト ボックス 423">
          <a:extLst>
            <a:ext uri="{FF2B5EF4-FFF2-40B4-BE49-F238E27FC236}">
              <a16:creationId xmlns:a16="http://schemas.microsoft.com/office/drawing/2014/main" id="{B8495885-611F-4A3F-96C6-CE766A091864}"/>
            </a:ext>
          </a:extLst>
        </xdr:cNvPr>
        <xdr:cNvSpPr txBox="1"/>
      </xdr:nvSpPr>
      <xdr:spPr>
        <a:xfrm>
          <a:off x="540530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25" name="【市民会館】&#10;一人当たり面積グラフ枠">
          <a:extLst>
            <a:ext uri="{FF2B5EF4-FFF2-40B4-BE49-F238E27FC236}">
              <a16:creationId xmlns:a16="http://schemas.microsoft.com/office/drawing/2014/main" id="{5A2E0ED2-61CF-4FD7-8E7F-D297579BA297}"/>
            </a:ext>
          </a:extLst>
        </xdr:cNvPr>
        <xdr:cNvSpPr/>
      </xdr:nvSpPr>
      <xdr:spPr>
        <a:xfrm>
          <a:off x="582676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68580</xdr:rowOff>
    </xdr:from>
    <xdr:to>
      <xdr:col>54</xdr:col>
      <xdr:colOff>189865</xdr:colOff>
      <xdr:row>108</xdr:row>
      <xdr:rowOff>22861</xdr:rowOff>
    </xdr:to>
    <xdr:cxnSp macro="">
      <xdr:nvCxnSpPr>
        <xdr:cNvPr id="426" name="直線コネクタ 425">
          <a:extLst>
            <a:ext uri="{FF2B5EF4-FFF2-40B4-BE49-F238E27FC236}">
              <a16:creationId xmlns:a16="http://schemas.microsoft.com/office/drawing/2014/main" id="{16C8C17D-55C9-4ED7-8E8F-374A004A7C44}"/>
            </a:ext>
          </a:extLst>
        </xdr:cNvPr>
        <xdr:cNvCxnSpPr/>
      </xdr:nvCxnSpPr>
      <xdr:spPr>
        <a:xfrm flipV="1">
          <a:off x="9219565" y="16832580"/>
          <a:ext cx="0" cy="12954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26688</xdr:rowOff>
    </xdr:from>
    <xdr:ext cx="469744" cy="259045"/>
    <xdr:sp macro="" textlink="">
      <xdr:nvSpPr>
        <xdr:cNvPr id="427" name="【市民会館】&#10;一人当たり面積最小値テキスト">
          <a:extLst>
            <a:ext uri="{FF2B5EF4-FFF2-40B4-BE49-F238E27FC236}">
              <a16:creationId xmlns:a16="http://schemas.microsoft.com/office/drawing/2014/main" id="{1E3E96E9-3E15-4B76-BEA0-2AE2B737DD82}"/>
            </a:ext>
          </a:extLst>
        </xdr:cNvPr>
        <xdr:cNvSpPr txBox="1"/>
      </xdr:nvSpPr>
      <xdr:spPr>
        <a:xfrm>
          <a:off x="9258300" y="18131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22861</xdr:rowOff>
    </xdr:from>
    <xdr:to>
      <xdr:col>55</xdr:col>
      <xdr:colOff>88900</xdr:colOff>
      <xdr:row>108</xdr:row>
      <xdr:rowOff>22861</xdr:rowOff>
    </xdr:to>
    <xdr:cxnSp macro="">
      <xdr:nvCxnSpPr>
        <xdr:cNvPr id="428" name="直線コネクタ 427">
          <a:extLst>
            <a:ext uri="{FF2B5EF4-FFF2-40B4-BE49-F238E27FC236}">
              <a16:creationId xmlns:a16="http://schemas.microsoft.com/office/drawing/2014/main" id="{E377204B-9E46-4F78-AE51-26BD294FAA6C}"/>
            </a:ext>
          </a:extLst>
        </xdr:cNvPr>
        <xdr:cNvCxnSpPr/>
      </xdr:nvCxnSpPr>
      <xdr:spPr>
        <a:xfrm>
          <a:off x="9154160" y="1812798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15257</xdr:rowOff>
    </xdr:from>
    <xdr:ext cx="469744" cy="259045"/>
    <xdr:sp macro="" textlink="">
      <xdr:nvSpPr>
        <xdr:cNvPr id="429" name="【市民会館】&#10;一人当たり面積最大値テキスト">
          <a:extLst>
            <a:ext uri="{FF2B5EF4-FFF2-40B4-BE49-F238E27FC236}">
              <a16:creationId xmlns:a16="http://schemas.microsoft.com/office/drawing/2014/main" id="{6E686A9A-B38D-467B-806B-C8111BE4B3A2}"/>
            </a:ext>
          </a:extLst>
        </xdr:cNvPr>
        <xdr:cNvSpPr txBox="1"/>
      </xdr:nvSpPr>
      <xdr:spPr>
        <a:xfrm>
          <a:off x="9258300" y="16611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68580</xdr:rowOff>
    </xdr:from>
    <xdr:to>
      <xdr:col>55</xdr:col>
      <xdr:colOff>88900</xdr:colOff>
      <xdr:row>100</xdr:row>
      <xdr:rowOff>68580</xdr:rowOff>
    </xdr:to>
    <xdr:cxnSp macro="">
      <xdr:nvCxnSpPr>
        <xdr:cNvPr id="430" name="直線コネクタ 429">
          <a:extLst>
            <a:ext uri="{FF2B5EF4-FFF2-40B4-BE49-F238E27FC236}">
              <a16:creationId xmlns:a16="http://schemas.microsoft.com/office/drawing/2014/main" id="{C1E20D70-EA45-41FE-8FE0-E6DE8A7292FA}"/>
            </a:ext>
          </a:extLst>
        </xdr:cNvPr>
        <xdr:cNvCxnSpPr/>
      </xdr:nvCxnSpPr>
      <xdr:spPr>
        <a:xfrm>
          <a:off x="9154160" y="168325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45738</xdr:rowOff>
    </xdr:from>
    <xdr:ext cx="469744" cy="259045"/>
    <xdr:sp macro="" textlink="">
      <xdr:nvSpPr>
        <xdr:cNvPr id="431" name="【市民会館】&#10;一人当たり面積平均値テキスト">
          <a:extLst>
            <a:ext uri="{FF2B5EF4-FFF2-40B4-BE49-F238E27FC236}">
              <a16:creationId xmlns:a16="http://schemas.microsoft.com/office/drawing/2014/main" id="{0F1366C9-0B5F-41B6-8C7A-4A529D6538FB}"/>
            </a:ext>
          </a:extLst>
        </xdr:cNvPr>
        <xdr:cNvSpPr txBox="1"/>
      </xdr:nvSpPr>
      <xdr:spPr>
        <a:xfrm>
          <a:off x="9258300" y="176479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67311</xdr:rowOff>
    </xdr:from>
    <xdr:to>
      <xdr:col>55</xdr:col>
      <xdr:colOff>50800</xdr:colOff>
      <xdr:row>105</xdr:row>
      <xdr:rowOff>168911</xdr:rowOff>
    </xdr:to>
    <xdr:sp macro="" textlink="">
      <xdr:nvSpPr>
        <xdr:cNvPr id="432" name="フローチャート: 判断 431">
          <a:extLst>
            <a:ext uri="{FF2B5EF4-FFF2-40B4-BE49-F238E27FC236}">
              <a16:creationId xmlns:a16="http://schemas.microsoft.com/office/drawing/2014/main" id="{AF21C40A-2D51-4A45-AD0F-66E5A225F566}"/>
            </a:ext>
          </a:extLst>
        </xdr:cNvPr>
        <xdr:cNvSpPr/>
      </xdr:nvSpPr>
      <xdr:spPr>
        <a:xfrm>
          <a:off x="9192260" y="1766951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74930</xdr:rowOff>
    </xdr:from>
    <xdr:to>
      <xdr:col>50</xdr:col>
      <xdr:colOff>165100</xdr:colOff>
      <xdr:row>106</xdr:row>
      <xdr:rowOff>5080</xdr:rowOff>
    </xdr:to>
    <xdr:sp macro="" textlink="">
      <xdr:nvSpPr>
        <xdr:cNvPr id="433" name="フローチャート: 判断 432">
          <a:extLst>
            <a:ext uri="{FF2B5EF4-FFF2-40B4-BE49-F238E27FC236}">
              <a16:creationId xmlns:a16="http://schemas.microsoft.com/office/drawing/2014/main" id="{DD1DC288-74A2-4765-94BF-D60990C9172F}"/>
            </a:ext>
          </a:extLst>
        </xdr:cNvPr>
        <xdr:cNvSpPr/>
      </xdr:nvSpPr>
      <xdr:spPr>
        <a:xfrm>
          <a:off x="8445500" y="176771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55880</xdr:rowOff>
    </xdr:from>
    <xdr:to>
      <xdr:col>46</xdr:col>
      <xdr:colOff>38100</xdr:colOff>
      <xdr:row>105</xdr:row>
      <xdr:rowOff>157480</xdr:rowOff>
    </xdr:to>
    <xdr:sp macro="" textlink="">
      <xdr:nvSpPr>
        <xdr:cNvPr id="434" name="フローチャート: 判断 433">
          <a:extLst>
            <a:ext uri="{FF2B5EF4-FFF2-40B4-BE49-F238E27FC236}">
              <a16:creationId xmlns:a16="http://schemas.microsoft.com/office/drawing/2014/main" id="{9F9997DD-FD32-41E0-ADB9-9D3E6B4EC788}"/>
            </a:ext>
          </a:extLst>
        </xdr:cNvPr>
        <xdr:cNvSpPr/>
      </xdr:nvSpPr>
      <xdr:spPr>
        <a:xfrm>
          <a:off x="7670800" y="1765808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74930</xdr:rowOff>
    </xdr:from>
    <xdr:to>
      <xdr:col>41</xdr:col>
      <xdr:colOff>101600</xdr:colOff>
      <xdr:row>105</xdr:row>
      <xdr:rowOff>5080</xdr:rowOff>
    </xdr:to>
    <xdr:sp macro="" textlink="">
      <xdr:nvSpPr>
        <xdr:cNvPr id="435" name="フローチャート: 判断 434">
          <a:extLst>
            <a:ext uri="{FF2B5EF4-FFF2-40B4-BE49-F238E27FC236}">
              <a16:creationId xmlns:a16="http://schemas.microsoft.com/office/drawing/2014/main" id="{443F5A18-87D8-4D82-A109-6AE88BEF0720}"/>
            </a:ext>
          </a:extLst>
        </xdr:cNvPr>
        <xdr:cNvSpPr/>
      </xdr:nvSpPr>
      <xdr:spPr>
        <a:xfrm>
          <a:off x="6873240" y="175094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36" name="テキスト ボックス 435">
          <a:extLst>
            <a:ext uri="{FF2B5EF4-FFF2-40B4-BE49-F238E27FC236}">
              <a16:creationId xmlns:a16="http://schemas.microsoft.com/office/drawing/2014/main" id="{30B40B68-E2CB-449C-BCE8-DD705A26D35A}"/>
            </a:ext>
          </a:extLst>
        </xdr:cNvPr>
        <xdr:cNvSpPr txBox="1"/>
      </xdr:nvSpPr>
      <xdr:spPr>
        <a:xfrm>
          <a:off x="90525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37" name="テキスト ボックス 436">
          <a:extLst>
            <a:ext uri="{FF2B5EF4-FFF2-40B4-BE49-F238E27FC236}">
              <a16:creationId xmlns:a16="http://schemas.microsoft.com/office/drawing/2014/main" id="{C83374C5-EE67-4F59-8A51-F3587929D47B}"/>
            </a:ext>
          </a:extLst>
        </xdr:cNvPr>
        <xdr:cNvSpPr txBox="1"/>
      </xdr:nvSpPr>
      <xdr:spPr>
        <a:xfrm>
          <a:off x="83286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38" name="テキスト ボックス 437">
          <a:extLst>
            <a:ext uri="{FF2B5EF4-FFF2-40B4-BE49-F238E27FC236}">
              <a16:creationId xmlns:a16="http://schemas.microsoft.com/office/drawing/2014/main" id="{C856E6EB-0D58-4C94-A6F6-7216620868EC}"/>
            </a:ext>
          </a:extLst>
        </xdr:cNvPr>
        <xdr:cNvSpPr txBox="1"/>
      </xdr:nvSpPr>
      <xdr:spPr>
        <a:xfrm>
          <a:off x="75463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39" name="テキスト ボックス 438">
          <a:extLst>
            <a:ext uri="{FF2B5EF4-FFF2-40B4-BE49-F238E27FC236}">
              <a16:creationId xmlns:a16="http://schemas.microsoft.com/office/drawing/2014/main" id="{7086866F-34CB-4159-B363-12D774904A1C}"/>
            </a:ext>
          </a:extLst>
        </xdr:cNvPr>
        <xdr:cNvSpPr txBox="1"/>
      </xdr:nvSpPr>
      <xdr:spPr>
        <a:xfrm>
          <a:off x="67564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40" name="テキスト ボックス 439">
          <a:extLst>
            <a:ext uri="{FF2B5EF4-FFF2-40B4-BE49-F238E27FC236}">
              <a16:creationId xmlns:a16="http://schemas.microsoft.com/office/drawing/2014/main" id="{F94B7CE9-A061-429D-A2F2-B725C3813BF0}"/>
            </a:ext>
          </a:extLst>
        </xdr:cNvPr>
        <xdr:cNvSpPr txBox="1"/>
      </xdr:nvSpPr>
      <xdr:spPr>
        <a:xfrm>
          <a:off x="5981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21589</xdr:rowOff>
    </xdr:from>
    <xdr:to>
      <xdr:col>55</xdr:col>
      <xdr:colOff>50800</xdr:colOff>
      <xdr:row>105</xdr:row>
      <xdr:rowOff>123189</xdr:rowOff>
    </xdr:to>
    <xdr:sp macro="" textlink="">
      <xdr:nvSpPr>
        <xdr:cNvPr id="441" name="楕円 440">
          <a:extLst>
            <a:ext uri="{FF2B5EF4-FFF2-40B4-BE49-F238E27FC236}">
              <a16:creationId xmlns:a16="http://schemas.microsoft.com/office/drawing/2014/main" id="{0A9FFA29-7934-4559-8511-2CDC64FA0D4E}"/>
            </a:ext>
          </a:extLst>
        </xdr:cNvPr>
        <xdr:cNvSpPr/>
      </xdr:nvSpPr>
      <xdr:spPr>
        <a:xfrm>
          <a:off x="9192260" y="1762378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104</xdr:row>
      <xdr:rowOff>44466</xdr:rowOff>
    </xdr:from>
    <xdr:ext cx="469744" cy="259045"/>
    <xdr:sp macro="" textlink="">
      <xdr:nvSpPr>
        <xdr:cNvPr id="442" name="【市民会館】&#10;一人当たり面積該当値テキスト">
          <a:extLst>
            <a:ext uri="{FF2B5EF4-FFF2-40B4-BE49-F238E27FC236}">
              <a16:creationId xmlns:a16="http://schemas.microsoft.com/office/drawing/2014/main" id="{6CED183F-F622-4C4B-8A73-747E0371658D}"/>
            </a:ext>
          </a:extLst>
        </xdr:cNvPr>
        <xdr:cNvSpPr txBox="1"/>
      </xdr:nvSpPr>
      <xdr:spPr>
        <a:xfrm>
          <a:off x="9258300" y="17479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29211</xdr:rowOff>
    </xdr:from>
    <xdr:to>
      <xdr:col>50</xdr:col>
      <xdr:colOff>165100</xdr:colOff>
      <xdr:row>105</xdr:row>
      <xdr:rowOff>130811</xdr:rowOff>
    </xdr:to>
    <xdr:sp macro="" textlink="">
      <xdr:nvSpPr>
        <xdr:cNvPr id="443" name="楕円 442">
          <a:extLst>
            <a:ext uri="{FF2B5EF4-FFF2-40B4-BE49-F238E27FC236}">
              <a16:creationId xmlns:a16="http://schemas.microsoft.com/office/drawing/2014/main" id="{D4C8DB90-DB8F-4DB9-BFAA-8FBF1F6179B2}"/>
            </a:ext>
          </a:extLst>
        </xdr:cNvPr>
        <xdr:cNvSpPr/>
      </xdr:nvSpPr>
      <xdr:spPr>
        <a:xfrm>
          <a:off x="8445500" y="17631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72389</xdr:rowOff>
    </xdr:from>
    <xdr:to>
      <xdr:col>55</xdr:col>
      <xdr:colOff>0</xdr:colOff>
      <xdr:row>105</xdr:row>
      <xdr:rowOff>80011</xdr:rowOff>
    </xdr:to>
    <xdr:cxnSp macro="">
      <xdr:nvCxnSpPr>
        <xdr:cNvPr id="444" name="直線コネクタ 443">
          <a:extLst>
            <a:ext uri="{FF2B5EF4-FFF2-40B4-BE49-F238E27FC236}">
              <a16:creationId xmlns:a16="http://schemas.microsoft.com/office/drawing/2014/main" id="{B925C444-D4B1-40EC-81F7-69FA03125B7B}"/>
            </a:ext>
          </a:extLst>
        </xdr:cNvPr>
        <xdr:cNvCxnSpPr/>
      </xdr:nvCxnSpPr>
      <xdr:spPr>
        <a:xfrm flipV="1">
          <a:off x="8496300" y="17674589"/>
          <a:ext cx="7239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36830</xdr:rowOff>
    </xdr:from>
    <xdr:to>
      <xdr:col>46</xdr:col>
      <xdr:colOff>38100</xdr:colOff>
      <xdr:row>105</xdr:row>
      <xdr:rowOff>138430</xdr:rowOff>
    </xdr:to>
    <xdr:sp macro="" textlink="">
      <xdr:nvSpPr>
        <xdr:cNvPr id="445" name="楕円 444">
          <a:extLst>
            <a:ext uri="{FF2B5EF4-FFF2-40B4-BE49-F238E27FC236}">
              <a16:creationId xmlns:a16="http://schemas.microsoft.com/office/drawing/2014/main" id="{00F7C736-1CFD-4FEB-9EF9-C3BF504D8393}"/>
            </a:ext>
          </a:extLst>
        </xdr:cNvPr>
        <xdr:cNvSpPr/>
      </xdr:nvSpPr>
      <xdr:spPr>
        <a:xfrm>
          <a:off x="7670800" y="1763903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80011</xdr:rowOff>
    </xdr:from>
    <xdr:to>
      <xdr:col>50</xdr:col>
      <xdr:colOff>114300</xdr:colOff>
      <xdr:row>105</xdr:row>
      <xdr:rowOff>87630</xdr:rowOff>
    </xdr:to>
    <xdr:cxnSp macro="">
      <xdr:nvCxnSpPr>
        <xdr:cNvPr id="446" name="直線コネクタ 445">
          <a:extLst>
            <a:ext uri="{FF2B5EF4-FFF2-40B4-BE49-F238E27FC236}">
              <a16:creationId xmlns:a16="http://schemas.microsoft.com/office/drawing/2014/main" id="{26045584-BB74-4A94-BFCD-49D501766758}"/>
            </a:ext>
          </a:extLst>
        </xdr:cNvPr>
        <xdr:cNvCxnSpPr/>
      </xdr:nvCxnSpPr>
      <xdr:spPr>
        <a:xfrm flipV="1">
          <a:off x="7713980" y="17682211"/>
          <a:ext cx="78232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44450</xdr:rowOff>
    </xdr:from>
    <xdr:to>
      <xdr:col>41</xdr:col>
      <xdr:colOff>101600</xdr:colOff>
      <xdr:row>105</xdr:row>
      <xdr:rowOff>146050</xdr:rowOff>
    </xdr:to>
    <xdr:sp macro="" textlink="">
      <xdr:nvSpPr>
        <xdr:cNvPr id="447" name="楕円 446">
          <a:extLst>
            <a:ext uri="{FF2B5EF4-FFF2-40B4-BE49-F238E27FC236}">
              <a16:creationId xmlns:a16="http://schemas.microsoft.com/office/drawing/2014/main" id="{CBFF4A42-6401-44F3-8B85-6D1F4C099082}"/>
            </a:ext>
          </a:extLst>
        </xdr:cNvPr>
        <xdr:cNvSpPr/>
      </xdr:nvSpPr>
      <xdr:spPr>
        <a:xfrm>
          <a:off x="6873240" y="17646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105</xdr:row>
      <xdr:rowOff>87630</xdr:rowOff>
    </xdr:from>
    <xdr:to>
      <xdr:col>45</xdr:col>
      <xdr:colOff>177800</xdr:colOff>
      <xdr:row>105</xdr:row>
      <xdr:rowOff>95250</xdr:rowOff>
    </xdr:to>
    <xdr:cxnSp macro="">
      <xdr:nvCxnSpPr>
        <xdr:cNvPr id="448" name="直線コネクタ 447">
          <a:extLst>
            <a:ext uri="{FF2B5EF4-FFF2-40B4-BE49-F238E27FC236}">
              <a16:creationId xmlns:a16="http://schemas.microsoft.com/office/drawing/2014/main" id="{4D821352-A4B4-46C7-8B31-EDE29089FA42}"/>
            </a:ext>
          </a:extLst>
        </xdr:cNvPr>
        <xdr:cNvCxnSpPr/>
      </xdr:nvCxnSpPr>
      <xdr:spPr>
        <a:xfrm flipV="1">
          <a:off x="6924040" y="17689830"/>
          <a:ext cx="78994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167657</xdr:rowOff>
    </xdr:from>
    <xdr:ext cx="469744" cy="259045"/>
    <xdr:sp macro="" textlink="">
      <xdr:nvSpPr>
        <xdr:cNvPr id="449" name="n_1aveValue【市民会館】&#10;一人当たり面積">
          <a:extLst>
            <a:ext uri="{FF2B5EF4-FFF2-40B4-BE49-F238E27FC236}">
              <a16:creationId xmlns:a16="http://schemas.microsoft.com/office/drawing/2014/main" id="{F8334FA0-C42D-49F6-A526-8EADC947A3E8}"/>
            </a:ext>
          </a:extLst>
        </xdr:cNvPr>
        <xdr:cNvSpPr txBox="1"/>
      </xdr:nvSpPr>
      <xdr:spPr>
        <a:xfrm>
          <a:off x="8271587" y="17769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148607</xdr:rowOff>
    </xdr:from>
    <xdr:ext cx="469744" cy="259045"/>
    <xdr:sp macro="" textlink="">
      <xdr:nvSpPr>
        <xdr:cNvPr id="450" name="n_2aveValue【市民会館】&#10;一人当たり面積">
          <a:extLst>
            <a:ext uri="{FF2B5EF4-FFF2-40B4-BE49-F238E27FC236}">
              <a16:creationId xmlns:a16="http://schemas.microsoft.com/office/drawing/2014/main" id="{84F19B57-713E-470D-A402-DAFE66F6E8A6}"/>
            </a:ext>
          </a:extLst>
        </xdr:cNvPr>
        <xdr:cNvSpPr txBox="1"/>
      </xdr:nvSpPr>
      <xdr:spPr>
        <a:xfrm>
          <a:off x="7509587" y="17750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21607</xdr:rowOff>
    </xdr:from>
    <xdr:ext cx="469744" cy="259045"/>
    <xdr:sp macro="" textlink="">
      <xdr:nvSpPr>
        <xdr:cNvPr id="451" name="n_3aveValue【市民会館】&#10;一人当たり面積">
          <a:extLst>
            <a:ext uri="{FF2B5EF4-FFF2-40B4-BE49-F238E27FC236}">
              <a16:creationId xmlns:a16="http://schemas.microsoft.com/office/drawing/2014/main" id="{84E9FF25-67D6-4BD7-AF9B-92C70C409BF4}"/>
            </a:ext>
          </a:extLst>
        </xdr:cNvPr>
        <xdr:cNvSpPr txBox="1"/>
      </xdr:nvSpPr>
      <xdr:spPr>
        <a:xfrm>
          <a:off x="6712027" y="1728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103</xdr:row>
      <xdr:rowOff>147338</xdr:rowOff>
    </xdr:from>
    <xdr:ext cx="469744" cy="259045"/>
    <xdr:sp macro="" textlink="">
      <xdr:nvSpPr>
        <xdr:cNvPr id="452" name="n_1mainValue【市民会館】&#10;一人当たり面積">
          <a:extLst>
            <a:ext uri="{FF2B5EF4-FFF2-40B4-BE49-F238E27FC236}">
              <a16:creationId xmlns:a16="http://schemas.microsoft.com/office/drawing/2014/main" id="{30FD8536-08D9-48B8-86ED-7A7872FE2D71}"/>
            </a:ext>
          </a:extLst>
        </xdr:cNvPr>
        <xdr:cNvSpPr txBox="1"/>
      </xdr:nvSpPr>
      <xdr:spPr>
        <a:xfrm>
          <a:off x="8271587" y="17414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154957</xdr:rowOff>
    </xdr:from>
    <xdr:ext cx="469744" cy="259045"/>
    <xdr:sp macro="" textlink="">
      <xdr:nvSpPr>
        <xdr:cNvPr id="453" name="n_2mainValue【市民会館】&#10;一人当たり面積">
          <a:extLst>
            <a:ext uri="{FF2B5EF4-FFF2-40B4-BE49-F238E27FC236}">
              <a16:creationId xmlns:a16="http://schemas.microsoft.com/office/drawing/2014/main" id="{FDFE017F-1AA3-4EDB-8E7E-C25023EDC3F8}"/>
            </a:ext>
          </a:extLst>
        </xdr:cNvPr>
        <xdr:cNvSpPr txBox="1"/>
      </xdr:nvSpPr>
      <xdr:spPr>
        <a:xfrm>
          <a:off x="7509587" y="17421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137177</xdr:rowOff>
    </xdr:from>
    <xdr:ext cx="469744" cy="259045"/>
    <xdr:sp macro="" textlink="">
      <xdr:nvSpPr>
        <xdr:cNvPr id="454" name="n_3mainValue【市民会館】&#10;一人当たり面積">
          <a:extLst>
            <a:ext uri="{FF2B5EF4-FFF2-40B4-BE49-F238E27FC236}">
              <a16:creationId xmlns:a16="http://schemas.microsoft.com/office/drawing/2014/main" id="{2DF00D3F-72AC-4680-868A-5DD2005A8146}"/>
            </a:ext>
          </a:extLst>
        </xdr:cNvPr>
        <xdr:cNvSpPr txBox="1"/>
      </xdr:nvSpPr>
      <xdr:spPr>
        <a:xfrm>
          <a:off x="6712027" y="17739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55" name="正方形/長方形 454">
          <a:extLst>
            <a:ext uri="{FF2B5EF4-FFF2-40B4-BE49-F238E27FC236}">
              <a16:creationId xmlns:a16="http://schemas.microsoft.com/office/drawing/2014/main" id="{CAE84A21-02EE-45FE-8FA0-E34C595E655E}"/>
            </a:ext>
          </a:extLst>
        </xdr:cNvPr>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56" name="正方形/長方形 455">
          <a:extLst>
            <a:ext uri="{FF2B5EF4-FFF2-40B4-BE49-F238E27FC236}">
              <a16:creationId xmlns:a16="http://schemas.microsoft.com/office/drawing/2014/main" id="{7F555B23-A1B1-449A-A489-F4B590D716AC}"/>
            </a:ext>
          </a:extLst>
        </xdr:cNvPr>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57" name="正方形/長方形 456">
          <a:extLst>
            <a:ext uri="{FF2B5EF4-FFF2-40B4-BE49-F238E27FC236}">
              <a16:creationId xmlns:a16="http://schemas.microsoft.com/office/drawing/2014/main" id="{5F9B5FFF-0F7D-450F-8A5D-72D9C130BCF8}"/>
            </a:ext>
          </a:extLst>
        </xdr:cNvPr>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58" name="正方形/長方形 457">
          <a:extLst>
            <a:ext uri="{FF2B5EF4-FFF2-40B4-BE49-F238E27FC236}">
              <a16:creationId xmlns:a16="http://schemas.microsoft.com/office/drawing/2014/main" id="{713F545B-EF98-47B8-B1C6-88E33F784A13}"/>
            </a:ext>
          </a:extLst>
        </xdr:cNvPr>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59" name="正方形/長方形 458">
          <a:extLst>
            <a:ext uri="{FF2B5EF4-FFF2-40B4-BE49-F238E27FC236}">
              <a16:creationId xmlns:a16="http://schemas.microsoft.com/office/drawing/2014/main" id="{E9437F14-7DF5-4910-9A0A-24BE1F73E541}"/>
            </a:ext>
          </a:extLst>
        </xdr:cNvPr>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60" name="正方形/長方形 459">
          <a:extLst>
            <a:ext uri="{FF2B5EF4-FFF2-40B4-BE49-F238E27FC236}">
              <a16:creationId xmlns:a16="http://schemas.microsoft.com/office/drawing/2014/main" id="{C7AE804F-5D65-421D-95CC-9CEF803F1A9E}"/>
            </a:ext>
          </a:extLst>
        </xdr:cNvPr>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61" name="正方形/長方形 460">
          <a:extLst>
            <a:ext uri="{FF2B5EF4-FFF2-40B4-BE49-F238E27FC236}">
              <a16:creationId xmlns:a16="http://schemas.microsoft.com/office/drawing/2014/main" id="{4B422869-9222-43DA-81C4-86F9872DAEFA}"/>
            </a:ext>
          </a:extLst>
        </xdr:cNvPr>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62" name="正方形/長方形 461">
          <a:extLst>
            <a:ext uri="{FF2B5EF4-FFF2-40B4-BE49-F238E27FC236}">
              <a16:creationId xmlns:a16="http://schemas.microsoft.com/office/drawing/2014/main" id="{F947B134-B908-4217-800F-2650B077AB36}"/>
            </a:ext>
          </a:extLst>
        </xdr:cNvPr>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63" name="テキスト ボックス 462">
          <a:extLst>
            <a:ext uri="{FF2B5EF4-FFF2-40B4-BE49-F238E27FC236}">
              <a16:creationId xmlns:a16="http://schemas.microsoft.com/office/drawing/2014/main" id="{17A646CA-2B78-4C9D-9F71-4640D79EE86B}"/>
            </a:ext>
          </a:extLst>
        </xdr:cNvPr>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64" name="直線コネクタ 463">
          <a:extLst>
            <a:ext uri="{FF2B5EF4-FFF2-40B4-BE49-F238E27FC236}">
              <a16:creationId xmlns:a16="http://schemas.microsoft.com/office/drawing/2014/main" id="{A7F5CBEF-6215-4D03-B63A-A06E25A83136}"/>
            </a:ext>
          </a:extLst>
        </xdr:cNvPr>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65" name="直線コネクタ 464">
          <a:extLst>
            <a:ext uri="{FF2B5EF4-FFF2-40B4-BE49-F238E27FC236}">
              <a16:creationId xmlns:a16="http://schemas.microsoft.com/office/drawing/2014/main" id="{3FED22D5-503D-4B78-A8CD-F24CAED2676E}"/>
            </a:ext>
          </a:extLst>
        </xdr:cNvPr>
        <xdr:cNvCxnSpPr/>
      </xdr:nvCxnSpPr>
      <xdr:spPr>
        <a:xfrm>
          <a:off x="10960100" y="713340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66" name="テキスト ボックス 465">
          <a:extLst>
            <a:ext uri="{FF2B5EF4-FFF2-40B4-BE49-F238E27FC236}">
              <a16:creationId xmlns:a16="http://schemas.microsoft.com/office/drawing/2014/main" id="{F5A80F01-70C8-48C5-A4A1-451AE4054E2D}"/>
            </a:ext>
          </a:extLst>
        </xdr:cNvPr>
        <xdr:cNvSpPr txBox="1"/>
      </xdr:nvSpPr>
      <xdr:spPr>
        <a:xfrm>
          <a:off x="10666881" y="699499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67" name="直線コネクタ 466">
          <a:extLst>
            <a:ext uri="{FF2B5EF4-FFF2-40B4-BE49-F238E27FC236}">
              <a16:creationId xmlns:a16="http://schemas.microsoft.com/office/drawing/2014/main" id="{C22DE366-F591-46DB-BA27-9050FCEA48D6}"/>
            </a:ext>
          </a:extLst>
        </xdr:cNvPr>
        <xdr:cNvCxnSpPr/>
      </xdr:nvCxnSpPr>
      <xdr:spPr>
        <a:xfrm>
          <a:off x="10960100" y="681445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68" name="テキスト ボックス 467">
          <a:extLst>
            <a:ext uri="{FF2B5EF4-FFF2-40B4-BE49-F238E27FC236}">
              <a16:creationId xmlns:a16="http://schemas.microsoft.com/office/drawing/2014/main" id="{14F96C4F-4483-4461-A0CB-7177C373684E}"/>
            </a:ext>
          </a:extLst>
        </xdr:cNvPr>
        <xdr:cNvSpPr txBox="1"/>
      </xdr:nvSpPr>
      <xdr:spPr>
        <a:xfrm>
          <a:off x="1060276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69" name="直線コネクタ 468">
          <a:extLst>
            <a:ext uri="{FF2B5EF4-FFF2-40B4-BE49-F238E27FC236}">
              <a16:creationId xmlns:a16="http://schemas.microsoft.com/office/drawing/2014/main" id="{C8DA8FEA-491A-423C-B971-F38296C33FD8}"/>
            </a:ext>
          </a:extLst>
        </xdr:cNvPr>
        <xdr:cNvCxnSpPr/>
      </xdr:nvCxnSpPr>
      <xdr:spPr>
        <a:xfrm>
          <a:off x="10960100" y="649550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70" name="テキスト ボックス 469">
          <a:extLst>
            <a:ext uri="{FF2B5EF4-FFF2-40B4-BE49-F238E27FC236}">
              <a16:creationId xmlns:a16="http://schemas.microsoft.com/office/drawing/2014/main" id="{5A2869C9-292A-4E41-929F-5B461892F5A8}"/>
            </a:ext>
          </a:extLst>
        </xdr:cNvPr>
        <xdr:cNvSpPr txBox="1"/>
      </xdr:nvSpPr>
      <xdr:spPr>
        <a:xfrm>
          <a:off x="1060276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71" name="直線コネクタ 470">
          <a:extLst>
            <a:ext uri="{FF2B5EF4-FFF2-40B4-BE49-F238E27FC236}">
              <a16:creationId xmlns:a16="http://schemas.microsoft.com/office/drawing/2014/main" id="{A8D909F1-2040-4408-B3AA-AC83BED89051}"/>
            </a:ext>
          </a:extLst>
        </xdr:cNvPr>
        <xdr:cNvCxnSpPr/>
      </xdr:nvCxnSpPr>
      <xdr:spPr>
        <a:xfrm>
          <a:off x="10960100" y="617655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72" name="テキスト ボックス 471">
          <a:extLst>
            <a:ext uri="{FF2B5EF4-FFF2-40B4-BE49-F238E27FC236}">
              <a16:creationId xmlns:a16="http://schemas.microsoft.com/office/drawing/2014/main" id="{C4BB4836-8775-44D4-B68E-3B8647AA60D6}"/>
            </a:ext>
          </a:extLst>
        </xdr:cNvPr>
        <xdr:cNvSpPr txBox="1"/>
      </xdr:nvSpPr>
      <xdr:spPr>
        <a:xfrm>
          <a:off x="1060276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73" name="直線コネクタ 472">
          <a:extLst>
            <a:ext uri="{FF2B5EF4-FFF2-40B4-BE49-F238E27FC236}">
              <a16:creationId xmlns:a16="http://schemas.microsoft.com/office/drawing/2014/main" id="{FD8472DA-0183-4B97-BF7E-36AA3D97967C}"/>
            </a:ext>
          </a:extLst>
        </xdr:cNvPr>
        <xdr:cNvCxnSpPr/>
      </xdr:nvCxnSpPr>
      <xdr:spPr>
        <a:xfrm>
          <a:off x="10960100" y="585760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74" name="テキスト ボックス 473">
          <a:extLst>
            <a:ext uri="{FF2B5EF4-FFF2-40B4-BE49-F238E27FC236}">
              <a16:creationId xmlns:a16="http://schemas.microsoft.com/office/drawing/2014/main" id="{B8026A8B-AA57-4643-8013-D654F0AC663C}"/>
            </a:ext>
          </a:extLst>
        </xdr:cNvPr>
        <xdr:cNvSpPr txBox="1"/>
      </xdr:nvSpPr>
      <xdr:spPr>
        <a:xfrm>
          <a:off x="1060276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75" name="直線コネクタ 474">
          <a:extLst>
            <a:ext uri="{FF2B5EF4-FFF2-40B4-BE49-F238E27FC236}">
              <a16:creationId xmlns:a16="http://schemas.microsoft.com/office/drawing/2014/main" id="{E529F00F-9791-42D5-8E03-16BE2CDDDFD0}"/>
            </a:ext>
          </a:extLst>
        </xdr:cNvPr>
        <xdr:cNvCxnSpPr/>
      </xdr:nvCxnSpPr>
      <xdr:spPr>
        <a:xfrm>
          <a:off x="10960100" y="553484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76" name="テキスト ボックス 475">
          <a:extLst>
            <a:ext uri="{FF2B5EF4-FFF2-40B4-BE49-F238E27FC236}">
              <a16:creationId xmlns:a16="http://schemas.microsoft.com/office/drawing/2014/main" id="{D2A5592C-DBB2-492F-9086-4B23EDF59521}"/>
            </a:ext>
          </a:extLst>
        </xdr:cNvPr>
        <xdr:cNvSpPr txBox="1"/>
      </xdr:nvSpPr>
      <xdr:spPr>
        <a:xfrm>
          <a:off x="10561501" y="539642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77" name="直線コネクタ 476">
          <a:extLst>
            <a:ext uri="{FF2B5EF4-FFF2-40B4-BE49-F238E27FC236}">
              <a16:creationId xmlns:a16="http://schemas.microsoft.com/office/drawing/2014/main" id="{E0E9BEA0-9DC8-494E-8719-8C207A5C0231}"/>
            </a:ext>
          </a:extLst>
        </xdr:cNvPr>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78" name="テキスト ボックス 477">
          <a:extLst>
            <a:ext uri="{FF2B5EF4-FFF2-40B4-BE49-F238E27FC236}">
              <a16:creationId xmlns:a16="http://schemas.microsoft.com/office/drawing/2014/main" id="{FA58485B-11FA-402D-B185-4D21F5E78941}"/>
            </a:ext>
          </a:extLst>
        </xdr:cNvPr>
        <xdr:cNvSpPr txBox="1"/>
      </xdr:nvSpPr>
      <xdr:spPr>
        <a:xfrm>
          <a:off x="1056150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79" name="【一般廃棄物処理施設】&#10;有形固定資産減価償却率グラフ枠">
          <a:extLst>
            <a:ext uri="{FF2B5EF4-FFF2-40B4-BE49-F238E27FC236}">
              <a16:creationId xmlns:a16="http://schemas.microsoft.com/office/drawing/2014/main" id="{E5CF4414-7F53-41CD-827F-7A96B01B7F42}"/>
            </a:ext>
          </a:extLst>
        </xdr:cNvPr>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69669</xdr:rowOff>
    </xdr:from>
    <xdr:to>
      <xdr:col>85</xdr:col>
      <xdr:colOff>126364</xdr:colOff>
      <xdr:row>42</xdr:row>
      <xdr:rowOff>12519</xdr:rowOff>
    </xdr:to>
    <xdr:cxnSp macro="">
      <xdr:nvCxnSpPr>
        <xdr:cNvPr id="480" name="直線コネクタ 479">
          <a:extLst>
            <a:ext uri="{FF2B5EF4-FFF2-40B4-BE49-F238E27FC236}">
              <a16:creationId xmlns:a16="http://schemas.microsoft.com/office/drawing/2014/main" id="{303A37EE-518A-40D6-A89D-CA059BECB14C}"/>
            </a:ext>
          </a:extLst>
        </xdr:cNvPr>
        <xdr:cNvCxnSpPr/>
      </xdr:nvCxnSpPr>
      <xdr:spPr>
        <a:xfrm flipV="1">
          <a:off x="14375764" y="5601789"/>
          <a:ext cx="0" cy="1451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16346</xdr:rowOff>
    </xdr:from>
    <xdr:ext cx="340478" cy="259045"/>
    <xdr:sp macro="" textlink="">
      <xdr:nvSpPr>
        <xdr:cNvPr id="481" name="【一般廃棄物処理施設】&#10;有形固定資産減価償却率最小値テキスト">
          <a:extLst>
            <a:ext uri="{FF2B5EF4-FFF2-40B4-BE49-F238E27FC236}">
              <a16:creationId xmlns:a16="http://schemas.microsoft.com/office/drawing/2014/main" id="{0C59CBEE-9406-4A14-B091-E6A7D0E25302}"/>
            </a:ext>
          </a:extLst>
        </xdr:cNvPr>
        <xdr:cNvSpPr txBox="1"/>
      </xdr:nvSpPr>
      <xdr:spPr>
        <a:xfrm>
          <a:off x="14414500" y="70572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12519</xdr:rowOff>
    </xdr:from>
    <xdr:to>
      <xdr:col>86</xdr:col>
      <xdr:colOff>25400</xdr:colOff>
      <xdr:row>42</xdr:row>
      <xdr:rowOff>12519</xdr:rowOff>
    </xdr:to>
    <xdr:cxnSp macro="">
      <xdr:nvCxnSpPr>
        <xdr:cNvPr id="482" name="直線コネクタ 481">
          <a:extLst>
            <a:ext uri="{FF2B5EF4-FFF2-40B4-BE49-F238E27FC236}">
              <a16:creationId xmlns:a16="http://schemas.microsoft.com/office/drawing/2014/main" id="{A142862C-A150-4457-AD17-279F9B7AA7F4}"/>
            </a:ext>
          </a:extLst>
        </xdr:cNvPr>
        <xdr:cNvCxnSpPr/>
      </xdr:nvCxnSpPr>
      <xdr:spPr>
        <a:xfrm>
          <a:off x="14287500" y="705339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16346</xdr:rowOff>
    </xdr:from>
    <xdr:ext cx="405111" cy="259045"/>
    <xdr:sp macro="" textlink="">
      <xdr:nvSpPr>
        <xdr:cNvPr id="483" name="【一般廃棄物処理施設】&#10;有形固定資産減価償却率最大値テキスト">
          <a:extLst>
            <a:ext uri="{FF2B5EF4-FFF2-40B4-BE49-F238E27FC236}">
              <a16:creationId xmlns:a16="http://schemas.microsoft.com/office/drawing/2014/main" id="{754C8B82-47EC-4900-82B4-7D31A9354A3D}"/>
            </a:ext>
          </a:extLst>
        </xdr:cNvPr>
        <xdr:cNvSpPr txBox="1"/>
      </xdr:nvSpPr>
      <xdr:spPr>
        <a:xfrm>
          <a:off x="14414500" y="5380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69669</xdr:rowOff>
    </xdr:from>
    <xdr:to>
      <xdr:col>86</xdr:col>
      <xdr:colOff>25400</xdr:colOff>
      <xdr:row>33</xdr:row>
      <xdr:rowOff>69669</xdr:rowOff>
    </xdr:to>
    <xdr:cxnSp macro="">
      <xdr:nvCxnSpPr>
        <xdr:cNvPr id="484" name="直線コネクタ 483">
          <a:extLst>
            <a:ext uri="{FF2B5EF4-FFF2-40B4-BE49-F238E27FC236}">
              <a16:creationId xmlns:a16="http://schemas.microsoft.com/office/drawing/2014/main" id="{8D4DB24B-D3B3-405B-AF96-42933D3490F8}"/>
            </a:ext>
          </a:extLst>
        </xdr:cNvPr>
        <xdr:cNvCxnSpPr/>
      </xdr:nvCxnSpPr>
      <xdr:spPr>
        <a:xfrm>
          <a:off x="14287500" y="560178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127924</xdr:rowOff>
    </xdr:from>
    <xdr:ext cx="405111" cy="259045"/>
    <xdr:sp macro="" textlink="">
      <xdr:nvSpPr>
        <xdr:cNvPr id="485" name="【一般廃棄物処理施設】&#10;有形固定資産減価償却率平均値テキスト">
          <a:extLst>
            <a:ext uri="{FF2B5EF4-FFF2-40B4-BE49-F238E27FC236}">
              <a16:creationId xmlns:a16="http://schemas.microsoft.com/office/drawing/2014/main" id="{9C8B487E-96FE-459D-A80F-D7147F5CAC66}"/>
            </a:ext>
          </a:extLst>
        </xdr:cNvPr>
        <xdr:cNvSpPr txBox="1"/>
      </xdr:nvSpPr>
      <xdr:spPr>
        <a:xfrm>
          <a:off x="14414500" y="61629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149497</xdr:rowOff>
    </xdr:from>
    <xdr:to>
      <xdr:col>85</xdr:col>
      <xdr:colOff>177800</xdr:colOff>
      <xdr:row>37</xdr:row>
      <xdr:rowOff>79647</xdr:rowOff>
    </xdr:to>
    <xdr:sp macro="" textlink="">
      <xdr:nvSpPr>
        <xdr:cNvPr id="486" name="フローチャート: 判断 485">
          <a:extLst>
            <a:ext uri="{FF2B5EF4-FFF2-40B4-BE49-F238E27FC236}">
              <a16:creationId xmlns:a16="http://schemas.microsoft.com/office/drawing/2014/main" id="{2C340F8E-61AD-4D04-9AAC-AF5BB9415BEC}"/>
            </a:ext>
          </a:extLst>
        </xdr:cNvPr>
        <xdr:cNvSpPr/>
      </xdr:nvSpPr>
      <xdr:spPr>
        <a:xfrm>
          <a:off x="14325600" y="6184537"/>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2540</xdr:rowOff>
    </xdr:from>
    <xdr:to>
      <xdr:col>81</xdr:col>
      <xdr:colOff>101600</xdr:colOff>
      <xdr:row>37</xdr:row>
      <xdr:rowOff>104140</xdr:rowOff>
    </xdr:to>
    <xdr:sp macro="" textlink="">
      <xdr:nvSpPr>
        <xdr:cNvPr id="487" name="フローチャート: 判断 486">
          <a:extLst>
            <a:ext uri="{FF2B5EF4-FFF2-40B4-BE49-F238E27FC236}">
              <a16:creationId xmlns:a16="http://schemas.microsoft.com/office/drawing/2014/main" id="{0DD9367D-1DD4-4878-9A4B-5AB1819126BA}"/>
            </a:ext>
          </a:extLst>
        </xdr:cNvPr>
        <xdr:cNvSpPr/>
      </xdr:nvSpPr>
      <xdr:spPr>
        <a:xfrm>
          <a:off x="13578840" y="6205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33564</xdr:rowOff>
    </xdr:from>
    <xdr:to>
      <xdr:col>76</xdr:col>
      <xdr:colOff>165100</xdr:colOff>
      <xdr:row>37</xdr:row>
      <xdr:rowOff>135164</xdr:rowOff>
    </xdr:to>
    <xdr:sp macro="" textlink="">
      <xdr:nvSpPr>
        <xdr:cNvPr id="488" name="フローチャート: 判断 487">
          <a:extLst>
            <a:ext uri="{FF2B5EF4-FFF2-40B4-BE49-F238E27FC236}">
              <a16:creationId xmlns:a16="http://schemas.microsoft.com/office/drawing/2014/main" id="{675EC0DC-24AA-48E5-BE5D-B837056FCDFD}"/>
            </a:ext>
          </a:extLst>
        </xdr:cNvPr>
        <xdr:cNvSpPr/>
      </xdr:nvSpPr>
      <xdr:spPr>
        <a:xfrm>
          <a:off x="12804140" y="6236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92347</xdr:rowOff>
    </xdr:from>
    <xdr:to>
      <xdr:col>72</xdr:col>
      <xdr:colOff>38100</xdr:colOff>
      <xdr:row>37</xdr:row>
      <xdr:rowOff>22497</xdr:rowOff>
    </xdr:to>
    <xdr:sp macro="" textlink="">
      <xdr:nvSpPr>
        <xdr:cNvPr id="489" name="フローチャート: 判断 488">
          <a:extLst>
            <a:ext uri="{FF2B5EF4-FFF2-40B4-BE49-F238E27FC236}">
              <a16:creationId xmlns:a16="http://schemas.microsoft.com/office/drawing/2014/main" id="{152BB2DD-87F1-4245-BE80-54A67BCDB3EA}"/>
            </a:ext>
          </a:extLst>
        </xdr:cNvPr>
        <xdr:cNvSpPr/>
      </xdr:nvSpPr>
      <xdr:spPr>
        <a:xfrm>
          <a:off x="12029440" y="612738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F13B400C-B8DA-4D7D-A567-27AF25796CFA}"/>
            </a:ext>
          </a:extLst>
        </xdr:cNvPr>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5AA1176D-A940-4248-ADA0-CCB45D56743D}"/>
            </a:ext>
          </a:extLst>
        </xdr:cNvPr>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92" name="テキスト ボックス 491">
          <a:extLst>
            <a:ext uri="{FF2B5EF4-FFF2-40B4-BE49-F238E27FC236}">
              <a16:creationId xmlns:a16="http://schemas.microsoft.com/office/drawing/2014/main" id="{710CF0AF-5D3B-477F-B8FF-0F3AB4256D7E}"/>
            </a:ext>
          </a:extLst>
        </xdr:cNvPr>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93" name="テキスト ボックス 492">
          <a:extLst>
            <a:ext uri="{FF2B5EF4-FFF2-40B4-BE49-F238E27FC236}">
              <a16:creationId xmlns:a16="http://schemas.microsoft.com/office/drawing/2014/main" id="{D7C741BF-3FA3-40B3-944F-D01E4745DF5D}"/>
            </a:ext>
          </a:extLst>
        </xdr:cNvPr>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94" name="テキスト ボックス 493">
          <a:extLst>
            <a:ext uri="{FF2B5EF4-FFF2-40B4-BE49-F238E27FC236}">
              <a16:creationId xmlns:a16="http://schemas.microsoft.com/office/drawing/2014/main" id="{B4BEE968-222B-4416-9317-2FC1721AD1F1}"/>
            </a:ext>
          </a:extLst>
        </xdr:cNvPr>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141333</xdr:rowOff>
    </xdr:from>
    <xdr:to>
      <xdr:col>85</xdr:col>
      <xdr:colOff>177800</xdr:colOff>
      <xdr:row>35</xdr:row>
      <xdr:rowOff>71483</xdr:rowOff>
    </xdr:to>
    <xdr:sp macro="" textlink="">
      <xdr:nvSpPr>
        <xdr:cNvPr id="495" name="楕円 494">
          <a:extLst>
            <a:ext uri="{FF2B5EF4-FFF2-40B4-BE49-F238E27FC236}">
              <a16:creationId xmlns:a16="http://schemas.microsoft.com/office/drawing/2014/main" id="{A5B0FD1F-510C-4FCB-9F14-BD03EC474E19}"/>
            </a:ext>
          </a:extLst>
        </xdr:cNvPr>
        <xdr:cNvSpPr/>
      </xdr:nvSpPr>
      <xdr:spPr>
        <a:xfrm>
          <a:off x="14325600" y="5841093"/>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164210</xdr:rowOff>
    </xdr:from>
    <xdr:ext cx="405111" cy="259045"/>
    <xdr:sp macro="" textlink="">
      <xdr:nvSpPr>
        <xdr:cNvPr id="496" name="【一般廃棄物処理施設】&#10;有形固定資産減価償却率該当値テキスト">
          <a:extLst>
            <a:ext uri="{FF2B5EF4-FFF2-40B4-BE49-F238E27FC236}">
              <a16:creationId xmlns:a16="http://schemas.microsoft.com/office/drawing/2014/main" id="{B4279D53-45AD-456F-BD6E-CA8530B28AE5}"/>
            </a:ext>
          </a:extLst>
        </xdr:cNvPr>
        <xdr:cNvSpPr txBox="1"/>
      </xdr:nvSpPr>
      <xdr:spPr>
        <a:xfrm>
          <a:off x="14414500" y="5696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10704</xdr:rowOff>
    </xdr:from>
    <xdr:to>
      <xdr:col>81</xdr:col>
      <xdr:colOff>101600</xdr:colOff>
      <xdr:row>35</xdr:row>
      <xdr:rowOff>112304</xdr:rowOff>
    </xdr:to>
    <xdr:sp macro="" textlink="">
      <xdr:nvSpPr>
        <xdr:cNvPr id="497" name="楕円 496">
          <a:extLst>
            <a:ext uri="{FF2B5EF4-FFF2-40B4-BE49-F238E27FC236}">
              <a16:creationId xmlns:a16="http://schemas.microsoft.com/office/drawing/2014/main" id="{582E3321-3829-4A63-914D-280DE9EA5765}"/>
            </a:ext>
          </a:extLst>
        </xdr:cNvPr>
        <xdr:cNvSpPr/>
      </xdr:nvSpPr>
      <xdr:spPr>
        <a:xfrm>
          <a:off x="13578840" y="5878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20683</xdr:rowOff>
    </xdr:from>
    <xdr:to>
      <xdr:col>85</xdr:col>
      <xdr:colOff>127000</xdr:colOff>
      <xdr:row>35</xdr:row>
      <xdr:rowOff>61504</xdr:rowOff>
    </xdr:to>
    <xdr:cxnSp macro="">
      <xdr:nvCxnSpPr>
        <xdr:cNvPr id="498" name="直線コネクタ 497">
          <a:extLst>
            <a:ext uri="{FF2B5EF4-FFF2-40B4-BE49-F238E27FC236}">
              <a16:creationId xmlns:a16="http://schemas.microsoft.com/office/drawing/2014/main" id="{2D6E15EB-0CBF-4386-86EA-A5C197987176}"/>
            </a:ext>
          </a:extLst>
        </xdr:cNvPr>
        <xdr:cNvCxnSpPr/>
      </xdr:nvCxnSpPr>
      <xdr:spPr>
        <a:xfrm flipV="1">
          <a:off x="13629640" y="5888083"/>
          <a:ext cx="74676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56424</xdr:rowOff>
    </xdr:from>
    <xdr:to>
      <xdr:col>76</xdr:col>
      <xdr:colOff>165100</xdr:colOff>
      <xdr:row>35</xdr:row>
      <xdr:rowOff>158024</xdr:rowOff>
    </xdr:to>
    <xdr:sp macro="" textlink="">
      <xdr:nvSpPr>
        <xdr:cNvPr id="499" name="楕円 498">
          <a:extLst>
            <a:ext uri="{FF2B5EF4-FFF2-40B4-BE49-F238E27FC236}">
              <a16:creationId xmlns:a16="http://schemas.microsoft.com/office/drawing/2014/main" id="{226674F8-009A-4A67-9043-1C91F860419B}"/>
            </a:ext>
          </a:extLst>
        </xdr:cNvPr>
        <xdr:cNvSpPr/>
      </xdr:nvSpPr>
      <xdr:spPr>
        <a:xfrm>
          <a:off x="12804140" y="5923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61504</xdr:rowOff>
    </xdr:from>
    <xdr:to>
      <xdr:col>81</xdr:col>
      <xdr:colOff>50800</xdr:colOff>
      <xdr:row>35</xdr:row>
      <xdr:rowOff>107224</xdr:rowOff>
    </xdr:to>
    <xdr:cxnSp macro="">
      <xdr:nvCxnSpPr>
        <xdr:cNvPr id="500" name="直線コネクタ 499">
          <a:extLst>
            <a:ext uri="{FF2B5EF4-FFF2-40B4-BE49-F238E27FC236}">
              <a16:creationId xmlns:a16="http://schemas.microsoft.com/office/drawing/2014/main" id="{11E90789-530A-4938-9130-2890EF9F26F8}"/>
            </a:ext>
          </a:extLst>
        </xdr:cNvPr>
        <xdr:cNvCxnSpPr/>
      </xdr:nvCxnSpPr>
      <xdr:spPr>
        <a:xfrm flipV="1">
          <a:off x="12854940" y="5928904"/>
          <a:ext cx="7747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33</xdr:row>
      <xdr:rowOff>89081</xdr:rowOff>
    </xdr:from>
    <xdr:to>
      <xdr:col>72</xdr:col>
      <xdr:colOff>38100</xdr:colOff>
      <xdr:row>34</xdr:row>
      <xdr:rowOff>19231</xdr:rowOff>
    </xdr:to>
    <xdr:sp macro="" textlink="">
      <xdr:nvSpPr>
        <xdr:cNvPr id="501" name="楕円 500">
          <a:extLst>
            <a:ext uri="{FF2B5EF4-FFF2-40B4-BE49-F238E27FC236}">
              <a16:creationId xmlns:a16="http://schemas.microsoft.com/office/drawing/2014/main" id="{6F378031-696B-412A-B15F-E32C6B37352A}"/>
            </a:ext>
          </a:extLst>
        </xdr:cNvPr>
        <xdr:cNvSpPr/>
      </xdr:nvSpPr>
      <xdr:spPr>
        <a:xfrm>
          <a:off x="12029440" y="562120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33</xdr:row>
      <xdr:rowOff>139881</xdr:rowOff>
    </xdr:from>
    <xdr:to>
      <xdr:col>76</xdr:col>
      <xdr:colOff>114300</xdr:colOff>
      <xdr:row>35</xdr:row>
      <xdr:rowOff>107224</xdr:rowOff>
    </xdr:to>
    <xdr:cxnSp macro="">
      <xdr:nvCxnSpPr>
        <xdr:cNvPr id="502" name="直線コネクタ 501">
          <a:extLst>
            <a:ext uri="{FF2B5EF4-FFF2-40B4-BE49-F238E27FC236}">
              <a16:creationId xmlns:a16="http://schemas.microsoft.com/office/drawing/2014/main" id="{5459B51F-A1C7-459D-B263-7E43811630A9}"/>
            </a:ext>
          </a:extLst>
        </xdr:cNvPr>
        <xdr:cNvCxnSpPr/>
      </xdr:nvCxnSpPr>
      <xdr:spPr>
        <a:xfrm>
          <a:off x="12072620" y="5672001"/>
          <a:ext cx="782320" cy="302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95267</xdr:rowOff>
    </xdr:from>
    <xdr:ext cx="405111" cy="259045"/>
    <xdr:sp macro="" textlink="">
      <xdr:nvSpPr>
        <xdr:cNvPr id="503" name="n_1aveValue【一般廃棄物処理施設】&#10;有形固定資産減価償却率">
          <a:extLst>
            <a:ext uri="{FF2B5EF4-FFF2-40B4-BE49-F238E27FC236}">
              <a16:creationId xmlns:a16="http://schemas.microsoft.com/office/drawing/2014/main" id="{AB1D9A7C-98BF-4187-862D-741D7CCD9CB7}"/>
            </a:ext>
          </a:extLst>
        </xdr:cNvPr>
        <xdr:cNvSpPr txBox="1"/>
      </xdr:nvSpPr>
      <xdr:spPr>
        <a:xfrm>
          <a:off x="13437244" y="6297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126292</xdr:rowOff>
    </xdr:from>
    <xdr:ext cx="405111" cy="259045"/>
    <xdr:sp macro="" textlink="">
      <xdr:nvSpPr>
        <xdr:cNvPr id="504" name="n_2aveValue【一般廃棄物処理施設】&#10;有形固定資産減価償却率">
          <a:extLst>
            <a:ext uri="{FF2B5EF4-FFF2-40B4-BE49-F238E27FC236}">
              <a16:creationId xmlns:a16="http://schemas.microsoft.com/office/drawing/2014/main" id="{A10CB88A-40BE-46A4-856B-96650CAC66DB}"/>
            </a:ext>
          </a:extLst>
        </xdr:cNvPr>
        <xdr:cNvSpPr txBox="1"/>
      </xdr:nvSpPr>
      <xdr:spPr>
        <a:xfrm>
          <a:off x="12675244" y="6328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13624</xdr:rowOff>
    </xdr:from>
    <xdr:ext cx="405111" cy="259045"/>
    <xdr:sp macro="" textlink="">
      <xdr:nvSpPr>
        <xdr:cNvPr id="505" name="n_3aveValue【一般廃棄物処理施設】&#10;有形固定資産減価償却率">
          <a:extLst>
            <a:ext uri="{FF2B5EF4-FFF2-40B4-BE49-F238E27FC236}">
              <a16:creationId xmlns:a16="http://schemas.microsoft.com/office/drawing/2014/main" id="{08D3B86E-AC95-4E64-AD3B-F54ECF17A449}"/>
            </a:ext>
          </a:extLst>
        </xdr:cNvPr>
        <xdr:cNvSpPr txBox="1"/>
      </xdr:nvSpPr>
      <xdr:spPr>
        <a:xfrm>
          <a:off x="11900544" y="62163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128831</xdr:rowOff>
    </xdr:from>
    <xdr:ext cx="405111" cy="259045"/>
    <xdr:sp macro="" textlink="">
      <xdr:nvSpPr>
        <xdr:cNvPr id="506" name="n_1mainValue【一般廃棄物処理施設】&#10;有形固定資産減価償却率">
          <a:extLst>
            <a:ext uri="{FF2B5EF4-FFF2-40B4-BE49-F238E27FC236}">
              <a16:creationId xmlns:a16="http://schemas.microsoft.com/office/drawing/2014/main" id="{BC4D6016-2A98-4AF3-A40C-343573282A6F}"/>
            </a:ext>
          </a:extLst>
        </xdr:cNvPr>
        <xdr:cNvSpPr txBox="1"/>
      </xdr:nvSpPr>
      <xdr:spPr>
        <a:xfrm>
          <a:off x="13437244" y="5660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3101</xdr:rowOff>
    </xdr:from>
    <xdr:ext cx="405111" cy="259045"/>
    <xdr:sp macro="" textlink="">
      <xdr:nvSpPr>
        <xdr:cNvPr id="507" name="n_2mainValue【一般廃棄物処理施設】&#10;有形固定資産減価償却率">
          <a:extLst>
            <a:ext uri="{FF2B5EF4-FFF2-40B4-BE49-F238E27FC236}">
              <a16:creationId xmlns:a16="http://schemas.microsoft.com/office/drawing/2014/main" id="{D58309B6-2AEF-482B-8FF7-70B2D3D1DF28}"/>
            </a:ext>
          </a:extLst>
        </xdr:cNvPr>
        <xdr:cNvSpPr txBox="1"/>
      </xdr:nvSpPr>
      <xdr:spPr>
        <a:xfrm>
          <a:off x="12675244" y="5702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32</xdr:row>
      <xdr:rowOff>35758</xdr:rowOff>
    </xdr:from>
    <xdr:ext cx="405111" cy="259045"/>
    <xdr:sp macro="" textlink="">
      <xdr:nvSpPr>
        <xdr:cNvPr id="508" name="n_3mainValue【一般廃棄物処理施設】&#10;有形固定資産減価償却率">
          <a:extLst>
            <a:ext uri="{FF2B5EF4-FFF2-40B4-BE49-F238E27FC236}">
              <a16:creationId xmlns:a16="http://schemas.microsoft.com/office/drawing/2014/main" id="{B356B4F3-E372-49EC-872D-00C09C4568D9}"/>
            </a:ext>
          </a:extLst>
        </xdr:cNvPr>
        <xdr:cNvSpPr txBox="1"/>
      </xdr:nvSpPr>
      <xdr:spPr>
        <a:xfrm>
          <a:off x="11900544" y="5400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09" name="正方形/長方形 508">
          <a:extLst>
            <a:ext uri="{FF2B5EF4-FFF2-40B4-BE49-F238E27FC236}">
              <a16:creationId xmlns:a16="http://schemas.microsoft.com/office/drawing/2014/main" id="{3D68C259-5572-4596-9297-97303757BA97}"/>
            </a:ext>
          </a:extLst>
        </xdr:cNvPr>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10" name="正方形/長方形 509">
          <a:extLst>
            <a:ext uri="{FF2B5EF4-FFF2-40B4-BE49-F238E27FC236}">
              <a16:creationId xmlns:a16="http://schemas.microsoft.com/office/drawing/2014/main" id="{B6E40750-109E-4D5C-A6F8-D5FCD22F9C23}"/>
            </a:ext>
          </a:extLst>
        </xdr:cNvPr>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11" name="正方形/長方形 510">
          <a:extLst>
            <a:ext uri="{FF2B5EF4-FFF2-40B4-BE49-F238E27FC236}">
              <a16:creationId xmlns:a16="http://schemas.microsoft.com/office/drawing/2014/main" id="{1007F99F-1E9A-4EC4-8874-BDB3F850949D}"/>
            </a:ext>
          </a:extLst>
        </xdr:cNvPr>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12" name="正方形/長方形 511">
          <a:extLst>
            <a:ext uri="{FF2B5EF4-FFF2-40B4-BE49-F238E27FC236}">
              <a16:creationId xmlns:a16="http://schemas.microsoft.com/office/drawing/2014/main" id="{E5E8A83E-923A-4156-8DEC-9A39A22054F7}"/>
            </a:ext>
          </a:extLst>
        </xdr:cNvPr>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13" name="正方形/長方形 512">
          <a:extLst>
            <a:ext uri="{FF2B5EF4-FFF2-40B4-BE49-F238E27FC236}">
              <a16:creationId xmlns:a16="http://schemas.microsoft.com/office/drawing/2014/main" id="{E8743581-04DF-4FA5-A450-BCE3BCEB0207}"/>
            </a:ext>
          </a:extLst>
        </xdr:cNvPr>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14" name="正方形/長方形 513">
          <a:extLst>
            <a:ext uri="{FF2B5EF4-FFF2-40B4-BE49-F238E27FC236}">
              <a16:creationId xmlns:a16="http://schemas.microsoft.com/office/drawing/2014/main" id="{219D3DBD-ACF1-4D75-B7E2-839393266F09}"/>
            </a:ext>
          </a:extLst>
        </xdr:cNvPr>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15" name="正方形/長方形 514">
          <a:extLst>
            <a:ext uri="{FF2B5EF4-FFF2-40B4-BE49-F238E27FC236}">
              <a16:creationId xmlns:a16="http://schemas.microsoft.com/office/drawing/2014/main" id="{75AAA99F-AB0B-4A4E-8C11-3A8525568AE4}"/>
            </a:ext>
          </a:extLst>
        </xdr:cNvPr>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16" name="正方形/長方形 515">
          <a:extLst>
            <a:ext uri="{FF2B5EF4-FFF2-40B4-BE49-F238E27FC236}">
              <a16:creationId xmlns:a16="http://schemas.microsoft.com/office/drawing/2014/main" id="{0A801839-F5FA-4589-B245-6989DC68CE27}"/>
            </a:ext>
          </a:extLst>
        </xdr:cNvPr>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17" name="テキスト ボックス 516">
          <a:extLst>
            <a:ext uri="{FF2B5EF4-FFF2-40B4-BE49-F238E27FC236}">
              <a16:creationId xmlns:a16="http://schemas.microsoft.com/office/drawing/2014/main" id="{E4354770-6F60-445A-863B-22EA2FF042A6}"/>
            </a:ext>
          </a:extLst>
        </xdr:cNvPr>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18" name="直線コネクタ 517">
          <a:extLst>
            <a:ext uri="{FF2B5EF4-FFF2-40B4-BE49-F238E27FC236}">
              <a16:creationId xmlns:a16="http://schemas.microsoft.com/office/drawing/2014/main" id="{169711B3-E770-4726-8B5A-A4810D580AED}"/>
            </a:ext>
          </a:extLst>
        </xdr:cNvPr>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19" name="直線コネクタ 518">
          <a:extLst>
            <a:ext uri="{FF2B5EF4-FFF2-40B4-BE49-F238E27FC236}">
              <a16:creationId xmlns:a16="http://schemas.microsoft.com/office/drawing/2014/main" id="{773CB3CA-9B80-482C-AA1E-1AE523242196}"/>
            </a:ext>
          </a:extLst>
        </xdr:cNvPr>
        <xdr:cNvCxnSpPr/>
      </xdr:nvCxnSpPr>
      <xdr:spPr>
        <a:xfrm>
          <a:off x="16093440" y="70065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20" name="テキスト ボックス 519">
          <a:extLst>
            <a:ext uri="{FF2B5EF4-FFF2-40B4-BE49-F238E27FC236}">
              <a16:creationId xmlns:a16="http://schemas.microsoft.com/office/drawing/2014/main" id="{9A376DB3-D9C2-44B3-8FD9-326261423EEA}"/>
            </a:ext>
          </a:extLst>
        </xdr:cNvPr>
        <xdr:cNvSpPr txBox="1"/>
      </xdr:nvSpPr>
      <xdr:spPr>
        <a:xfrm>
          <a:off x="15890374" y="68681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21" name="直線コネクタ 520">
          <a:extLst>
            <a:ext uri="{FF2B5EF4-FFF2-40B4-BE49-F238E27FC236}">
              <a16:creationId xmlns:a16="http://schemas.microsoft.com/office/drawing/2014/main" id="{A201CAD3-2213-4B9E-BAC4-508E7D8A58F2}"/>
            </a:ext>
          </a:extLst>
        </xdr:cNvPr>
        <xdr:cNvCxnSpPr/>
      </xdr:nvCxnSpPr>
      <xdr:spPr>
        <a:xfrm>
          <a:off x="16093440" y="65570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22" name="テキスト ボックス 521">
          <a:extLst>
            <a:ext uri="{FF2B5EF4-FFF2-40B4-BE49-F238E27FC236}">
              <a16:creationId xmlns:a16="http://schemas.microsoft.com/office/drawing/2014/main" id="{35F9CE3E-3ED2-423B-AE0E-B1240AAADB43}"/>
            </a:ext>
          </a:extLst>
        </xdr:cNvPr>
        <xdr:cNvSpPr txBox="1"/>
      </xdr:nvSpPr>
      <xdr:spPr>
        <a:xfrm>
          <a:off x="15589461" y="641859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23" name="直線コネクタ 522">
          <a:extLst>
            <a:ext uri="{FF2B5EF4-FFF2-40B4-BE49-F238E27FC236}">
              <a16:creationId xmlns:a16="http://schemas.microsoft.com/office/drawing/2014/main" id="{13D28C1F-F2E5-4F93-BFA1-377B4C1FF74A}"/>
            </a:ext>
          </a:extLst>
        </xdr:cNvPr>
        <xdr:cNvCxnSpPr/>
      </xdr:nvCxnSpPr>
      <xdr:spPr>
        <a:xfrm>
          <a:off x="16093440" y="61112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24" name="テキスト ボックス 523">
          <a:extLst>
            <a:ext uri="{FF2B5EF4-FFF2-40B4-BE49-F238E27FC236}">
              <a16:creationId xmlns:a16="http://schemas.microsoft.com/office/drawing/2014/main" id="{1AE19ED8-9739-4AD0-B1A9-6FBDAB0AADA5}"/>
            </a:ext>
          </a:extLst>
        </xdr:cNvPr>
        <xdr:cNvSpPr txBox="1"/>
      </xdr:nvSpPr>
      <xdr:spPr>
        <a:xfrm>
          <a:off x="15589461" y="59728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25" name="直線コネクタ 524">
          <a:extLst>
            <a:ext uri="{FF2B5EF4-FFF2-40B4-BE49-F238E27FC236}">
              <a16:creationId xmlns:a16="http://schemas.microsoft.com/office/drawing/2014/main" id="{A1D6918C-ACC8-452A-B80D-64FC49C4B364}"/>
            </a:ext>
          </a:extLst>
        </xdr:cNvPr>
        <xdr:cNvCxnSpPr/>
      </xdr:nvCxnSpPr>
      <xdr:spPr>
        <a:xfrm>
          <a:off x="16093440" y="56654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26" name="テキスト ボックス 525">
          <a:extLst>
            <a:ext uri="{FF2B5EF4-FFF2-40B4-BE49-F238E27FC236}">
              <a16:creationId xmlns:a16="http://schemas.microsoft.com/office/drawing/2014/main" id="{4A187807-C431-4378-AC75-11D8E571516F}"/>
            </a:ext>
          </a:extLst>
        </xdr:cNvPr>
        <xdr:cNvSpPr txBox="1"/>
      </xdr:nvSpPr>
      <xdr:spPr>
        <a:xfrm>
          <a:off x="15589461" y="55270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27" name="直線コネクタ 526">
          <a:extLst>
            <a:ext uri="{FF2B5EF4-FFF2-40B4-BE49-F238E27FC236}">
              <a16:creationId xmlns:a16="http://schemas.microsoft.com/office/drawing/2014/main" id="{A7B977E6-5F94-4F77-B5B1-ED01B34A5C13}"/>
            </a:ext>
          </a:extLst>
        </xdr:cNvPr>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28" name="テキスト ボックス 527">
          <a:extLst>
            <a:ext uri="{FF2B5EF4-FFF2-40B4-BE49-F238E27FC236}">
              <a16:creationId xmlns:a16="http://schemas.microsoft.com/office/drawing/2014/main" id="{7A777FF9-675D-49B4-8062-B6DC72A77830}"/>
            </a:ext>
          </a:extLst>
        </xdr:cNvPr>
        <xdr:cNvSpPr txBox="1"/>
      </xdr:nvSpPr>
      <xdr:spPr>
        <a:xfrm>
          <a:off x="15589461" y="5077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29" name="【一般廃棄物処理施設】&#10;一人当たり有形固定資産（償却資産）額グラフ枠">
          <a:extLst>
            <a:ext uri="{FF2B5EF4-FFF2-40B4-BE49-F238E27FC236}">
              <a16:creationId xmlns:a16="http://schemas.microsoft.com/office/drawing/2014/main" id="{84DDABD5-2A42-4965-8BC4-0C656D6FF98A}"/>
            </a:ext>
          </a:extLst>
        </xdr:cNvPr>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35</xdr:row>
      <xdr:rowOff>55695</xdr:rowOff>
    </xdr:from>
    <xdr:to>
      <xdr:col>116</xdr:col>
      <xdr:colOff>62864</xdr:colOff>
      <xdr:row>41</xdr:row>
      <xdr:rowOff>120686</xdr:rowOff>
    </xdr:to>
    <xdr:cxnSp macro="">
      <xdr:nvCxnSpPr>
        <xdr:cNvPr id="530" name="直線コネクタ 529">
          <a:extLst>
            <a:ext uri="{FF2B5EF4-FFF2-40B4-BE49-F238E27FC236}">
              <a16:creationId xmlns:a16="http://schemas.microsoft.com/office/drawing/2014/main" id="{5C0C8D4A-8455-4314-A927-4AD4E4043475}"/>
            </a:ext>
          </a:extLst>
        </xdr:cNvPr>
        <xdr:cNvCxnSpPr/>
      </xdr:nvCxnSpPr>
      <xdr:spPr>
        <a:xfrm flipV="1">
          <a:off x="19509104" y="5923095"/>
          <a:ext cx="0" cy="10708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124513</xdr:rowOff>
    </xdr:from>
    <xdr:ext cx="469744" cy="259045"/>
    <xdr:sp macro="" textlink="">
      <xdr:nvSpPr>
        <xdr:cNvPr id="531" name="【一般廃棄物処理施設】&#10;一人当たり有形固定資産（償却資産）額最小値テキスト">
          <a:extLst>
            <a:ext uri="{FF2B5EF4-FFF2-40B4-BE49-F238E27FC236}">
              <a16:creationId xmlns:a16="http://schemas.microsoft.com/office/drawing/2014/main" id="{A494C3D1-417B-405C-ACB5-220CA7F2FD79}"/>
            </a:ext>
          </a:extLst>
        </xdr:cNvPr>
        <xdr:cNvSpPr txBox="1"/>
      </xdr:nvSpPr>
      <xdr:spPr>
        <a:xfrm>
          <a:off x="19547840" y="6997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120686</xdr:rowOff>
    </xdr:from>
    <xdr:to>
      <xdr:col>116</xdr:col>
      <xdr:colOff>152400</xdr:colOff>
      <xdr:row>41</xdr:row>
      <xdr:rowOff>120686</xdr:rowOff>
    </xdr:to>
    <xdr:cxnSp macro="">
      <xdr:nvCxnSpPr>
        <xdr:cNvPr id="532" name="直線コネクタ 531">
          <a:extLst>
            <a:ext uri="{FF2B5EF4-FFF2-40B4-BE49-F238E27FC236}">
              <a16:creationId xmlns:a16="http://schemas.microsoft.com/office/drawing/2014/main" id="{9A513338-99BC-4BF7-B00B-55F774CBDF3D}"/>
            </a:ext>
          </a:extLst>
        </xdr:cNvPr>
        <xdr:cNvCxnSpPr/>
      </xdr:nvCxnSpPr>
      <xdr:spPr>
        <a:xfrm>
          <a:off x="19443700" y="699392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34</xdr:row>
      <xdr:rowOff>2372</xdr:rowOff>
    </xdr:from>
    <xdr:ext cx="599010" cy="259045"/>
    <xdr:sp macro="" textlink="">
      <xdr:nvSpPr>
        <xdr:cNvPr id="533" name="【一般廃棄物処理施設】&#10;一人当たり有形固定資産（償却資産）額最大値テキスト">
          <a:extLst>
            <a:ext uri="{FF2B5EF4-FFF2-40B4-BE49-F238E27FC236}">
              <a16:creationId xmlns:a16="http://schemas.microsoft.com/office/drawing/2014/main" id="{2ED9713A-129A-4A38-A367-24140560D2D1}"/>
            </a:ext>
          </a:extLst>
        </xdr:cNvPr>
        <xdr:cNvSpPr txBox="1"/>
      </xdr:nvSpPr>
      <xdr:spPr>
        <a:xfrm>
          <a:off x="19547840" y="5702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35</xdr:row>
      <xdr:rowOff>55695</xdr:rowOff>
    </xdr:from>
    <xdr:to>
      <xdr:col>116</xdr:col>
      <xdr:colOff>152400</xdr:colOff>
      <xdr:row>35</xdr:row>
      <xdr:rowOff>55695</xdr:rowOff>
    </xdr:to>
    <xdr:cxnSp macro="">
      <xdr:nvCxnSpPr>
        <xdr:cNvPr id="534" name="直線コネクタ 533">
          <a:extLst>
            <a:ext uri="{FF2B5EF4-FFF2-40B4-BE49-F238E27FC236}">
              <a16:creationId xmlns:a16="http://schemas.microsoft.com/office/drawing/2014/main" id="{381DB1B4-EB2C-42D4-9068-E61D4B12501D}"/>
            </a:ext>
          </a:extLst>
        </xdr:cNvPr>
        <xdr:cNvCxnSpPr/>
      </xdr:nvCxnSpPr>
      <xdr:spPr>
        <a:xfrm>
          <a:off x="19443700" y="592309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165754</xdr:rowOff>
    </xdr:from>
    <xdr:ext cx="534377" cy="259045"/>
    <xdr:sp macro="" textlink="">
      <xdr:nvSpPr>
        <xdr:cNvPr id="535" name="【一般廃棄物処理施設】&#10;一人当たり有形固定資産（償却資産）額平均値テキスト">
          <a:extLst>
            <a:ext uri="{FF2B5EF4-FFF2-40B4-BE49-F238E27FC236}">
              <a16:creationId xmlns:a16="http://schemas.microsoft.com/office/drawing/2014/main" id="{E6485F10-0712-4B64-992D-F8E4A12B4D7A}"/>
            </a:ext>
          </a:extLst>
        </xdr:cNvPr>
        <xdr:cNvSpPr txBox="1"/>
      </xdr:nvSpPr>
      <xdr:spPr>
        <a:xfrm>
          <a:off x="19547840" y="65360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15877</xdr:rowOff>
    </xdr:from>
    <xdr:to>
      <xdr:col>116</xdr:col>
      <xdr:colOff>114300</xdr:colOff>
      <xdr:row>39</xdr:row>
      <xdr:rowOff>117477</xdr:rowOff>
    </xdr:to>
    <xdr:sp macro="" textlink="">
      <xdr:nvSpPr>
        <xdr:cNvPr id="536" name="フローチャート: 判断 535">
          <a:extLst>
            <a:ext uri="{FF2B5EF4-FFF2-40B4-BE49-F238E27FC236}">
              <a16:creationId xmlns:a16="http://schemas.microsoft.com/office/drawing/2014/main" id="{28535C4C-D015-4478-9C76-95A1B3D9B41F}"/>
            </a:ext>
          </a:extLst>
        </xdr:cNvPr>
        <xdr:cNvSpPr/>
      </xdr:nvSpPr>
      <xdr:spPr>
        <a:xfrm>
          <a:off x="19458940" y="6553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58812</xdr:rowOff>
    </xdr:from>
    <xdr:to>
      <xdr:col>112</xdr:col>
      <xdr:colOff>38100</xdr:colOff>
      <xdr:row>39</xdr:row>
      <xdr:rowOff>160412</xdr:rowOff>
    </xdr:to>
    <xdr:sp macro="" textlink="">
      <xdr:nvSpPr>
        <xdr:cNvPr id="537" name="フローチャート: 判断 536">
          <a:extLst>
            <a:ext uri="{FF2B5EF4-FFF2-40B4-BE49-F238E27FC236}">
              <a16:creationId xmlns:a16="http://schemas.microsoft.com/office/drawing/2014/main" id="{3931EC24-D14D-404A-A2F7-38289F49851E}"/>
            </a:ext>
          </a:extLst>
        </xdr:cNvPr>
        <xdr:cNvSpPr/>
      </xdr:nvSpPr>
      <xdr:spPr>
        <a:xfrm>
          <a:off x="18735040" y="659677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68249</xdr:rowOff>
    </xdr:from>
    <xdr:to>
      <xdr:col>107</xdr:col>
      <xdr:colOff>101600</xdr:colOff>
      <xdr:row>39</xdr:row>
      <xdr:rowOff>169849</xdr:rowOff>
    </xdr:to>
    <xdr:sp macro="" textlink="">
      <xdr:nvSpPr>
        <xdr:cNvPr id="538" name="フローチャート: 判断 537">
          <a:extLst>
            <a:ext uri="{FF2B5EF4-FFF2-40B4-BE49-F238E27FC236}">
              <a16:creationId xmlns:a16="http://schemas.microsoft.com/office/drawing/2014/main" id="{602C788C-92A4-4D0D-B626-892B10783592}"/>
            </a:ext>
          </a:extLst>
        </xdr:cNvPr>
        <xdr:cNvSpPr/>
      </xdr:nvSpPr>
      <xdr:spPr>
        <a:xfrm>
          <a:off x="17937480" y="6606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5110</xdr:rowOff>
    </xdr:from>
    <xdr:to>
      <xdr:col>102</xdr:col>
      <xdr:colOff>165100</xdr:colOff>
      <xdr:row>40</xdr:row>
      <xdr:rowOff>106710</xdr:rowOff>
    </xdr:to>
    <xdr:sp macro="" textlink="">
      <xdr:nvSpPr>
        <xdr:cNvPr id="539" name="フローチャート: 判断 538">
          <a:extLst>
            <a:ext uri="{FF2B5EF4-FFF2-40B4-BE49-F238E27FC236}">
              <a16:creationId xmlns:a16="http://schemas.microsoft.com/office/drawing/2014/main" id="{BD288D31-A380-44F9-B29C-BEEA1B1E1F0A}"/>
            </a:ext>
          </a:extLst>
        </xdr:cNvPr>
        <xdr:cNvSpPr/>
      </xdr:nvSpPr>
      <xdr:spPr>
        <a:xfrm>
          <a:off x="17162780" y="6710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40" name="テキスト ボックス 539">
          <a:extLst>
            <a:ext uri="{FF2B5EF4-FFF2-40B4-BE49-F238E27FC236}">
              <a16:creationId xmlns:a16="http://schemas.microsoft.com/office/drawing/2014/main" id="{D69E71B5-8763-4A62-ADC4-67889934BFBF}"/>
            </a:ext>
          </a:extLst>
        </xdr:cNvPr>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41" name="テキスト ボックス 540">
          <a:extLst>
            <a:ext uri="{FF2B5EF4-FFF2-40B4-BE49-F238E27FC236}">
              <a16:creationId xmlns:a16="http://schemas.microsoft.com/office/drawing/2014/main" id="{8499B306-7FCA-4E58-BFCC-D2B271A07F39}"/>
            </a:ext>
          </a:extLst>
        </xdr:cNvPr>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42" name="テキスト ボックス 541">
          <a:extLst>
            <a:ext uri="{FF2B5EF4-FFF2-40B4-BE49-F238E27FC236}">
              <a16:creationId xmlns:a16="http://schemas.microsoft.com/office/drawing/2014/main" id="{811EC2D9-0D48-48BC-A6F7-B731F772B2F8}"/>
            </a:ext>
          </a:extLst>
        </xdr:cNvPr>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43" name="テキスト ボックス 542">
          <a:extLst>
            <a:ext uri="{FF2B5EF4-FFF2-40B4-BE49-F238E27FC236}">
              <a16:creationId xmlns:a16="http://schemas.microsoft.com/office/drawing/2014/main" id="{002A94FE-D976-4F02-A7CC-2DCB246A61C4}"/>
            </a:ext>
          </a:extLst>
        </xdr:cNvPr>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44" name="テキスト ボックス 543">
          <a:extLst>
            <a:ext uri="{FF2B5EF4-FFF2-40B4-BE49-F238E27FC236}">
              <a16:creationId xmlns:a16="http://schemas.microsoft.com/office/drawing/2014/main" id="{C7E3D85C-E57F-4F3E-BE23-CE7D41A007F7}"/>
            </a:ext>
          </a:extLst>
        </xdr:cNvPr>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46001</xdr:rowOff>
    </xdr:from>
    <xdr:to>
      <xdr:col>116</xdr:col>
      <xdr:colOff>114300</xdr:colOff>
      <xdr:row>38</xdr:row>
      <xdr:rowOff>147601</xdr:rowOff>
    </xdr:to>
    <xdr:sp macro="" textlink="">
      <xdr:nvSpPr>
        <xdr:cNvPr id="545" name="楕円 544">
          <a:extLst>
            <a:ext uri="{FF2B5EF4-FFF2-40B4-BE49-F238E27FC236}">
              <a16:creationId xmlns:a16="http://schemas.microsoft.com/office/drawing/2014/main" id="{3C4EF22E-CAF7-4922-BBA4-2C3D5BA7083B}"/>
            </a:ext>
          </a:extLst>
        </xdr:cNvPr>
        <xdr:cNvSpPr/>
      </xdr:nvSpPr>
      <xdr:spPr>
        <a:xfrm>
          <a:off x="19458940" y="6416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68878</xdr:rowOff>
    </xdr:from>
    <xdr:ext cx="599010" cy="259045"/>
    <xdr:sp macro="" textlink="">
      <xdr:nvSpPr>
        <xdr:cNvPr id="546" name="【一般廃棄物処理施設】&#10;一人当たり有形固定資産（償却資産）額該当値テキスト">
          <a:extLst>
            <a:ext uri="{FF2B5EF4-FFF2-40B4-BE49-F238E27FC236}">
              <a16:creationId xmlns:a16="http://schemas.microsoft.com/office/drawing/2014/main" id="{76E3AF0B-F266-4BF5-B6E4-3243D39415F7}"/>
            </a:ext>
          </a:extLst>
        </xdr:cNvPr>
        <xdr:cNvSpPr txBox="1"/>
      </xdr:nvSpPr>
      <xdr:spPr>
        <a:xfrm>
          <a:off x="19547840" y="6271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47565</xdr:rowOff>
    </xdr:from>
    <xdr:to>
      <xdr:col>112</xdr:col>
      <xdr:colOff>38100</xdr:colOff>
      <xdr:row>38</xdr:row>
      <xdr:rowOff>149165</xdr:rowOff>
    </xdr:to>
    <xdr:sp macro="" textlink="">
      <xdr:nvSpPr>
        <xdr:cNvPr id="547" name="楕円 546">
          <a:extLst>
            <a:ext uri="{FF2B5EF4-FFF2-40B4-BE49-F238E27FC236}">
              <a16:creationId xmlns:a16="http://schemas.microsoft.com/office/drawing/2014/main" id="{29FA800D-E8AB-4D49-A30F-F2AC8E8221C6}"/>
            </a:ext>
          </a:extLst>
        </xdr:cNvPr>
        <xdr:cNvSpPr/>
      </xdr:nvSpPr>
      <xdr:spPr>
        <a:xfrm>
          <a:off x="18735040" y="641788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96801</xdr:rowOff>
    </xdr:from>
    <xdr:to>
      <xdr:col>116</xdr:col>
      <xdr:colOff>63500</xdr:colOff>
      <xdr:row>38</xdr:row>
      <xdr:rowOff>98365</xdr:rowOff>
    </xdr:to>
    <xdr:cxnSp macro="">
      <xdr:nvCxnSpPr>
        <xdr:cNvPr id="548" name="直線コネクタ 547">
          <a:extLst>
            <a:ext uri="{FF2B5EF4-FFF2-40B4-BE49-F238E27FC236}">
              <a16:creationId xmlns:a16="http://schemas.microsoft.com/office/drawing/2014/main" id="{4D5440D5-204A-47B3-98A1-A84FBCB87BEB}"/>
            </a:ext>
          </a:extLst>
        </xdr:cNvPr>
        <xdr:cNvCxnSpPr/>
      </xdr:nvCxnSpPr>
      <xdr:spPr>
        <a:xfrm flipV="1">
          <a:off x="18778220" y="6467121"/>
          <a:ext cx="731520" cy="1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49316</xdr:rowOff>
    </xdr:from>
    <xdr:to>
      <xdr:col>107</xdr:col>
      <xdr:colOff>101600</xdr:colOff>
      <xdr:row>38</xdr:row>
      <xdr:rowOff>150916</xdr:rowOff>
    </xdr:to>
    <xdr:sp macro="" textlink="">
      <xdr:nvSpPr>
        <xdr:cNvPr id="549" name="楕円 548">
          <a:extLst>
            <a:ext uri="{FF2B5EF4-FFF2-40B4-BE49-F238E27FC236}">
              <a16:creationId xmlns:a16="http://schemas.microsoft.com/office/drawing/2014/main" id="{EA9F9D15-BE77-4B89-9F81-3264B0F1C15D}"/>
            </a:ext>
          </a:extLst>
        </xdr:cNvPr>
        <xdr:cNvSpPr/>
      </xdr:nvSpPr>
      <xdr:spPr>
        <a:xfrm>
          <a:off x="17937480" y="6419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98365</xdr:rowOff>
    </xdr:from>
    <xdr:to>
      <xdr:col>111</xdr:col>
      <xdr:colOff>177800</xdr:colOff>
      <xdr:row>38</xdr:row>
      <xdr:rowOff>100116</xdr:rowOff>
    </xdr:to>
    <xdr:cxnSp macro="">
      <xdr:nvCxnSpPr>
        <xdr:cNvPr id="550" name="直線コネクタ 549">
          <a:extLst>
            <a:ext uri="{FF2B5EF4-FFF2-40B4-BE49-F238E27FC236}">
              <a16:creationId xmlns:a16="http://schemas.microsoft.com/office/drawing/2014/main" id="{160FA6A2-911F-4D74-B6F5-A5EC1F9ADF4D}"/>
            </a:ext>
          </a:extLst>
        </xdr:cNvPr>
        <xdr:cNvCxnSpPr/>
      </xdr:nvCxnSpPr>
      <xdr:spPr>
        <a:xfrm flipV="1">
          <a:off x="17988280" y="6468685"/>
          <a:ext cx="789940" cy="1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55081</xdr:rowOff>
    </xdr:from>
    <xdr:to>
      <xdr:col>102</xdr:col>
      <xdr:colOff>165100</xdr:colOff>
      <xdr:row>40</xdr:row>
      <xdr:rowOff>156681</xdr:rowOff>
    </xdr:to>
    <xdr:sp macro="" textlink="">
      <xdr:nvSpPr>
        <xdr:cNvPr id="551" name="楕円 550">
          <a:extLst>
            <a:ext uri="{FF2B5EF4-FFF2-40B4-BE49-F238E27FC236}">
              <a16:creationId xmlns:a16="http://schemas.microsoft.com/office/drawing/2014/main" id="{FE62F67D-8D30-4F7B-ADE5-8BE9CC7A9F0D}"/>
            </a:ext>
          </a:extLst>
        </xdr:cNvPr>
        <xdr:cNvSpPr/>
      </xdr:nvSpPr>
      <xdr:spPr>
        <a:xfrm>
          <a:off x="17162780" y="6760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100116</xdr:rowOff>
    </xdr:from>
    <xdr:to>
      <xdr:col>107</xdr:col>
      <xdr:colOff>50800</xdr:colOff>
      <xdr:row>40</xdr:row>
      <xdr:rowOff>105881</xdr:rowOff>
    </xdr:to>
    <xdr:cxnSp macro="">
      <xdr:nvCxnSpPr>
        <xdr:cNvPr id="552" name="直線コネクタ 551">
          <a:extLst>
            <a:ext uri="{FF2B5EF4-FFF2-40B4-BE49-F238E27FC236}">
              <a16:creationId xmlns:a16="http://schemas.microsoft.com/office/drawing/2014/main" id="{6DA921E4-79D3-4A21-A96F-E99D91ECF505}"/>
            </a:ext>
          </a:extLst>
        </xdr:cNvPr>
        <xdr:cNvCxnSpPr/>
      </xdr:nvCxnSpPr>
      <xdr:spPr>
        <a:xfrm flipV="1">
          <a:off x="17213580" y="6470436"/>
          <a:ext cx="774700" cy="341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151539</xdr:rowOff>
    </xdr:from>
    <xdr:ext cx="534377" cy="259045"/>
    <xdr:sp macro="" textlink="">
      <xdr:nvSpPr>
        <xdr:cNvPr id="553" name="n_1aveValue【一般廃棄物処理施設】&#10;一人当たり有形固定資産（償却資産）額">
          <a:extLst>
            <a:ext uri="{FF2B5EF4-FFF2-40B4-BE49-F238E27FC236}">
              <a16:creationId xmlns:a16="http://schemas.microsoft.com/office/drawing/2014/main" id="{0D7B8F73-D3EC-4202-B827-BDFEAE363E30}"/>
            </a:ext>
          </a:extLst>
        </xdr:cNvPr>
        <xdr:cNvSpPr txBox="1"/>
      </xdr:nvSpPr>
      <xdr:spPr>
        <a:xfrm>
          <a:off x="18528811" y="6689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160976</xdr:rowOff>
    </xdr:from>
    <xdr:ext cx="534377" cy="259045"/>
    <xdr:sp macro="" textlink="">
      <xdr:nvSpPr>
        <xdr:cNvPr id="554" name="n_2aveValue【一般廃棄物処理施設】&#10;一人当たり有形固定資産（償却資産）額">
          <a:extLst>
            <a:ext uri="{FF2B5EF4-FFF2-40B4-BE49-F238E27FC236}">
              <a16:creationId xmlns:a16="http://schemas.microsoft.com/office/drawing/2014/main" id="{B8B91D15-1DF7-4E59-BA36-CBFE68730CCE}"/>
            </a:ext>
          </a:extLst>
        </xdr:cNvPr>
        <xdr:cNvSpPr txBox="1"/>
      </xdr:nvSpPr>
      <xdr:spPr>
        <a:xfrm>
          <a:off x="17766811" y="6698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38</xdr:row>
      <xdr:rowOff>123237</xdr:rowOff>
    </xdr:from>
    <xdr:ext cx="534377" cy="259045"/>
    <xdr:sp macro="" textlink="">
      <xdr:nvSpPr>
        <xdr:cNvPr id="555" name="n_3aveValue【一般廃棄物処理施設】&#10;一人当たり有形固定資産（償却資産）額">
          <a:extLst>
            <a:ext uri="{FF2B5EF4-FFF2-40B4-BE49-F238E27FC236}">
              <a16:creationId xmlns:a16="http://schemas.microsoft.com/office/drawing/2014/main" id="{300CAD09-7A8B-41E0-BE62-50C7C31D493A}"/>
            </a:ext>
          </a:extLst>
        </xdr:cNvPr>
        <xdr:cNvSpPr txBox="1"/>
      </xdr:nvSpPr>
      <xdr:spPr>
        <a:xfrm>
          <a:off x="16969251" y="6493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36</xdr:row>
      <xdr:rowOff>165692</xdr:rowOff>
    </xdr:from>
    <xdr:ext cx="599010" cy="259045"/>
    <xdr:sp macro="" textlink="">
      <xdr:nvSpPr>
        <xdr:cNvPr id="556" name="n_1mainValue【一般廃棄物処理施設】&#10;一人当たり有形固定資産（償却資産）額">
          <a:extLst>
            <a:ext uri="{FF2B5EF4-FFF2-40B4-BE49-F238E27FC236}">
              <a16:creationId xmlns:a16="http://schemas.microsoft.com/office/drawing/2014/main" id="{E086312A-FD7A-4650-86F1-32C0F9C83FEE}"/>
            </a:ext>
          </a:extLst>
        </xdr:cNvPr>
        <xdr:cNvSpPr txBox="1"/>
      </xdr:nvSpPr>
      <xdr:spPr>
        <a:xfrm>
          <a:off x="18496495" y="6200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36</xdr:row>
      <xdr:rowOff>167443</xdr:rowOff>
    </xdr:from>
    <xdr:ext cx="599010" cy="259045"/>
    <xdr:sp macro="" textlink="">
      <xdr:nvSpPr>
        <xdr:cNvPr id="557" name="n_2mainValue【一般廃棄物処理施設】&#10;一人当たり有形固定資産（償却資産）額">
          <a:extLst>
            <a:ext uri="{FF2B5EF4-FFF2-40B4-BE49-F238E27FC236}">
              <a16:creationId xmlns:a16="http://schemas.microsoft.com/office/drawing/2014/main" id="{43B53889-38F9-4118-86A5-B9D68D270A61}"/>
            </a:ext>
          </a:extLst>
        </xdr:cNvPr>
        <xdr:cNvSpPr txBox="1"/>
      </xdr:nvSpPr>
      <xdr:spPr>
        <a:xfrm>
          <a:off x="17734495" y="6202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147808</xdr:rowOff>
    </xdr:from>
    <xdr:ext cx="534377" cy="259045"/>
    <xdr:sp macro="" textlink="">
      <xdr:nvSpPr>
        <xdr:cNvPr id="558" name="n_3mainValue【一般廃棄物処理施設】&#10;一人当たり有形固定資産（償却資産）額">
          <a:extLst>
            <a:ext uri="{FF2B5EF4-FFF2-40B4-BE49-F238E27FC236}">
              <a16:creationId xmlns:a16="http://schemas.microsoft.com/office/drawing/2014/main" id="{022EC148-9739-4339-8A5F-85309E37FB5F}"/>
            </a:ext>
          </a:extLst>
        </xdr:cNvPr>
        <xdr:cNvSpPr txBox="1"/>
      </xdr:nvSpPr>
      <xdr:spPr>
        <a:xfrm>
          <a:off x="16969251" y="6853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59" name="正方形/長方形 558">
          <a:extLst>
            <a:ext uri="{FF2B5EF4-FFF2-40B4-BE49-F238E27FC236}">
              <a16:creationId xmlns:a16="http://schemas.microsoft.com/office/drawing/2014/main" id="{95F4B0C1-1DE2-451B-BE4D-4C38CF453FE1}"/>
            </a:ext>
          </a:extLst>
        </xdr:cNvPr>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60" name="正方形/長方形 559">
          <a:extLst>
            <a:ext uri="{FF2B5EF4-FFF2-40B4-BE49-F238E27FC236}">
              <a16:creationId xmlns:a16="http://schemas.microsoft.com/office/drawing/2014/main" id="{14BD58BB-9D5E-4B2E-83F3-9E737763E66F}"/>
            </a:ext>
          </a:extLst>
        </xdr:cNvPr>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61" name="正方形/長方形 560">
          <a:extLst>
            <a:ext uri="{FF2B5EF4-FFF2-40B4-BE49-F238E27FC236}">
              <a16:creationId xmlns:a16="http://schemas.microsoft.com/office/drawing/2014/main" id="{589211CC-6499-4D3C-8E4D-9AB615572D3B}"/>
            </a:ext>
          </a:extLst>
        </xdr:cNvPr>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62" name="正方形/長方形 561">
          <a:extLst>
            <a:ext uri="{FF2B5EF4-FFF2-40B4-BE49-F238E27FC236}">
              <a16:creationId xmlns:a16="http://schemas.microsoft.com/office/drawing/2014/main" id="{3B820730-9299-4052-8755-76299CC9EF72}"/>
            </a:ext>
          </a:extLst>
        </xdr:cNvPr>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63" name="正方形/長方形 562">
          <a:extLst>
            <a:ext uri="{FF2B5EF4-FFF2-40B4-BE49-F238E27FC236}">
              <a16:creationId xmlns:a16="http://schemas.microsoft.com/office/drawing/2014/main" id="{B983D856-96F8-4807-A0AD-1F3CFE00490D}"/>
            </a:ext>
          </a:extLst>
        </xdr:cNvPr>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64" name="正方形/長方形 563">
          <a:extLst>
            <a:ext uri="{FF2B5EF4-FFF2-40B4-BE49-F238E27FC236}">
              <a16:creationId xmlns:a16="http://schemas.microsoft.com/office/drawing/2014/main" id="{77316B54-CA41-4BA5-8395-7DE13B02D33F}"/>
            </a:ext>
          </a:extLst>
        </xdr:cNvPr>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65" name="正方形/長方形 564">
          <a:extLst>
            <a:ext uri="{FF2B5EF4-FFF2-40B4-BE49-F238E27FC236}">
              <a16:creationId xmlns:a16="http://schemas.microsoft.com/office/drawing/2014/main" id="{23B8DC2E-27AF-4F65-B455-7CCFA911A3D8}"/>
            </a:ext>
          </a:extLst>
        </xdr:cNvPr>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66" name="正方形/長方形 565">
          <a:extLst>
            <a:ext uri="{FF2B5EF4-FFF2-40B4-BE49-F238E27FC236}">
              <a16:creationId xmlns:a16="http://schemas.microsoft.com/office/drawing/2014/main" id="{A0EFDA6C-E85A-4325-BF6E-D9820559AF1B}"/>
            </a:ext>
          </a:extLst>
        </xdr:cNvPr>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67" name="テキスト ボックス 566">
          <a:extLst>
            <a:ext uri="{FF2B5EF4-FFF2-40B4-BE49-F238E27FC236}">
              <a16:creationId xmlns:a16="http://schemas.microsoft.com/office/drawing/2014/main" id="{FDBCAD08-E16C-48C2-AEF4-C2E5B2CB2224}"/>
            </a:ext>
          </a:extLst>
        </xdr:cNvPr>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68" name="直線コネクタ 567">
          <a:extLst>
            <a:ext uri="{FF2B5EF4-FFF2-40B4-BE49-F238E27FC236}">
              <a16:creationId xmlns:a16="http://schemas.microsoft.com/office/drawing/2014/main" id="{83537D1D-1EFA-4311-9BDA-034F635DCDA9}"/>
            </a:ext>
          </a:extLst>
        </xdr:cNvPr>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569" name="直線コネクタ 568">
          <a:extLst>
            <a:ext uri="{FF2B5EF4-FFF2-40B4-BE49-F238E27FC236}">
              <a16:creationId xmlns:a16="http://schemas.microsoft.com/office/drawing/2014/main" id="{4FEC4F0D-724A-4E4F-8C71-F48ED2A02CDC}"/>
            </a:ext>
          </a:extLst>
        </xdr:cNvPr>
        <xdr:cNvCxnSpPr/>
      </xdr:nvCxnSpPr>
      <xdr:spPr>
        <a:xfrm>
          <a:off x="10960100" y="1085958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570" name="テキスト ボックス 569">
          <a:extLst>
            <a:ext uri="{FF2B5EF4-FFF2-40B4-BE49-F238E27FC236}">
              <a16:creationId xmlns:a16="http://schemas.microsoft.com/office/drawing/2014/main" id="{77B47D22-441C-4B27-A20D-9927B4D51E60}"/>
            </a:ext>
          </a:extLst>
        </xdr:cNvPr>
        <xdr:cNvSpPr txBox="1"/>
      </xdr:nvSpPr>
      <xdr:spPr>
        <a:xfrm>
          <a:off x="10666881" y="1072117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71" name="直線コネクタ 570">
          <a:extLst>
            <a:ext uri="{FF2B5EF4-FFF2-40B4-BE49-F238E27FC236}">
              <a16:creationId xmlns:a16="http://schemas.microsoft.com/office/drawing/2014/main" id="{EC80A67A-4974-480C-BFA4-71845E9435A4}"/>
            </a:ext>
          </a:extLst>
        </xdr:cNvPr>
        <xdr:cNvCxnSpPr/>
      </xdr:nvCxnSpPr>
      <xdr:spPr>
        <a:xfrm>
          <a:off x="10960100" y="1054063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72" name="テキスト ボックス 571">
          <a:extLst>
            <a:ext uri="{FF2B5EF4-FFF2-40B4-BE49-F238E27FC236}">
              <a16:creationId xmlns:a16="http://schemas.microsoft.com/office/drawing/2014/main" id="{EAC6545C-CAD1-45FF-B721-85CCFA38A011}"/>
            </a:ext>
          </a:extLst>
        </xdr:cNvPr>
        <xdr:cNvSpPr txBox="1"/>
      </xdr:nvSpPr>
      <xdr:spPr>
        <a:xfrm>
          <a:off x="1060276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73" name="直線コネクタ 572">
          <a:extLst>
            <a:ext uri="{FF2B5EF4-FFF2-40B4-BE49-F238E27FC236}">
              <a16:creationId xmlns:a16="http://schemas.microsoft.com/office/drawing/2014/main" id="{491F7066-0345-4294-8050-F27970A1B0AE}"/>
            </a:ext>
          </a:extLst>
        </xdr:cNvPr>
        <xdr:cNvCxnSpPr/>
      </xdr:nvCxnSpPr>
      <xdr:spPr>
        <a:xfrm>
          <a:off x="10960100" y="1022168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74" name="テキスト ボックス 573">
          <a:extLst>
            <a:ext uri="{FF2B5EF4-FFF2-40B4-BE49-F238E27FC236}">
              <a16:creationId xmlns:a16="http://schemas.microsoft.com/office/drawing/2014/main" id="{F99B89FE-2162-4A6D-9EC2-805EE438288D}"/>
            </a:ext>
          </a:extLst>
        </xdr:cNvPr>
        <xdr:cNvSpPr txBox="1"/>
      </xdr:nvSpPr>
      <xdr:spPr>
        <a:xfrm>
          <a:off x="1060276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75" name="直線コネクタ 574">
          <a:extLst>
            <a:ext uri="{FF2B5EF4-FFF2-40B4-BE49-F238E27FC236}">
              <a16:creationId xmlns:a16="http://schemas.microsoft.com/office/drawing/2014/main" id="{3E2F8FC7-05CC-4585-8E93-FF75E73963B1}"/>
            </a:ext>
          </a:extLst>
        </xdr:cNvPr>
        <xdr:cNvCxnSpPr/>
      </xdr:nvCxnSpPr>
      <xdr:spPr>
        <a:xfrm>
          <a:off x="10960100" y="989892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76" name="テキスト ボックス 575">
          <a:extLst>
            <a:ext uri="{FF2B5EF4-FFF2-40B4-BE49-F238E27FC236}">
              <a16:creationId xmlns:a16="http://schemas.microsoft.com/office/drawing/2014/main" id="{7A8D35D3-9E6B-4D44-B512-81CDF51F9C6B}"/>
            </a:ext>
          </a:extLst>
        </xdr:cNvPr>
        <xdr:cNvSpPr txBox="1"/>
      </xdr:nvSpPr>
      <xdr:spPr>
        <a:xfrm>
          <a:off x="1060276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77" name="直線コネクタ 576">
          <a:extLst>
            <a:ext uri="{FF2B5EF4-FFF2-40B4-BE49-F238E27FC236}">
              <a16:creationId xmlns:a16="http://schemas.microsoft.com/office/drawing/2014/main" id="{982C7B54-176C-4DDD-8067-31E60EFCCEA4}"/>
            </a:ext>
          </a:extLst>
        </xdr:cNvPr>
        <xdr:cNvCxnSpPr/>
      </xdr:nvCxnSpPr>
      <xdr:spPr>
        <a:xfrm>
          <a:off x="10960100" y="957997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78" name="テキスト ボックス 577">
          <a:extLst>
            <a:ext uri="{FF2B5EF4-FFF2-40B4-BE49-F238E27FC236}">
              <a16:creationId xmlns:a16="http://schemas.microsoft.com/office/drawing/2014/main" id="{9F2D9896-C862-454A-82A4-00458F36AB2D}"/>
            </a:ext>
          </a:extLst>
        </xdr:cNvPr>
        <xdr:cNvSpPr txBox="1"/>
      </xdr:nvSpPr>
      <xdr:spPr>
        <a:xfrm>
          <a:off x="1060276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79" name="直線コネクタ 578">
          <a:extLst>
            <a:ext uri="{FF2B5EF4-FFF2-40B4-BE49-F238E27FC236}">
              <a16:creationId xmlns:a16="http://schemas.microsoft.com/office/drawing/2014/main" id="{186E018F-8D5A-4264-A9CF-C811583C3604}"/>
            </a:ext>
          </a:extLst>
        </xdr:cNvPr>
        <xdr:cNvCxnSpPr/>
      </xdr:nvCxnSpPr>
      <xdr:spPr>
        <a:xfrm>
          <a:off x="10960100" y="926102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580" name="テキスト ボックス 579">
          <a:extLst>
            <a:ext uri="{FF2B5EF4-FFF2-40B4-BE49-F238E27FC236}">
              <a16:creationId xmlns:a16="http://schemas.microsoft.com/office/drawing/2014/main" id="{F72500AF-867D-4EE9-A060-2F5124EF941B}"/>
            </a:ext>
          </a:extLst>
        </xdr:cNvPr>
        <xdr:cNvSpPr txBox="1"/>
      </xdr:nvSpPr>
      <xdr:spPr>
        <a:xfrm>
          <a:off x="10561501" y="912260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81" name="直線コネクタ 580">
          <a:extLst>
            <a:ext uri="{FF2B5EF4-FFF2-40B4-BE49-F238E27FC236}">
              <a16:creationId xmlns:a16="http://schemas.microsoft.com/office/drawing/2014/main" id="{642F7EFB-EE04-42E2-9076-0B68781CAECB}"/>
            </a:ext>
          </a:extLst>
        </xdr:cNvPr>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82" name="テキスト ボックス 581">
          <a:extLst>
            <a:ext uri="{FF2B5EF4-FFF2-40B4-BE49-F238E27FC236}">
              <a16:creationId xmlns:a16="http://schemas.microsoft.com/office/drawing/2014/main" id="{904BA702-9BA7-4B04-B3EB-9E2AF9759AC2}"/>
            </a:ext>
          </a:extLst>
        </xdr:cNvPr>
        <xdr:cNvSpPr txBox="1"/>
      </xdr:nvSpPr>
      <xdr:spPr>
        <a:xfrm>
          <a:off x="1056150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83" name="【保健センター・保健所】&#10;有形固定資産減価償却率グラフ枠">
          <a:extLst>
            <a:ext uri="{FF2B5EF4-FFF2-40B4-BE49-F238E27FC236}">
              <a16:creationId xmlns:a16="http://schemas.microsoft.com/office/drawing/2014/main" id="{1700FD36-75DD-42D7-815F-C6B20083516F}"/>
            </a:ext>
          </a:extLst>
        </xdr:cNvPr>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158387</xdr:rowOff>
    </xdr:from>
    <xdr:to>
      <xdr:col>85</xdr:col>
      <xdr:colOff>126364</xdr:colOff>
      <xdr:row>64</xdr:row>
      <xdr:rowOff>130628</xdr:rowOff>
    </xdr:to>
    <xdr:cxnSp macro="">
      <xdr:nvCxnSpPr>
        <xdr:cNvPr id="584" name="直線コネクタ 583">
          <a:extLst>
            <a:ext uri="{FF2B5EF4-FFF2-40B4-BE49-F238E27FC236}">
              <a16:creationId xmlns:a16="http://schemas.microsoft.com/office/drawing/2014/main" id="{37C7BA89-7184-420B-9ADA-00B75705BB44}"/>
            </a:ext>
          </a:extLst>
        </xdr:cNvPr>
        <xdr:cNvCxnSpPr/>
      </xdr:nvCxnSpPr>
      <xdr:spPr>
        <a:xfrm flipV="1">
          <a:off x="14375764" y="9378587"/>
          <a:ext cx="0" cy="1481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340478" cy="259045"/>
    <xdr:sp macro="" textlink="">
      <xdr:nvSpPr>
        <xdr:cNvPr id="585" name="【保健センター・保健所】&#10;有形固定資産減価償却率最小値テキスト">
          <a:extLst>
            <a:ext uri="{FF2B5EF4-FFF2-40B4-BE49-F238E27FC236}">
              <a16:creationId xmlns:a16="http://schemas.microsoft.com/office/drawing/2014/main" id="{8D7DA23F-8250-4C56-A70C-2D5B6252D2C2}"/>
            </a:ext>
          </a:extLst>
        </xdr:cNvPr>
        <xdr:cNvSpPr txBox="1"/>
      </xdr:nvSpPr>
      <xdr:spPr>
        <a:xfrm>
          <a:off x="14414500" y="1086341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586" name="直線コネクタ 585">
          <a:extLst>
            <a:ext uri="{FF2B5EF4-FFF2-40B4-BE49-F238E27FC236}">
              <a16:creationId xmlns:a16="http://schemas.microsoft.com/office/drawing/2014/main" id="{EB97DF56-9218-438F-93AC-B99E5D4733C7}"/>
            </a:ext>
          </a:extLst>
        </xdr:cNvPr>
        <xdr:cNvCxnSpPr/>
      </xdr:nvCxnSpPr>
      <xdr:spPr>
        <a:xfrm>
          <a:off x="14287500" y="1085958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105064</xdr:rowOff>
    </xdr:from>
    <xdr:ext cx="405111" cy="259045"/>
    <xdr:sp macro="" textlink="">
      <xdr:nvSpPr>
        <xdr:cNvPr id="587" name="【保健センター・保健所】&#10;有形固定資産減価償却率最大値テキスト">
          <a:extLst>
            <a:ext uri="{FF2B5EF4-FFF2-40B4-BE49-F238E27FC236}">
              <a16:creationId xmlns:a16="http://schemas.microsoft.com/office/drawing/2014/main" id="{08D94447-AF61-4506-B596-58E3AF39A5ED}"/>
            </a:ext>
          </a:extLst>
        </xdr:cNvPr>
        <xdr:cNvSpPr txBox="1"/>
      </xdr:nvSpPr>
      <xdr:spPr>
        <a:xfrm>
          <a:off x="14414500" y="91576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158387</xdr:rowOff>
    </xdr:from>
    <xdr:to>
      <xdr:col>86</xdr:col>
      <xdr:colOff>25400</xdr:colOff>
      <xdr:row>55</xdr:row>
      <xdr:rowOff>158387</xdr:rowOff>
    </xdr:to>
    <xdr:cxnSp macro="">
      <xdr:nvCxnSpPr>
        <xdr:cNvPr id="588" name="直線コネクタ 587">
          <a:extLst>
            <a:ext uri="{FF2B5EF4-FFF2-40B4-BE49-F238E27FC236}">
              <a16:creationId xmlns:a16="http://schemas.microsoft.com/office/drawing/2014/main" id="{DEC7799B-8BA5-4ADB-9C93-36FEAD251EAC}"/>
            </a:ext>
          </a:extLst>
        </xdr:cNvPr>
        <xdr:cNvCxnSpPr/>
      </xdr:nvCxnSpPr>
      <xdr:spPr>
        <a:xfrm>
          <a:off x="14287500" y="937858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125203</xdr:rowOff>
    </xdr:from>
    <xdr:ext cx="405111" cy="259045"/>
    <xdr:sp macro="" textlink="">
      <xdr:nvSpPr>
        <xdr:cNvPr id="589" name="【保健センター・保健所】&#10;有形固定資産減価償却率平均値テキスト">
          <a:extLst>
            <a:ext uri="{FF2B5EF4-FFF2-40B4-BE49-F238E27FC236}">
              <a16:creationId xmlns:a16="http://schemas.microsoft.com/office/drawing/2014/main" id="{1CD0F040-343D-44AA-A01E-593400581A64}"/>
            </a:ext>
          </a:extLst>
        </xdr:cNvPr>
        <xdr:cNvSpPr txBox="1"/>
      </xdr:nvSpPr>
      <xdr:spPr>
        <a:xfrm>
          <a:off x="14414500" y="100159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146776</xdr:rowOff>
    </xdr:from>
    <xdr:to>
      <xdr:col>85</xdr:col>
      <xdr:colOff>177800</xdr:colOff>
      <xdr:row>60</xdr:row>
      <xdr:rowOff>76926</xdr:rowOff>
    </xdr:to>
    <xdr:sp macro="" textlink="">
      <xdr:nvSpPr>
        <xdr:cNvPr id="590" name="フローチャート: 判断 589">
          <a:extLst>
            <a:ext uri="{FF2B5EF4-FFF2-40B4-BE49-F238E27FC236}">
              <a16:creationId xmlns:a16="http://schemas.microsoft.com/office/drawing/2014/main" id="{CB63C39D-9350-4B48-8DCA-A9156D92202D}"/>
            </a:ext>
          </a:extLst>
        </xdr:cNvPr>
        <xdr:cNvSpPr/>
      </xdr:nvSpPr>
      <xdr:spPr>
        <a:xfrm>
          <a:off x="14325600" y="10037536"/>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164737</xdr:rowOff>
    </xdr:from>
    <xdr:to>
      <xdr:col>81</xdr:col>
      <xdr:colOff>101600</xdr:colOff>
      <xdr:row>60</xdr:row>
      <xdr:rowOff>94887</xdr:rowOff>
    </xdr:to>
    <xdr:sp macro="" textlink="">
      <xdr:nvSpPr>
        <xdr:cNvPr id="591" name="フローチャート: 判断 590">
          <a:extLst>
            <a:ext uri="{FF2B5EF4-FFF2-40B4-BE49-F238E27FC236}">
              <a16:creationId xmlns:a16="http://schemas.microsoft.com/office/drawing/2014/main" id="{6957E83B-B343-4683-ACF0-BEF00BF99191}"/>
            </a:ext>
          </a:extLst>
        </xdr:cNvPr>
        <xdr:cNvSpPr/>
      </xdr:nvSpPr>
      <xdr:spPr>
        <a:xfrm>
          <a:off x="13578840" y="1005549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68399</xdr:rowOff>
    </xdr:from>
    <xdr:to>
      <xdr:col>76</xdr:col>
      <xdr:colOff>165100</xdr:colOff>
      <xdr:row>60</xdr:row>
      <xdr:rowOff>169999</xdr:rowOff>
    </xdr:to>
    <xdr:sp macro="" textlink="">
      <xdr:nvSpPr>
        <xdr:cNvPr id="592" name="フローチャート: 判断 591">
          <a:extLst>
            <a:ext uri="{FF2B5EF4-FFF2-40B4-BE49-F238E27FC236}">
              <a16:creationId xmlns:a16="http://schemas.microsoft.com/office/drawing/2014/main" id="{6C0771A0-56D7-4AC3-869E-8F961CBA2B02}"/>
            </a:ext>
          </a:extLst>
        </xdr:cNvPr>
        <xdr:cNvSpPr/>
      </xdr:nvSpPr>
      <xdr:spPr>
        <a:xfrm>
          <a:off x="12804140" y="1012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105954</xdr:rowOff>
    </xdr:from>
    <xdr:to>
      <xdr:col>72</xdr:col>
      <xdr:colOff>38100</xdr:colOff>
      <xdr:row>61</xdr:row>
      <xdr:rowOff>36104</xdr:rowOff>
    </xdr:to>
    <xdr:sp macro="" textlink="">
      <xdr:nvSpPr>
        <xdr:cNvPr id="593" name="フローチャート: 判断 592">
          <a:extLst>
            <a:ext uri="{FF2B5EF4-FFF2-40B4-BE49-F238E27FC236}">
              <a16:creationId xmlns:a16="http://schemas.microsoft.com/office/drawing/2014/main" id="{827D399E-BB7B-4833-83FF-E5DC0624B589}"/>
            </a:ext>
          </a:extLst>
        </xdr:cNvPr>
        <xdr:cNvSpPr/>
      </xdr:nvSpPr>
      <xdr:spPr>
        <a:xfrm>
          <a:off x="12029440" y="1016435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94" name="テキスト ボックス 593">
          <a:extLst>
            <a:ext uri="{FF2B5EF4-FFF2-40B4-BE49-F238E27FC236}">
              <a16:creationId xmlns:a16="http://schemas.microsoft.com/office/drawing/2014/main" id="{68503A2D-2B42-4F88-9E40-F472004B9849}"/>
            </a:ext>
          </a:extLst>
        </xdr:cNvPr>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95" name="テキスト ボックス 594">
          <a:extLst>
            <a:ext uri="{FF2B5EF4-FFF2-40B4-BE49-F238E27FC236}">
              <a16:creationId xmlns:a16="http://schemas.microsoft.com/office/drawing/2014/main" id="{83B19678-7A24-4ED2-BB44-E46499123672}"/>
            </a:ext>
          </a:extLst>
        </xdr:cNvPr>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96" name="テキスト ボックス 595">
          <a:extLst>
            <a:ext uri="{FF2B5EF4-FFF2-40B4-BE49-F238E27FC236}">
              <a16:creationId xmlns:a16="http://schemas.microsoft.com/office/drawing/2014/main" id="{9E007340-FA87-4660-8F6B-BFFC37F147EA}"/>
            </a:ext>
          </a:extLst>
        </xdr:cNvPr>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97" name="テキスト ボックス 596">
          <a:extLst>
            <a:ext uri="{FF2B5EF4-FFF2-40B4-BE49-F238E27FC236}">
              <a16:creationId xmlns:a16="http://schemas.microsoft.com/office/drawing/2014/main" id="{264E5CA0-B5A6-48AB-8E74-95CC1B905676}"/>
            </a:ext>
          </a:extLst>
        </xdr:cNvPr>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98" name="テキスト ボックス 597">
          <a:extLst>
            <a:ext uri="{FF2B5EF4-FFF2-40B4-BE49-F238E27FC236}">
              <a16:creationId xmlns:a16="http://schemas.microsoft.com/office/drawing/2014/main" id="{A876A22F-CC9E-4C7B-B3E5-1DC368E16D92}"/>
            </a:ext>
          </a:extLst>
        </xdr:cNvPr>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161472</xdr:rowOff>
    </xdr:from>
    <xdr:to>
      <xdr:col>85</xdr:col>
      <xdr:colOff>177800</xdr:colOff>
      <xdr:row>57</xdr:row>
      <xdr:rowOff>91622</xdr:rowOff>
    </xdr:to>
    <xdr:sp macro="" textlink="">
      <xdr:nvSpPr>
        <xdr:cNvPr id="599" name="楕円 598">
          <a:extLst>
            <a:ext uri="{FF2B5EF4-FFF2-40B4-BE49-F238E27FC236}">
              <a16:creationId xmlns:a16="http://schemas.microsoft.com/office/drawing/2014/main" id="{1D64C913-9217-43CC-99C7-E5D80CF2A57C}"/>
            </a:ext>
          </a:extLst>
        </xdr:cNvPr>
        <xdr:cNvSpPr/>
      </xdr:nvSpPr>
      <xdr:spPr>
        <a:xfrm>
          <a:off x="14325600" y="9549312"/>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12899</xdr:rowOff>
    </xdr:from>
    <xdr:ext cx="405111" cy="259045"/>
    <xdr:sp macro="" textlink="">
      <xdr:nvSpPr>
        <xdr:cNvPr id="600" name="【保健センター・保健所】&#10;有形固定資産減価償却率該当値テキスト">
          <a:extLst>
            <a:ext uri="{FF2B5EF4-FFF2-40B4-BE49-F238E27FC236}">
              <a16:creationId xmlns:a16="http://schemas.microsoft.com/office/drawing/2014/main" id="{3DEA4C0E-EC42-48E8-B886-638550244A9E}"/>
            </a:ext>
          </a:extLst>
        </xdr:cNvPr>
        <xdr:cNvSpPr txBox="1"/>
      </xdr:nvSpPr>
      <xdr:spPr>
        <a:xfrm>
          <a:off x="14414500" y="9400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4717</xdr:rowOff>
    </xdr:from>
    <xdr:to>
      <xdr:col>81</xdr:col>
      <xdr:colOff>101600</xdr:colOff>
      <xdr:row>57</xdr:row>
      <xdr:rowOff>106317</xdr:rowOff>
    </xdr:to>
    <xdr:sp macro="" textlink="">
      <xdr:nvSpPr>
        <xdr:cNvPr id="601" name="楕円 600">
          <a:extLst>
            <a:ext uri="{FF2B5EF4-FFF2-40B4-BE49-F238E27FC236}">
              <a16:creationId xmlns:a16="http://schemas.microsoft.com/office/drawing/2014/main" id="{F561304D-362E-4130-99CA-1672E21D9BB6}"/>
            </a:ext>
          </a:extLst>
        </xdr:cNvPr>
        <xdr:cNvSpPr/>
      </xdr:nvSpPr>
      <xdr:spPr>
        <a:xfrm>
          <a:off x="13578840" y="9560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40822</xdr:rowOff>
    </xdr:from>
    <xdr:to>
      <xdr:col>85</xdr:col>
      <xdr:colOff>127000</xdr:colOff>
      <xdr:row>57</xdr:row>
      <xdr:rowOff>55517</xdr:rowOff>
    </xdr:to>
    <xdr:cxnSp macro="">
      <xdr:nvCxnSpPr>
        <xdr:cNvPr id="602" name="直線コネクタ 601">
          <a:extLst>
            <a:ext uri="{FF2B5EF4-FFF2-40B4-BE49-F238E27FC236}">
              <a16:creationId xmlns:a16="http://schemas.microsoft.com/office/drawing/2014/main" id="{730A85BE-0AD4-4A56-AC1A-1C62396EA5BD}"/>
            </a:ext>
          </a:extLst>
        </xdr:cNvPr>
        <xdr:cNvCxnSpPr/>
      </xdr:nvCxnSpPr>
      <xdr:spPr>
        <a:xfrm flipV="1">
          <a:off x="13629640" y="9596302"/>
          <a:ext cx="74676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37374</xdr:rowOff>
    </xdr:from>
    <xdr:to>
      <xdr:col>76</xdr:col>
      <xdr:colOff>165100</xdr:colOff>
      <xdr:row>57</xdr:row>
      <xdr:rowOff>138974</xdr:rowOff>
    </xdr:to>
    <xdr:sp macro="" textlink="">
      <xdr:nvSpPr>
        <xdr:cNvPr id="603" name="楕円 602">
          <a:extLst>
            <a:ext uri="{FF2B5EF4-FFF2-40B4-BE49-F238E27FC236}">
              <a16:creationId xmlns:a16="http://schemas.microsoft.com/office/drawing/2014/main" id="{B8BD94E0-EF57-4DF3-AE00-84B471BFD180}"/>
            </a:ext>
          </a:extLst>
        </xdr:cNvPr>
        <xdr:cNvSpPr/>
      </xdr:nvSpPr>
      <xdr:spPr>
        <a:xfrm>
          <a:off x="12804140" y="9592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55517</xdr:rowOff>
    </xdr:from>
    <xdr:to>
      <xdr:col>81</xdr:col>
      <xdr:colOff>50800</xdr:colOff>
      <xdr:row>57</xdr:row>
      <xdr:rowOff>88174</xdr:rowOff>
    </xdr:to>
    <xdr:cxnSp macro="">
      <xdr:nvCxnSpPr>
        <xdr:cNvPr id="604" name="直線コネクタ 603">
          <a:extLst>
            <a:ext uri="{FF2B5EF4-FFF2-40B4-BE49-F238E27FC236}">
              <a16:creationId xmlns:a16="http://schemas.microsoft.com/office/drawing/2014/main" id="{05E6CBE6-7507-42D9-A615-85ED003E6407}"/>
            </a:ext>
          </a:extLst>
        </xdr:cNvPr>
        <xdr:cNvCxnSpPr/>
      </xdr:nvCxnSpPr>
      <xdr:spPr>
        <a:xfrm flipV="1">
          <a:off x="12854940" y="9610997"/>
          <a:ext cx="7747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70031</xdr:rowOff>
    </xdr:from>
    <xdr:to>
      <xdr:col>72</xdr:col>
      <xdr:colOff>38100</xdr:colOff>
      <xdr:row>58</xdr:row>
      <xdr:rowOff>181</xdr:rowOff>
    </xdr:to>
    <xdr:sp macro="" textlink="">
      <xdr:nvSpPr>
        <xdr:cNvPr id="605" name="楕円 604">
          <a:extLst>
            <a:ext uri="{FF2B5EF4-FFF2-40B4-BE49-F238E27FC236}">
              <a16:creationId xmlns:a16="http://schemas.microsoft.com/office/drawing/2014/main" id="{F2F4873F-7F32-4AD1-89E9-2CA4E9D0F9D2}"/>
            </a:ext>
          </a:extLst>
        </xdr:cNvPr>
        <xdr:cNvSpPr/>
      </xdr:nvSpPr>
      <xdr:spPr>
        <a:xfrm>
          <a:off x="12029440" y="962551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88174</xdr:rowOff>
    </xdr:from>
    <xdr:to>
      <xdr:col>76</xdr:col>
      <xdr:colOff>114300</xdr:colOff>
      <xdr:row>57</xdr:row>
      <xdr:rowOff>120831</xdr:rowOff>
    </xdr:to>
    <xdr:cxnSp macro="">
      <xdr:nvCxnSpPr>
        <xdr:cNvPr id="606" name="直線コネクタ 605">
          <a:extLst>
            <a:ext uri="{FF2B5EF4-FFF2-40B4-BE49-F238E27FC236}">
              <a16:creationId xmlns:a16="http://schemas.microsoft.com/office/drawing/2014/main" id="{B7B2D9A8-68B3-4C97-BF4C-FCA95EEA81E6}"/>
            </a:ext>
          </a:extLst>
        </xdr:cNvPr>
        <xdr:cNvCxnSpPr/>
      </xdr:nvCxnSpPr>
      <xdr:spPr>
        <a:xfrm flipV="1">
          <a:off x="12072620" y="9643654"/>
          <a:ext cx="78232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86014</xdr:rowOff>
    </xdr:from>
    <xdr:ext cx="405111" cy="259045"/>
    <xdr:sp macro="" textlink="">
      <xdr:nvSpPr>
        <xdr:cNvPr id="607" name="n_1aveValue【保健センター・保健所】&#10;有形固定資産減価償却率">
          <a:extLst>
            <a:ext uri="{FF2B5EF4-FFF2-40B4-BE49-F238E27FC236}">
              <a16:creationId xmlns:a16="http://schemas.microsoft.com/office/drawing/2014/main" id="{493EE09C-586E-4C67-931F-84D202558092}"/>
            </a:ext>
          </a:extLst>
        </xdr:cNvPr>
        <xdr:cNvSpPr txBox="1"/>
      </xdr:nvSpPr>
      <xdr:spPr>
        <a:xfrm>
          <a:off x="13437244" y="10144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161126</xdr:rowOff>
    </xdr:from>
    <xdr:ext cx="405111" cy="259045"/>
    <xdr:sp macro="" textlink="">
      <xdr:nvSpPr>
        <xdr:cNvPr id="608" name="n_2aveValue【保健センター・保健所】&#10;有形固定資産減価償却率">
          <a:extLst>
            <a:ext uri="{FF2B5EF4-FFF2-40B4-BE49-F238E27FC236}">
              <a16:creationId xmlns:a16="http://schemas.microsoft.com/office/drawing/2014/main" id="{C244EDFB-92D8-400D-B48F-EEA12B70F1B8}"/>
            </a:ext>
          </a:extLst>
        </xdr:cNvPr>
        <xdr:cNvSpPr txBox="1"/>
      </xdr:nvSpPr>
      <xdr:spPr>
        <a:xfrm>
          <a:off x="12675244" y="102195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27231</xdr:rowOff>
    </xdr:from>
    <xdr:ext cx="405111" cy="259045"/>
    <xdr:sp macro="" textlink="">
      <xdr:nvSpPr>
        <xdr:cNvPr id="609" name="n_3aveValue【保健センター・保健所】&#10;有形固定資産減価償却率">
          <a:extLst>
            <a:ext uri="{FF2B5EF4-FFF2-40B4-BE49-F238E27FC236}">
              <a16:creationId xmlns:a16="http://schemas.microsoft.com/office/drawing/2014/main" id="{ED3908DC-F74B-44AD-BCAE-DAF072A9BE9F}"/>
            </a:ext>
          </a:extLst>
        </xdr:cNvPr>
        <xdr:cNvSpPr txBox="1"/>
      </xdr:nvSpPr>
      <xdr:spPr>
        <a:xfrm>
          <a:off x="11900544" y="10253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122844</xdr:rowOff>
    </xdr:from>
    <xdr:ext cx="405111" cy="259045"/>
    <xdr:sp macro="" textlink="">
      <xdr:nvSpPr>
        <xdr:cNvPr id="610" name="n_1mainValue【保健センター・保健所】&#10;有形固定資産減価償却率">
          <a:extLst>
            <a:ext uri="{FF2B5EF4-FFF2-40B4-BE49-F238E27FC236}">
              <a16:creationId xmlns:a16="http://schemas.microsoft.com/office/drawing/2014/main" id="{E1E11C8C-A686-44CB-BA3A-0C2E01F60742}"/>
            </a:ext>
          </a:extLst>
        </xdr:cNvPr>
        <xdr:cNvSpPr txBox="1"/>
      </xdr:nvSpPr>
      <xdr:spPr>
        <a:xfrm>
          <a:off x="13437244" y="93430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155501</xdr:rowOff>
    </xdr:from>
    <xdr:ext cx="405111" cy="259045"/>
    <xdr:sp macro="" textlink="">
      <xdr:nvSpPr>
        <xdr:cNvPr id="611" name="n_2mainValue【保健センター・保健所】&#10;有形固定資産減価償却率">
          <a:extLst>
            <a:ext uri="{FF2B5EF4-FFF2-40B4-BE49-F238E27FC236}">
              <a16:creationId xmlns:a16="http://schemas.microsoft.com/office/drawing/2014/main" id="{7BA0E9D7-1E32-433C-B684-3034AAD0E653}"/>
            </a:ext>
          </a:extLst>
        </xdr:cNvPr>
        <xdr:cNvSpPr txBox="1"/>
      </xdr:nvSpPr>
      <xdr:spPr>
        <a:xfrm>
          <a:off x="12675244" y="9375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16708</xdr:rowOff>
    </xdr:from>
    <xdr:ext cx="405111" cy="259045"/>
    <xdr:sp macro="" textlink="">
      <xdr:nvSpPr>
        <xdr:cNvPr id="612" name="n_3mainValue【保健センター・保健所】&#10;有形固定資産減価償却率">
          <a:extLst>
            <a:ext uri="{FF2B5EF4-FFF2-40B4-BE49-F238E27FC236}">
              <a16:creationId xmlns:a16="http://schemas.microsoft.com/office/drawing/2014/main" id="{A71653AE-C83C-4EED-8680-B413EE7019A6}"/>
            </a:ext>
          </a:extLst>
        </xdr:cNvPr>
        <xdr:cNvSpPr txBox="1"/>
      </xdr:nvSpPr>
      <xdr:spPr>
        <a:xfrm>
          <a:off x="11900544" y="94045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13" name="正方形/長方形 612">
          <a:extLst>
            <a:ext uri="{FF2B5EF4-FFF2-40B4-BE49-F238E27FC236}">
              <a16:creationId xmlns:a16="http://schemas.microsoft.com/office/drawing/2014/main" id="{1FFF6B2D-4850-433F-9A17-AB9425AD1410}"/>
            </a:ext>
          </a:extLst>
        </xdr:cNvPr>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14" name="正方形/長方形 613">
          <a:extLst>
            <a:ext uri="{FF2B5EF4-FFF2-40B4-BE49-F238E27FC236}">
              <a16:creationId xmlns:a16="http://schemas.microsoft.com/office/drawing/2014/main" id="{8F49BAB4-471F-4BAE-A52B-567720C44337}"/>
            </a:ext>
          </a:extLst>
        </xdr:cNvPr>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15" name="正方形/長方形 614">
          <a:extLst>
            <a:ext uri="{FF2B5EF4-FFF2-40B4-BE49-F238E27FC236}">
              <a16:creationId xmlns:a16="http://schemas.microsoft.com/office/drawing/2014/main" id="{D33DFD6A-7F7E-44A1-BF6B-8B7D32BEB476}"/>
            </a:ext>
          </a:extLst>
        </xdr:cNvPr>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16" name="正方形/長方形 615">
          <a:extLst>
            <a:ext uri="{FF2B5EF4-FFF2-40B4-BE49-F238E27FC236}">
              <a16:creationId xmlns:a16="http://schemas.microsoft.com/office/drawing/2014/main" id="{D35E3602-8B10-42CA-ABFB-AF0BA593B684}"/>
            </a:ext>
          </a:extLst>
        </xdr:cNvPr>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17" name="正方形/長方形 616">
          <a:extLst>
            <a:ext uri="{FF2B5EF4-FFF2-40B4-BE49-F238E27FC236}">
              <a16:creationId xmlns:a16="http://schemas.microsoft.com/office/drawing/2014/main" id="{4AE0DDD1-499D-49A4-935F-D5E194880383}"/>
            </a:ext>
          </a:extLst>
        </xdr:cNvPr>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18" name="正方形/長方形 617">
          <a:extLst>
            <a:ext uri="{FF2B5EF4-FFF2-40B4-BE49-F238E27FC236}">
              <a16:creationId xmlns:a16="http://schemas.microsoft.com/office/drawing/2014/main" id="{3BC9AB37-744E-4E3B-8235-0BC1EDFFC9E5}"/>
            </a:ext>
          </a:extLst>
        </xdr:cNvPr>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19" name="正方形/長方形 618">
          <a:extLst>
            <a:ext uri="{FF2B5EF4-FFF2-40B4-BE49-F238E27FC236}">
              <a16:creationId xmlns:a16="http://schemas.microsoft.com/office/drawing/2014/main" id="{A84822AC-EFAC-4432-BE19-F989576C3B31}"/>
            </a:ext>
          </a:extLst>
        </xdr:cNvPr>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20" name="正方形/長方形 619">
          <a:extLst>
            <a:ext uri="{FF2B5EF4-FFF2-40B4-BE49-F238E27FC236}">
              <a16:creationId xmlns:a16="http://schemas.microsoft.com/office/drawing/2014/main" id="{069C8083-10E3-46FA-BD1F-D8E8E48DA3F6}"/>
            </a:ext>
          </a:extLst>
        </xdr:cNvPr>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21" name="テキスト ボックス 620">
          <a:extLst>
            <a:ext uri="{FF2B5EF4-FFF2-40B4-BE49-F238E27FC236}">
              <a16:creationId xmlns:a16="http://schemas.microsoft.com/office/drawing/2014/main" id="{4DCC0A54-9818-4105-9121-AB9B09FBC163}"/>
            </a:ext>
          </a:extLst>
        </xdr:cNvPr>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22" name="直線コネクタ 621">
          <a:extLst>
            <a:ext uri="{FF2B5EF4-FFF2-40B4-BE49-F238E27FC236}">
              <a16:creationId xmlns:a16="http://schemas.microsoft.com/office/drawing/2014/main" id="{F0919CA5-E0AE-402C-8876-E4AAEAB42D4F}"/>
            </a:ext>
          </a:extLst>
        </xdr:cNvPr>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623" name="直線コネクタ 622">
          <a:extLst>
            <a:ext uri="{FF2B5EF4-FFF2-40B4-BE49-F238E27FC236}">
              <a16:creationId xmlns:a16="http://schemas.microsoft.com/office/drawing/2014/main" id="{4C719A87-79A5-45DD-8606-6E14B02BA4AA}"/>
            </a:ext>
          </a:extLst>
        </xdr:cNvPr>
        <xdr:cNvCxnSpPr/>
      </xdr:nvCxnSpPr>
      <xdr:spPr>
        <a:xfrm>
          <a:off x="16093440" y="1085958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24" name="テキスト ボックス 623">
          <a:extLst>
            <a:ext uri="{FF2B5EF4-FFF2-40B4-BE49-F238E27FC236}">
              <a16:creationId xmlns:a16="http://schemas.microsoft.com/office/drawing/2014/main" id="{7DAA2706-3695-4F35-B405-F8301C66C6A8}"/>
            </a:ext>
          </a:extLst>
        </xdr:cNvPr>
        <xdr:cNvSpPr txBox="1"/>
      </xdr:nvSpPr>
      <xdr:spPr>
        <a:xfrm>
          <a:off x="1569484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25" name="直線コネクタ 624">
          <a:extLst>
            <a:ext uri="{FF2B5EF4-FFF2-40B4-BE49-F238E27FC236}">
              <a16:creationId xmlns:a16="http://schemas.microsoft.com/office/drawing/2014/main" id="{15DC611D-A046-4165-8D66-B0096F13A057}"/>
            </a:ext>
          </a:extLst>
        </xdr:cNvPr>
        <xdr:cNvCxnSpPr/>
      </xdr:nvCxnSpPr>
      <xdr:spPr>
        <a:xfrm>
          <a:off x="16093440" y="1054063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26" name="テキスト ボックス 625">
          <a:extLst>
            <a:ext uri="{FF2B5EF4-FFF2-40B4-BE49-F238E27FC236}">
              <a16:creationId xmlns:a16="http://schemas.microsoft.com/office/drawing/2014/main" id="{1EB6E8F0-322D-48FD-811C-7B4947DE868D}"/>
            </a:ext>
          </a:extLst>
        </xdr:cNvPr>
        <xdr:cNvSpPr txBox="1"/>
      </xdr:nvSpPr>
      <xdr:spPr>
        <a:xfrm>
          <a:off x="15694841" y="1039841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27" name="直線コネクタ 626">
          <a:extLst>
            <a:ext uri="{FF2B5EF4-FFF2-40B4-BE49-F238E27FC236}">
              <a16:creationId xmlns:a16="http://schemas.microsoft.com/office/drawing/2014/main" id="{FFEC63C3-9507-4240-BD3B-5E248977D77B}"/>
            </a:ext>
          </a:extLst>
        </xdr:cNvPr>
        <xdr:cNvCxnSpPr/>
      </xdr:nvCxnSpPr>
      <xdr:spPr>
        <a:xfrm>
          <a:off x="16093440" y="102216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28" name="テキスト ボックス 627">
          <a:extLst>
            <a:ext uri="{FF2B5EF4-FFF2-40B4-BE49-F238E27FC236}">
              <a16:creationId xmlns:a16="http://schemas.microsoft.com/office/drawing/2014/main" id="{55EA91F9-6C48-489E-BD83-0CE20CA16D3D}"/>
            </a:ext>
          </a:extLst>
        </xdr:cNvPr>
        <xdr:cNvSpPr txBox="1"/>
      </xdr:nvSpPr>
      <xdr:spPr>
        <a:xfrm>
          <a:off x="15694841" y="100794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29" name="直線コネクタ 628">
          <a:extLst>
            <a:ext uri="{FF2B5EF4-FFF2-40B4-BE49-F238E27FC236}">
              <a16:creationId xmlns:a16="http://schemas.microsoft.com/office/drawing/2014/main" id="{92C0324C-C88A-4751-B43E-EFFA1D03DFFD}"/>
            </a:ext>
          </a:extLst>
        </xdr:cNvPr>
        <xdr:cNvCxnSpPr/>
      </xdr:nvCxnSpPr>
      <xdr:spPr>
        <a:xfrm>
          <a:off x="16093440" y="989892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30" name="テキスト ボックス 629">
          <a:extLst>
            <a:ext uri="{FF2B5EF4-FFF2-40B4-BE49-F238E27FC236}">
              <a16:creationId xmlns:a16="http://schemas.microsoft.com/office/drawing/2014/main" id="{FE30772F-1882-43D4-8483-A57E443BD0B7}"/>
            </a:ext>
          </a:extLst>
        </xdr:cNvPr>
        <xdr:cNvSpPr txBox="1"/>
      </xdr:nvSpPr>
      <xdr:spPr>
        <a:xfrm>
          <a:off x="15694841" y="976051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31" name="直線コネクタ 630">
          <a:extLst>
            <a:ext uri="{FF2B5EF4-FFF2-40B4-BE49-F238E27FC236}">
              <a16:creationId xmlns:a16="http://schemas.microsoft.com/office/drawing/2014/main" id="{EFECDDB5-8A9C-4FE8-B6C4-2643E0A5CD5E}"/>
            </a:ext>
          </a:extLst>
        </xdr:cNvPr>
        <xdr:cNvCxnSpPr/>
      </xdr:nvCxnSpPr>
      <xdr:spPr>
        <a:xfrm>
          <a:off x="16093440" y="957997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32" name="テキスト ボックス 631">
          <a:extLst>
            <a:ext uri="{FF2B5EF4-FFF2-40B4-BE49-F238E27FC236}">
              <a16:creationId xmlns:a16="http://schemas.microsoft.com/office/drawing/2014/main" id="{87523E66-2DDB-4A6C-A712-B0CFE2104C0B}"/>
            </a:ext>
          </a:extLst>
        </xdr:cNvPr>
        <xdr:cNvSpPr txBox="1"/>
      </xdr:nvSpPr>
      <xdr:spPr>
        <a:xfrm>
          <a:off x="15694841" y="944156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33" name="直線コネクタ 632">
          <a:extLst>
            <a:ext uri="{FF2B5EF4-FFF2-40B4-BE49-F238E27FC236}">
              <a16:creationId xmlns:a16="http://schemas.microsoft.com/office/drawing/2014/main" id="{21246CE2-170C-4EFE-A78B-37EE41475D56}"/>
            </a:ext>
          </a:extLst>
        </xdr:cNvPr>
        <xdr:cNvCxnSpPr/>
      </xdr:nvCxnSpPr>
      <xdr:spPr>
        <a:xfrm>
          <a:off x="16093440" y="926102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34" name="テキスト ボックス 633">
          <a:extLst>
            <a:ext uri="{FF2B5EF4-FFF2-40B4-BE49-F238E27FC236}">
              <a16:creationId xmlns:a16="http://schemas.microsoft.com/office/drawing/2014/main" id="{9779B98D-4649-44FB-AFDA-CD32E5007E8A}"/>
            </a:ext>
          </a:extLst>
        </xdr:cNvPr>
        <xdr:cNvSpPr txBox="1"/>
      </xdr:nvSpPr>
      <xdr:spPr>
        <a:xfrm>
          <a:off x="15694841" y="912260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35" name="直線コネクタ 634">
          <a:extLst>
            <a:ext uri="{FF2B5EF4-FFF2-40B4-BE49-F238E27FC236}">
              <a16:creationId xmlns:a16="http://schemas.microsoft.com/office/drawing/2014/main" id="{C2BB2E0B-83C4-4D48-8EC1-1574D18F9647}"/>
            </a:ext>
          </a:extLst>
        </xdr:cNvPr>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36" name="テキスト ボックス 635">
          <a:extLst>
            <a:ext uri="{FF2B5EF4-FFF2-40B4-BE49-F238E27FC236}">
              <a16:creationId xmlns:a16="http://schemas.microsoft.com/office/drawing/2014/main" id="{0F4B3AE2-3F58-4A95-B95A-C46AD4EE9800}"/>
            </a:ext>
          </a:extLst>
        </xdr:cNvPr>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37" name="【保健センター・保健所】&#10;一人当たり面積グラフ枠">
          <a:extLst>
            <a:ext uri="{FF2B5EF4-FFF2-40B4-BE49-F238E27FC236}">
              <a16:creationId xmlns:a16="http://schemas.microsoft.com/office/drawing/2014/main" id="{60AD6D97-45A4-4D1D-9200-B70205EB8BED}"/>
            </a:ext>
          </a:extLst>
        </xdr:cNvPr>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58783</xdr:rowOff>
    </xdr:from>
    <xdr:to>
      <xdr:col>116</xdr:col>
      <xdr:colOff>62864</xdr:colOff>
      <xdr:row>64</xdr:row>
      <xdr:rowOff>124097</xdr:rowOff>
    </xdr:to>
    <xdr:cxnSp macro="">
      <xdr:nvCxnSpPr>
        <xdr:cNvPr id="638" name="直線コネクタ 637">
          <a:extLst>
            <a:ext uri="{FF2B5EF4-FFF2-40B4-BE49-F238E27FC236}">
              <a16:creationId xmlns:a16="http://schemas.microsoft.com/office/drawing/2014/main" id="{3EDA2A81-730B-452F-806B-7BA83069B389}"/>
            </a:ext>
          </a:extLst>
        </xdr:cNvPr>
        <xdr:cNvCxnSpPr/>
      </xdr:nvCxnSpPr>
      <xdr:spPr>
        <a:xfrm flipV="1">
          <a:off x="19509104" y="9446623"/>
          <a:ext cx="0" cy="14064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127924</xdr:rowOff>
    </xdr:from>
    <xdr:ext cx="469744" cy="259045"/>
    <xdr:sp macro="" textlink="">
      <xdr:nvSpPr>
        <xdr:cNvPr id="639" name="【保健センター・保健所】&#10;一人当たり面積最小値テキスト">
          <a:extLst>
            <a:ext uri="{FF2B5EF4-FFF2-40B4-BE49-F238E27FC236}">
              <a16:creationId xmlns:a16="http://schemas.microsoft.com/office/drawing/2014/main" id="{844EBE8D-749C-4D91-8B8A-63EC24AC53E2}"/>
            </a:ext>
          </a:extLst>
        </xdr:cNvPr>
        <xdr:cNvSpPr txBox="1"/>
      </xdr:nvSpPr>
      <xdr:spPr>
        <a:xfrm>
          <a:off x="19547840" y="10856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124097</xdr:rowOff>
    </xdr:from>
    <xdr:to>
      <xdr:col>116</xdr:col>
      <xdr:colOff>152400</xdr:colOff>
      <xdr:row>64</xdr:row>
      <xdr:rowOff>124097</xdr:rowOff>
    </xdr:to>
    <xdr:cxnSp macro="">
      <xdr:nvCxnSpPr>
        <xdr:cNvPr id="640" name="直線コネクタ 639">
          <a:extLst>
            <a:ext uri="{FF2B5EF4-FFF2-40B4-BE49-F238E27FC236}">
              <a16:creationId xmlns:a16="http://schemas.microsoft.com/office/drawing/2014/main" id="{5128731E-22A8-4A22-B2AC-2AE2B32306B3}"/>
            </a:ext>
          </a:extLst>
        </xdr:cNvPr>
        <xdr:cNvCxnSpPr/>
      </xdr:nvCxnSpPr>
      <xdr:spPr>
        <a:xfrm>
          <a:off x="19443700" y="1085305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5460</xdr:rowOff>
    </xdr:from>
    <xdr:ext cx="469744" cy="259045"/>
    <xdr:sp macro="" textlink="">
      <xdr:nvSpPr>
        <xdr:cNvPr id="641" name="【保健センター・保健所】&#10;一人当たり面積最大値テキスト">
          <a:extLst>
            <a:ext uri="{FF2B5EF4-FFF2-40B4-BE49-F238E27FC236}">
              <a16:creationId xmlns:a16="http://schemas.microsoft.com/office/drawing/2014/main" id="{949CEDE5-E18D-4A17-82B0-33AB8AF7FC95}"/>
            </a:ext>
          </a:extLst>
        </xdr:cNvPr>
        <xdr:cNvSpPr txBox="1"/>
      </xdr:nvSpPr>
      <xdr:spPr>
        <a:xfrm>
          <a:off x="19547840" y="9225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58783</xdr:rowOff>
    </xdr:from>
    <xdr:to>
      <xdr:col>116</xdr:col>
      <xdr:colOff>152400</xdr:colOff>
      <xdr:row>56</xdr:row>
      <xdr:rowOff>58783</xdr:rowOff>
    </xdr:to>
    <xdr:cxnSp macro="">
      <xdr:nvCxnSpPr>
        <xdr:cNvPr id="642" name="直線コネクタ 641">
          <a:extLst>
            <a:ext uri="{FF2B5EF4-FFF2-40B4-BE49-F238E27FC236}">
              <a16:creationId xmlns:a16="http://schemas.microsoft.com/office/drawing/2014/main" id="{F17BBEA4-7486-49CB-B238-0C458AD75899}"/>
            </a:ext>
          </a:extLst>
        </xdr:cNvPr>
        <xdr:cNvCxnSpPr/>
      </xdr:nvCxnSpPr>
      <xdr:spPr>
        <a:xfrm>
          <a:off x="19443700" y="944662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45555</xdr:rowOff>
    </xdr:from>
    <xdr:ext cx="469744" cy="259045"/>
    <xdr:sp macro="" textlink="">
      <xdr:nvSpPr>
        <xdr:cNvPr id="643" name="【保健センター・保健所】&#10;一人当たり面積平均値テキスト">
          <a:extLst>
            <a:ext uri="{FF2B5EF4-FFF2-40B4-BE49-F238E27FC236}">
              <a16:creationId xmlns:a16="http://schemas.microsoft.com/office/drawing/2014/main" id="{1A639449-0957-46CC-86E0-8983473954FC}"/>
            </a:ext>
          </a:extLst>
        </xdr:cNvPr>
        <xdr:cNvSpPr txBox="1"/>
      </xdr:nvSpPr>
      <xdr:spPr>
        <a:xfrm>
          <a:off x="19547840" y="104392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22678</xdr:rowOff>
    </xdr:from>
    <xdr:to>
      <xdr:col>116</xdr:col>
      <xdr:colOff>114300</xdr:colOff>
      <xdr:row>63</xdr:row>
      <xdr:rowOff>124278</xdr:rowOff>
    </xdr:to>
    <xdr:sp macro="" textlink="">
      <xdr:nvSpPr>
        <xdr:cNvPr id="644" name="フローチャート: 判断 643">
          <a:extLst>
            <a:ext uri="{FF2B5EF4-FFF2-40B4-BE49-F238E27FC236}">
              <a16:creationId xmlns:a16="http://schemas.microsoft.com/office/drawing/2014/main" id="{1329736A-8B22-4991-A052-8D0D3963445C}"/>
            </a:ext>
          </a:extLst>
        </xdr:cNvPr>
        <xdr:cNvSpPr/>
      </xdr:nvSpPr>
      <xdr:spPr>
        <a:xfrm>
          <a:off x="19458940" y="10583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19413</xdr:rowOff>
    </xdr:from>
    <xdr:to>
      <xdr:col>112</xdr:col>
      <xdr:colOff>38100</xdr:colOff>
      <xdr:row>63</xdr:row>
      <xdr:rowOff>121013</xdr:rowOff>
    </xdr:to>
    <xdr:sp macro="" textlink="">
      <xdr:nvSpPr>
        <xdr:cNvPr id="645" name="フローチャート: 判断 644">
          <a:extLst>
            <a:ext uri="{FF2B5EF4-FFF2-40B4-BE49-F238E27FC236}">
              <a16:creationId xmlns:a16="http://schemas.microsoft.com/office/drawing/2014/main" id="{9F9C0DFD-4822-460D-9331-3792D9AFF136}"/>
            </a:ext>
          </a:extLst>
        </xdr:cNvPr>
        <xdr:cNvSpPr/>
      </xdr:nvSpPr>
      <xdr:spPr>
        <a:xfrm>
          <a:off x="18735040" y="1058073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154940</xdr:rowOff>
    </xdr:from>
    <xdr:to>
      <xdr:col>107</xdr:col>
      <xdr:colOff>101600</xdr:colOff>
      <xdr:row>63</xdr:row>
      <xdr:rowOff>85090</xdr:rowOff>
    </xdr:to>
    <xdr:sp macro="" textlink="">
      <xdr:nvSpPr>
        <xdr:cNvPr id="646" name="フローチャート: 判断 645">
          <a:extLst>
            <a:ext uri="{FF2B5EF4-FFF2-40B4-BE49-F238E27FC236}">
              <a16:creationId xmlns:a16="http://schemas.microsoft.com/office/drawing/2014/main" id="{4B1066DD-83BE-4FAB-987E-0B3BFA23BF87}"/>
            </a:ext>
          </a:extLst>
        </xdr:cNvPr>
        <xdr:cNvSpPr/>
      </xdr:nvSpPr>
      <xdr:spPr>
        <a:xfrm>
          <a:off x="17937480" y="105486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154940</xdr:rowOff>
    </xdr:from>
    <xdr:to>
      <xdr:col>102</xdr:col>
      <xdr:colOff>165100</xdr:colOff>
      <xdr:row>63</xdr:row>
      <xdr:rowOff>85090</xdr:rowOff>
    </xdr:to>
    <xdr:sp macro="" textlink="">
      <xdr:nvSpPr>
        <xdr:cNvPr id="647" name="フローチャート: 判断 646">
          <a:extLst>
            <a:ext uri="{FF2B5EF4-FFF2-40B4-BE49-F238E27FC236}">
              <a16:creationId xmlns:a16="http://schemas.microsoft.com/office/drawing/2014/main" id="{FABDA9EA-DAD2-4E7D-BBCD-F4D8CEB62767}"/>
            </a:ext>
          </a:extLst>
        </xdr:cNvPr>
        <xdr:cNvSpPr/>
      </xdr:nvSpPr>
      <xdr:spPr>
        <a:xfrm>
          <a:off x="17162780" y="105486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48" name="テキスト ボックス 647">
          <a:extLst>
            <a:ext uri="{FF2B5EF4-FFF2-40B4-BE49-F238E27FC236}">
              <a16:creationId xmlns:a16="http://schemas.microsoft.com/office/drawing/2014/main" id="{90B7FA6C-9E11-40D3-A762-869198BD5939}"/>
            </a:ext>
          </a:extLst>
        </xdr:cNvPr>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49" name="テキスト ボックス 648">
          <a:extLst>
            <a:ext uri="{FF2B5EF4-FFF2-40B4-BE49-F238E27FC236}">
              <a16:creationId xmlns:a16="http://schemas.microsoft.com/office/drawing/2014/main" id="{178266D9-293C-4D31-ADE6-76D4B96C50CC}"/>
            </a:ext>
          </a:extLst>
        </xdr:cNvPr>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50" name="テキスト ボックス 649">
          <a:extLst>
            <a:ext uri="{FF2B5EF4-FFF2-40B4-BE49-F238E27FC236}">
              <a16:creationId xmlns:a16="http://schemas.microsoft.com/office/drawing/2014/main" id="{F00C3A3C-900F-4755-AC36-CBDE33500F77}"/>
            </a:ext>
          </a:extLst>
        </xdr:cNvPr>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51" name="テキスト ボックス 650">
          <a:extLst>
            <a:ext uri="{FF2B5EF4-FFF2-40B4-BE49-F238E27FC236}">
              <a16:creationId xmlns:a16="http://schemas.microsoft.com/office/drawing/2014/main" id="{FCBF9009-5633-43A1-BB73-26F9E031C463}"/>
            </a:ext>
          </a:extLst>
        </xdr:cNvPr>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52" name="テキスト ボックス 651">
          <a:extLst>
            <a:ext uri="{FF2B5EF4-FFF2-40B4-BE49-F238E27FC236}">
              <a16:creationId xmlns:a16="http://schemas.microsoft.com/office/drawing/2014/main" id="{E3B233B4-3D67-4396-8DA5-20560E0C00D9}"/>
            </a:ext>
          </a:extLst>
        </xdr:cNvPr>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64</xdr:row>
      <xdr:rowOff>14515</xdr:rowOff>
    </xdr:from>
    <xdr:to>
      <xdr:col>116</xdr:col>
      <xdr:colOff>114300</xdr:colOff>
      <xdr:row>64</xdr:row>
      <xdr:rowOff>116115</xdr:rowOff>
    </xdr:to>
    <xdr:sp macro="" textlink="">
      <xdr:nvSpPr>
        <xdr:cNvPr id="653" name="楕円 652">
          <a:extLst>
            <a:ext uri="{FF2B5EF4-FFF2-40B4-BE49-F238E27FC236}">
              <a16:creationId xmlns:a16="http://schemas.microsoft.com/office/drawing/2014/main" id="{77FBB50E-D839-47CE-BBC3-BB34EAB832DB}"/>
            </a:ext>
          </a:extLst>
        </xdr:cNvPr>
        <xdr:cNvSpPr/>
      </xdr:nvSpPr>
      <xdr:spPr>
        <a:xfrm>
          <a:off x="19458940" y="10743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100892</xdr:rowOff>
    </xdr:from>
    <xdr:ext cx="469744" cy="259045"/>
    <xdr:sp macro="" textlink="">
      <xdr:nvSpPr>
        <xdr:cNvPr id="654" name="【保健センター・保健所】&#10;一人当たり面積該当値テキスト">
          <a:extLst>
            <a:ext uri="{FF2B5EF4-FFF2-40B4-BE49-F238E27FC236}">
              <a16:creationId xmlns:a16="http://schemas.microsoft.com/office/drawing/2014/main" id="{5C30397A-C35D-429D-8FF9-8074045EA89C}"/>
            </a:ext>
          </a:extLst>
        </xdr:cNvPr>
        <xdr:cNvSpPr txBox="1"/>
      </xdr:nvSpPr>
      <xdr:spPr>
        <a:xfrm>
          <a:off x="19547840" y="10662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64</xdr:row>
      <xdr:rowOff>14515</xdr:rowOff>
    </xdr:from>
    <xdr:to>
      <xdr:col>112</xdr:col>
      <xdr:colOff>38100</xdr:colOff>
      <xdr:row>64</xdr:row>
      <xdr:rowOff>116115</xdr:rowOff>
    </xdr:to>
    <xdr:sp macro="" textlink="">
      <xdr:nvSpPr>
        <xdr:cNvPr id="655" name="楕円 654">
          <a:extLst>
            <a:ext uri="{FF2B5EF4-FFF2-40B4-BE49-F238E27FC236}">
              <a16:creationId xmlns:a16="http://schemas.microsoft.com/office/drawing/2014/main" id="{AFADC046-4D54-4763-93F7-0A938E9D8F4F}"/>
            </a:ext>
          </a:extLst>
        </xdr:cNvPr>
        <xdr:cNvSpPr/>
      </xdr:nvSpPr>
      <xdr:spPr>
        <a:xfrm>
          <a:off x="18735040" y="1074347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65315</xdr:rowOff>
    </xdr:from>
    <xdr:to>
      <xdr:col>116</xdr:col>
      <xdr:colOff>63500</xdr:colOff>
      <xdr:row>64</xdr:row>
      <xdr:rowOff>65315</xdr:rowOff>
    </xdr:to>
    <xdr:cxnSp macro="">
      <xdr:nvCxnSpPr>
        <xdr:cNvPr id="656" name="直線コネクタ 655">
          <a:extLst>
            <a:ext uri="{FF2B5EF4-FFF2-40B4-BE49-F238E27FC236}">
              <a16:creationId xmlns:a16="http://schemas.microsoft.com/office/drawing/2014/main" id="{5E1D19CB-15F0-45AA-987F-A7F95FB470A7}"/>
            </a:ext>
          </a:extLst>
        </xdr:cNvPr>
        <xdr:cNvCxnSpPr/>
      </xdr:nvCxnSpPr>
      <xdr:spPr>
        <a:xfrm>
          <a:off x="18778220" y="10794275"/>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64</xdr:row>
      <xdr:rowOff>14515</xdr:rowOff>
    </xdr:from>
    <xdr:to>
      <xdr:col>107</xdr:col>
      <xdr:colOff>101600</xdr:colOff>
      <xdr:row>64</xdr:row>
      <xdr:rowOff>116115</xdr:rowOff>
    </xdr:to>
    <xdr:sp macro="" textlink="">
      <xdr:nvSpPr>
        <xdr:cNvPr id="657" name="楕円 656">
          <a:extLst>
            <a:ext uri="{FF2B5EF4-FFF2-40B4-BE49-F238E27FC236}">
              <a16:creationId xmlns:a16="http://schemas.microsoft.com/office/drawing/2014/main" id="{1C592082-93F1-4414-ADE7-7529CF168321}"/>
            </a:ext>
          </a:extLst>
        </xdr:cNvPr>
        <xdr:cNvSpPr/>
      </xdr:nvSpPr>
      <xdr:spPr>
        <a:xfrm>
          <a:off x="17937480" y="10743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65315</xdr:rowOff>
    </xdr:from>
    <xdr:to>
      <xdr:col>111</xdr:col>
      <xdr:colOff>177800</xdr:colOff>
      <xdr:row>64</xdr:row>
      <xdr:rowOff>65315</xdr:rowOff>
    </xdr:to>
    <xdr:cxnSp macro="">
      <xdr:nvCxnSpPr>
        <xdr:cNvPr id="658" name="直線コネクタ 657">
          <a:extLst>
            <a:ext uri="{FF2B5EF4-FFF2-40B4-BE49-F238E27FC236}">
              <a16:creationId xmlns:a16="http://schemas.microsoft.com/office/drawing/2014/main" id="{FBCB84C5-6DAA-49C4-A25E-9D0FEE7E67EE}"/>
            </a:ext>
          </a:extLst>
        </xdr:cNvPr>
        <xdr:cNvCxnSpPr/>
      </xdr:nvCxnSpPr>
      <xdr:spPr>
        <a:xfrm>
          <a:off x="17988280" y="10794275"/>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64</xdr:row>
      <xdr:rowOff>17780</xdr:rowOff>
    </xdr:from>
    <xdr:to>
      <xdr:col>102</xdr:col>
      <xdr:colOff>165100</xdr:colOff>
      <xdr:row>64</xdr:row>
      <xdr:rowOff>119380</xdr:rowOff>
    </xdr:to>
    <xdr:sp macro="" textlink="">
      <xdr:nvSpPr>
        <xdr:cNvPr id="659" name="楕円 658">
          <a:extLst>
            <a:ext uri="{FF2B5EF4-FFF2-40B4-BE49-F238E27FC236}">
              <a16:creationId xmlns:a16="http://schemas.microsoft.com/office/drawing/2014/main" id="{358CF036-5259-4814-A0E6-68F41ADD925B}"/>
            </a:ext>
          </a:extLst>
        </xdr:cNvPr>
        <xdr:cNvSpPr/>
      </xdr:nvSpPr>
      <xdr:spPr>
        <a:xfrm>
          <a:off x="17162780" y="10746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65315</xdr:rowOff>
    </xdr:from>
    <xdr:to>
      <xdr:col>107</xdr:col>
      <xdr:colOff>50800</xdr:colOff>
      <xdr:row>64</xdr:row>
      <xdr:rowOff>68580</xdr:rowOff>
    </xdr:to>
    <xdr:cxnSp macro="">
      <xdr:nvCxnSpPr>
        <xdr:cNvPr id="660" name="直線コネクタ 659">
          <a:extLst>
            <a:ext uri="{FF2B5EF4-FFF2-40B4-BE49-F238E27FC236}">
              <a16:creationId xmlns:a16="http://schemas.microsoft.com/office/drawing/2014/main" id="{09DFC87E-3892-4DAB-80BB-2E7A25344B26}"/>
            </a:ext>
          </a:extLst>
        </xdr:cNvPr>
        <xdr:cNvCxnSpPr/>
      </xdr:nvCxnSpPr>
      <xdr:spPr>
        <a:xfrm flipV="1">
          <a:off x="17213580" y="10794275"/>
          <a:ext cx="7747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137540</xdr:rowOff>
    </xdr:from>
    <xdr:ext cx="469744" cy="259045"/>
    <xdr:sp macro="" textlink="">
      <xdr:nvSpPr>
        <xdr:cNvPr id="661" name="n_1aveValue【保健センター・保健所】&#10;一人当たり面積">
          <a:extLst>
            <a:ext uri="{FF2B5EF4-FFF2-40B4-BE49-F238E27FC236}">
              <a16:creationId xmlns:a16="http://schemas.microsoft.com/office/drawing/2014/main" id="{202403FB-34F7-41AE-9B26-ED7818818D3B}"/>
            </a:ext>
          </a:extLst>
        </xdr:cNvPr>
        <xdr:cNvSpPr txBox="1"/>
      </xdr:nvSpPr>
      <xdr:spPr>
        <a:xfrm>
          <a:off x="18561127" y="10363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101617</xdr:rowOff>
    </xdr:from>
    <xdr:ext cx="469744" cy="259045"/>
    <xdr:sp macro="" textlink="">
      <xdr:nvSpPr>
        <xdr:cNvPr id="662" name="n_2aveValue【保健センター・保健所】&#10;一人当たり面積">
          <a:extLst>
            <a:ext uri="{FF2B5EF4-FFF2-40B4-BE49-F238E27FC236}">
              <a16:creationId xmlns:a16="http://schemas.microsoft.com/office/drawing/2014/main" id="{2FE3B169-485A-4451-9621-08C98DBAEB3C}"/>
            </a:ext>
          </a:extLst>
        </xdr:cNvPr>
        <xdr:cNvSpPr txBox="1"/>
      </xdr:nvSpPr>
      <xdr:spPr>
        <a:xfrm>
          <a:off x="17776267" y="10327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101617</xdr:rowOff>
    </xdr:from>
    <xdr:ext cx="469744" cy="259045"/>
    <xdr:sp macro="" textlink="">
      <xdr:nvSpPr>
        <xdr:cNvPr id="663" name="n_3aveValue【保健センター・保健所】&#10;一人当たり面積">
          <a:extLst>
            <a:ext uri="{FF2B5EF4-FFF2-40B4-BE49-F238E27FC236}">
              <a16:creationId xmlns:a16="http://schemas.microsoft.com/office/drawing/2014/main" id="{F468860A-2A08-456B-B62C-7A0BF71CC4DD}"/>
            </a:ext>
          </a:extLst>
        </xdr:cNvPr>
        <xdr:cNvSpPr txBox="1"/>
      </xdr:nvSpPr>
      <xdr:spPr>
        <a:xfrm>
          <a:off x="17001567" y="10327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107242</xdr:rowOff>
    </xdr:from>
    <xdr:ext cx="469744" cy="259045"/>
    <xdr:sp macro="" textlink="">
      <xdr:nvSpPr>
        <xdr:cNvPr id="664" name="n_1mainValue【保健センター・保健所】&#10;一人当たり面積">
          <a:extLst>
            <a:ext uri="{FF2B5EF4-FFF2-40B4-BE49-F238E27FC236}">
              <a16:creationId xmlns:a16="http://schemas.microsoft.com/office/drawing/2014/main" id="{7690A83A-7A36-41E9-8808-9B78669EEA12}"/>
            </a:ext>
          </a:extLst>
        </xdr:cNvPr>
        <xdr:cNvSpPr txBox="1"/>
      </xdr:nvSpPr>
      <xdr:spPr>
        <a:xfrm>
          <a:off x="18561127" y="10836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107242</xdr:rowOff>
    </xdr:from>
    <xdr:ext cx="469744" cy="259045"/>
    <xdr:sp macro="" textlink="">
      <xdr:nvSpPr>
        <xdr:cNvPr id="665" name="n_2mainValue【保健センター・保健所】&#10;一人当たり面積">
          <a:extLst>
            <a:ext uri="{FF2B5EF4-FFF2-40B4-BE49-F238E27FC236}">
              <a16:creationId xmlns:a16="http://schemas.microsoft.com/office/drawing/2014/main" id="{E5C61322-5060-4AFC-936B-7C068B6DF58A}"/>
            </a:ext>
          </a:extLst>
        </xdr:cNvPr>
        <xdr:cNvSpPr txBox="1"/>
      </xdr:nvSpPr>
      <xdr:spPr>
        <a:xfrm>
          <a:off x="17776267" y="10836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110507</xdr:rowOff>
    </xdr:from>
    <xdr:ext cx="469744" cy="259045"/>
    <xdr:sp macro="" textlink="">
      <xdr:nvSpPr>
        <xdr:cNvPr id="666" name="n_3mainValue【保健センター・保健所】&#10;一人当たり面積">
          <a:extLst>
            <a:ext uri="{FF2B5EF4-FFF2-40B4-BE49-F238E27FC236}">
              <a16:creationId xmlns:a16="http://schemas.microsoft.com/office/drawing/2014/main" id="{EF7C5595-47B8-4541-9799-7209E1C999D3}"/>
            </a:ext>
          </a:extLst>
        </xdr:cNvPr>
        <xdr:cNvSpPr txBox="1"/>
      </xdr:nvSpPr>
      <xdr:spPr>
        <a:xfrm>
          <a:off x="17001567" y="1083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67" name="正方形/長方形 666">
          <a:extLst>
            <a:ext uri="{FF2B5EF4-FFF2-40B4-BE49-F238E27FC236}">
              <a16:creationId xmlns:a16="http://schemas.microsoft.com/office/drawing/2014/main" id="{573529EA-77CC-46F8-912D-42A9037D3DEE}"/>
            </a:ext>
          </a:extLst>
        </xdr:cNvPr>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68" name="正方形/長方形 667">
          <a:extLst>
            <a:ext uri="{FF2B5EF4-FFF2-40B4-BE49-F238E27FC236}">
              <a16:creationId xmlns:a16="http://schemas.microsoft.com/office/drawing/2014/main" id="{691FD423-47BC-4B1B-918E-0E229385820C}"/>
            </a:ext>
          </a:extLst>
        </xdr:cNvPr>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69" name="正方形/長方形 668">
          <a:extLst>
            <a:ext uri="{FF2B5EF4-FFF2-40B4-BE49-F238E27FC236}">
              <a16:creationId xmlns:a16="http://schemas.microsoft.com/office/drawing/2014/main" id="{B05271F6-0EB9-4C02-9141-15951E65422D}"/>
            </a:ext>
          </a:extLst>
        </xdr:cNvPr>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70" name="正方形/長方形 669">
          <a:extLst>
            <a:ext uri="{FF2B5EF4-FFF2-40B4-BE49-F238E27FC236}">
              <a16:creationId xmlns:a16="http://schemas.microsoft.com/office/drawing/2014/main" id="{2FDF560C-2988-4674-BD02-AE4D7EA224E5}"/>
            </a:ext>
          </a:extLst>
        </xdr:cNvPr>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71" name="正方形/長方形 670">
          <a:extLst>
            <a:ext uri="{FF2B5EF4-FFF2-40B4-BE49-F238E27FC236}">
              <a16:creationId xmlns:a16="http://schemas.microsoft.com/office/drawing/2014/main" id="{B923D8B5-F24C-4D82-A16E-3E1C9EEF9662}"/>
            </a:ext>
          </a:extLst>
        </xdr:cNvPr>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72" name="正方形/長方形 671">
          <a:extLst>
            <a:ext uri="{FF2B5EF4-FFF2-40B4-BE49-F238E27FC236}">
              <a16:creationId xmlns:a16="http://schemas.microsoft.com/office/drawing/2014/main" id="{0590865B-36F2-4D54-8772-78231C154AFA}"/>
            </a:ext>
          </a:extLst>
        </xdr:cNvPr>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73" name="正方形/長方形 672">
          <a:extLst>
            <a:ext uri="{FF2B5EF4-FFF2-40B4-BE49-F238E27FC236}">
              <a16:creationId xmlns:a16="http://schemas.microsoft.com/office/drawing/2014/main" id="{97EB23E3-8B70-42AF-A7BF-3836CB429968}"/>
            </a:ext>
          </a:extLst>
        </xdr:cNvPr>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74" name="正方形/長方形 673">
          <a:extLst>
            <a:ext uri="{FF2B5EF4-FFF2-40B4-BE49-F238E27FC236}">
              <a16:creationId xmlns:a16="http://schemas.microsoft.com/office/drawing/2014/main" id="{B4F6708D-CB7A-4A00-B100-AC330FB111BE}"/>
            </a:ext>
          </a:extLst>
        </xdr:cNvPr>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75" name="テキスト ボックス 674">
          <a:extLst>
            <a:ext uri="{FF2B5EF4-FFF2-40B4-BE49-F238E27FC236}">
              <a16:creationId xmlns:a16="http://schemas.microsoft.com/office/drawing/2014/main" id="{34544210-21B9-4703-B217-A40CE0C0B8FE}"/>
            </a:ext>
          </a:extLst>
        </xdr:cNvPr>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76" name="直線コネクタ 675">
          <a:extLst>
            <a:ext uri="{FF2B5EF4-FFF2-40B4-BE49-F238E27FC236}">
              <a16:creationId xmlns:a16="http://schemas.microsoft.com/office/drawing/2014/main" id="{177B8F2E-52A7-4BB0-8075-61B93C2D8A59}"/>
            </a:ext>
          </a:extLst>
        </xdr:cNvPr>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677" name="テキスト ボックス 676">
          <a:extLst>
            <a:ext uri="{FF2B5EF4-FFF2-40B4-BE49-F238E27FC236}">
              <a16:creationId xmlns:a16="http://schemas.microsoft.com/office/drawing/2014/main" id="{C6A4C390-30C8-462F-80E7-A85328F4C587}"/>
            </a:ext>
          </a:extLst>
        </xdr:cNvPr>
        <xdr:cNvSpPr txBox="1"/>
      </xdr:nvSpPr>
      <xdr:spPr>
        <a:xfrm>
          <a:off x="10666881" y="1476249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78" name="直線コネクタ 677">
          <a:extLst>
            <a:ext uri="{FF2B5EF4-FFF2-40B4-BE49-F238E27FC236}">
              <a16:creationId xmlns:a16="http://schemas.microsoft.com/office/drawing/2014/main" id="{32B97F6A-BA99-4A82-B0FC-BFEC83B5B3E9}"/>
            </a:ext>
          </a:extLst>
        </xdr:cNvPr>
        <xdr:cNvCxnSpPr/>
      </xdr:nvCxnSpPr>
      <xdr:spPr>
        <a:xfrm>
          <a:off x="10960100" y="145313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679" name="テキスト ボックス 678">
          <a:extLst>
            <a:ext uri="{FF2B5EF4-FFF2-40B4-BE49-F238E27FC236}">
              <a16:creationId xmlns:a16="http://schemas.microsoft.com/office/drawing/2014/main" id="{A6C9EE4D-4AB7-429E-837A-F3329F56D7B2}"/>
            </a:ext>
          </a:extLst>
        </xdr:cNvPr>
        <xdr:cNvSpPr txBox="1"/>
      </xdr:nvSpPr>
      <xdr:spPr>
        <a:xfrm>
          <a:off x="10602761" y="14392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80" name="直線コネクタ 679">
          <a:extLst>
            <a:ext uri="{FF2B5EF4-FFF2-40B4-BE49-F238E27FC236}">
              <a16:creationId xmlns:a16="http://schemas.microsoft.com/office/drawing/2014/main" id="{4CBF57DA-9372-4ABA-8CB1-130F36C83D15}"/>
            </a:ext>
          </a:extLst>
        </xdr:cNvPr>
        <xdr:cNvCxnSpPr/>
      </xdr:nvCxnSpPr>
      <xdr:spPr>
        <a:xfrm>
          <a:off x="10960100" y="141579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81" name="テキスト ボックス 680">
          <a:extLst>
            <a:ext uri="{FF2B5EF4-FFF2-40B4-BE49-F238E27FC236}">
              <a16:creationId xmlns:a16="http://schemas.microsoft.com/office/drawing/2014/main" id="{80373F51-D90F-4AEE-865C-963604D86A16}"/>
            </a:ext>
          </a:extLst>
        </xdr:cNvPr>
        <xdr:cNvSpPr txBox="1"/>
      </xdr:nvSpPr>
      <xdr:spPr>
        <a:xfrm>
          <a:off x="1060276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82" name="直線コネクタ 681">
          <a:extLst>
            <a:ext uri="{FF2B5EF4-FFF2-40B4-BE49-F238E27FC236}">
              <a16:creationId xmlns:a16="http://schemas.microsoft.com/office/drawing/2014/main" id="{E2537014-63B3-4F1A-99A8-28BE0BAC447A}"/>
            </a:ext>
          </a:extLst>
        </xdr:cNvPr>
        <xdr:cNvCxnSpPr/>
      </xdr:nvCxnSpPr>
      <xdr:spPr>
        <a:xfrm>
          <a:off x="10960100" y="137845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83" name="テキスト ボックス 682">
          <a:extLst>
            <a:ext uri="{FF2B5EF4-FFF2-40B4-BE49-F238E27FC236}">
              <a16:creationId xmlns:a16="http://schemas.microsoft.com/office/drawing/2014/main" id="{5E994672-7802-4BA2-A006-97D89D1BA526}"/>
            </a:ext>
          </a:extLst>
        </xdr:cNvPr>
        <xdr:cNvSpPr txBox="1"/>
      </xdr:nvSpPr>
      <xdr:spPr>
        <a:xfrm>
          <a:off x="1060276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84" name="直線コネクタ 683">
          <a:extLst>
            <a:ext uri="{FF2B5EF4-FFF2-40B4-BE49-F238E27FC236}">
              <a16:creationId xmlns:a16="http://schemas.microsoft.com/office/drawing/2014/main" id="{52FD26DC-17EC-4427-8097-5AA6CAC16481}"/>
            </a:ext>
          </a:extLst>
        </xdr:cNvPr>
        <xdr:cNvCxnSpPr/>
      </xdr:nvCxnSpPr>
      <xdr:spPr>
        <a:xfrm>
          <a:off x="10960100" y="134112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85" name="テキスト ボックス 684">
          <a:extLst>
            <a:ext uri="{FF2B5EF4-FFF2-40B4-BE49-F238E27FC236}">
              <a16:creationId xmlns:a16="http://schemas.microsoft.com/office/drawing/2014/main" id="{5B91473D-EC49-4B9B-B37B-47E780419B68}"/>
            </a:ext>
          </a:extLst>
        </xdr:cNvPr>
        <xdr:cNvSpPr txBox="1"/>
      </xdr:nvSpPr>
      <xdr:spPr>
        <a:xfrm>
          <a:off x="1060276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86" name="直線コネクタ 685">
          <a:extLst>
            <a:ext uri="{FF2B5EF4-FFF2-40B4-BE49-F238E27FC236}">
              <a16:creationId xmlns:a16="http://schemas.microsoft.com/office/drawing/2014/main" id="{B275057E-ACE3-437C-8261-7A9938044C61}"/>
            </a:ext>
          </a:extLst>
        </xdr:cNvPr>
        <xdr:cNvCxnSpPr/>
      </xdr:nvCxnSpPr>
      <xdr:spPr>
        <a:xfrm>
          <a:off x="10960100" y="130416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687" name="テキスト ボックス 686">
          <a:extLst>
            <a:ext uri="{FF2B5EF4-FFF2-40B4-BE49-F238E27FC236}">
              <a16:creationId xmlns:a16="http://schemas.microsoft.com/office/drawing/2014/main" id="{066FAEEA-612F-4967-B15B-DC775EBE9807}"/>
            </a:ext>
          </a:extLst>
        </xdr:cNvPr>
        <xdr:cNvSpPr txBox="1"/>
      </xdr:nvSpPr>
      <xdr:spPr>
        <a:xfrm>
          <a:off x="1056150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88" name="直線コネクタ 687">
          <a:extLst>
            <a:ext uri="{FF2B5EF4-FFF2-40B4-BE49-F238E27FC236}">
              <a16:creationId xmlns:a16="http://schemas.microsoft.com/office/drawing/2014/main" id="{3976C59D-FC26-42E9-832D-DF2596097EAA}"/>
            </a:ext>
          </a:extLst>
        </xdr:cNvPr>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89" name="テキスト ボックス 688">
          <a:extLst>
            <a:ext uri="{FF2B5EF4-FFF2-40B4-BE49-F238E27FC236}">
              <a16:creationId xmlns:a16="http://schemas.microsoft.com/office/drawing/2014/main" id="{9AACEC74-6D51-4CF7-9C40-3A6A527B7356}"/>
            </a:ext>
          </a:extLst>
        </xdr:cNvPr>
        <xdr:cNvSpPr txBox="1"/>
      </xdr:nvSpPr>
      <xdr:spPr>
        <a:xfrm>
          <a:off x="105615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90" name="【消防施設】&#10;有形固定資産減価償却率グラフ枠">
          <a:extLst>
            <a:ext uri="{FF2B5EF4-FFF2-40B4-BE49-F238E27FC236}">
              <a16:creationId xmlns:a16="http://schemas.microsoft.com/office/drawing/2014/main" id="{BF234672-57D6-4330-940A-FCAD08C470B7}"/>
            </a:ext>
          </a:extLst>
        </xdr:cNvPr>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79</xdr:row>
      <xdr:rowOff>17145</xdr:rowOff>
    </xdr:from>
    <xdr:to>
      <xdr:col>85</xdr:col>
      <xdr:colOff>126364</xdr:colOff>
      <xdr:row>86</xdr:row>
      <xdr:rowOff>127636</xdr:rowOff>
    </xdr:to>
    <xdr:cxnSp macro="">
      <xdr:nvCxnSpPr>
        <xdr:cNvPr id="691" name="直線コネクタ 690">
          <a:extLst>
            <a:ext uri="{FF2B5EF4-FFF2-40B4-BE49-F238E27FC236}">
              <a16:creationId xmlns:a16="http://schemas.microsoft.com/office/drawing/2014/main" id="{5BBDB9FE-AD5A-4A3C-AE51-63DA84FCF054}"/>
            </a:ext>
          </a:extLst>
        </xdr:cNvPr>
        <xdr:cNvCxnSpPr/>
      </xdr:nvCxnSpPr>
      <xdr:spPr>
        <a:xfrm flipV="1">
          <a:off x="14375764" y="13260705"/>
          <a:ext cx="0" cy="12839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131463</xdr:rowOff>
    </xdr:from>
    <xdr:ext cx="405111" cy="259045"/>
    <xdr:sp macro="" textlink="">
      <xdr:nvSpPr>
        <xdr:cNvPr id="692" name="【消防施設】&#10;有形固定資産減価償却率最小値テキスト">
          <a:extLst>
            <a:ext uri="{FF2B5EF4-FFF2-40B4-BE49-F238E27FC236}">
              <a16:creationId xmlns:a16="http://schemas.microsoft.com/office/drawing/2014/main" id="{D94635C7-A673-41DF-8ABE-2A3AF57CE079}"/>
            </a:ext>
          </a:extLst>
        </xdr:cNvPr>
        <xdr:cNvSpPr txBox="1"/>
      </xdr:nvSpPr>
      <xdr:spPr>
        <a:xfrm>
          <a:off x="14414500" y="14548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127636</xdr:rowOff>
    </xdr:from>
    <xdr:to>
      <xdr:col>86</xdr:col>
      <xdr:colOff>25400</xdr:colOff>
      <xdr:row>86</xdr:row>
      <xdr:rowOff>127636</xdr:rowOff>
    </xdr:to>
    <xdr:cxnSp macro="">
      <xdr:nvCxnSpPr>
        <xdr:cNvPr id="693" name="直線コネクタ 692">
          <a:extLst>
            <a:ext uri="{FF2B5EF4-FFF2-40B4-BE49-F238E27FC236}">
              <a16:creationId xmlns:a16="http://schemas.microsoft.com/office/drawing/2014/main" id="{D08E7D08-D4F8-4EA8-87B6-422352A0CFDA}"/>
            </a:ext>
          </a:extLst>
        </xdr:cNvPr>
        <xdr:cNvCxnSpPr/>
      </xdr:nvCxnSpPr>
      <xdr:spPr>
        <a:xfrm>
          <a:off x="14287500" y="1454467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135272</xdr:rowOff>
    </xdr:from>
    <xdr:ext cx="405111" cy="259045"/>
    <xdr:sp macro="" textlink="">
      <xdr:nvSpPr>
        <xdr:cNvPr id="694" name="【消防施設】&#10;有形固定資産減価償却率最大値テキスト">
          <a:extLst>
            <a:ext uri="{FF2B5EF4-FFF2-40B4-BE49-F238E27FC236}">
              <a16:creationId xmlns:a16="http://schemas.microsoft.com/office/drawing/2014/main" id="{7DB45CEF-6FD1-4CB8-A652-4426ED7D549D}"/>
            </a:ext>
          </a:extLst>
        </xdr:cNvPr>
        <xdr:cNvSpPr txBox="1"/>
      </xdr:nvSpPr>
      <xdr:spPr>
        <a:xfrm>
          <a:off x="14414500" y="13043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17145</xdr:rowOff>
    </xdr:from>
    <xdr:to>
      <xdr:col>86</xdr:col>
      <xdr:colOff>25400</xdr:colOff>
      <xdr:row>79</xdr:row>
      <xdr:rowOff>17145</xdr:rowOff>
    </xdr:to>
    <xdr:cxnSp macro="">
      <xdr:nvCxnSpPr>
        <xdr:cNvPr id="695" name="直線コネクタ 694">
          <a:extLst>
            <a:ext uri="{FF2B5EF4-FFF2-40B4-BE49-F238E27FC236}">
              <a16:creationId xmlns:a16="http://schemas.microsoft.com/office/drawing/2014/main" id="{AFBEB68D-1203-45CB-9231-CAEB57122B2F}"/>
            </a:ext>
          </a:extLst>
        </xdr:cNvPr>
        <xdr:cNvCxnSpPr/>
      </xdr:nvCxnSpPr>
      <xdr:spPr>
        <a:xfrm>
          <a:off x="14287500" y="1326070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1922</xdr:rowOff>
    </xdr:from>
    <xdr:ext cx="405111" cy="259045"/>
    <xdr:sp macro="" textlink="">
      <xdr:nvSpPr>
        <xdr:cNvPr id="696" name="【消防施設】&#10;有形固定資産減価償却率平均値テキスト">
          <a:extLst>
            <a:ext uri="{FF2B5EF4-FFF2-40B4-BE49-F238E27FC236}">
              <a16:creationId xmlns:a16="http://schemas.microsoft.com/office/drawing/2014/main" id="{984EBDCC-2C3B-4331-B0A4-ACB442EC74C9}"/>
            </a:ext>
          </a:extLst>
        </xdr:cNvPr>
        <xdr:cNvSpPr txBox="1"/>
      </xdr:nvSpPr>
      <xdr:spPr>
        <a:xfrm>
          <a:off x="14414500" y="137484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23495</xdr:rowOff>
    </xdr:from>
    <xdr:to>
      <xdr:col>85</xdr:col>
      <xdr:colOff>177800</xdr:colOff>
      <xdr:row>82</xdr:row>
      <xdr:rowOff>125095</xdr:rowOff>
    </xdr:to>
    <xdr:sp macro="" textlink="">
      <xdr:nvSpPr>
        <xdr:cNvPr id="697" name="フローチャート: 判断 696">
          <a:extLst>
            <a:ext uri="{FF2B5EF4-FFF2-40B4-BE49-F238E27FC236}">
              <a16:creationId xmlns:a16="http://schemas.microsoft.com/office/drawing/2014/main" id="{95F2E6C2-9DA3-459A-9268-A100F00FEAF1}"/>
            </a:ext>
          </a:extLst>
        </xdr:cNvPr>
        <xdr:cNvSpPr/>
      </xdr:nvSpPr>
      <xdr:spPr>
        <a:xfrm>
          <a:off x="14325600" y="13769975"/>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84455</xdr:rowOff>
    </xdr:from>
    <xdr:to>
      <xdr:col>81</xdr:col>
      <xdr:colOff>101600</xdr:colOff>
      <xdr:row>83</xdr:row>
      <xdr:rowOff>14605</xdr:rowOff>
    </xdr:to>
    <xdr:sp macro="" textlink="">
      <xdr:nvSpPr>
        <xdr:cNvPr id="698" name="フローチャート: 判断 697">
          <a:extLst>
            <a:ext uri="{FF2B5EF4-FFF2-40B4-BE49-F238E27FC236}">
              <a16:creationId xmlns:a16="http://schemas.microsoft.com/office/drawing/2014/main" id="{A438749B-B021-4DA9-B959-E28A938AD678}"/>
            </a:ext>
          </a:extLst>
        </xdr:cNvPr>
        <xdr:cNvSpPr/>
      </xdr:nvSpPr>
      <xdr:spPr>
        <a:xfrm>
          <a:off x="13578840" y="1383093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71120</xdr:rowOff>
    </xdr:from>
    <xdr:to>
      <xdr:col>76</xdr:col>
      <xdr:colOff>165100</xdr:colOff>
      <xdr:row>83</xdr:row>
      <xdr:rowOff>1270</xdr:rowOff>
    </xdr:to>
    <xdr:sp macro="" textlink="">
      <xdr:nvSpPr>
        <xdr:cNvPr id="699" name="フローチャート: 判断 698">
          <a:extLst>
            <a:ext uri="{FF2B5EF4-FFF2-40B4-BE49-F238E27FC236}">
              <a16:creationId xmlns:a16="http://schemas.microsoft.com/office/drawing/2014/main" id="{B34DE155-F937-404A-8427-42C3A8550C62}"/>
            </a:ext>
          </a:extLst>
        </xdr:cNvPr>
        <xdr:cNvSpPr/>
      </xdr:nvSpPr>
      <xdr:spPr>
        <a:xfrm>
          <a:off x="12804140" y="138176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126364</xdr:rowOff>
    </xdr:from>
    <xdr:to>
      <xdr:col>72</xdr:col>
      <xdr:colOff>38100</xdr:colOff>
      <xdr:row>83</xdr:row>
      <xdr:rowOff>56514</xdr:rowOff>
    </xdr:to>
    <xdr:sp macro="" textlink="">
      <xdr:nvSpPr>
        <xdr:cNvPr id="700" name="フローチャート: 判断 699">
          <a:extLst>
            <a:ext uri="{FF2B5EF4-FFF2-40B4-BE49-F238E27FC236}">
              <a16:creationId xmlns:a16="http://schemas.microsoft.com/office/drawing/2014/main" id="{C1FBB53B-825F-4F70-9642-4BE62C2641A6}"/>
            </a:ext>
          </a:extLst>
        </xdr:cNvPr>
        <xdr:cNvSpPr/>
      </xdr:nvSpPr>
      <xdr:spPr>
        <a:xfrm>
          <a:off x="12029440" y="1387284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01" name="テキスト ボックス 700">
          <a:extLst>
            <a:ext uri="{FF2B5EF4-FFF2-40B4-BE49-F238E27FC236}">
              <a16:creationId xmlns:a16="http://schemas.microsoft.com/office/drawing/2014/main" id="{15553569-96CB-43D5-AD84-26B871E1BA73}"/>
            </a:ext>
          </a:extLst>
        </xdr:cNvPr>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02" name="テキスト ボックス 701">
          <a:extLst>
            <a:ext uri="{FF2B5EF4-FFF2-40B4-BE49-F238E27FC236}">
              <a16:creationId xmlns:a16="http://schemas.microsoft.com/office/drawing/2014/main" id="{EDD36603-B40E-41B9-9F75-A406B0EFE946}"/>
            </a:ext>
          </a:extLst>
        </xdr:cNvPr>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03" name="テキスト ボックス 702">
          <a:extLst>
            <a:ext uri="{FF2B5EF4-FFF2-40B4-BE49-F238E27FC236}">
              <a16:creationId xmlns:a16="http://schemas.microsoft.com/office/drawing/2014/main" id="{48EB3C70-ABD6-44D3-A203-8BF5DF3382D1}"/>
            </a:ext>
          </a:extLst>
        </xdr:cNvPr>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04" name="テキスト ボックス 703">
          <a:extLst>
            <a:ext uri="{FF2B5EF4-FFF2-40B4-BE49-F238E27FC236}">
              <a16:creationId xmlns:a16="http://schemas.microsoft.com/office/drawing/2014/main" id="{981D769A-6CD0-4BD1-BEE3-4F8EF6954A95}"/>
            </a:ext>
          </a:extLst>
        </xdr:cNvPr>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05" name="テキスト ボックス 704">
          <a:extLst>
            <a:ext uri="{FF2B5EF4-FFF2-40B4-BE49-F238E27FC236}">
              <a16:creationId xmlns:a16="http://schemas.microsoft.com/office/drawing/2014/main" id="{9AA0E7E8-F4C1-4685-AED4-0389A1BDC478}"/>
            </a:ext>
          </a:extLst>
        </xdr:cNvPr>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137795</xdr:rowOff>
    </xdr:from>
    <xdr:to>
      <xdr:col>85</xdr:col>
      <xdr:colOff>177800</xdr:colOff>
      <xdr:row>79</xdr:row>
      <xdr:rowOff>67945</xdr:rowOff>
    </xdr:to>
    <xdr:sp macro="" textlink="">
      <xdr:nvSpPr>
        <xdr:cNvPr id="706" name="楕円 705">
          <a:extLst>
            <a:ext uri="{FF2B5EF4-FFF2-40B4-BE49-F238E27FC236}">
              <a16:creationId xmlns:a16="http://schemas.microsoft.com/office/drawing/2014/main" id="{DEA2915D-DC8B-4953-AE67-8D7DF00C4713}"/>
            </a:ext>
          </a:extLst>
        </xdr:cNvPr>
        <xdr:cNvSpPr/>
      </xdr:nvSpPr>
      <xdr:spPr>
        <a:xfrm>
          <a:off x="14325600" y="13213715"/>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90822</xdr:rowOff>
    </xdr:from>
    <xdr:ext cx="405111" cy="259045"/>
    <xdr:sp macro="" textlink="">
      <xdr:nvSpPr>
        <xdr:cNvPr id="707" name="【消防施設】&#10;有形固定資産減価償却率該当値テキスト">
          <a:extLst>
            <a:ext uri="{FF2B5EF4-FFF2-40B4-BE49-F238E27FC236}">
              <a16:creationId xmlns:a16="http://schemas.microsoft.com/office/drawing/2014/main" id="{BD32EFF2-9568-4941-86A6-281C001EE76A}"/>
            </a:ext>
          </a:extLst>
        </xdr:cNvPr>
        <xdr:cNvSpPr txBox="1"/>
      </xdr:nvSpPr>
      <xdr:spPr>
        <a:xfrm>
          <a:off x="14414500" y="13166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133986</xdr:rowOff>
    </xdr:from>
    <xdr:to>
      <xdr:col>81</xdr:col>
      <xdr:colOff>101600</xdr:colOff>
      <xdr:row>79</xdr:row>
      <xdr:rowOff>64136</xdr:rowOff>
    </xdr:to>
    <xdr:sp macro="" textlink="">
      <xdr:nvSpPr>
        <xdr:cNvPr id="708" name="楕円 707">
          <a:extLst>
            <a:ext uri="{FF2B5EF4-FFF2-40B4-BE49-F238E27FC236}">
              <a16:creationId xmlns:a16="http://schemas.microsoft.com/office/drawing/2014/main" id="{CC51F34A-0E8A-4D6F-BCD9-8E5074885FE7}"/>
            </a:ext>
          </a:extLst>
        </xdr:cNvPr>
        <xdr:cNvSpPr/>
      </xdr:nvSpPr>
      <xdr:spPr>
        <a:xfrm>
          <a:off x="13578840" y="1320990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13336</xdr:rowOff>
    </xdr:from>
    <xdr:to>
      <xdr:col>85</xdr:col>
      <xdr:colOff>127000</xdr:colOff>
      <xdr:row>79</xdr:row>
      <xdr:rowOff>17145</xdr:rowOff>
    </xdr:to>
    <xdr:cxnSp macro="">
      <xdr:nvCxnSpPr>
        <xdr:cNvPr id="709" name="直線コネクタ 708">
          <a:extLst>
            <a:ext uri="{FF2B5EF4-FFF2-40B4-BE49-F238E27FC236}">
              <a16:creationId xmlns:a16="http://schemas.microsoft.com/office/drawing/2014/main" id="{0C028286-3C38-48AA-9D99-EFBACD615381}"/>
            </a:ext>
          </a:extLst>
        </xdr:cNvPr>
        <xdr:cNvCxnSpPr/>
      </xdr:nvCxnSpPr>
      <xdr:spPr>
        <a:xfrm>
          <a:off x="13629640" y="13256896"/>
          <a:ext cx="74676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135889</xdr:rowOff>
    </xdr:from>
    <xdr:to>
      <xdr:col>76</xdr:col>
      <xdr:colOff>165100</xdr:colOff>
      <xdr:row>79</xdr:row>
      <xdr:rowOff>66039</xdr:rowOff>
    </xdr:to>
    <xdr:sp macro="" textlink="">
      <xdr:nvSpPr>
        <xdr:cNvPr id="710" name="楕円 709">
          <a:extLst>
            <a:ext uri="{FF2B5EF4-FFF2-40B4-BE49-F238E27FC236}">
              <a16:creationId xmlns:a16="http://schemas.microsoft.com/office/drawing/2014/main" id="{811EF034-2DC8-43CA-A007-9A3F7A2C0E4E}"/>
            </a:ext>
          </a:extLst>
        </xdr:cNvPr>
        <xdr:cNvSpPr/>
      </xdr:nvSpPr>
      <xdr:spPr>
        <a:xfrm>
          <a:off x="12804140" y="1321180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13336</xdr:rowOff>
    </xdr:from>
    <xdr:to>
      <xdr:col>81</xdr:col>
      <xdr:colOff>50800</xdr:colOff>
      <xdr:row>79</xdr:row>
      <xdr:rowOff>15239</xdr:rowOff>
    </xdr:to>
    <xdr:cxnSp macro="">
      <xdr:nvCxnSpPr>
        <xdr:cNvPr id="711" name="直線コネクタ 710">
          <a:extLst>
            <a:ext uri="{FF2B5EF4-FFF2-40B4-BE49-F238E27FC236}">
              <a16:creationId xmlns:a16="http://schemas.microsoft.com/office/drawing/2014/main" id="{B89D3F2B-BBDF-48E9-989B-BB1D8E2B3362}"/>
            </a:ext>
          </a:extLst>
        </xdr:cNvPr>
        <xdr:cNvCxnSpPr/>
      </xdr:nvCxnSpPr>
      <xdr:spPr>
        <a:xfrm flipV="1">
          <a:off x="12854940" y="13256896"/>
          <a:ext cx="774700" cy="1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82550</xdr:rowOff>
    </xdr:from>
    <xdr:to>
      <xdr:col>72</xdr:col>
      <xdr:colOff>38100</xdr:colOff>
      <xdr:row>79</xdr:row>
      <xdr:rowOff>12700</xdr:rowOff>
    </xdr:to>
    <xdr:sp macro="" textlink="">
      <xdr:nvSpPr>
        <xdr:cNvPr id="712" name="楕円 711">
          <a:extLst>
            <a:ext uri="{FF2B5EF4-FFF2-40B4-BE49-F238E27FC236}">
              <a16:creationId xmlns:a16="http://schemas.microsoft.com/office/drawing/2014/main" id="{FF192B58-8087-4FD9-B345-CC10011D9D97}"/>
            </a:ext>
          </a:extLst>
        </xdr:cNvPr>
        <xdr:cNvSpPr/>
      </xdr:nvSpPr>
      <xdr:spPr>
        <a:xfrm>
          <a:off x="12029440" y="1315847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78</xdr:row>
      <xdr:rowOff>133350</xdr:rowOff>
    </xdr:from>
    <xdr:to>
      <xdr:col>76</xdr:col>
      <xdr:colOff>114300</xdr:colOff>
      <xdr:row>79</xdr:row>
      <xdr:rowOff>15239</xdr:rowOff>
    </xdr:to>
    <xdr:cxnSp macro="">
      <xdr:nvCxnSpPr>
        <xdr:cNvPr id="713" name="直線コネクタ 712">
          <a:extLst>
            <a:ext uri="{FF2B5EF4-FFF2-40B4-BE49-F238E27FC236}">
              <a16:creationId xmlns:a16="http://schemas.microsoft.com/office/drawing/2014/main" id="{B0511052-6386-4083-B136-645E2A916D66}"/>
            </a:ext>
          </a:extLst>
        </xdr:cNvPr>
        <xdr:cNvCxnSpPr/>
      </xdr:nvCxnSpPr>
      <xdr:spPr>
        <a:xfrm>
          <a:off x="12072620" y="13209270"/>
          <a:ext cx="782320" cy="49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5732</xdr:rowOff>
    </xdr:from>
    <xdr:ext cx="405111" cy="259045"/>
    <xdr:sp macro="" textlink="">
      <xdr:nvSpPr>
        <xdr:cNvPr id="714" name="n_1aveValue【消防施設】&#10;有形固定資産減価償却率">
          <a:extLst>
            <a:ext uri="{FF2B5EF4-FFF2-40B4-BE49-F238E27FC236}">
              <a16:creationId xmlns:a16="http://schemas.microsoft.com/office/drawing/2014/main" id="{87ED6AF1-19F2-4D6E-BFEE-2A9B0E357D60}"/>
            </a:ext>
          </a:extLst>
        </xdr:cNvPr>
        <xdr:cNvSpPr txBox="1"/>
      </xdr:nvSpPr>
      <xdr:spPr>
        <a:xfrm>
          <a:off x="13437244" y="13919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163847</xdr:rowOff>
    </xdr:from>
    <xdr:ext cx="405111" cy="259045"/>
    <xdr:sp macro="" textlink="">
      <xdr:nvSpPr>
        <xdr:cNvPr id="715" name="n_2aveValue【消防施設】&#10;有形固定資産減価償却率">
          <a:extLst>
            <a:ext uri="{FF2B5EF4-FFF2-40B4-BE49-F238E27FC236}">
              <a16:creationId xmlns:a16="http://schemas.microsoft.com/office/drawing/2014/main" id="{4B00E837-E7A3-4EB7-93E8-5D244DB09CA3}"/>
            </a:ext>
          </a:extLst>
        </xdr:cNvPr>
        <xdr:cNvSpPr txBox="1"/>
      </xdr:nvSpPr>
      <xdr:spPr>
        <a:xfrm>
          <a:off x="12675244" y="13910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47641</xdr:rowOff>
    </xdr:from>
    <xdr:ext cx="405111" cy="259045"/>
    <xdr:sp macro="" textlink="">
      <xdr:nvSpPr>
        <xdr:cNvPr id="716" name="n_3aveValue【消防施設】&#10;有形固定資産減価償却率">
          <a:extLst>
            <a:ext uri="{FF2B5EF4-FFF2-40B4-BE49-F238E27FC236}">
              <a16:creationId xmlns:a16="http://schemas.microsoft.com/office/drawing/2014/main" id="{69285339-7535-46E8-8CB2-4DE6369865DB}"/>
            </a:ext>
          </a:extLst>
        </xdr:cNvPr>
        <xdr:cNvSpPr txBox="1"/>
      </xdr:nvSpPr>
      <xdr:spPr>
        <a:xfrm>
          <a:off x="11900544" y="139617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80663</xdr:rowOff>
    </xdr:from>
    <xdr:ext cx="405111" cy="259045"/>
    <xdr:sp macro="" textlink="">
      <xdr:nvSpPr>
        <xdr:cNvPr id="717" name="n_1mainValue【消防施設】&#10;有形固定資産減価償却率">
          <a:extLst>
            <a:ext uri="{FF2B5EF4-FFF2-40B4-BE49-F238E27FC236}">
              <a16:creationId xmlns:a16="http://schemas.microsoft.com/office/drawing/2014/main" id="{F1BD878C-DE8A-4389-9022-C83551ADBF02}"/>
            </a:ext>
          </a:extLst>
        </xdr:cNvPr>
        <xdr:cNvSpPr txBox="1"/>
      </xdr:nvSpPr>
      <xdr:spPr>
        <a:xfrm>
          <a:off x="13437244" y="12988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82566</xdr:rowOff>
    </xdr:from>
    <xdr:ext cx="405111" cy="259045"/>
    <xdr:sp macro="" textlink="">
      <xdr:nvSpPr>
        <xdr:cNvPr id="718" name="n_2mainValue【消防施設】&#10;有形固定資産減価償却率">
          <a:extLst>
            <a:ext uri="{FF2B5EF4-FFF2-40B4-BE49-F238E27FC236}">
              <a16:creationId xmlns:a16="http://schemas.microsoft.com/office/drawing/2014/main" id="{5B6B4FB8-A715-4C56-886C-7BABC7240D22}"/>
            </a:ext>
          </a:extLst>
        </xdr:cNvPr>
        <xdr:cNvSpPr txBox="1"/>
      </xdr:nvSpPr>
      <xdr:spPr>
        <a:xfrm>
          <a:off x="12675244" y="129908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77</xdr:row>
      <xdr:rowOff>29227</xdr:rowOff>
    </xdr:from>
    <xdr:ext cx="405111" cy="259045"/>
    <xdr:sp macro="" textlink="">
      <xdr:nvSpPr>
        <xdr:cNvPr id="719" name="n_3mainValue【消防施設】&#10;有形固定資産減価償却率">
          <a:extLst>
            <a:ext uri="{FF2B5EF4-FFF2-40B4-BE49-F238E27FC236}">
              <a16:creationId xmlns:a16="http://schemas.microsoft.com/office/drawing/2014/main" id="{288B1D0B-450C-4A64-A2BA-D4066D8D477E}"/>
            </a:ext>
          </a:extLst>
        </xdr:cNvPr>
        <xdr:cNvSpPr txBox="1"/>
      </xdr:nvSpPr>
      <xdr:spPr>
        <a:xfrm>
          <a:off x="11900544" y="1293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20" name="正方形/長方形 719">
          <a:extLst>
            <a:ext uri="{FF2B5EF4-FFF2-40B4-BE49-F238E27FC236}">
              <a16:creationId xmlns:a16="http://schemas.microsoft.com/office/drawing/2014/main" id="{4CC57B56-CCAA-4CD5-86AA-236846DA19C9}"/>
            </a:ext>
          </a:extLst>
        </xdr:cNvPr>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21" name="正方形/長方形 720">
          <a:extLst>
            <a:ext uri="{FF2B5EF4-FFF2-40B4-BE49-F238E27FC236}">
              <a16:creationId xmlns:a16="http://schemas.microsoft.com/office/drawing/2014/main" id="{9C1464DB-540F-463D-9294-69F782460039}"/>
            </a:ext>
          </a:extLst>
        </xdr:cNvPr>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22" name="正方形/長方形 721">
          <a:extLst>
            <a:ext uri="{FF2B5EF4-FFF2-40B4-BE49-F238E27FC236}">
              <a16:creationId xmlns:a16="http://schemas.microsoft.com/office/drawing/2014/main" id="{ED69FAA2-1EFD-479F-AC75-0FBFA1926E39}"/>
            </a:ext>
          </a:extLst>
        </xdr:cNvPr>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23" name="正方形/長方形 722">
          <a:extLst>
            <a:ext uri="{FF2B5EF4-FFF2-40B4-BE49-F238E27FC236}">
              <a16:creationId xmlns:a16="http://schemas.microsoft.com/office/drawing/2014/main" id="{C5FD5F08-9ADE-4181-A60F-7613753DEF21}"/>
            </a:ext>
          </a:extLst>
        </xdr:cNvPr>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24" name="正方形/長方形 723">
          <a:extLst>
            <a:ext uri="{FF2B5EF4-FFF2-40B4-BE49-F238E27FC236}">
              <a16:creationId xmlns:a16="http://schemas.microsoft.com/office/drawing/2014/main" id="{B29271EC-2974-4545-B5DE-0627F87A2C0C}"/>
            </a:ext>
          </a:extLst>
        </xdr:cNvPr>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25" name="正方形/長方形 724">
          <a:extLst>
            <a:ext uri="{FF2B5EF4-FFF2-40B4-BE49-F238E27FC236}">
              <a16:creationId xmlns:a16="http://schemas.microsoft.com/office/drawing/2014/main" id="{029C426E-F7FB-4384-B987-88CB27709082}"/>
            </a:ext>
          </a:extLst>
        </xdr:cNvPr>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26" name="正方形/長方形 725">
          <a:extLst>
            <a:ext uri="{FF2B5EF4-FFF2-40B4-BE49-F238E27FC236}">
              <a16:creationId xmlns:a16="http://schemas.microsoft.com/office/drawing/2014/main" id="{265D5422-B5B2-4089-829A-C10F5BC0F95B}"/>
            </a:ext>
          </a:extLst>
        </xdr:cNvPr>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27" name="正方形/長方形 726">
          <a:extLst>
            <a:ext uri="{FF2B5EF4-FFF2-40B4-BE49-F238E27FC236}">
              <a16:creationId xmlns:a16="http://schemas.microsoft.com/office/drawing/2014/main" id="{D1B38C3A-402E-43F7-8444-2D247F2369A4}"/>
            </a:ext>
          </a:extLst>
        </xdr:cNvPr>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28" name="テキスト ボックス 727">
          <a:extLst>
            <a:ext uri="{FF2B5EF4-FFF2-40B4-BE49-F238E27FC236}">
              <a16:creationId xmlns:a16="http://schemas.microsoft.com/office/drawing/2014/main" id="{6E36D7B1-7C22-42B1-911F-72F325CF51D9}"/>
            </a:ext>
          </a:extLst>
        </xdr:cNvPr>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29" name="直線コネクタ 728">
          <a:extLst>
            <a:ext uri="{FF2B5EF4-FFF2-40B4-BE49-F238E27FC236}">
              <a16:creationId xmlns:a16="http://schemas.microsoft.com/office/drawing/2014/main" id="{56B26904-1336-4351-8360-F6B1B4500192}"/>
            </a:ext>
          </a:extLst>
        </xdr:cNvPr>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30" name="直線コネクタ 729">
          <a:extLst>
            <a:ext uri="{FF2B5EF4-FFF2-40B4-BE49-F238E27FC236}">
              <a16:creationId xmlns:a16="http://schemas.microsoft.com/office/drawing/2014/main" id="{F007AA3B-DADC-4BCE-9614-3843511824FD}"/>
            </a:ext>
          </a:extLst>
        </xdr:cNvPr>
        <xdr:cNvCxnSpPr/>
      </xdr:nvCxnSpPr>
      <xdr:spPr>
        <a:xfrm>
          <a:off x="16093440" y="14455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31" name="テキスト ボックス 730">
          <a:extLst>
            <a:ext uri="{FF2B5EF4-FFF2-40B4-BE49-F238E27FC236}">
              <a16:creationId xmlns:a16="http://schemas.microsoft.com/office/drawing/2014/main" id="{D46CAF34-E10C-4A2C-813B-4F6FDF812695}"/>
            </a:ext>
          </a:extLst>
        </xdr:cNvPr>
        <xdr:cNvSpPr txBox="1"/>
      </xdr:nvSpPr>
      <xdr:spPr>
        <a:xfrm>
          <a:off x="15694841" y="1431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32" name="直線コネクタ 731">
          <a:extLst>
            <a:ext uri="{FF2B5EF4-FFF2-40B4-BE49-F238E27FC236}">
              <a16:creationId xmlns:a16="http://schemas.microsoft.com/office/drawing/2014/main" id="{ADEA2FC3-BF54-400C-B570-908F3FAE7EB2}"/>
            </a:ext>
          </a:extLst>
        </xdr:cNvPr>
        <xdr:cNvCxnSpPr/>
      </xdr:nvCxnSpPr>
      <xdr:spPr>
        <a:xfrm>
          <a:off x="16093440" y="140093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33" name="テキスト ボックス 732">
          <a:extLst>
            <a:ext uri="{FF2B5EF4-FFF2-40B4-BE49-F238E27FC236}">
              <a16:creationId xmlns:a16="http://schemas.microsoft.com/office/drawing/2014/main" id="{427CAC85-2F7E-4B45-A25D-3336A6AD5A41}"/>
            </a:ext>
          </a:extLst>
        </xdr:cNvPr>
        <xdr:cNvSpPr txBox="1"/>
      </xdr:nvSpPr>
      <xdr:spPr>
        <a:xfrm>
          <a:off x="15694841" y="138709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34" name="直線コネクタ 733">
          <a:extLst>
            <a:ext uri="{FF2B5EF4-FFF2-40B4-BE49-F238E27FC236}">
              <a16:creationId xmlns:a16="http://schemas.microsoft.com/office/drawing/2014/main" id="{9EA62E75-B4D3-43F0-A636-C5BCC5794A0B}"/>
            </a:ext>
          </a:extLst>
        </xdr:cNvPr>
        <xdr:cNvCxnSpPr/>
      </xdr:nvCxnSpPr>
      <xdr:spPr>
        <a:xfrm>
          <a:off x="16093440" y="13563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35" name="テキスト ボックス 734">
          <a:extLst>
            <a:ext uri="{FF2B5EF4-FFF2-40B4-BE49-F238E27FC236}">
              <a16:creationId xmlns:a16="http://schemas.microsoft.com/office/drawing/2014/main" id="{A3B1C666-7256-42B5-AEAF-AD8B56A4EF05}"/>
            </a:ext>
          </a:extLst>
        </xdr:cNvPr>
        <xdr:cNvSpPr txBox="1"/>
      </xdr:nvSpPr>
      <xdr:spPr>
        <a:xfrm>
          <a:off x="15694841" y="1342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36" name="直線コネクタ 735">
          <a:extLst>
            <a:ext uri="{FF2B5EF4-FFF2-40B4-BE49-F238E27FC236}">
              <a16:creationId xmlns:a16="http://schemas.microsoft.com/office/drawing/2014/main" id="{9AA85758-8D6B-473A-97DA-A9AABBCC2FC6}"/>
            </a:ext>
          </a:extLst>
        </xdr:cNvPr>
        <xdr:cNvCxnSpPr/>
      </xdr:nvCxnSpPr>
      <xdr:spPr>
        <a:xfrm>
          <a:off x="16093440" y="131140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37" name="テキスト ボックス 736">
          <a:extLst>
            <a:ext uri="{FF2B5EF4-FFF2-40B4-BE49-F238E27FC236}">
              <a16:creationId xmlns:a16="http://schemas.microsoft.com/office/drawing/2014/main" id="{743ACD96-C8E0-4269-8464-966C18EDA83C}"/>
            </a:ext>
          </a:extLst>
        </xdr:cNvPr>
        <xdr:cNvSpPr txBox="1"/>
      </xdr:nvSpPr>
      <xdr:spPr>
        <a:xfrm>
          <a:off x="15694841" y="129756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38" name="直線コネクタ 737">
          <a:extLst>
            <a:ext uri="{FF2B5EF4-FFF2-40B4-BE49-F238E27FC236}">
              <a16:creationId xmlns:a16="http://schemas.microsoft.com/office/drawing/2014/main" id="{17222BBC-F0BB-4A82-B461-5FF351C73AD8}"/>
            </a:ext>
          </a:extLst>
        </xdr:cNvPr>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39" name="テキスト ボックス 738">
          <a:extLst>
            <a:ext uri="{FF2B5EF4-FFF2-40B4-BE49-F238E27FC236}">
              <a16:creationId xmlns:a16="http://schemas.microsoft.com/office/drawing/2014/main" id="{0A61A639-5D06-46CF-948F-087051A65C50}"/>
            </a:ext>
          </a:extLst>
        </xdr:cNvPr>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40" name="【消防施設】&#10;一人当たり面積グラフ枠">
          <a:extLst>
            <a:ext uri="{FF2B5EF4-FFF2-40B4-BE49-F238E27FC236}">
              <a16:creationId xmlns:a16="http://schemas.microsoft.com/office/drawing/2014/main" id="{1E668822-4CD1-4612-B77A-7A5607D1AEAD}"/>
            </a:ext>
          </a:extLst>
        </xdr:cNvPr>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72389</xdr:rowOff>
    </xdr:from>
    <xdr:to>
      <xdr:col>116</xdr:col>
      <xdr:colOff>62864</xdr:colOff>
      <xdr:row>85</xdr:row>
      <xdr:rowOff>122682</xdr:rowOff>
    </xdr:to>
    <xdr:cxnSp macro="">
      <xdr:nvCxnSpPr>
        <xdr:cNvPr id="741" name="直線コネクタ 740">
          <a:extLst>
            <a:ext uri="{FF2B5EF4-FFF2-40B4-BE49-F238E27FC236}">
              <a16:creationId xmlns:a16="http://schemas.microsoft.com/office/drawing/2014/main" id="{DCC02350-3D43-4A67-8C27-C81F2DADC99E}"/>
            </a:ext>
          </a:extLst>
        </xdr:cNvPr>
        <xdr:cNvCxnSpPr/>
      </xdr:nvCxnSpPr>
      <xdr:spPr>
        <a:xfrm flipV="1">
          <a:off x="19509104" y="12980669"/>
          <a:ext cx="0" cy="1391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126509</xdr:rowOff>
    </xdr:from>
    <xdr:ext cx="469744" cy="259045"/>
    <xdr:sp macro="" textlink="">
      <xdr:nvSpPr>
        <xdr:cNvPr id="742" name="【消防施設】&#10;一人当たり面積最小値テキスト">
          <a:extLst>
            <a:ext uri="{FF2B5EF4-FFF2-40B4-BE49-F238E27FC236}">
              <a16:creationId xmlns:a16="http://schemas.microsoft.com/office/drawing/2014/main" id="{627536C8-5D89-4994-87B0-90F3A0A18FCE}"/>
            </a:ext>
          </a:extLst>
        </xdr:cNvPr>
        <xdr:cNvSpPr txBox="1"/>
      </xdr:nvSpPr>
      <xdr:spPr>
        <a:xfrm>
          <a:off x="19547840" y="14375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122682</xdr:rowOff>
    </xdr:from>
    <xdr:to>
      <xdr:col>116</xdr:col>
      <xdr:colOff>152400</xdr:colOff>
      <xdr:row>85</xdr:row>
      <xdr:rowOff>122682</xdr:rowOff>
    </xdr:to>
    <xdr:cxnSp macro="">
      <xdr:nvCxnSpPr>
        <xdr:cNvPr id="743" name="直線コネクタ 742">
          <a:extLst>
            <a:ext uri="{FF2B5EF4-FFF2-40B4-BE49-F238E27FC236}">
              <a16:creationId xmlns:a16="http://schemas.microsoft.com/office/drawing/2014/main" id="{75687210-03DD-42F8-BA17-927CAFC11A2E}"/>
            </a:ext>
          </a:extLst>
        </xdr:cNvPr>
        <xdr:cNvCxnSpPr/>
      </xdr:nvCxnSpPr>
      <xdr:spPr>
        <a:xfrm>
          <a:off x="19443700" y="1437208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19066</xdr:rowOff>
    </xdr:from>
    <xdr:ext cx="469744" cy="259045"/>
    <xdr:sp macro="" textlink="">
      <xdr:nvSpPr>
        <xdr:cNvPr id="744" name="【消防施設】&#10;一人当たり面積最大値テキスト">
          <a:extLst>
            <a:ext uri="{FF2B5EF4-FFF2-40B4-BE49-F238E27FC236}">
              <a16:creationId xmlns:a16="http://schemas.microsoft.com/office/drawing/2014/main" id="{118FAD3C-FA4B-47AF-A622-AA4FA2D8EEAE}"/>
            </a:ext>
          </a:extLst>
        </xdr:cNvPr>
        <xdr:cNvSpPr txBox="1"/>
      </xdr:nvSpPr>
      <xdr:spPr>
        <a:xfrm>
          <a:off x="19547840" y="12759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72389</xdr:rowOff>
    </xdr:from>
    <xdr:to>
      <xdr:col>116</xdr:col>
      <xdr:colOff>152400</xdr:colOff>
      <xdr:row>77</xdr:row>
      <xdr:rowOff>72389</xdr:rowOff>
    </xdr:to>
    <xdr:cxnSp macro="">
      <xdr:nvCxnSpPr>
        <xdr:cNvPr id="745" name="直線コネクタ 744">
          <a:extLst>
            <a:ext uri="{FF2B5EF4-FFF2-40B4-BE49-F238E27FC236}">
              <a16:creationId xmlns:a16="http://schemas.microsoft.com/office/drawing/2014/main" id="{11F78AFA-9256-4CA1-81EB-9402338DC78C}"/>
            </a:ext>
          </a:extLst>
        </xdr:cNvPr>
        <xdr:cNvCxnSpPr/>
      </xdr:nvCxnSpPr>
      <xdr:spPr>
        <a:xfrm>
          <a:off x="19443700" y="1298066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163340</xdr:rowOff>
    </xdr:from>
    <xdr:ext cx="469744" cy="259045"/>
    <xdr:sp macro="" textlink="">
      <xdr:nvSpPr>
        <xdr:cNvPr id="746" name="【消防施設】&#10;一人当たり面積平均値テキスト">
          <a:extLst>
            <a:ext uri="{FF2B5EF4-FFF2-40B4-BE49-F238E27FC236}">
              <a16:creationId xmlns:a16="http://schemas.microsoft.com/office/drawing/2014/main" id="{A5898E71-B9E0-48C6-9F09-1CF77F5ECBAF}"/>
            </a:ext>
          </a:extLst>
        </xdr:cNvPr>
        <xdr:cNvSpPr txBox="1"/>
      </xdr:nvSpPr>
      <xdr:spPr>
        <a:xfrm>
          <a:off x="19547840" y="139098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140463</xdr:rowOff>
    </xdr:from>
    <xdr:to>
      <xdr:col>116</xdr:col>
      <xdr:colOff>114300</xdr:colOff>
      <xdr:row>84</xdr:row>
      <xdr:rowOff>70613</xdr:rowOff>
    </xdr:to>
    <xdr:sp macro="" textlink="">
      <xdr:nvSpPr>
        <xdr:cNvPr id="747" name="フローチャート: 判断 746">
          <a:extLst>
            <a:ext uri="{FF2B5EF4-FFF2-40B4-BE49-F238E27FC236}">
              <a16:creationId xmlns:a16="http://schemas.microsoft.com/office/drawing/2014/main" id="{4DA8FBD5-803A-4CB0-A53B-7555FD45328A}"/>
            </a:ext>
          </a:extLst>
        </xdr:cNvPr>
        <xdr:cNvSpPr/>
      </xdr:nvSpPr>
      <xdr:spPr>
        <a:xfrm>
          <a:off x="19458940" y="1405458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142748</xdr:rowOff>
    </xdr:from>
    <xdr:to>
      <xdr:col>112</xdr:col>
      <xdr:colOff>38100</xdr:colOff>
      <xdr:row>84</xdr:row>
      <xdr:rowOff>72898</xdr:rowOff>
    </xdr:to>
    <xdr:sp macro="" textlink="">
      <xdr:nvSpPr>
        <xdr:cNvPr id="748" name="フローチャート: 判断 747">
          <a:extLst>
            <a:ext uri="{FF2B5EF4-FFF2-40B4-BE49-F238E27FC236}">
              <a16:creationId xmlns:a16="http://schemas.microsoft.com/office/drawing/2014/main" id="{5401A3D0-800D-4EA5-96CC-B4DDE688D73D}"/>
            </a:ext>
          </a:extLst>
        </xdr:cNvPr>
        <xdr:cNvSpPr/>
      </xdr:nvSpPr>
      <xdr:spPr>
        <a:xfrm>
          <a:off x="18735040" y="1405686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21589</xdr:rowOff>
    </xdr:from>
    <xdr:to>
      <xdr:col>107</xdr:col>
      <xdr:colOff>101600</xdr:colOff>
      <xdr:row>84</xdr:row>
      <xdr:rowOff>123189</xdr:rowOff>
    </xdr:to>
    <xdr:sp macro="" textlink="">
      <xdr:nvSpPr>
        <xdr:cNvPr id="749" name="フローチャート: 判断 748">
          <a:extLst>
            <a:ext uri="{FF2B5EF4-FFF2-40B4-BE49-F238E27FC236}">
              <a16:creationId xmlns:a16="http://schemas.microsoft.com/office/drawing/2014/main" id="{06152DA4-34D5-4B0E-8FC9-A957098AC1F5}"/>
            </a:ext>
          </a:extLst>
        </xdr:cNvPr>
        <xdr:cNvSpPr/>
      </xdr:nvSpPr>
      <xdr:spPr>
        <a:xfrm>
          <a:off x="17937480" y="14103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3302</xdr:rowOff>
    </xdr:from>
    <xdr:to>
      <xdr:col>102</xdr:col>
      <xdr:colOff>165100</xdr:colOff>
      <xdr:row>84</xdr:row>
      <xdr:rowOff>104902</xdr:rowOff>
    </xdr:to>
    <xdr:sp macro="" textlink="">
      <xdr:nvSpPr>
        <xdr:cNvPr id="750" name="フローチャート: 判断 749">
          <a:extLst>
            <a:ext uri="{FF2B5EF4-FFF2-40B4-BE49-F238E27FC236}">
              <a16:creationId xmlns:a16="http://schemas.microsoft.com/office/drawing/2014/main" id="{D4FEFD34-497A-485A-B65B-3409B3A9EEF5}"/>
            </a:ext>
          </a:extLst>
        </xdr:cNvPr>
        <xdr:cNvSpPr/>
      </xdr:nvSpPr>
      <xdr:spPr>
        <a:xfrm>
          <a:off x="17162780" y="14085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51" name="テキスト ボックス 750">
          <a:extLst>
            <a:ext uri="{FF2B5EF4-FFF2-40B4-BE49-F238E27FC236}">
              <a16:creationId xmlns:a16="http://schemas.microsoft.com/office/drawing/2014/main" id="{ACD03AA9-B387-42FE-9374-1DC8D9D29C44}"/>
            </a:ext>
          </a:extLst>
        </xdr:cNvPr>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52" name="テキスト ボックス 751">
          <a:extLst>
            <a:ext uri="{FF2B5EF4-FFF2-40B4-BE49-F238E27FC236}">
              <a16:creationId xmlns:a16="http://schemas.microsoft.com/office/drawing/2014/main" id="{5AF6FE2D-EDCE-4492-8B40-FB16DA3C1E77}"/>
            </a:ext>
          </a:extLst>
        </xdr:cNvPr>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53" name="テキスト ボックス 752">
          <a:extLst>
            <a:ext uri="{FF2B5EF4-FFF2-40B4-BE49-F238E27FC236}">
              <a16:creationId xmlns:a16="http://schemas.microsoft.com/office/drawing/2014/main" id="{A471F0AD-07EC-445A-8940-36E2504713A0}"/>
            </a:ext>
          </a:extLst>
        </xdr:cNvPr>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54" name="テキスト ボックス 753">
          <a:extLst>
            <a:ext uri="{FF2B5EF4-FFF2-40B4-BE49-F238E27FC236}">
              <a16:creationId xmlns:a16="http://schemas.microsoft.com/office/drawing/2014/main" id="{F61CB34F-4585-4EB2-9474-9AC37E78EDCC}"/>
            </a:ext>
          </a:extLst>
        </xdr:cNvPr>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55" name="テキスト ボックス 754">
          <a:extLst>
            <a:ext uri="{FF2B5EF4-FFF2-40B4-BE49-F238E27FC236}">
              <a16:creationId xmlns:a16="http://schemas.microsoft.com/office/drawing/2014/main" id="{CBBD36F6-CA80-43A1-897D-3797B025FA88}"/>
            </a:ext>
          </a:extLst>
        </xdr:cNvPr>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167894</xdr:rowOff>
    </xdr:from>
    <xdr:to>
      <xdr:col>116</xdr:col>
      <xdr:colOff>114300</xdr:colOff>
      <xdr:row>84</xdr:row>
      <xdr:rowOff>98044</xdr:rowOff>
    </xdr:to>
    <xdr:sp macro="" textlink="">
      <xdr:nvSpPr>
        <xdr:cNvPr id="756" name="楕円 755">
          <a:extLst>
            <a:ext uri="{FF2B5EF4-FFF2-40B4-BE49-F238E27FC236}">
              <a16:creationId xmlns:a16="http://schemas.microsoft.com/office/drawing/2014/main" id="{662F34EA-F1FC-41DC-9FCA-A5F77CB05ED4}"/>
            </a:ext>
          </a:extLst>
        </xdr:cNvPr>
        <xdr:cNvSpPr/>
      </xdr:nvSpPr>
      <xdr:spPr>
        <a:xfrm>
          <a:off x="19458940" y="1408201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146321</xdr:rowOff>
    </xdr:from>
    <xdr:ext cx="469744" cy="259045"/>
    <xdr:sp macro="" textlink="">
      <xdr:nvSpPr>
        <xdr:cNvPr id="757" name="【消防施設】&#10;一人当たり面積該当値テキスト">
          <a:extLst>
            <a:ext uri="{FF2B5EF4-FFF2-40B4-BE49-F238E27FC236}">
              <a16:creationId xmlns:a16="http://schemas.microsoft.com/office/drawing/2014/main" id="{73485ED3-0BD1-45CA-BED6-AB8D1F94B6C9}"/>
            </a:ext>
          </a:extLst>
        </xdr:cNvPr>
        <xdr:cNvSpPr txBox="1"/>
      </xdr:nvSpPr>
      <xdr:spPr>
        <a:xfrm>
          <a:off x="19547840" y="14060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1015</xdr:rowOff>
    </xdr:from>
    <xdr:to>
      <xdr:col>112</xdr:col>
      <xdr:colOff>38100</xdr:colOff>
      <xdr:row>84</xdr:row>
      <xdr:rowOff>102615</xdr:rowOff>
    </xdr:to>
    <xdr:sp macro="" textlink="">
      <xdr:nvSpPr>
        <xdr:cNvPr id="758" name="楕円 757">
          <a:extLst>
            <a:ext uri="{FF2B5EF4-FFF2-40B4-BE49-F238E27FC236}">
              <a16:creationId xmlns:a16="http://schemas.microsoft.com/office/drawing/2014/main" id="{C40B48CA-5926-4171-AE24-AA2A34360570}"/>
            </a:ext>
          </a:extLst>
        </xdr:cNvPr>
        <xdr:cNvSpPr/>
      </xdr:nvSpPr>
      <xdr:spPr>
        <a:xfrm>
          <a:off x="18735040" y="1408277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47244</xdr:rowOff>
    </xdr:from>
    <xdr:to>
      <xdr:col>116</xdr:col>
      <xdr:colOff>63500</xdr:colOff>
      <xdr:row>84</xdr:row>
      <xdr:rowOff>51815</xdr:rowOff>
    </xdr:to>
    <xdr:cxnSp macro="">
      <xdr:nvCxnSpPr>
        <xdr:cNvPr id="759" name="直線コネクタ 758">
          <a:extLst>
            <a:ext uri="{FF2B5EF4-FFF2-40B4-BE49-F238E27FC236}">
              <a16:creationId xmlns:a16="http://schemas.microsoft.com/office/drawing/2014/main" id="{682BB632-60F8-4B33-AD87-AC1EADF56156}"/>
            </a:ext>
          </a:extLst>
        </xdr:cNvPr>
        <xdr:cNvCxnSpPr/>
      </xdr:nvCxnSpPr>
      <xdr:spPr>
        <a:xfrm flipV="1">
          <a:off x="18778220" y="14129004"/>
          <a:ext cx="73152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3302</xdr:rowOff>
    </xdr:from>
    <xdr:to>
      <xdr:col>107</xdr:col>
      <xdr:colOff>101600</xdr:colOff>
      <xdr:row>84</xdr:row>
      <xdr:rowOff>104902</xdr:rowOff>
    </xdr:to>
    <xdr:sp macro="" textlink="">
      <xdr:nvSpPr>
        <xdr:cNvPr id="760" name="楕円 759">
          <a:extLst>
            <a:ext uri="{FF2B5EF4-FFF2-40B4-BE49-F238E27FC236}">
              <a16:creationId xmlns:a16="http://schemas.microsoft.com/office/drawing/2014/main" id="{EABD9FA4-9D0C-418B-9E54-CD8BE3854325}"/>
            </a:ext>
          </a:extLst>
        </xdr:cNvPr>
        <xdr:cNvSpPr/>
      </xdr:nvSpPr>
      <xdr:spPr>
        <a:xfrm>
          <a:off x="17937480" y="14085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51815</xdr:rowOff>
    </xdr:from>
    <xdr:to>
      <xdr:col>111</xdr:col>
      <xdr:colOff>177800</xdr:colOff>
      <xdr:row>84</xdr:row>
      <xdr:rowOff>54102</xdr:rowOff>
    </xdr:to>
    <xdr:cxnSp macro="">
      <xdr:nvCxnSpPr>
        <xdr:cNvPr id="761" name="直線コネクタ 760">
          <a:extLst>
            <a:ext uri="{FF2B5EF4-FFF2-40B4-BE49-F238E27FC236}">
              <a16:creationId xmlns:a16="http://schemas.microsoft.com/office/drawing/2014/main" id="{C0F5178A-1944-488C-A65C-ECE2FA1CCB1F}"/>
            </a:ext>
          </a:extLst>
        </xdr:cNvPr>
        <xdr:cNvCxnSpPr/>
      </xdr:nvCxnSpPr>
      <xdr:spPr>
        <a:xfrm flipV="1">
          <a:off x="17988280" y="14133575"/>
          <a:ext cx="78994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7874</xdr:rowOff>
    </xdr:from>
    <xdr:to>
      <xdr:col>102</xdr:col>
      <xdr:colOff>165100</xdr:colOff>
      <xdr:row>84</xdr:row>
      <xdr:rowOff>109474</xdr:rowOff>
    </xdr:to>
    <xdr:sp macro="" textlink="">
      <xdr:nvSpPr>
        <xdr:cNvPr id="762" name="楕円 761">
          <a:extLst>
            <a:ext uri="{FF2B5EF4-FFF2-40B4-BE49-F238E27FC236}">
              <a16:creationId xmlns:a16="http://schemas.microsoft.com/office/drawing/2014/main" id="{0D66E2BC-1EDE-48DB-9F42-A8265DB45A15}"/>
            </a:ext>
          </a:extLst>
        </xdr:cNvPr>
        <xdr:cNvSpPr/>
      </xdr:nvSpPr>
      <xdr:spPr>
        <a:xfrm>
          <a:off x="17162780" y="14089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54102</xdr:rowOff>
    </xdr:from>
    <xdr:to>
      <xdr:col>107</xdr:col>
      <xdr:colOff>50800</xdr:colOff>
      <xdr:row>84</xdr:row>
      <xdr:rowOff>58674</xdr:rowOff>
    </xdr:to>
    <xdr:cxnSp macro="">
      <xdr:nvCxnSpPr>
        <xdr:cNvPr id="763" name="直線コネクタ 762">
          <a:extLst>
            <a:ext uri="{FF2B5EF4-FFF2-40B4-BE49-F238E27FC236}">
              <a16:creationId xmlns:a16="http://schemas.microsoft.com/office/drawing/2014/main" id="{3002A3B2-FE54-4C88-A54B-A963E5929662}"/>
            </a:ext>
          </a:extLst>
        </xdr:cNvPr>
        <xdr:cNvCxnSpPr/>
      </xdr:nvCxnSpPr>
      <xdr:spPr>
        <a:xfrm flipV="1">
          <a:off x="17213580" y="14135862"/>
          <a:ext cx="7747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89425</xdr:rowOff>
    </xdr:from>
    <xdr:ext cx="469744" cy="259045"/>
    <xdr:sp macro="" textlink="">
      <xdr:nvSpPr>
        <xdr:cNvPr id="764" name="n_1aveValue【消防施設】&#10;一人当たり面積">
          <a:extLst>
            <a:ext uri="{FF2B5EF4-FFF2-40B4-BE49-F238E27FC236}">
              <a16:creationId xmlns:a16="http://schemas.microsoft.com/office/drawing/2014/main" id="{B4C698AC-9109-43D3-A044-0E0E755DCD96}"/>
            </a:ext>
          </a:extLst>
        </xdr:cNvPr>
        <xdr:cNvSpPr txBox="1"/>
      </xdr:nvSpPr>
      <xdr:spPr>
        <a:xfrm>
          <a:off x="18561127" y="13835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114316</xdr:rowOff>
    </xdr:from>
    <xdr:ext cx="469744" cy="259045"/>
    <xdr:sp macro="" textlink="">
      <xdr:nvSpPr>
        <xdr:cNvPr id="765" name="n_2aveValue【消防施設】&#10;一人当たり面積">
          <a:extLst>
            <a:ext uri="{FF2B5EF4-FFF2-40B4-BE49-F238E27FC236}">
              <a16:creationId xmlns:a16="http://schemas.microsoft.com/office/drawing/2014/main" id="{39531260-E451-4C11-B0A2-4A36B55F3F2C}"/>
            </a:ext>
          </a:extLst>
        </xdr:cNvPr>
        <xdr:cNvSpPr txBox="1"/>
      </xdr:nvSpPr>
      <xdr:spPr>
        <a:xfrm>
          <a:off x="17776267" y="14196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121429</xdr:rowOff>
    </xdr:from>
    <xdr:ext cx="469744" cy="259045"/>
    <xdr:sp macro="" textlink="">
      <xdr:nvSpPr>
        <xdr:cNvPr id="766" name="n_3aveValue【消防施設】&#10;一人当たり面積">
          <a:extLst>
            <a:ext uri="{FF2B5EF4-FFF2-40B4-BE49-F238E27FC236}">
              <a16:creationId xmlns:a16="http://schemas.microsoft.com/office/drawing/2014/main" id="{17AC11B5-05CB-40E8-B157-02651F8D21D1}"/>
            </a:ext>
          </a:extLst>
        </xdr:cNvPr>
        <xdr:cNvSpPr txBox="1"/>
      </xdr:nvSpPr>
      <xdr:spPr>
        <a:xfrm>
          <a:off x="17001567" y="13867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93742</xdr:rowOff>
    </xdr:from>
    <xdr:ext cx="469744" cy="259045"/>
    <xdr:sp macro="" textlink="">
      <xdr:nvSpPr>
        <xdr:cNvPr id="767" name="n_1mainValue【消防施設】&#10;一人当たり面積">
          <a:extLst>
            <a:ext uri="{FF2B5EF4-FFF2-40B4-BE49-F238E27FC236}">
              <a16:creationId xmlns:a16="http://schemas.microsoft.com/office/drawing/2014/main" id="{4C4746BE-1AD8-4760-ADE7-B0D6D87BFBD9}"/>
            </a:ext>
          </a:extLst>
        </xdr:cNvPr>
        <xdr:cNvSpPr txBox="1"/>
      </xdr:nvSpPr>
      <xdr:spPr>
        <a:xfrm>
          <a:off x="18561127" y="14175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121429</xdr:rowOff>
    </xdr:from>
    <xdr:ext cx="469744" cy="259045"/>
    <xdr:sp macro="" textlink="">
      <xdr:nvSpPr>
        <xdr:cNvPr id="768" name="n_2mainValue【消防施設】&#10;一人当たり面積">
          <a:extLst>
            <a:ext uri="{FF2B5EF4-FFF2-40B4-BE49-F238E27FC236}">
              <a16:creationId xmlns:a16="http://schemas.microsoft.com/office/drawing/2014/main" id="{0C11F236-8F49-465F-8752-2C291B12A0B9}"/>
            </a:ext>
          </a:extLst>
        </xdr:cNvPr>
        <xdr:cNvSpPr txBox="1"/>
      </xdr:nvSpPr>
      <xdr:spPr>
        <a:xfrm>
          <a:off x="17776267" y="13867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100601</xdr:rowOff>
    </xdr:from>
    <xdr:ext cx="469744" cy="259045"/>
    <xdr:sp macro="" textlink="">
      <xdr:nvSpPr>
        <xdr:cNvPr id="769" name="n_3mainValue【消防施設】&#10;一人当たり面積">
          <a:extLst>
            <a:ext uri="{FF2B5EF4-FFF2-40B4-BE49-F238E27FC236}">
              <a16:creationId xmlns:a16="http://schemas.microsoft.com/office/drawing/2014/main" id="{51003EEE-051C-4275-BAFE-AE878BE9D697}"/>
            </a:ext>
          </a:extLst>
        </xdr:cNvPr>
        <xdr:cNvSpPr txBox="1"/>
      </xdr:nvSpPr>
      <xdr:spPr>
        <a:xfrm>
          <a:off x="17001567" y="14182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70" name="正方形/長方形 769">
          <a:extLst>
            <a:ext uri="{FF2B5EF4-FFF2-40B4-BE49-F238E27FC236}">
              <a16:creationId xmlns:a16="http://schemas.microsoft.com/office/drawing/2014/main" id="{D1AF3F1D-DFC0-495D-BB54-B54456EE5F53}"/>
            </a:ext>
          </a:extLst>
        </xdr:cNvPr>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71" name="正方形/長方形 770">
          <a:extLst>
            <a:ext uri="{FF2B5EF4-FFF2-40B4-BE49-F238E27FC236}">
              <a16:creationId xmlns:a16="http://schemas.microsoft.com/office/drawing/2014/main" id="{25A795C4-8B2A-4637-A4E4-5AB449205C54}"/>
            </a:ext>
          </a:extLst>
        </xdr:cNvPr>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72" name="正方形/長方形 771">
          <a:extLst>
            <a:ext uri="{FF2B5EF4-FFF2-40B4-BE49-F238E27FC236}">
              <a16:creationId xmlns:a16="http://schemas.microsoft.com/office/drawing/2014/main" id="{7235563F-5681-47EF-8585-4944A9E3AEE8}"/>
            </a:ext>
          </a:extLst>
        </xdr:cNvPr>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73" name="正方形/長方形 772">
          <a:extLst>
            <a:ext uri="{FF2B5EF4-FFF2-40B4-BE49-F238E27FC236}">
              <a16:creationId xmlns:a16="http://schemas.microsoft.com/office/drawing/2014/main" id="{D8F63B2F-0106-443C-A23D-769CC8A32073}"/>
            </a:ext>
          </a:extLst>
        </xdr:cNvPr>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74" name="正方形/長方形 773">
          <a:extLst>
            <a:ext uri="{FF2B5EF4-FFF2-40B4-BE49-F238E27FC236}">
              <a16:creationId xmlns:a16="http://schemas.microsoft.com/office/drawing/2014/main" id="{C1F8C3FF-70B2-4688-B5E0-86B3F56E2027}"/>
            </a:ext>
          </a:extLst>
        </xdr:cNvPr>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75" name="正方形/長方形 774">
          <a:extLst>
            <a:ext uri="{FF2B5EF4-FFF2-40B4-BE49-F238E27FC236}">
              <a16:creationId xmlns:a16="http://schemas.microsoft.com/office/drawing/2014/main" id="{2E8C6075-1601-4D31-971B-DF0952336896}"/>
            </a:ext>
          </a:extLst>
        </xdr:cNvPr>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76" name="正方形/長方形 775">
          <a:extLst>
            <a:ext uri="{FF2B5EF4-FFF2-40B4-BE49-F238E27FC236}">
              <a16:creationId xmlns:a16="http://schemas.microsoft.com/office/drawing/2014/main" id="{E18771D4-D42A-4BCA-AD5F-FCB424C9BC2A}"/>
            </a:ext>
          </a:extLst>
        </xdr:cNvPr>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77" name="正方形/長方形 776">
          <a:extLst>
            <a:ext uri="{FF2B5EF4-FFF2-40B4-BE49-F238E27FC236}">
              <a16:creationId xmlns:a16="http://schemas.microsoft.com/office/drawing/2014/main" id="{DA0F496A-B8E0-4F8F-8B35-44355938351D}"/>
            </a:ext>
          </a:extLst>
        </xdr:cNvPr>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78" name="テキスト ボックス 777">
          <a:extLst>
            <a:ext uri="{FF2B5EF4-FFF2-40B4-BE49-F238E27FC236}">
              <a16:creationId xmlns:a16="http://schemas.microsoft.com/office/drawing/2014/main" id="{42918B17-9A0C-4B60-8A0A-DA24FDDA7C12}"/>
            </a:ext>
          </a:extLst>
        </xdr:cNvPr>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79" name="直線コネクタ 778">
          <a:extLst>
            <a:ext uri="{FF2B5EF4-FFF2-40B4-BE49-F238E27FC236}">
              <a16:creationId xmlns:a16="http://schemas.microsoft.com/office/drawing/2014/main" id="{F829AB05-3A66-4BA2-AE36-6C9ADFEF68F0}"/>
            </a:ext>
          </a:extLst>
        </xdr:cNvPr>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780" name="直線コネクタ 779">
          <a:extLst>
            <a:ext uri="{FF2B5EF4-FFF2-40B4-BE49-F238E27FC236}">
              <a16:creationId xmlns:a16="http://schemas.microsoft.com/office/drawing/2014/main" id="{2F42206E-2F52-49B2-9251-52FADF561C2A}"/>
            </a:ext>
          </a:extLst>
        </xdr:cNvPr>
        <xdr:cNvCxnSpPr/>
      </xdr:nvCxnSpPr>
      <xdr:spPr>
        <a:xfrm>
          <a:off x="10960100" y="1830813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781" name="テキスト ボックス 780">
          <a:extLst>
            <a:ext uri="{FF2B5EF4-FFF2-40B4-BE49-F238E27FC236}">
              <a16:creationId xmlns:a16="http://schemas.microsoft.com/office/drawing/2014/main" id="{56A84844-DD6C-4AC6-B069-B7437DC467D0}"/>
            </a:ext>
          </a:extLst>
        </xdr:cNvPr>
        <xdr:cNvSpPr txBox="1"/>
      </xdr:nvSpPr>
      <xdr:spPr>
        <a:xfrm>
          <a:off x="10666881" y="1816972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82" name="直線コネクタ 781">
          <a:extLst>
            <a:ext uri="{FF2B5EF4-FFF2-40B4-BE49-F238E27FC236}">
              <a16:creationId xmlns:a16="http://schemas.microsoft.com/office/drawing/2014/main" id="{BE9EA1E3-AAB9-45C3-A2B8-39E0A7E37A0F}"/>
            </a:ext>
          </a:extLst>
        </xdr:cNvPr>
        <xdr:cNvCxnSpPr/>
      </xdr:nvCxnSpPr>
      <xdr:spPr>
        <a:xfrm>
          <a:off x="10960100" y="1798918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83" name="テキスト ボックス 782">
          <a:extLst>
            <a:ext uri="{FF2B5EF4-FFF2-40B4-BE49-F238E27FC236}">
              <a16:creationId xmlns:a16="http://schemas.microsoft.com/office/drawing/2014/main" id="{0D560642-9A7B-4782-A890-FFC99B72DA1B}"/>
            </a:ext>
          </a:extLst>
        </xdr:cNvPr>
        <xdr:cNvSpPr txBox="1"/>
      </xdr:nvSpPr>
      <xdr:spPr>
        <a:xfrm>
          <a:off x="1060276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84" name="直線コネクタ 783">
          <a:extLst>
            <a:ext uri="{FF2B5EF4-FFF2-40B4-BE49-F238E27FC236}">
              <a16:creationId xmlns:a16="http://schemas.microsoft.com/office/drawing/2014/main" id="{A95750F6-62BE-4470-8DE4-879E59A48FF7}"/>
            </a:ext>
          </a:extLst>
        </xdr:cNvPr>
        <xdr:cNvCxnSpPr/>
      </xdr:nvCxnSpPr>
      <xdr:spPr>
        <a:xfrm>
          <a:off x="10960100" y="1767023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85" name="テキスト ボックス 784">
          <a:extLst>
            <a:ext uri="{FF2B5EF4-FFF2-40B4-BE49-F238E27FC236}">
              <a16:creationId xmlns:a16="http://schemas.microsoft.com/office/drawing/2014/main" id="{0348AE85-487D-4784-92CC-46601F4CBE37}"/>
            </a:ext>
          </a:extLst>
        </xdr:cNvPr>
        <xdr:cNvSpPr txBox="1"/>
      </xdr:nvSpPr>
      <xdr:spPr>
        <a:xfrm>
          <a:off x="1060276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86" name="直線コネクタ 785">
          <a:extLst>
            <a:ext uri="{FF2B5EF4-FFF2-40B4-BE49-F238E27FC236}">
              <a16:creationId xmlns:a16="http://schemas.microsoft.com/office/drawing/2014/main" id="{DF9453B8-9FD9-4059-A8B3-8665807DCA1A}"/>
            </a:ext>
          </a:extLst>
        </xdr:cNvPr>
        <xdr:cNvCxnSpPr/>
      </xdr:nvCxnSpPr>
      <xdr:spPr>
        <a:xfrm>
          <a:off x="10960100" y="1735128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87" name="テキスト ボックス 786">
          <a:extLst>
            <a:ext uri="{FF2B5EF4-FFF2-40B4-BE49-F238E27FC236}">
              <a16:creationId xmlns:a16="http://schemas.microsoft.com/office/drawing/2014/main" id="{3176C11C-421C-4B90-B2DF-43D2FB386A89}"/>
            </a:ext>
          </a:extLst>
        </xdr:cNvPr>
        <xdr:cNvSpPr txBox="1"/>
      </xdr:nvSpPr>
      <xdr:spPr>
        <a:xfrm>
          <a:off x="1060276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88" name="直線コネクタ 787">
          <a:extLst>
            <a:ext uri="{FF2B5EF4-FFF2-40B4-BE49-F238E27FC236}">
              <a16:creationId xmlns:a16="http://schemas.microsoft.com/office/drawing/2014/main" id="{6C0A1D66-5B6D-4169-B931-43BC912E5D7A}"/>
            </a:ext>
          </a:extLst>
        </xdr:cNvPr>
        <xdr:cNvCxnSpPr/>
      </xdr:nvCxnSpPr>
      <xdr:spPr>
        <a:xfrm>
          <a:off x="10960100" y="1703233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89" name="テキスト ボックス 788">
          <a:extLst>
            <a:ext uri="{FF2B5EF4-FFF2-40B4-BE49-F238E27FC236}">
              <a16:creationId xmlns:a16="http://schemas.microsoft.com/office/drawing/2014/main" id="{9FB499BC-5AEF-4F8F-BD11-31F92401A217}"/>
            </a:ext>
          </a:extLst>
        </xdr:cNvPr>
        <xdr:cNvSpPr txBox="1"/>
      </xdr:nvSpPr>
      <xdr:spPr>
        <a:xfrm>
          <a:off x="1060276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90" name="直線コネクタ 789">
          <a:extLst>
            <a:ext uri="{FF2B5EF4-FFF2-40B4-BE49-F238E27FC236}">
              <a16:creationId xmlns:a16="http://schemas.microsoft.com/office/drawing/2014/main" id="{98F58185-9DF3-4F74-8089-1D92E343B457}"/>
            </a:ext>
          </a:extLst>
        </xdr:cNvPr>
        <xdr:cNvCxnSpPr/>
      </xdr:nvCxnSpPr>
      <xdr:spPr>
        <a:xfrm>
          <a:off x="10960100" y="1671338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91" name="テキスト ボックス 790">
          <a:extLst>
            <a:ext uri="{FF2B5EF4-FFF2-40B4-BE49-F238E27FC236}">
              <a16:creationId xmlns:a16="http://schemas.microsoft.com/office/drawing/2014/main" id="{D1EF8625-0091-48F0-BA59-AA2FABBEC271}"/>
            </a:ext>
          </a:extLst>
        </xdr:cNvPr>
        <xdr:cNvSpPr txBox="1"/>
      </xdr:nvSpPr>
      <xdr:spPr>
        <a:xfrm>
          <a:off x="10561501" y="1657496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92" name="直線コネクタ 791">
          <a:extLst>
            <a:ext uri="{FF2B5EF4-FFF2-40B4-BE49-F238E27FC236}">
              <a16:creationId xmlns:a16="http://schemas.microsoft.com/office/drawing/2014/main" id="{39479B9E-CD1C-4430-9BD9-1F7BCC81DD45}"/>
            </a:ext>
          </a:extLst>
        </xdr:cNvPr>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93" name="テキスト ボックス 792">
          <a:extLst>
            <a:ext uri="{FF2B5EF4-FFF2-40B4-BE49-F238E27FC236}">
              <a16:creationId xmlns:a16="http://schemas.microsoft.com/office/drawing/2014/main" id="{9E53894C-5524-45C6-AB15-612FC4B1FD7E}"/>
            </a:ext>
          </a:extLst>
        </xdr:cNvPr>
        <xdr:cNvSpPr txBox="1"/>
      </xdr:nvSpPr>
      <xdr:spPr>
        <a:xfrm>
          <a:off x="1056150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94" name="【庁舎】&#10;有形固定資産減価償却率グラフ枠">
          <a:extLst>
            <a:ext uri="{FF2B5EF4-FFF2-40B4-BE49-F238E27FC236}">
              <a16:creationId xmlns:a16="http://schemas.microsoft.com/office/drawing/2014/main" id="{0C9BA305-6D24-4C87-9B6F-7864FD2B90C6}"/>
            </a:ext>
          </a:extLst>
        </xdr:cNvPr>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30480</xdr:rowOff>
    </xdr:from>
    <xdr:to>
      <xdr:col>85</xdr:col>
      <xdr:colOff>126364</xdr:colOff>
      <xdr:row>108</xdr:row>
      <xdr:rowOff>85998</xdr:rowOff>
    </xdr:to>
    <xdr:cxnSp macro="">
      <xdr:nvCxnSpPr>
        <xdr:cNvPr id="795" name="直線コネクタ 794">
          <a:extLst>
            <a:ext uri="{FF2B5EF4-FFF2-40B4-BE49-F238E27FC236}">
              <a16:creationId xmlns:a16="http://schemas.microsoft.com/office/drawing/2014/main" id="{B3A3AC56-B1F0-4A51-95CF-009DF77B08A8}"/>
            </a:ext>
          </a:extLst>
        </xdr:cNvPr>
        <xdr:cNvCxnSpPr/>
      </xdr:nvCxnSpPr>
      <xdr:spPr>
        <a:xfrm flipV="1">
          <a:off x="14375764" y="16962120"/>
          <a:ext cx="0" cy="1228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89825</xdr:rowOff>
    </xdr:from>
    <xdr:ext cx="340478" cy="259045"/>
    <xdr:sp macro="" textlink="">
      <xdr:nvSpPr>
        <xdr:cNvPr id="796" name="【庁舎】&#10;有形固定資産減価償却率最小値テキスト">
          <a:extLst>
            <a:ext uri="{FF2B5EF4-FFF2-40B4-BE49-F238E27FC236}">
              <a16:creationId xmlns:a16="http://schemas.microsoft.com/office/drawing/2014/main" id="{152C9192-AD94-4747-902F-A2376DBD0168}"/>
            </a:ext>
          </a:extLst>
        </xdr:cNvPr>
        <xdr:cNvSpPr txBox="1"/>
      </xdr:nvSpPr>
      <xdr:spPr>
        <a:xfrm>
          <a:off x="14414500" y="1819494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85998</xdr:rowOff>
    </xdr:from>
    <xdr:to>
      <xdr:col>86</xdr:col>
      <xdr:colOff>25400</xdr:colOff>
      <xdr:row>108</xdr:row>
      <xdr:rowOff>85998</xdr:rowOff>
    </xdr:to>
    <xdr:cxnSp macro="">
      <xdr:nvCxnSpPr>
        <xdr:cNvPr id="797" name="直線コネクタ 796">
          <a:extLst>
            <a:ext uri="{FF2B5EF4-FFF2-40B4-BE49-F238E27FC236}">
              <a16:creationId xmlns:a16="http://schemas.microsoft.com/office/drawing/2014/main" id="{5DABDADA-9845-4809-AB05-0D33D2A69B96}"/>
            </a:ext>
          </a:extLst>
        </xdr:cNvPr>
        <xdr:cNvCxnSpPr/>
      </xdr:nvCxnSpPr>
      <xdr:spPr>
        <a:xfrm>
          <a:off x="14287500" y="1819111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148607</xdr:rowOff>
    </xdr:from>
    <xdr:ext cx="405111" cy="259045"/>
    <xdr:sp macro="" textlink="">
      <xdr:nvSpPr>
        <xdr:cNvPr id="798" name="【庁舎】&#10;有形固定資産減価償却率最大値テキスト">
          <a:extLst>
            <a:ext uri="{FF2B5EF4-FFF2-40B4-BE49-F238E27FC236}">
              <a16:creationId xmlns:a16="http://schemas.microsoft.com/office/drawing/2014/main" id="{67CC285D-67E8-448E-A1D4-E4A91C1E3AB0}"/>
            </a:ext>
          </a:extLst>
        </xdr:cNvPr>
        <xdr:cNvSpPr txBox="1"/>
      </xdr:nvSpPr>
      <xdr:spPr>
        <a:xfrm>
          <a:off x="14414500" y="16744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30480</xdr:rowOff>
    </xdr:from>
    <xdr:to>
      <xdr:col>86</xdr:col>
      <xdr:colOff>25400</xdr:colOff>
      <xdr:row>101</xdr:row>
      <xdr:rowOff>30480</xdr:rowOff>
    </xdr:to>
    <xdr:cxnSp macro="">
      <xdr:nvCxnSpPr>
        <xdr:cNvPr id="799" name="直線コネクタ 798">
          <a:extLst>
            <a:ext uri="{FF2B5EF4-FFF2-40B4-BE49-F238E27FC236}">
              <a16:creationId xmlns:a16="http://schemas.microsoft.com/office/drawing/2014/main" id="{4E88BD60-A8A2-4F3C-A7B5-81AB87C0C88F}"/>
            </a:ext>
          </a:extLst>
        </xdr:cNvPr>
        <xdr:cNvCxnSpPr/>
      </xdr:nvCxnSpPr>
      <xdr:spPr>
        <a:xfrm>
          <a:off x="14287500" y="169621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78939</xdr:rowOff>
    </xdr:from>
    <xdr:ext cx="405111" cy="259045"/>
    <xdr:sp macro="" textlink="">
      <xdr:nvSpPr>
        <xdr:cNvPr id="800" name="【庁舎】&#10;有形固定資産減価償却率平均値テキスト">
          <a:extLst>
            <a:ext uri="{FF2B5EF4-FFF2-40B4-BE49-F238E27FC236}">
              <a16:creationId xmlns:a16="http://schemas.microsoft.com/office/drawing/2014/main" id="{340AAD08-94B1-48CA-A062-0F53DC192F40}"/>
            </a:ext>
          </a:extLst>
        </xdr:cNvPr>
        <xdr:cNvSpPr txBox="1"/>
      </xdr:nvSpPr>
      <xdr:spPr>
        <a:xfrm>
          <a:off x="14414500" y="175134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100512</xdr:rowOff>
    </xdr:from>
    <xdr:to>
      <xdr:col>85</xdr:col>
      <xdr:colOff>177800</xdr:colOff>
      <xdr:row>105</xdr:row>
      <xdr:rowOff>30662</xdr:rowOff>
    </xdr:to>
    <xdr:sp macro="" textlink="">
      <xdr:nvSpPr>
        <xdr:cNvPr id="801" name="フローチャート: 判断 800">
          <a:extLst>
            <a:ext uri="{FF2B5EF4-FFF2-40B4-BE49-F238E27FC236}">
              <a16:creationId xmlns:a16="http://schemas.microsoft.com/office/drawing/2014/main" id="{F756B806-1CD5-4143-BF78-B09F034369F9}"/>
            </a:ext>
          </a:extLst>
        </xdr:cNvPr>
        <xdr:cNvSpPr/>
      </xdr:nvSpPr>
      <xdr:spPr>
        <a:xfrm>
          <a:off x="14325600" y="17535072"/>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56424</xdr:rowOff>
    </xdr:from>
    <xdr:to>
      <xdr:col>81</xdr:col>
      <xdr:colOff>101600</xdr:colOff>
      <xdr:row>104</xdr:row>
      <xdr:rowOff>158024</xdr:rowOff>
    </xdr:to>
    <xdr:sp macro="" textlink="">
      <xdr:nvSpPr>
        <xdr:cNvPr id="802" name="フローチャート: 判断 801">
          <a:extLst>
            <a:ext uri="{FF2B5EF4-FFF2-40B4-BE49-F238E27FC236}">
              <a16:creationId xmlns:a16="http://schemas.microsoft.com/office/drawing/2014/main" id="{93CE729A-4E20-4DF1-B58A-9E97260B4AFA}"/>
            </a:ext>
          </a:extLst>
        </xdr:cNvPr>
        <xdr:cNvSpPr/>
      </xdr:nvSpPr>
      <xdr:spPr>
        <a:xfrm>
          <a:off x="13578840" y="17490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79284</xdr:rowOff>
    </xdr:from>
    <xdr:to>
      <xdr:col>76</xdr:col>
      <xdr:colOff>165100</xdr:colOff>
      <xdr:row>105</xdr:row>
      <xdr:rowOff>9434</xdr:rowOff>
    </xdr:to>
    <xdr:sp macro="" textlink="">
      <xdr:nvSpPr>
        <xdr:cNvPr id="803" name="フローチャート: 判断 802">
          <a:extLst>
            <a:ext uri="{FF2B5EF4-FFF2-40B4-BE49-F238E27FC236}">
              <a16:creationId xmlns:a16="http://schemas.microsoft.com/office/drawing/2014/main" id="{4BD83C32-A3F4-48C8-8429-D0FDC08C2D49}"/>
            </a:ext>
          </a:extLst>
        </xdr:cNvPr>
        <xdr:cNvSpPr/>
      </xdr:nvSpPr>
      <xdr:spPr>
        <a:xfrm>
          <a:off x="12804140" y="1751384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15602</xdr:rowOff>
    </xdr:from>
    <xdr:to>
      <xdr:col>72</xdr:col>
      <xdr:colOff>38100</xdr:colOff>
      <xdr:row>104</xdr:row>
      <xdr:rowOff>117202</xdr:rowOff>
    </xdr:to>
    <xdr:sp macro="" textlink="">
      <xdr:nvSpPr>
        <xdr:cNvPr id="804" name="フローチャート: 判断 803">
          <a:extLst>
            <a:ext uri="{FF2B5EF4-FFF2-40B4-BE49-F238E27FC236}">
              <a16:creationId xmlns:a16="http://schemas.microsoft.com/office/drawing/2014/main" id="{AF93057E-9A5D-4F29-9F79-24B8905A75B3}"/>
            </a:ext>
          </a:extLst>
        </xdr:cNvPr>
        <xdr:cNvSpPr/>
      </xdr:nvSpPr>
      <xdr:spPr>
        <a:xfrm>
          <a:off x="12029440" y="1745016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05" name="テキスト ボックス 804">
          <a:extLst>
            <a:ext uri="{FF2B5EF4-FFF2-40B4-BE49-F238E27FC236}">
              <a16:creationId xmlns:a16="http://schemas.microsoft.com/office/drawing/2014/main" id="{DB1996F9-303C-4A8B-B87A-AD326768C626}"/>
            </a:ext>
          </a:extLst>
        </xdr:cNvPr>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06" name="テキスト ボックス 805">
          <a:extLst>
            <a:ext uri="{FF2B5EF4-FFF2-40B4-BE49-F238E27FC236}">
              <a16:creationId xmlns:a16="http://schemas.microsoft.com/office/drawing/2014/main" id="{68C78217-E34A-4AB8-8DD7-B7D66928797D}"/>
            </a:ext>
          </a:extLst>
        </xdr:cNvPr>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07" name="テキスト ボックス 806">
          <a:extLst>
            <a:ext uri="{FF2B5EF4-FFF2-40B4-BE49-F238E27FC236}">
              <a16:creationId xmlns:a16="http://schemas.microsoft.com/office/drawing/2014/main" id="{5642D92E-7F92-409E-AC42-34D17A9A079C}"/>
            </a:ext>
          </a:extLst>
        </xdr:cNvPr>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08" name="テキスト ボックス 807">
          <a:extLst>
            <a:ext uri="{FF2B5EF4-FFF2-40B4-BE49-F238E27FC236}">
              <a16:creationId xmlns:a16="http://schemas.microsoft.com/office/drawing/2014/main" id="{92F39016-61A3-4965-8F89-E6FD1CCA27BD}"/>
            </a:ext>
          </a:extLst>
        </xdr:cNvPr>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09" name="テキスト ボックス 808">
          <a:extLst>
            <a:ext uri="{FF2B5EF4-FFF2-40B4-BE49-F238E27FC236}">
              <a16:creationId xmlns:a16="http://schemas.microsoft.com/office/drawing/2014/main" id="{E78D061F-017F-4B25-ACB4-23613C7E2A44}"/>
            </a:ext>
          </a:extLst>
        </xdr:cNvPr>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151130</xdr:rowOff>
    </xdr:from>
    <xdr:to>
      <xdr:col>85</xdr:col>
      <xdr:colOff>177800</xdr:colOff>
      <xdr:row>101</xdr:row>
      <xdr:rowOff>81280</xdr:rowOff>
    </xdr:to>
    <xdr:sp macro="" textlink="">
      <xdr:nvSpPr>
        <xdr:cNvPr id="810" name="楕円 809">
          <a:extLst>
            <a:ext uri="{FF2B5EF4-FFF2-40B4-BE49-F238E27FC236}">
              <a16:creationId xmlns:a16="http://schemas.microsoft.com/office/drawing/2014/main" id="{D9408D5B-25B1-47C8-85EB-AE0CEA12317E}"/>
            </a:ext>
          </a:extLst>
        </xdr:cNvPr>
        <xdr:cNvSpPr/>
      </xdr:nvSpPr>
      <xdr:spPr>
        <a:xfrm>
          <a:off x="14325600" y="16915130"/>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104157</xdr:rowOff>
    </xdr:from>
    <xdr:ext cx="405111" cy="259045"/>
    <xdr:sp macro="" textlink="">
      <xdr:nvSpPr>
        <xdr:cNvPr id="811" name="【庁舎】&#10;有形固定資産減価償却率該当値テキスト">
          <a:extLst>
            <a:ext uri="{FF2B5EF4-FFF2-40B4-BE49-F238E27FC236}">
              <a16:creationId xmlns:a16="http://schemas.microsoft.com/office/drawing/2014/main" id="{B674BEAE-98A4-4A66-BC66-471C49D1214D}"/>
            </a:ext>
          </a:extLst>
        </xdr:cNvPr>
        <xdr:cNvSpPr txBox="1"/>
      </xdr:nvSpPr>
      <xdr:spPr>
        <a:xfrm>
          <a:off x="14414500" y="16868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108676</xdr:rowOff>
    </xdr:from>
    <xdr:to>
      <xdr:col>81</xdr:col>
      <xdr:colOff>101600</xdr:colOff>
      <xdr:row>101</xdr:row>
      <xdr:rowOff>38826</xdr:rowOff>
    </xdr:to>
    <xdr:sp macro="" textlink="">
      <xdr:nvSpPr>
        <xdr:cNvPr id="812" name="楕円 811">
          <a:extLst>
            <a:ext uri="{FF2B5EF4-FFF2-40B4-BE49-F238E27FC236}">
              <a16:creationId xmlns:a16="http://schemas.microsoft.com/office/drawing/2014/main" id="{9AF259F1-4B6B-48F3-A245-78E2FA606FE8}"/>
            </a:ext>
          </a:extLst>
        </xdr:cNvPr>
        <xdr:cNvSpPr/>
      </xdr:nvSpPr>
      <xdr:spPr>
        <a:xfrm>
          <a:off x="13578840" y="1687267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159476</xdr:rowOff>
    </xdr:from>
    <xdr:to>
      <xdr:col>85</xdr:col>
      <xdr:colOff>127000</xdr:colOff>
      <xdr:row>101</xdr:row>
      <xdr:rowOff>30480</xdr:rowOff>
    </xdr:to>
    <xdr:cxnSp macro="">
      <xdr:nvCxnSpPr>
        <xdr:cNvPr id="813" name="直線コネクタ 812">
          <a:extLst>
            <a:ext uri="{FF2B5EF4-FFF2-40B4-BE49-F238E27FC236}">
              <a16:creationId xmlns:a16="http://schemas.microsoft.com/office/drawing/2014/main" id="{0176DB4A-E598-4349-A0E0-95784642E748}"/>
            </a:ext>
          </a:extLst>
        </xdr:cNvPr>
        <xdr:cNvCxnSpPr/>
      </xdr:nvCxnSpPr>
      <xdr:spPr>
        <a:xfrm>
          <a:off x="13629640" y="16923476"/>
          <a:ext cx="746760" cy="38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100</xdr:row>
      <xdr:rowOff>125005</xdr:rowOff>
    </xdr:from>
    <xdr:to>
      <xdr:col>76</xdr:col>
      <xdr:colOff>165100</xdr:colOff>
      <xdr:row>101</xdr:row>
      <xdr:rowOff>55155</xdr:rowOff>
    </xdr:to>
    <xdr:sp macro="" textlink="">
      <xdr:nvSpPr>
        <xdr:cNvPr id="814" name="楕円 813">
          <a:extLst>
            <a:ext uri="{FF2B5EF4-FFF2-40B4-BE49-F238E27FC236}">
              <a16:creationId xmlns:a16="http://schemas.microsoft.com/office/drawing/2014/main" id="{30B167A5-EFE9-4796-9831-D0E71B0376EB}"/>
            </a:ext>
          </a:extLst>
        </xdr:cNvPr>
        <xdr:cNvSpPr/>
      </xdr:nvSpPr>
      <xdr:spPr>
        <a:xfrm>
          <a:off x="12804140" y="1688900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159476</xdr:rowOff>
    </xdr:from>
    <xdr:to>
      <xdr:col>81</xdr:col>
      <xdr:colOff>50800</xdr:colOff>
      <xdr:row>101</xdr:row>
      <xdr:rowOff>4355</xdr:rowOff>
    </xdr:to>
    <xdr:cxnSp macro="">
      <xdr:nvCxnSpPr>
        <xdr:cNvPr id="815" name="直線コネクタ 814">
          <a:extLst>
            <a:ext uri="{FF2B5EF4-FFF2-40B4-BE49-F238E27FC236}">
              <a16:creationId xmlns:a16="http://schemas.microsoft.com/office/drawing/2014/main" id="{E17B8CDD-7082-4587-886D-49AEE099B4B4}"/>
            </a:ext>
          </a:extLst>
        </xdr:cNvPr>
        <xdr:cNvCxnSpPr/>
      </xdr:nvCxnSpPr>
      <xdr:spPr>
        <a:xfrm flipV="1">
          <a:off x="12854940" y="16923476"/>
          <a:ext cx="774700" cy="12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100</xdr:row>
      <xdr:rowOff>149498</xdr:rowOff>
    </xdr:from>
    <xdr:to>
      <xdr:col>72</xdr:col>
      <xdr:colOff>38100</xdr:colOff>
      <xdr:row>101</xdr:row>
      <xdr:rowOff>79648</xdr:rowOff>
    </xdr:to>
    <xdr:sp macro="" textlink="">
      <xdr:nvSpPr>
        <xdr:cNvPr id="816" name="楕円 815">
          <a:extLst>
            <a:ext uri="{FF2B5EF4-FFF2-40B4-BE49-F238E27FC236}">
              <a16:creationId xmlns:a16="http://schemas.microsoft.com/office/drawing/2014/main" id="{4BE35E21-E02E-4B2C-931B-FB694788B2C7}"/>
            </a:ext>
          </a:extLst>
        </xdr:cNvPr>
        <xdr:cNvSpPr/>
      </xdr:nvSpPr>
      <xdr:spPr>
        <a:xfrm>
          <a:off x="12029440" y="1691349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4355</xdr:rowOff>
    </xdr:from>
    <xdr:to>
      <xdr:col>76</xdr:col>
      <xdr:colOff>114300</xdr:colOff>
      <xdr:row>101</xdr:row>
      <xdr:rowOff>28848</xdr:rowOff>
    </xdr:to>
    <xdr:cxnSp macro="">
      <xdr:nvCxnSpPr>
        <xdr:cNvPr id="817" name="直線コネクタ 816">
          <a:extLst>
            <a:ext uri="{FF2B5EF4-FFF2-40B4-BE49-F238E27FC236}">
              <a16:creationId xmlns:a16="http://schemas.microsoft.com/office/drawing/2014/main" id="{A7C70088-66EB-489D-B191-4D7BC8787F08}"/>
            </a:ext>
          </a:extLst>
        </xdr:cNvPr>
        <xdr:cNvCxnSpPr/>
      </xdr:nvCxnSpPr>
      <xdr:spPr>
        <a:xfrm flipV="1">
          <a:off x="12072620" y="16935995"/>
          <a:ext cx="78232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149151</xdr:rowOff>
    </xdr:from>
    <xdr:ext cx="405111" cy="259045"/>
    <xdr:sp macro="" textlink="">
      <xdr:nvSpPr>
        <xdr:cNvPr id="818" name="n_1aveValue【庁舎】&#10;有形固定資産減価償却率">
          <a:extLst>
            <a:ext uri="{FF2B5EF4-FFF2-40B4-BE49-F238E27FC236}">
              <a16:creationId xmlns:a16="http://schemas.microsoft.com/office/drawing/2014/main" id="{F9F79A13-64AD-4A7E-BDBD-3E431003D5EC}"/>
            </a:ext>
          </a:extLst>
        </xdr:cNvPr>
        <xdr:cNvSpPr txBox="1"/>
      </xdr:nvSpPr>
      <xdr:spPr>
        <a:xfrm>
          <a:off x="13437244" y="17583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561</xdr:rowOff>
    </xdr:from>
    <xdr:ext cx="405111" cy="259045"/>
    <xdr:sp macro="" textlink="">
      <xdr:nvSpPr>
        <xdr:cNvPr id="819" name="n_2aveValue【庁舎】&#10;有形固定資産減価償却率">
          <a:extLst>
            <a:ext uri="{FF2B5EF4-FFF2-40B4-BE49-F238E27FC236}">
              <a16:creationId xmlns:a16="http://schemas.microsoft.com/office/drawing/2014/main" id="{B5C2A5F9-8CAF-44CB-AF85-6D7C071FB152}"/>
            </a:ext>
          </a:extLst>
        </xdr:cNvPr>
        <xdr:cNvSpPr txBox="1"/>
      </xdr:nvSpPr>
      <xdr:spPr>
        <a:xfrm>
          <a:off x="12675244" y="176027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108329</xdr:rowOff>
    </xdr:from>
    <xdr:ext cx="405111" cy="259045"/>
    <xdr:sp macro="" textlink="">
      <xdr:nvSpPr>
        <xdr:cNvPr id="820" name="n_3aveValue【庁舎】&#10;有形固定資産減価償却率">
          <a:extLst>
            <a:ext uri="{FF2B5EF4-FFF2-40B4-BE49-F238E27FC236}">
              <a16:creationId xmlns:a16="http://schemas.microsoft.com/office/drawing/2014/main" id="{8F880E0D-1DE8-465B-8E5C-94EB7CF292AF}"/>
            </a:ext>
          </a:extLst>
        </xdr:cNvPr>
        <xdr:cNvSpPr txBox="1"/>
      </xdr:nvSpPr>
      <xdr:spPr>
        <a:xfrm>
          <a:off x="11900544" y="175428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55353</xdr:rowOff>
    </xdr:from>
    <xdr:ext cx="405111" cy="259045"/>
    <xdr:sp macro="" textlink="">
      <xdr:nvSpPr>
        <xdr:cNvPr id="821" name="n_1mainValue【庁舎】&#10;有形固定資産減価償却率">
          <a:extLst>
            <a:ext uri="{FF2B5EF4-FFF2-40B4-BE49-F238E27FC236}">
              <a16:creationId xmlns:a16="http://schemas.microsoft.com/office/drawing/2014/main" id="{8F7F8611-E418-4998-9A96-90BBB534DA58}"/>
            </a:ext>
          </a:extLst>
        </xdr:cNvPr>
        <xdr:cNvSpPr txBox="1"/>
      </xdr:nvSpPr>
      <xdr:spPr>
        <a:xfrm>
          <a:off x="13437244" y="16651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71682</xdr:rowOff>
    </xdr:from>
    <xdr:ext cx="405111" cy="259045"/>
    <xdr:sp macro="" textlink="">
      <xdr:nvSpPr>
        <xdr:cNvPr id="822" name="n_2mainValue【庁舎】&#10;有形固定資産減価償却率">
          <a:extLst>
            <a:ext uri="{FF2B5EF4-FFF2-40B4-BE49-F238E27FC236}">
              <a16:creationId xmlns:a16="http://schemas.microsoft.com/office/drawing/2014/main" id="{2686735D-1998-4A3F-B0B4-03ACF6F304DB}"/>
            </a:ext>
          </a:extLst>
        </xdr:cNvPr>
        <xdr:cNvSpPr txBox="1"/>
      </xdr:nvSpPr>
      <xdr:spPr>
        <a:xfrm>
          <a:off x="12675244" y="16668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99</xdr:row>
      <xdr:rowOff>96175</xdr:rowOff>
    </xdr:from>
    <xdr:ext cx="405111" cy="259045"/>
    <xdr:sp macro="" textlink="">
      <xdr:nvSpPr>
        <xdr:cNvPr id="823" name="n_3mainValue【庁舎】&#10;有形固定資産減価償却率">
          <a:extLst>
            <a:ext uri="{FF2B5EF4-FFF2-40B4-BE49-F238E27FC236}">
              <a16:creationId xmlns:a16="http://schemas.microsoft.com/office/drawing/2014/main" id="{BAF6CC2E-CA5B-460F-984C-B2EB12CB970E}"/>
            </a:ext>
          </a:extLst>
        </xdr:cNvPr>
        <xdr:cNvSpPr txBox="1"/>
      </xdr:nvSpPr>
      <xdr:spPr>
        <a:xfrm>
          <a:off x="11900544" y="166925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24" name="正方形/長方形 823">
          <a:extLst>
            <a:ext uri="{FF2B5EF4-FFF2-40B4-BE49-F238E27FC236}">
              <a16:creationId xmlns:a16="http://schemas.microsoft.com/office/drawing/2014/main" id="{6BF02A5D-963C-402B-B7E1-9E10A3050BFE}"/>
            </a:ext>
          </a:extLst>
        </xdr:cNvPr>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25" name="正方形/長方形 824">
          <a:extLst>
            <a:ext uri="{FF2B5EF4-FFF2-40B4-BE49-F238E27FC236}">
              <a16:creationId xmlns:a16="http://schemas.microsoft.com/office/drawing/2014/main" id="{05348A58-04DA-48E9-94E2-B36155BCF09F}"/>
            </a:ext>
          </a:extLst>
        </xdr:cNvPr>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26" name="正方形/長方形 825">
          <a:extLst>
            <a:ext uri="{FF2B5EF4-FFF2-40B4-BE49-F238E27FC236}">
              <a16:creationId xmlns:a16="http://schemas.microsoft.com/office/drawing/2014/main" id="{A0283339-70D9-4EB8-B58E-ADD16CC7804A}"/>
            </a:ext>
          </a:extLst>
        </xdr:cNvPr>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27" name="正方形/長方形 826">
          <a:extLst>
            <a:ext uri="{FF2B5EF4-FFF2-40B4-BE49-F238E27FC236}">
              <a16:creationId xmlns:a16="http://schemas.microsoft.com/office/drawing/2014/main" id="{7120CC6E-E4E7-4D6B-BF07-A1E1C9F0232A}"/>
            </a:ext>
          </a:extLst>
        </xdr:cNvPr>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28" name="正方形/長方形 827">
          <a:extLst>
            <a:ext uri="{FF2B5EF4-FFF2-40B4-BE49-F238E27FC236}">
              <a16:creationId xmlns:a16="http://schemas.microsoft.com/office/drawing/2014/main" id="{10E7F20E-3EE2-4DFE-A2C2-1E8AA020D438}"/>
            </a:ext>
          </a:extLst>
        </xdr:cNvPr>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29" name="正方形/長方形 828">
          <a:extLst>
            <a:ext uri="{FF2B5EF4-FFF2-40B4-BE49-F238E27FC236}">
              <a16:creationId xmlns:a16="http://schemas.microsoft.com/office/drawing/2014/main" id="{474EE732-C891-4B75-97F9-62B5E055B6BA}"/>
            </a:ext>
          </a:extLst>
        </xdr:cNvPr>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30" name="正方形/長方形 829">
          <a:extLst>
            <a:ext uri="{FF2B5EF4-FFF2-40B4-BE49-F238E27FC236}">
              <a16:creationId xmlns:a16="http://schemas.microsoft.com/office/drawing/2014/main" id="{19ADC230-90A1-4041-A31B-7BB37EBAC776}"/>
            </a:ext>
          </a:extLst>
        </xdr:cNvPr>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31" name="正方形/長方形 830">
          <a:extLst>
            <a:ext uri="{FF2B5EF4-FFF2-40B4-BE49-F238E27FC236}">
              <a16:creationId xmlns:a16="http://schemas.microsoft.com/office/drawing/2014/main" id="{C556850A-38F2-4BA9-96A1-02DA4CBD7C53}"/>
            </a:ext>
          </a:extLst>
        </xdr:cNvPr>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32" name="テキスト ボックス 831">
          <a:extLst>
            <a:ext uri="{FF2B5EF4-FFF2-40B4-BE49-F238E27FC236}">
              <a16:creationId xmlns:a16="http://schemas.microsoft.com/office/drawing/2014/main" id="{D3C510F6-F298-4F15-9ABC-CAEFFC107101}"/>
            </a:ext>
          </a:extLst>
        </xdr:cNvPr>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33" name="直線コネクタ 832">
          <a:extLst>
            <a:ext uri="{FF2B5EF4-FFF2-40B4-BE49-F238E27FC236}">
              <a16:creationId xmlns:a16="http://schemas.microsoft.com/office/drawing/2014/main" id="{BA178AAF-DA6D-4DB7-9E13-274019006716}"/>
            </a:ext>
          </a:extLst>
        </xdr:cNvPr>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34" name="直線コネクタ 833">
          <a:extLst>
            <a:ext uri="{FF2B5EF4-FFF2-40B4-BE49-F238E27FC236}">
              <a16:creationId xmlns:a16="http://schemas.microsoft.com/office/drawing/2014/main" id="{EAC026E1-811E-4AF2-BEC7-D001AE4C1A36}"/>
            </a:ext>
          </a:extLst>
        </xdr:cNvPr>
        <xdr:cNvCxnSpPr/>
      </xdr:nvCxnSpPr>
      <xdr:spPr>
        <a:xfrm>
          <a:off x="16093440" y="1830813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35" name="テキスト ボックス 834">
          <a:extLst>
            <a:ext uri="{FF2B5EF4-FFF2-40B4-BE49-F238E27FC236}">
              <a16:creationId xmlns:a16="http://schemas.microsoft.com/office/drawing/2014/main" id="{07EF5110-92F9-46E3-B878-77B4F53C1E42}"/>
            </a:ext>
          </a:extLst>
        </xdr:cNvPr>
        <xdr:cNvSpPr txBox="1"/>
      </xdr:nvSpPr>
      <xdr:spPr>
        <a:xfrm>
          <a:off x="1569484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36" name="直線コネクタ 835">
          <a:extLst>
            <a:ext uri="{FF2B5EF4-FFF2-40B4-BE49-F238E27FC236}">
              <a16:creationId xmlns:a16="http://schemas.microsoft.com/office/drawing/2014/main" id="{09E92256-B0E5-4FB7-966D-99787962BD32}"/>
            </a:ext>
          </a:extLst>
        </xdr:cNvPr>
        <xdr:cNvCxnSpPr/>
      </xdr:nvCxnSpPr>
      <xdr:spPr>
        <a:xfrm>
          <a:off x="16093440" y="179891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37" name="テキスト ボックス 836">
          <a:extLst>
            <a:ext uri="{FF2B5EF4-FFF2-40B4-BE49-F238E27FC236}">
              <a16:creationId xmlns:a16="http://schemas.microsoft.com/office/drawing/2014/main" id="{D4DD4BFB-1B1D-4919-B011-9F8EDB0E7035}"/>
            </a:ext>
          </a:extLst>
        </xdr:cNvPr>
        <xdr:cNvSpPr txBox="1"/>
      </xdr:nvSpPr>
      <xdr:spPr>
        <a:xfrm>
          <a:off x="15694841" y="1785077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38" name="直線コネクタ 837">
          <a:extLst>
            <a:ext uri="{FF2B5EF4-FFF2-40B4-BE49-F238E27FC236}">
              <a16:creationId xmlns:a16="http://schemas.microsoft.com/office/drawing/2014/main" id="{DBE709BE-D53A-4412-8F34-7D241B9C48DA}"/>
            </a:ext>
          </a:extLst>
        </xdr:cNvPr>
        <xdr:cNvCxnSpPr/>
      </xdr:nvCxnSpPr>
      <xdr:spPr>
        <a:xfrm>
          <a:off x="16093440" y="1767023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39" name="テキスト ボックス 838">
          <a:extLst>
            <a:ext uri="{FF2B5EF4-FFF2-40B4-BE49-F238E27FC236}">
              <a16:creationId xmlns:a16="http://schemas.microsoft.com/office/drawing/2014/main" id="{F6F324F9-10D3-4833-8EF6-8882417742D0}"/>
            </a:ext>
          </a:extLst>
        </xdr:cNvPr>
        <xdr:cNvSpPr txBox="1"/>
      </xdr:nvSpPr>
      <xdr:spPr>
        <a:xfrm>
          <a:off x="15694841" y="1753182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40" name="直線コネクタ 839">
          <a:extLst>
            <a:ext uri="{FF2B5EF4-FFF2-40B4-BE49-F238E27FC236}">
              <a16:creationId xmlns:a16="http://schemas.microsoft.com/office/drawing/2014/main" id="{F2A803B4-870A-4EE5-826F-1A94FD97333B}"/>
            </a:ext>
          </a:extLst>
        </xdr:cNvPr>
        <xdr:cNvCxnSpPr/>
      </xdr:nvCxnSpPr>
      <xdr:spPr>
        <a:xfrm>
          <a:off x="16093440" y="1735128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41" name="テキスト ボックス 840">
          <a:extLst>
            <a:ext uri="{FF2B5EF4-FFF2-40B4-BE49-F238E27FC236}">
              <a16:creationId xmlns:a16="http://schemas.microsoft.com/office/drawing/2014/main" id="{9E643367-8AF6-4BCF-BF28-06B8863AC969}"/>
            </a:ext>
          </a:extLst>
        </xdr:cNvPr>
        <xdr:cNvSpPr txBox="1"/>
      </xdr:nvSpPr>
      <xdr:spPr>
        <a:xfrm>
          <a:off x="15694841" y="1721287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42" name="直線コネクタ 841">
          <a:extLst>
            <a:ext uri="{FF2B5EF4-FFF2-40B4-BE49-F238E27FC236}">
              <a16:creationId xmlns:a16="http://schemas.microsoft.com/office/drawing/2014/main" id="{167454FA-76B7-4ED6-AC10-12603F219B24}"/>
            </a:ext>
          </a:extLst>
        </xdr:cNvPr>
        <xdr:cNvCxnSpPr/>
      </xdr:nvCxnSpPr>
      <xdr:spPr>
        <a:xfrm>
          <a:off x="16093440" y="170323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43" name="テキスト ボックス 842">
          <a:extLst>
            <a:ext uri="{FF2B5EF4-FFF2-40B4-BE49-F238E27FC236}">
              <a16:creationId xmlns:a16="http://schemas.microsoft.com/office/drawing/2014/main" id="{31939B03-5166-48C6-A70B-1C4E19213BD4}"/>
            </a:ext>
          </a:extLst>
        </xdr:cNvPr>
        <xdr:cNvSpPr txBox="1"/>
      </xdr:nvSpPr>
      <xdr:spPr>
        <a:xfrm>
          <a:off x="15694841" y="16893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44" name="直線コネクタ 843">
          <a:extLst>
            <a:ext uri="{FF2B5EF4-FFF2-40B4-BE49-F238E27FC236}">
              <a16:creationId xmlns:a16="http://schemas.microsoft.com/office/drawing/2014/main" id="{E57772BD-174B-4ACB-BCF8-54C2848C31A3}"/>
            </a:ext>
          </a:extLst>
        </xdr:cNvPr>
        <xdr:cNvCxnSpPr/>
      </xdr:nvCxnSpPr>
      <xdr:spPr>
        <a:xfrm>
          <a:off x="16093440" y="1671338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45" name="テキスト ボックス 844">
          <a:extLst>
            <a:ext uri="{FF2B5EF4-FFF2-40B4-BE49-F238E27FC236}">
              <a16:creationId xmlns:a16="http://schemas.microsoft.com/office/drawing/2014/main" id="{6FE18B85-6EB0-481C-8969-015C904AE8F7}"/>
            </a:ext>
          </a:extLst>
        </xdr:cNvPr>
        <xdr:cNvSpPr txBox="1"/>
      </xdr:nvSpPr>
      <xdr:spPr>
        <a:xfrm>
          <a:off x="15694841" y="1657496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46" name="直線コネクタ 845">
          <a:extLst>
            <a:ext uri="{FF2B5EF4-FFF2-40B4-BE49-F238E27FC236}">
              <a16:creationId xmlns:a16="http://schemas.microsoft.com/office/drawing/2014/main" id="{21016191-C8A9-4859-A41D-B1E3FA75D939}"/>
            </a:ext>
          </a:extLst>
        </xdr:cNvPr>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47" name="テキスト ボックス 846">
          <a:extLst>
            <a:ext uri="{FF2B5EF4-FFF2-40B4-BE49-F238E27FC236}">
              <a16:creationId xmlns:a16="http://schemas.microsoft.com/office/drawing/2014/main" id="{1D4203E6-FBCF-4997-BD28-98BB459A7200}"/>
            </a:ext>
          </a:extLst>
        </xdr:cNvPr>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48" name="【庁舎】&#10;一人当たり面積グラフ枠">
          <a:extLst>
            <a:ext uri="{FF2B5EF4-FFF2-40B4-BE49-F238E27FC236}">
              <a16:creationId xmlns:a16="http://schemas.microsoft.com/office/drawing/2014/main" id="{683C067E-630F-464E-9910-5DE1A089DAE8}"/>
            </a:ext>
          </a:extLst>
        </xdr:cNvPr>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151312</xdr:rowOff>
    </xdr:from>
    <xdr:to>
      <xdr:col>116</xdr:col>
      <xdr:colOff>62864</xdr:colOff>
      <xdr:row>108</xdr:row>
      <xdr:rowOff>41366</xdr:rowOff>
    </xdr:to>
    <xdr:cxnSp macro="">
      <xdr:nvCxnSpPr>
        <xdr:cNvPr id="849" name="直線コネクタ 848">
          <a:extLst>
            <a:ext uri="{FF2B5EF4-FFF2-40B4-BE49-F238E27FC236}">
              <a16:creationId xmlns:a16="http://schemas.microsoft.com/office/drawing/2014/main" id="{D19BA098-78E2-4E1E-A360-65A3C112737D}"/>
            </a:ext>
          </a:extLst>
        </xdr:cNvPr>
        <xdr:cNvCxnSpPr/>
      </xdr:nvCxnSpPr>
      <xdr:spPr>
        <a:xfrm flipV="1">
          <a:off x="19509104" y="16915312"/>
          <a:ext cx="0" cy="1231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45193</xdr:rowOff>
    </xdr:from>
    <xdr:ext cx="469744" cy="259045"/>
    <xdr:sp macro="" textlink="">
      <xdr:nvSpPr>
        <xdr:cNvPr id="850" name="【庁舎】&#10;一人当たり面積最小値テキスト">
          <a:extLst>
            <a:ext uri="{FF2B5EF4-FFF2-40B4-BE49-F238E27FC236}">
              <a16:creationId xmlns:a16="http://schemas.microsoft.com/office/drawing/2014/main" id="{755E0A08-2DD8-4662-BDCF-B7CD698C0CB6}"/>
            </a:ext>
          </a:extLst>
        </xdr:cNvPr>
        <xdr:cNvSpPr txBox="1"/>
      </xdr:nvSpPr>
      <xdr:spPr>
        <a:xfrm>
          <a:off x="19547840" y="18150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41366</xdr:rowOff>
    </xdr:from>
    <xdr:to>
      <xdr:col>116</xdr:col>
      <xdr:colOff>152400</xdr:colOff>
      <xdr:row>108</xdr:row>
      <xdr:rowOff>41366</xdr:rowOff>
    </xdr:to>
    <xdr:cxnSp macro="">
      <xdr:nvCxnSpPr>
        <xdr:cNvPr id="851" name="直線コネクタ 850">
          <a:extLst>
            <a:ext uri="{FF2B5EF4-FFF2-40B4-BE49-F238E27FC236}">
              <a16:creationId xmlns:a16="http://schemas.microsoft.com/office/drawing/2014/main" id="{E2608F3D-B4B0-4C46-8FF5-5BF8E3017595}"/>
            </a:ext>
          </a:extLst>
        </xdr:cNvPr>
        <xdr:cNvCxnSpPr/>
      </xdr:nvCxnSpPr>
      <xdr:spPr>
        <a:xfrm>
          <a:off x="19443700" y="1814648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97989</xdr:rowOff>
    </xdr:from>
    <xdr:ext cx="469744" cy="259045"/>
    <xdr:sp macro="" textlink="">
      <xdr:nvSpPr>
        <xdr:cNvPr id="852" name="【庁舎】&#10;一人当たり面積最大値テキスト">
          <a:extLst>
            <a:ext uri="{FF2B5EF4-FFF2-40B4-BE49-F238E27FC236}">
              <a16:creationId xmlns:a16="http://schemas.microsoft.com/office/drawing/2014/main" id="{E67BF296-D6BA-47D6-AF26-48FB745DDE73}"/>
            </a:ext>
          </a:extLst>
        </xdr:cNvPr>
        <xdr:cNvSpPr txBox="1"/>
      </xdr:nvSpPr>
      <xdr:spPr>
        <a:xfrm>
          <a:off x="19547840" y="16694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151312</xdr:rowOff>
    </xdr:from>
    <xdr:to>
      <xdr:col>116</xdr:col>
      <xdr:colOff>152400</xdr:colOff>
      <xdr:row>100</xdr:row>
      <xdr:rowOff>151312</xdr:rowOff>
    </xdr:to>
    <xdr:cxnSp macro="">
      <xdr:nvCxnSpPr>
        <xdr:cNvPr id="853" name="直線コネクタ 852">
          <a:extLst>
            <a:ext uri="{FF2B5EF4-FFF2-40B4-BE49-F238E27FC236}">
              <a16:creationId xmlns:a16="http://schemas.microsoft.com/office/drawing/2014/main" id="{46D1A74D-E387-457F-BC41-6AAE2DBFE460}"/>
            </a:ext>
          </a:extLst>
        </xdr:cNvPr>
        <xdr:cNvCxnSpPr/>
      </xdr:nvCxnSpPr>
      <xdr:spPr>
        <a:xfrm>
          <a:off x="19443700" y="1691531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97263</xdr:rowOff>
    </xdr:from>
    <xdr:ext cx="469744" cy="259045"/>
    <xdr:sp macro="" textlink="">
      <xdr:nvSpPr>
        <xdr:cNvPr id="854" name="【庁舎】&#10;一人当たり面積平均値テキスト">
          <a:extLst>
            <a:ext uri="{FF2B5EF4-FFF2-40B4-BE49-F238E27FC236}">
              <a16:creationId xmlns:a16="http://schemas.microsoft.com/office/drawing/2014/main" id="{F8440A72-EBE0-4577-9D74-CE8CD7E28087}"/>
            </a:ext>
          </a:extLst>
        </xdr:cNvPr>
        <xdr:cNvSpPr txBox="1"/>
      </xdr:nvSpPr>
      <xdr:spPr>
        <a:xfrm>
          <a:off x="19547840" y="176994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74386</xdr:rowOff>
    </xdr:from>
    <xdr:to>
      <xdr:col>116</xdr:col>
      <xdr:colOff>114300</xdr:colOff>
      <xdr:row>107</xdr:row>
      <xdr:rowOff>4536</xdr:rowOff>
    </xdr:to>
    <xdr:sp macro="" textlink="">
      <xdr:nvSpPr>
        <xdr:cNvPr id="855" name="フローチャート: 判断 854">
          <a:extLst>
            <a:ext uri="{FF2B5EF4-FFF2-40B4-BE49-F238E27FC236}">
              <a16:creationId xmlns:a16="http://schemas.microsoft.com/office/drawing/2014/main" id="{44B6FF28-AEE3-42AE-88FD-33FD312E5F72}"/>
            </a:ext>
          </a:extLst>
        </xdr:cNvPr>
        <xdr:cNvSpPr/>
      </xdr:nvSpPr>
      <xdr:spPr>
        <a:xfrm>
          <a:off x="19458940" y="1784422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93980</xdr:rowOff>
    </xdr:from>
    <xdr:to>
      <xdr:col>112</xdr:col>
      <xdr:colOff>38100</xdr:colOff>
      <xdr:row>107</xdr:row>
      <xdr:rowOff>24130</xdr:rowOff>
    </xdr:to>
    <xdr:sp macro="" textlink="">
      <xdr:nvSpPr>
        <xdr:cNvPr id="856" name="フローチャート: 判断 855">
          <a:extLst>
            <a:ext uri="{FF2B5EF4-FFF2-40B4-BE49-F238E27FC236}">
              <a16:creationId xmlns:a16="http://schemas.microsoft.com/office/drawing/2014/main" id="{E5DAEF84-A157-4D41-8CE3-2FFE8CE706E4}"/>
            </a:ext>
          </a:extLst>
        </xdr:cNvPr>
        <xdr:cNvSpPr/>
      </xdr:nvSpPr>
      <xdr:spPr>
        <a:xfrm>
          <a:off x="18735040" y="1786382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61323</xdr:rowOff>
    </xdr:from>
    <xdr:to>
      <xdr:col>107</xdr:col>
      <xdr:colOff>101600</xdr:colOff>
      <xdr:row>106</xdr:row>
      <xdr:rowOff>162923</xdr:rowOff>
    </xdr:to>
    <xdr:sp macro="" textlink="">
      <xdr:nvSpPr>
        <xdr:cNvPr id="857" name="フローチャート: 判断 856">
          <a:extLst>
            <a:ext uri="{FF2B5EF4-FFF2-40B4-BE49-F238E27FC236}">
              <a16:creationId xmlns:a16="http://schemas.microsoft.com/office/drawing/2014/main" id="{D14E2689-CF06-45AD-A38E-2F8A20590DF1}"/>
            </a:ext>
          </a:extLst>
        </xdr:cNvPr>
        <xdr:cNvSpPr/>
      </xdr:nvSpPr>
      <xdr:spPr>
        <a:xfrm>
          <a:off x="17937480" y="17831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144055</xdr:rowOff>
    </xdr:from>
    <xdr:to>
      <xdr:col>102</xdr:col>
      <xdr:colOff>165100</xdr:colOff>
      <xdr:row>107</xdr:row>
      <xdr:rowOff>74205</xdr:rowOff>
    </xdr:to>
    <xdr:sp macro="" textlink="">
      <xdr:nvSpPr>
        <xdr:cNvPr id="858" name="フローチャート: 判断 857">
          <a:extLst>
            <a:ext uri="{FF2B5EF4-FFF2-40B4-BE49-F238E27FC236}">
              <a16:creationId xmlns:a16="http://schemas.microsoft.com/office/drawing/2014/main" id="{83E3E665-EE85-43DE-9282-5409734A495F}"/>
            </a:ext>
          </a:extLst>
        </xdr:cNvPr>
        <xdr:cNvSpPr/>
      </xdr:nvSpPr>
      <xdr:spPr>
        <a:xfrm>
          <a:off x="17162780" y="179138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59" name="テキスト ボックス 858">
          <a:extLst>
            <a:ext uri="{FF2B5EF4-FFF2-40B4-BE49-F238E27FC236}">
              <a16:creationId xmlns:a16="http://schemas.microsoft.com/office/drawing/2014/main" id="{22E12D5F-3EDA-487C-B4B8-67144312D6CC}"/>
            </a:ext>
          </a:extLst>
        </xdr:cNvPr>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60" name="テキスト ボックス 859">
          <a:extLst>
            <a:ext uri="{FF2B5EF4-FFF2-40B4-BE49-F238E27FC236}">
              <a16:creationId xmlns:a16="http://schemas.microsoft.com/office/drawing/2014/main" id="{184A506D-D8E1-45B7-B3F2-F9F0FBFA254D}"/>
            </a:ext>
          </a:extLst>
        </xdr:cNvPr>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61" name="テキスト ボックス 860">
          <a:extLst>
            <a:ext uri="{FF2B5EF4-FFF2-40B4-BE49-F238E27FC236}">
              <a16:creationId xmlns:a16="http://schemas.microsoft.com/office/drawing/2014/main" id="{8A54116E-D489-482C-A965-894AAA9CC08C}"/>
            </a:ext>
          </a:extLst>
        </xdr:cNvPr>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62" name="テキスト ボックス 861">
          <a:extLst>
            <a:ext uri="{FF2B5EF4-FFF2-40B4-BE49-F238E27FC236}">
              <a16:creationId xmlns:a16="http://schemas.microsoft.com/office/drawing/2014/main" id="{E451974B-D7C7-4874-986B-3D8C682F1552}"/>
            </a:ext>
          </a:extLst>
        </xdr:cNvPr>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63" name="テキスト ボックス 862">
          <a:extLst>
            <a:ext uri="{FF2B5EF4-FFF2-40B4-BE49-F238E27FC236}">
              <a16:creationId xmlns:a16="http://schemas.microsoft.com/office/drawing/2014/main" id="{08252EB2-F510-44CF-9610-A2993587473D}"/>
            </a:ext>
          </a:extLst>
        </xdr:cNvPr>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137523</xdr:rowOff>
    </xdr:from>
    <xdr:to>
      <xdr:col>116</xdr:col>
      <xdr:colOff>114300</xdr:colOff>
      <xdr:row>107</xdr:row>
      <xdr:rowOff>67673</xdr:rowOff>
    </xdr:to>
    <xdr:sp macro="" textlink="">
      <xdr:nvSpPr>
        <xdr:cNvPr id="864" name="楕円 863">
          <a:extLst>
            <a:ext uri="{FF2B5EF4-FFF2-40B4-BE49-F238E27FC236}">
              <a16:creationId xmlns:a16="http://schemas.microsoft.com/office/drawing/2014/main" id="{EBEF2F93-7E9B-4BD2-AC4E-593D80E3825B}"/>
            </a:ext>
          </a:extLst>
        </xdr:cNvPr>
        <xdr:cNvSpPr/>
      </xdr:nvSpPr>
      <xdr:spPr>
        <a:xfrm>
          <a:off x="19458940" y="1790736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115950</xdr:rowOff>
    </xdr:from>
    <xdr:ext cx="469744" cy="259045"/>
    <xdr:sp macro="" textlink="">
      <xdr:nvSpPr>
        <xdr:cNvPr id="865" name="【庁舎】&#10;一人当たり面積該当値テキスト">
          <a:extLst>
            <a:ext uri="{FF2B5EF4-FFF2-40B4-BE49-F238E27FC236}">
              <a16:creationId xmlns:a16="http://schemas.microsoft.com/office/drawing/2014/main" id="{44FBE566-8BF3-4950-9C4C-0DD296914243}"/>
            </a:ext>
          </a:extLst>
        </xdr:cNvPr>
        <xdr:cNvSpPr txBox="1"/>
      </xdr:nvSpPr>
      <xdr:spPr>
        <a:xfrm>
          <a:off x="19547840" y="17885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107043</xdr:rowOff>
    </xdr:from>
    <xdr:to>
      <xdr:col>112</xdr:col>
      <xdr:colOff>38100</xdr:colOff>
      <xdr:row>107</xdr:row>
      <xdr:rowOff>37193</xdr:rowOff>
    </xdr:to>
    <xdr:sp macro="" textlink="">
      <xdr:nvSpPr>
        <xdr:cNvPr id="866" name="楕円 865">
          <a:extLst>
            <a:ext uri="{FF2B5EF4-FFF2-40B4-BE49-F238E27FC236}">
              <a16:creationId xmlns:a16="http://schemas.microsoft.com/office/drawing/2014/main" id="{BDD4FECC-F48F-49BA-92B9-DF652C346619}"/>
            </a:ext>
          </a:extLst>
        </xdr:cNvPr>
        <xdr:cNvSpPr/>
      </xdr:nvSpPr>
      <xdr:spPr>
        <a:xfrm>
          <a:off x="18735040" y="1787688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157843</xdr:rowOff>
    </xdr:from>
    <xdr:to>
      <xdr:col>116</xdr:col>
      <xdr:colOff>63500</xdr:colOff>
      <xdr:row>107</xdr:row>
      <xdr:rowOff>16873</xdr:rowOff>
    </xdr:to>
    <xdr:cxnSp macro="">
      <xdr:nvCxnSpPr>
        <xdr:cNvPr id="867" name="直線コネクタ 866">
          <a:extLst>
            <a:ext uri="{FF2B5EF4-FFF2-40B4-BE49-F238E27FC236}">
              <a16:creationId xmlns:a16="http://schemas.microsoft.com/office/drawing/2014/main" id="{57F1F91D-9496-4D9F-B739-029995A34A76}"/>
            </a:ext>
          </a:extLst>
        </xdr:cNvPr>
        <xdr:cNvCxnSpPr/>
      </xdr:nvCxnSpPr>
      <xdr:spPr>
        <a:xfrm>
          <a:off x="18778220" y="17927683"/>
          <a:ext cx="73152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112486</xdr:rowOff>
    </xdr:from>
    <xdr:to>
      <xdr:col>107</xdr:col>
      <xdr:colOff>101600</xdr:colOff>
      <xdr:row>107</xdr:row>
      <xdr:rowOff>42636</xdr:rowOff>
    </xdr:to>
    <xdr:sp macro="" textlink="">
      <xdr:nvSpPr>
        <xdr:cNvPr id="868" name="楕円 867">
          <a:extLst>
            <a:ext uri="{FF2B5EF4-FFF2-40B4-BE49-F238E27FC236}">
              <a16:creationId xmlns:a16="http://schemas.microsoft.com/office/drawing/2014/main" id="{A433F066-783B-41FC-B6D0-65F957FE7A4A}"/>
            </a:ext>
          </a:extLst>
        </xdr:cNvPr>
        <xdr:cNvSpPr/>
      </xdr:nvSpPr>
      <xdr:spPr>
        <a:xfrm>
          <a:off x="17937480" y="1788232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157843</xdr:rowOff>
    </xdr:from>
    <xdr:to>
      <xdr:col>111</xdr:col>
      <xdr:colOff>177800</xdr:colOff>
      <xdr:row>106</xdr:row>
      <xdr:rowOff>163286</xdr:rowOff>
    </xdr:to>
    <xdr:cxnSp macro="">
      <xdr:nvCxnSpPr>
        <xdr:cNvPr id="869" name="直線コネクタ 868">
          <a:extLst>
            <a:ext uri="{FF2B5EF4-FFF2-40B4-BE49-F238E27FC236}">
              <a16:creationId xmlns:a16="http://schemas.microsoft.com/office/drawing/2014/main" id="{F7BD9F17-690D-4101-BBB8-53A959DDE13F}"/>
            </a:ext>
          </a:extLst>
        </xdr:cNvPr>
        <xdr:cNvCxnSpPr/>
      </xdr:nvCxnSpPr>
      <xdr:spPr>
        <a:xfrm flipV="1">
          <a:off x="17988280" y="17927683"/>
          <a:ext cx="789940" cy="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116839</xdr:rowOff>
    </xdr:from>
    <xdr:to>
      <xdr:col>102</xdr:col>
      <xdr:colOff>165100</xdr:colOff>
      <xdr:row>107</xdr:row>
      <xdr:rowOff>46989</xdr:rowOff>
    </xdr:to>
    <xdr:sp macro="" textlink="">
      <xdr:nvSpPr>
        <xdr:cNvPr id="870" name="楕円 869">
          <a:extLst>
            <a:ext uri="{FF2B5EF4-FFF2-40B4-BE49-F238E27FC236}">
              <a16:creationId xmlns:a16="http://schemas.microsoft.com/office/drawing/2014/main" id="{D77DF7C5-7C31-4E22-9F2F-861D61846461}"/>
            </a:ext>
          </a:extLst>
        </xdr:cNvPr>
        <xdr:cNvSpPr/>
      </xdr:nvSpPr>
      <xdr:spPr>
        <a:xfrm>
          <a:off x="17162780" y="1788667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163286</xdr:rowOff>
    </xdr:from>
    <xdr:to>
      <xdr:col>107</xdr:col>
      <xdr:colOff>50800</xdr:colOff>
      <xdr:row>106</xdr:row>
      <xdr:rowOff>167639</xdr:rowOff>
    </xdr:to>
    <xdr:cxnSp macro="">
      <xdr:nvCxnSpPr>
        <xdr:cNvPr id="871" name="直線コネクタ 870">
          <a:extLst>
            <a:ext uri="{FF2B5EF4-FFF2-40B4-BE49-F238E27FC236}">
              <a16:creationId xmlns:a16="http://schemas.microsoft.com/office/drawing/2014/main" id="{258E24D6-F2D7-4C54-9DBC-ABD6AB8C73AF}"/>
            </a:ext>
          </a:extLst>
        </xdr:cNvPr>
        <xdr:cNvCxnSpPr/>
      </xdr:nvCxnSpPr>
      <xdr:spPr>
        <a:xfrm flipV="1">
          <a:off x="17213580" y="17933126"/>
          <a:ext cx="774700" cy="4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40657</xdr:rowOff>
    </xdr:from>
    <xdr:ext cx="469744" cy="259045"/>
    <xdr:sp macro="" textlink="">
      <xdr:nvSpPr>
        <xdr:cNvPr id="872" name="n_1aveValue【庁舎】&#10;一人当たり面積">
          <a:extLst>
            <a:ext uri="{FF2B5EF4-FFF2-40B4-BE49-F238E27FC236}">
              <a16:creationId xmlns:a16="http://schemas.microsoft.com/office/drawing/2014/main" id="{9443836F-2837-4483-B76A-D7B82F401446}"/>
            </a:ext>
          </a:extLst>
        </xdr:cNvPr>
        <xdr:cNvSpPr txBox="1"/>
      </xdr:nvSpPr>
      <xdr:spPr>
        <a:xfrm>
          <a:off x="18561127" y="17642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8000</xdr:rowOff>
    </xdr:from>
    <xdr:ext cx="469744" cy="259045"/>
    <xdr:sp macro="" textlink="">
      <xdr:nvSpPr>
        <xdr:cNvPr id="873" name="n_2aveValue【庁舎】&#10;一人当たり面積">
          <a:extLst>
            <a:ext uri="{FF2B5EF4-FFF2-40B4-BE49-F238E27FC236}">
              <a16:creationId xmlns:a16="http://schemas.microsoft.com/office/drawing/2014/main" id="{8CFA3337-D167-4F85-8AE5-A9AA93E08DA5}"/>
            </a:ext>
          </a:extLst>
        </xdr:cNvPr>
        <xdr:cNvSpPr txBox="1"/>
      </xdr:nvSpPr>
      <xdr:spPr>
        <a:xfrm>
          <a:off x="17776267" y="17610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65332</xdr:rowOff>
    </xdr:from>
    <xdr:ext cx="469744" cy="259045"/>
    <xdr:sp macro="" textlink="">
      <xdr:nvSpPr>
        <xdr:cNvPr id="874" name="n_3aveValue【庁舎】&#10;一人当たり面積">
          <a:extLst>
            <a:ext uri="{FF2B5EF4-FFF2-40B4-BE49-F238E27FC236}">
              <a16:creationId xmlns:a16="http://schemas.microsoft.com/office/drawing/2014/main" id="{939998E9-93D0-4A4B-83C2-EACF19574E15}"/>
            </a:ext>
          </a:extLst>
        </xdr:cNvPr>
        <xdr:cNvSpPr txBox="1"/>
      </xdr:nvSpPr>
      <xdr:spPr>
        <a:xfrm>
          <a:off x="17001567" y="18002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28320</xdr:rowOff>
    </xdr:from>
    <xdr:ext cx="469744" cy="259045"/>
    <xdr:sp macro="" textlink="">
      <xdr:nvSpPr>
        <xdr:cNvPr id="875" name="n_1mainValue【庁舎】&#10;一人当たり面積">
          <a:extLst>
            <a:ext uri="{FF2B5EF4-FFF2-40B4-BE49-F238E27FC236}">
              <a16:creationId xmlns:a16="http://schemas.microsoft.com/office/drawing/2014/main" id="{214D0D94-234B-4B38-9DAA-AE83639AF871}"/>
            </a:ext>
          </a:extLst>
        </xdr:cNvPr>
        <xdr:cNvSpPr txBox="1"/>
      </xdr:nvSpPr>
      <xdr:spPr>
        <a:xfrm>
          <a:off x="18561127" y="17965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33763</xdr:rowOff>
    </xdr:from>
    <xdr:ext cx="469744" cy="259045"/>
    <xdr:sp macro="" textlink="">
      <xdr:nvSpPr>
        <xdr:cNvPr id="876" name="n_2mainValue【庁舎】&#10;一人当たり面積">
          <a:extLst>
            <a:ext uri="{FF2B5EF4-FFF2-40B4-BE49-F238E27FC236}">
              <a16:creationId xmlns:a16="http://schemas.microsoft.com/office/drawing/2014/main" id="{9BF6BDA7-9D6F-4DBA-BF8D-0FBE1D7F8B27}"/>
            </a:ext>
          </a:extLst>
        </xdr:cNvPr>
        <xdr:cNvSpPr txBox="1"/>
      </xdr:nvSpPr>
      <xdr:spPr>
        <a:xfrm>
          <a:off x="17776267" y="17971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63516</xdr:rowOff>
    </xdr:from>
    <xdr:ext cx="469744" cy="259045"/>
    <xdr:sp macro="" textlink="">
      <xdr:nvSpPr>
        <xdr:cNvPr id="877" name="n_3mainValue【庁舎】&#10;一人当たり面積">
          <a:extLst>
            <a:ext uri="{FF2B5EF4-FFF2-40B4-BE49-F238E27FC236}">
              <a16:creationId xmlns:a16="http://schemas.microsoft.com/office/drawing/2014/main" id="{0CE26BE0-D732-4BA3-BA93-807F736848E0}"/>
            </a:ext>
          </a:extLst>
        </xdr:cNvPr>
        <xdr:cNvSpPr txBox="1"/>
      </xdr:nvSpPr>
      <xdr:spPr>
        <a:xfrm>
          <a:off x="17001567" y="17665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78" name="正方形/長方形 877">
          <a:extLst>
            <a:ext uri="{FF2B5EF4-FFF2-40B4-BE49-F238E27FC236}">
              <a16:creationId xmlns:a16="http://schemas.microsoft.com/office/drawing/2014/main" id="{8BA411E9-9D75-4A7E-9776-AF5439C4FD20}"/>
            </a:ext>
          </a:extLst>
        </xdr:cNvPr>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79" name="正方形/長方形 878">
          <a:extLst>
            <a:ext uri="{FF2B5EF4-FFF2-40B4-BE49-F238E27FC236}">
              <a16:creationId xmlns:a16="http://schemas.microsoft.com/office/drawing/2014/main" id="{7A7B8262-7490-4E42-8D1B-F983A1FAC590}"/>
            </a:ext>
          </a:extLst>
        </xdr:cNvPr>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80" name="テキスト ボックス 879">
          <a:extLst>
            <a:ext uri="{FF2B5EF4-FFF2-40B4-BE49-F238E27FC236}">
              <a16:creationId xmlns:a16="http://schemas.microsoft.com/office/drawing/2014/main" id="{6102425B-8BF2-49C3-814C-DE734D2FA0C7}"/>
            </a:ext>
          </a:extLst>
        </xdr:cNvPr>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市の有形固定資産減価償却率は年々増加傾向にあり、福祉施設を除くすべての類型において類似団体と比較した割合が高い。特に高い水準にある庁舎については本庁舎の建替えが進捗しているが、消防施設、保健センター及び一般廃棄物処理施設については大規模改修や更新等の必要性が高まっている。人口一人当たりの面積は、各施設とも類似団体と同程度か低い水準にあるが、今後人口減少が予測されるため、施設の集約化・複合化等を推進する必要が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宮崎県西都市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30,501
30,382
438.79
19,644,757
18,737,426
717,373
8,764,588
9,486,759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5.4
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全国平均を大幅に上回る高齢化率</a:t>
          </a:r>
          <a:r>
            <a:rPr kumimoji="1" lang="en-US" altLang="ja-JP" sz="1300">
              <a:latin typeface="ＭＳ Ｐゴシック" panose="020B0600070205080204" pitchFamily="50" charset="-128"/>
              <a:ea typeface="ＭＳ Ｐゴシック" panose="020B0600070205080204" pitchFamily="50" charset="-128"/>
            </a:rPr>
            <a:t>36.22</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H31.4.1</a:t>
          </a:r>
          <a:r>
            <a:rPr kumimoji="1" lang="ja-JP" altLang="en-US" sz="1300">
              <a:latin typeface="ＭＳ Ｐゴシック" panose="020B0600070205080204" pitchFamily="50" charset="-128"/>
              <a:ea typeface="ＭＳ Ｐゴシック" panose="020B0600070205080204" pitchFamily="50" charset="-128"/>
            </a:rPr>
            <a:t>現在）や人口の減少に加え、農業以外に中心となる産業がなく、地方交付税や国・県支出金に対する依存割合が高い脆弱な財政基盤であるため、類似団体平均</a:t>
          </a:r>
          <a:r>
            <a:rPr kumimoji="1" lang="en-US" altLang="ja-JP" sz="1300">
              <a:latin typeface="ＭＳ Ｐゴシック" panose="020B0600070205080204" pitchFamily="50" charset="-128"/>
              <a:ea typeface="ＭＳ Ｐゴシック" panose="020B0600070205080204" pitchFamily="50" charset="-128"/>
            </a:rPr>
            <a:t>0.42</a:t>
          </a:r>
          <a:r>
            <a:rPr kumimoji="1" lang="ja-JP" altLang="en-US" sz="1300">
              <a:latin typeface="ＭＳ Ｐゴシック" panose="020B0600070205080204" pitchFamily="50" charset="-128"/>
              <a:ea typeface="ＭＳ Ｐゴシック" panose="020B0600070205080204" pitchFamily="50" charset="-128"/>
            </a:rPr>
            <a:t>を</a:t>
          </a:r>
          <a:r>
            <a:rPr kumimoji="1" lang="en-US" altLang="ja-JP" sz="1300">
              <a:latin typeface="ＭＳ Ｐゴシック" panose="020B0600070205080204" pitchFamily="50" charset="-128"/>
              <a:ea typeface="ＭＳ Ｐゴシック" panose="020B0600070205080204" pitchFamily="50" charset="-128"/>
            </a:rPr>
            <a:t>0.03</a:t>
          </a:r>
          <a:r>
            <a:rPr kumimoji="1" lang="ja-JP" altLang="en-US" sz="1300">
              <a:latin typeface="ＭＳ Ｐゴシック" panose="020B0600070205080204" pitchFamily="50" charset="-128"/>
              <a:ea typeface="ＭＳ Ｐゴシック" panose="020B0600070205080204" pitchFamily="50" charset="-128"/>
            </a:rPr>
            <a:t>ポイント下回る</a:t>
          </a:r>
          <a:r>
            <a:rPr kumimoji="1" lang="en-US" altLang="ja-JP" sz="1300">
              <a:latin typeface="ＭＳ Ｐゴシック" panose="020B0600070205080204" pitchFamily="50" charset="-128"/>
              <a:ea typeface="ＭＳ Ｐゴシック" panose="020B0600070205080204" pitchFamily="50" charset="-128"/>
            </a:rPr>
            <a:t>0.39</a:t>
          </a:r>
          <a:r>
            <a:rPr kumimoji="1" lang="ja-JP" altLang="en-US" sz="1300">
              <a:latin typeface="ＭＳ Ｐゴシック" panose="020B0600070205080204" pitchFamily="50" charset="-128"/>
              <a:ea typeface="ＭＳ Ｐゴシック" panose="020B0600070205080204" pitchFamily="50" charset="-128"/>
            </a:rPr>
            <a:t>となった。なお、近年、財政力が</a:t>
          </a:r>
          <a:r>
            <a:rPr kumimoji="1" lang="en-US" altLang="ja-JP" sz="1300">
              <a:latin typeface="ＭＳ Ｐゴシック" panose="020B0600070205080204" pitchFamily="50" charset="-128"/>
              <a:ea typeface="ＭＳ Ｐゴシック" panose="020B0600070205080204" pitchFamily="50" charset="-128"/>
            </a:rPr>
            <a:t>0.01</a:t>
          </a:r>
          <a:r>
            <a:rPr kumimoji="1" lang="ja-JP" altLang="en-US" sz="1300">
              <a:latin typeface="ＭＳ Ｐゴシック" panose="020B0600070205080204" pitchFamily="50" charset="-128"/>
              <a:ea typeface="ＭＳ Ｐゴシック" panose="020B0600070205080204" pitchFamily="50" charset="-128"/>
            </a:rPr>
            <a:t>ポイントずつ伸びているが、これはふるさと納税の影響によるものである。今後もふるさと納税制度を推進するとともに、継続的に行財政改革を実施することで行政の効率化を図り、企業誘致の推進等により、更なる歳入確保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8467</xdr:rowOff>
    </xdr:from>
    <xdr:to>
      <xdr:col>23</xdr:col>
      <xdr:colOff>133350</xdr:colOff>
      <xdr:row>45</xdr:row>
      <xdr:rowOff>13758</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180667"/>
          <a:ext cx="0" cy="15483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157285</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13758</xdr:rowOff>
    </xdr:from>
    <xdr:to>
      <xdr:col>24</xdr:col>
      <xdr:colOff>12700</xdr:colOff>
      <xdr:row>45</xdr:row>
      <xdr:rowOff>13758</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94844</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8467</xdr:rowOff>
    </xdr:from>
    <xdr:to>
      <xdr:col>24</xdr:col>
      <xdr:colOff>12700</xdr:colOff>
      <xdr:row>36</xdr:row>
      <xdr:rowOff>8467</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34925</xdr:rowOff>
    </xdr:from>
    <xdr:to>
      <xdr:col>23</xdr:col>
      <xdr:colOff>133350</xdr:colOff>
      <xdr:row>43</xdr:row>
      <xdr:rowOff>55033</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flipV="1">
          <a:off x="4114800" y="7407275"/>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111777</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141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95250</xdr:rowOff>
    </xdr:from>
    <xdr:to>
      <xdr:col>23</xdr:col>
      <xdr:colOff>184150</xdr:colOff>
      <xdr:row>43</xdr:row>
      <xdr:rowOff>25400</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55033</xdr:rowOff>
    </xdr:from>
    <xdr:to>
      <xdr:col>19</xdr:col>
      <xdr:colOff>133350</xdr:colOff>
      <xdr:row>43</xdr:row>
      <xdr:rowOff>75142</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flipV="1">
          <a:off x="3225800" y="742738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95250</xdr:rowOff>
    </xdr:from>
    <xdr:to>
      <xdr:col>19</xdr:col>
      <xdr:colOff>184150</xdr:colOff>
      <xdr:row>43</xdr:row>
      <xdr:rowOff>25400</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35577</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065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75142</xdr:rowOff>
    </xdr:from>
    <xdr:to>
      <xdr:col>15</xdr:col>
      <xdr:colOff>82550</xdr:colOff>
      <xdr:row>43</xdr:row>
      <xdr:rowOff>95250</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flipV="1">
          <a:off x="2336800" y="744749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95250</xdr:rowOff>
    </xdr:from>
    <xdr:to>
      <xdr:col>15</xdr:col>
      <xdr:colOff>133350</xdr:colOff>
      <xdr:row>43</xdr:row>
      <xdr:rowOff>25400</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35577</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95250</xdr:rowOff>
    </xdr:from>
    <xdr:to>
      <xdr:col>11</xdr:col>
      <xdr:colOff>31750</xdr:colOff>
      <xdr:row>43</xdr:row>
      <xdr:rowOff>115358</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flipV="1">
          <a:off x="1447800" y="746760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95250</xdr:rowOff>
    </xdr:from>
    <xdr:to>
      <xdr:col>11</xdr:col>
      <xdr:colOff>82550</xdr:colOff>
      <xdr:row>43</xdr:row>
      <xdr:rowOff>25400</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35577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34925</xdr:rowOff>
    </xdr:from>
    <xdr:to>
      <xdr:col>7</xdr:col>
      <xdr:colOff>31750</xdr:colOff>
      <xdr:row>42</xdr:row>
      <xdr:rowOff>136525</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146702</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00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155575</xdr:rowOff>
    </xdr:from>
    <xdr:to>
      <xdr:col>23</xdr:col>
      <xdr:colOff>184150</xdr:colOff>
      <xdr:row>43</xdr:row>
      <xdr:rowOff>85725</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35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127652</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328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4233</xdr:rowOff>
    </xdr:from>
    <xdr:to>
      <xdr:col>19</xdr:col>
      <xdr:colOff>184150</xdr:colOff>
      <xdr:row>43</xdr:row>
      <xdr:rowOff>105833</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90610</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4629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24342</xdr:rowOff>
    </xdr:from>
    <xdr:to>
      <xdr:col>15</xdr:col>
      <xdr:colOff>133350</xdr:colOff>
      <xdr:row>43</xdr:row>
      <xdr:rowOff>125942</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39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110719</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48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44450</xdr:rowOff>
    </xdr:from>
    <xdr:to>
      <xdr:col>11</xdr:col>
      <xdr:colOff>82550</xdr:colOff>
      <xdr:row>43</xdr:row>
      <xdr:rowOff>146050</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130827</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64558</xdr:rowOff>
    </xdr:from>
    <xdr:to>
      <xdr:col>7</xdr:col>
      <xdr:colOff>31750</xdr:colOff>
      <xdr:row>43</xdr:row>
      <xdr:rowOff>166158</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43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150935</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523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歳出における経常経費充当一般財源は、扶助費（▲</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％）と公債費（▲</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％）が減少したものの、人件費（</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％）が増加になった。また、歳入における経常一般財源は、市税（</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％）や利子割交付金等の各種交付金（</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％）が伸びたものの、地方交付税（▲</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％）、使用料（▲</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％）及び諸収入（▲</a:t>
          </a:r>
          <a:r>
            <a:rPr kumimoji="1" lang="en-US" altLang="ja-JP" sz="1300">
              <a:latin typeface="ＭＳ Ｐゴシック" panose="020B0600070205080204" pitchFamily="50" charset="-128"/>
              <a:ea typeface="ＭＳ Ｐゴシック" panose="020B0600070205080204" pitchFamily="50" charset="-128"/>
            </a:rPr>
            <a:t>63.6</a:t>
          </a:r>
          <a:r>
            <a:rPr kumimoji="1" lang="ja-JP" altLang="en-US" sz="1300">
              <a:latin typeface="ＭＳ Ｐゴシック" panose="020B0600070205080204" pitchFamily="50" charset="-128"/>
              <a:ea typeface="ＭＳ Ｐゴシック" panose="020B0600070205080204" pitchFamily="50" charset="-128"/>
            </a:rPr>
            <a:t>％）の減に伴い、経常収支比率は、前年度比</a:t>
          </a:r>
          <a:r>
            <a:rPr kumimoji="1" lang="en-US" altLang="ja-JP" sz="1300">
              <a:latin typeface="ＭＳ Ｐゴシック" panose="020B0600070205080204" pitchFamily="50" charset="-128"/>
              <a:ea typeface="ＭＳ Ｐゴシック" panose="020B0600070205080204" pitchFamily="50" charset="-128"/>
            </a:rPr>
            <a:t>4.4</a:t>
          </a:r>
          <a:r>
            <a:rPr kumimoji="1" lang="ja-JP" altLang="en-US" sz="1300">
              <a:latin typeface="ＭＳ Ｐゴシック" panose="020B0600070205080204" pitchFamily="50" charset="-128"/>
              <a:ea typeface="ＭＳ Ｐゴシック" panose="020B0600070205080204" pitchFamily="50" charset="-128"/>
            </a:rPr>
            <a:t>ポイント増の</a:t>
          </a:r>
          <a:r>
            <a:rPr kumimoji="1" lang="en-US" altLang="ja-JP" sz="1300">
              <a:latin typeface="ＭＳ Ｐゴシック" panose="020B0600070205080204" pitchFamily="50" charset="-128"/>
              <a:ea typeface="ＭＳ Ｐゴシック" panose="020B0600070205080204" pitchFamily="50" charset="-128"/>
            </a:rPr>
            <a:t>94.8</a:t>
          </a:r>
          <a:r>
            <a:rPr kumimoji="1" lang="ja-JP" altLang="en-US" sz="1300">
              <a:latin typeface="ＭＳ Ｐゴシック" panose="020B0600070205080204" pitchFamily="50" charset="-128"/>
              <a:ea typeface="ＭＳ Ｐゴシック" panose="020B0600070205080204" pitchFamily="50" charset="-128"/>
            </a:rPr>
            <a:t>％になった。今後も引き続き行財政改革を推進し、定員管理の適正化や市債の適正発行等により、人件費や公債費の抑制を図るとともに、事務事業の合理化等による経常経費の削減及び歳入確保対策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129540</xdr:rowOff>
    </xdr:from>
    <xdr:to>
      <xdr:col>23</xdr:col>
      <xdr:colOff>133350</xdr:colOff>
      <xdr:row>66</xdr:row>
      <xdr:rowOff>50377</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953000" y="9902190"/>
          <a:ext cx="0" cy="14638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22454</xdr:rowOff>
    </xdr:from>
    <xdr:ext cx="762000" cy="259045"/>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5041900" y="11338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50377</xdr:rowOff>
    </xdr:from>
    <xdr:to>
      <xdr:col>24</xdr:col>
      <xdr:colOff>12700</xdr:colOff>
      <xdr:row>66</xdr:row>
      <xdr:rowOff>50377</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1366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44467</xdr:rowOff>
    </xdr:from>
    <xdr:ext cx="762000" cy="259045"/>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5041900" y="9645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129540</xdr:rowOff>
    </xdr:from>
    <xdr:to>
      <xdr:col>24</xdr:col>
      <xdr:colOff>12700</xdr:colOff>
      <xdr:row>57</xdr:row>
      <xdr:rowOff>129540</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9902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138006</xdr:rowOff>
    </xdr:from>
    <xdr:to>
      <xdr:col>23</xdr:col>
      <xdr:colOff>133350</xdr:colOff>
      <xdr:row>62</xdr:row>
      <xdr:rowOff>149013</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114800" y="10425006"/>
          <a:ext cx="838200" cy="353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36847</xdr:rowOff>
    </xdr:from>
    <xdr:ext cx="762000" cy="259045"/>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5041900" y="103238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20320</xdr:rowOff>
    </xdr:from>
    <xdr:to>
      <xdr:col>23</xdr:col>
      <xdr:colOff>184150</xdr:colOff>
      <xdr:row>61</xdr:row>
      <xdr:rowOff>121920</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902200" y="1047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138006</xdr:rowOff>
    </xdr:from>
    <xdr:to>
      <xdr:col>19</xdr:col>
      <xdr:colOff>133350</xdr:colOff>
      <xdr:row>61</xdr:row>
      <xdr:rowOff>127423</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3225800" y="10425006"/>
          <a:ext cx="8890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79163</xdr:rowOff>
    </xdr:from>
    <xdr:to>
      <xdr:col>19</xdr:col>
      <xdr:colOff>184150</xdr:colOff>
      <xdr:row>61</xdr:row>
      <xdr:rowOff>9313</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064000" y="1036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19490</xdr:rowOff>
    </xdr:from>
    <xdr:ext cx="7366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733800" y="101350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73660</xdr:rowOff>
    </xdr:from>
    <xdr:to>
      <xdr:col>15</xdr:col>
      <xdr:colOff>82550</xdr:colOff>
      <xdr:row>61</xdr:row>
      <xdr:rowOff>127423</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2336800" y="10360660"/>
          <a:ext cx="889000" cy="225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59</xdr:row>
      <xdr:rowOff>138006</xdr:rowOff>
    </xdr:from>
    <xdr:to>
      <xdr:col>15</xdr:col>
      <xdr:colOff>133350</xdr:colOff>
      <xdr:row>60</xdr:row>
      <xdr:rowOff>68156</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3175000" y="102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78333</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844800" y="10022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73660</xdr:rowOff>
    </xdr:from>
    <xdr:to>
      <xdr:col>11</xdr:col>
      <xdr:colOff>31750</xdr:colOff>
      <xdr:row>62</xdr:row>
      <xdr:rowOff>68580</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flipV="1">
          <a:off x="1447800" y="10360660"/>
          <a:ext cx="889000" cy="337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59</xdr:row>
      <xdr:rowOff>1270</xdr:rowOff>
    </xdr:from>
    <xdr:to>
      <xdr:col>11</xdr:col>
      <xdr:colOff>82550</xdr:colOff>
      <xdr:row>59</xdr:row>
      <xdr:rowOff>102870</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2286000" y="1011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57</xdr:row>
      <xdr:rowOff>113047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955800" y="988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89746</xdr:rowOff>
    </xdr:from>
    <xdr:to>
      <xdr:col>7</xdr:col>
      <xdr:colOff>31750</xdr:colOff>
      <xdr:row>60</xdr:row>
      <xdr:rowOff>19896</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1397000" y="10205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30073</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066800" y="9974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98213</xdr:rowOff>
    </xdr:from>
    <xdr:to>
      <xdr:col>23</xdr:col>
      <xdr:colOff>184150</xdr:colOff>
      <xdr:row>63</xdr:row>
      <xdr:rowOff>28363</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902200" y="1072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70290</xdr:rowOff>
    </xdr:from>
    <xdr:ext cx="762000" cy="259045"/>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5041900" y="10700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87206</xdr:rowOff>
    </xdr:from>
    <xdr:to>
      <xdr:col>19</xdr:col>
      <xdr:colOff>184150</xdr:colOff>
      <xdr:row>61</xdr:row>
      <xdr:rowOff>17356</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064000" y="10374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2133</xdr:rowOff>
    </xdr:from>
    <xdr:ext cx="7366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733800" y="104605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76623</xdr:rowOff>
    </xdr:from>
    <xdr:to>
      <xdr:col>15</xdr:col>
      <xdr:colOff>133350</xdr:colOff>
      <xdr:row>62</xdr:row>
      <xdr:rowOff>6773</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3175000" y="1053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163000</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844800" y="10621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22860</xdr:rowOff>
    </xdr:from>
    <xdr:to>
      <xdr:col>11</xdr:col>
      <xdr:colOff>82550</xdr:colOff>
      <xdr:row>60</xdr:row>
      <xdr:rowOff>124460</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2286000" y="1030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109237</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955800" y="1039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17780</xdr:rowOff>
    </xdr:from>
    <xdr:to>
      <xdr:col>7</xdr:col>
      <xdr:colOff>31750</xdr:colOff>
      <xdr:row>62</xdr:row>
      <xdr:rowOff>119380</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13970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104157</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066800" y="1073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[170,232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a:t>
          </a:r>
          <a:r>
            <a:rPr kumimoji="1" lang="en-US" altLang="ja-JP" sz="1300">
              <a:latin typeface="ＭＳ Ｐゴシック" panose="020B0600070205080204" pitchFamily="50" charset="-128"/>
              <a:ea typeface="ＭＳ Ｐゴシック" panose="020B0600070205080204" pitchFamily="50" charset="-128"/>
            </a:rPr>
            <a:t>166,403</a:t>
          </a:r>
          <a:r>
            <a:rPr kumimoji="1" lang="ja-JP" altLang="en-US" sz="1300">
              <a:latin typeface="ＭＳ Ｐゴシック" panose="020B0600070205080204" pitchFamily="50" charset="-128"/>
              <a:ea typeface="ＭＳ Ｐゴシック" panose="020B0600070205080204" pitchFamily="50" charset="-128"/>
            </a:rPr>
            <a:t>円を若干上回っている。平成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年度から</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カ年連続で増加（人口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a:t>
          </a:r>
          <a:r>
            <a:rPr kumimoji="1" lang="en-US" altLang="ja-JP" sz="1300">
              <a:latin typeface="ＭＳ Ｐゴシック" panose="020B0600070205080204" pitchFamily="50" charset="-128"/>
              <a:ea typeface="ＭＳ Ｐゴシック" panose="020B0600070205080204" pitchFamily="50" charset="-128"/>
            </a:rPr>
            <a:t>170,232</a:t>
          </a:r>
          <a:r>
            <a:rPr kumimoji="1" lang="ja-JP" altLang="en-US" sz="1300">
              <a:latin typeface="ＭＳ Ｐゴシック" panose="020B0600070205080204" pitchFamily="50" charset="-128"/>
              <a:ea typeface="ＭＳ Ｐゴシック" panose="020B0600070205080204" pitchFamily="50" charset="-128"/>
            </a:rPr>
            <a:t>円）しており、また、全国平均、宮崎県平均と比較すると大幅に上回っている。この要因として、給与水準は類似団体等より低いものの、消防業務を直営で行っていること、農林水産業・商工・土木関係の職員数が類似団体平均より多いこと等により、人件費が高くなっているためと考えられる。今後も組織の簡素合理化、事務事業の見直しの推進等により、定員管理の適正化を図り、人件費・物件費の抑制に努める。</a:t>
          </a: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id="{00000000-0008-0000-0300-0000BD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7379</xdr:rowOff>
    </xdr:from>
    <xdr:to>
      <xdr:col>23</xdr:col>
      <xdr:colOff>133350</xdr:colOff>
      <xdr:row>88</xdr:row>
      <xdr:rowOff>166007</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flipV="1">
          <a:off x="4953000" y="13894829"/>
          <a:ext cx="0" cy="13587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138084</xdr:rowOff>
    </xdr:from>
    <xdr:ext cx="762000" cy="259045"/>
    <xdr:sp macro="" textlink="">
      <xdr:nvSpPr>
        <xdr:cNvPr id="191" name="人件費・物件費等の状況最小値テキスト">
          <a:extLst>
            <a:ext uri="{FF2B5EF4-FFF2-40B4-BE49-F238E27FC236}">
              <a16:creationId xmlns:a16="http://schemas.microsoft.com/office/drawing/2014/main" id="{00000000-0008-0000-0300-0000BF000000}"/>
            </a:ext>
          </a:extLst>
        </xdr:cNvPr>
        <xdr:cNvSpPr txBox="1"/>
      </xdr:nvSpPr>
      <xdr:spPr>
        <a:xfrm>
          <a:off x="5041900" y="15225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166007</xdr:rowOff>
    </xdr:from>
    <xdr:to>
      <xdr:col>24</xdr:col>
      <xdr:colOff>12700</xdr:colOff>
      <xdr:row>88</xdr:row>
      <xdr:rowOff>166007</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5253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93756</xdr:rowOff>
    </xdr:from>
    <xdr:ext cx="762000" cy="259045"/>
    <xdr:sp macro="" textlink="">
      <xdr:nvSpPr>
        <xdr:cNvPr id="193" name="人件費・物件費等の状況最大値テキスト">
          <a:extLst>
            <a:ext uri="{FF2B5EF4-FFF2-40B4-BE49-F238E27FC236}">
              <a16:creationId xmlns:a16="http://schemas.microsoft.com/office/drawing/2014/main" id="{00000000-0008-0000-0300-0000C1000000}"/>
            </a:ext>
          </a:extLst>
        </xdr:cNvPr>
        <xdr:cNvSpPr txBox="1"/>
      </xdr:nvSpPr>
      <xdr:spPr>
        <a:xfrm>
          <a:off x="5041900" y="13638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111,707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7379</xdr:rowOff>
    </xdr:from>
    <xdr:to>
      <xdr:col>24</xdr:col>
      <xdr:colOff>12700</xdr:colOff>
      <xdr:row>81</xdr:row>
      <xdr:rowOff>7379</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3894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91211</xdr:rowOff>
    </xdr:from>
    <xdr:to>
      <xdr:col>23</xdr:col>
      <xdr:colOff>133350</xdr:colOff>
      <xdr:row>83</xdr:row>
      <xdr:rowOff>135217</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114800" y="14321561"/>
          <a:ext cx="838200" cy="44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70145</xdr:rowOff>
    </xdr:from>
    <xdr:ext cx="762000" cy="259045"/>
    <xdr:sp macro="" textlink="">
      <xdr:nvSpPr>
        <xdr:cNvPr id="196" name="人件費・物件費等の状況平均値テキスト">
          <a:extLst>
            <a:ext uri="{FF2B5EF4-FFF2-40B4-BE49-F238E27FC236}">
              <a16:creationId xmlns:a16="http://schemas.microsoft.com/office/drawing/2014/main" id="{00000000-0008-0000-0300-0000C4000000}"/>
            </a:ext>
          </a:extLst>
        </xdr:cNvPr>
        <xdr:cNvSpPr txBox="1"/>
      </xdr:nvSpPr>
      <xdr:spPr>
        <a:xfrm>
          <a:off x="5041900" y="141290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53618</xdr:rowOff>
    </xdr:from>
    <xdr:to>
      <xdr:col>23</xdr:col>
      <xdr:colOff>184150</xdr:colOff>
      <xdr:row>83</xdr:row>
      <xdr:rowOff>155218</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902200" y="14283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70033</xdr:rowOff>
    </xdr:from>
    <xdr:to>
      <xdr:col>19</xdr:col>
      <xdr:colOff>133350</xdr:colOff>
      <xdr:row>83</xdr:row>
      <xdr:rowOff>91211</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3225800" y="14300383"/>
          <a:ext cx="889000" cy="21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158276</xdr:rowOff>
    </xdr:from>
    <xdr:to>
      <xdr:col>19</xdr:col>
      <xdr:colOff>184150</xdr:colOff>
      <xdr:row>83</xdr:row>
      <xdr:rowOff>88426</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064000" y="14217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98603</xdr:rowOff>
    </xdr:from>
    <xdr:ext cx="7366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3733800" y="139860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31497</xdr:rowOff>
    </xdr:from>
    <xdr:to>
      <xdr:col>15</xdr:col>
      <xdr:colOff>82550</xdr:colOff>
      <xdr:row>83</xdr:row>
      <xdr:rowOff>70033</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2336800" y="14261847"/>
          <a:ext cx="889000" cy="38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153530</xdr:rowOff>
    </xdr:from>
    <xdr:to>
      <xdr:col>15</xdr:col>
      <xdr:colOff>133350</xdr:colOff>
      <xdr:row>83</xdr:row>
      <xdr:rowOff>83680</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3175000" y="14212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93857</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2844800" y="13981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146492</xdr:rowOff>
    </xdr:from>
    <xdr:to>
      <xdr:col>11</xdr:col>
      <xdr:colOff>31750</xdr:colOff>
      <xdr:row>83</xdr:row>
      <xdr:rowOff>31497</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1447800" y="14205392"/>
          <a:ext cx="889000" cy="56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125250</xdr:rowOff>
    </xdr:from>
    <xdr:to>
      <xdr:col>11</xdr:col>
      <xdr:colOff>82550</xdr:colOff>
      <xdr:row>83</xdr:row>
      <xdr:rowOff>55400</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2286000" y="14184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65577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955800" y="13953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106300</xdr:rowOff>
    </xdr:from>
    <xdr:to>
      <xdr:col>7</xdr:col>
      <xdr:colOff>31750</xdr:colOff>
      <xdr:row>83</xdr:row>
      <xdr:rowOff>36450</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1397000" y="1416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21227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066800" y="1425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84417</xdr:rowOff>
    </xdr:from>
    <xdr:to>
      <xdr:col>23</xdr:col>
      <xdr:colOff>184150</xdr:colOff>
      <xdr:row>84</xdr:row>
      <xdr:rowOff>14567</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902200" y="14314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56494</xdr:rowOff>
    </xdr:from>
    <xdr:ext cx="762000" cy="259045"/>
    <xdr:sp macro="" textlink="">
      <xdr:nvSpPr>
        <xdr:cNvPr id="215" name="人件費・物件費等の状況該当値テキスト">
          <a:extLst>
            <a:ext uri="{FF2B5EF4-FFF2-40B4-BE49-F238E27FC236}">
              <a16:creationId xmlns:a16="http://schemas.microsoft.com/office/drawing/2014/main" id="{00000000-0008-0000-0300-0000D7000000}"/>
            </a:ext>
          </a:extLst>
        </xdr:cNvPr>
        <xdr:cNvSpPr txBox="1"/>
      </xdr:nvSpPr>
      <xdr:spPr>
        <a:xfrm>
          <a:off x="5041900" y="14286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40411</xdr:rowOff>
    </xdr:from>
    <xdr:to>
      <xdr:col>19</xdr:col>
      <xdr:colOff>184150</xdr:colOff>
      <xdr:row>83</xdr:row>
      <xdr:rowOff>142011</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064000" y="14270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126788</xdr:rowOff>
    </xdr:from>
    <xdr:ext cx="7366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3733800" y="143571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19233</xdr:rowOff>
    </xdr:from>
    <xdr:to>
      <xdr:col>15</xdr:col>
      <xdr:colOff>133350</xdr:colOff>
      <xdr:row>83</xdr:row>
      <xdr:rowOff>120833</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3175000" y="14249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105610</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2844800" y="14335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152147</xdr:rowOff>
    </xdr:from>
    <xdr:to>
      <xdr:col>11</xdr:col>
      <xdr:colOff>82550</xdr:colOff>
      <xdr:row>83</xdr:row>
      <xdr:rowOff>82297</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2286000" y="14211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67074</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955800" y="14297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95692</xdr:rowOff>
    </xdr:from>
    <xdr:to>
      <xdr:col>7</xdr:col>
      <xdr:colOff>31750</xdr:colOff>
      <xdr:row>83</xdr:row>
      <xdr:rowOff>25842</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1397000" y="14154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36019</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066800" y="13923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国家公務員の時限的（平成</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年度）な給与削減措置により、平成</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年度のラスパイレス指数は</a:t>
          </a:r>
          <a:r>
            <a:rPr kumimoji="1" lang="en-US" altLang="ja-JP" sz="1300">
              <a:latin typeface="ＭＳ Ｐゴシック" panose="020B0600070205080204" pitchFamily="50" charset="-128"/>
              <a:ea typeface="ＭＳ Ｐゴシック" panose="020B0600070205080204" pitchFamily="50" charset="-128"/>
            </a:rPr>
            <a:t>100</a:t>
          </a:r>
          <a:r>
            <a:rPr kumimoji="1" lang="ja-JP" altLang="en-US" sz="1300">
              <a:latin typeface="ＭＳ Ｐゴシック" panose="020B0600070205080204" pitchFamily="50" charset="-128"/>
              <a:ea typeface="ＭＳ Ｐゴシック" panose="020B0600070205080204" pitchFamily="50" charset="-128"/>
            </a:rPr>
            <a:t>を超えていたが、その時限措置が復元した結果、平成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年度は類似団体平均を</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ポイント下回る</a:t>
          </a:r>
          <a:r>
            <a:rPr kumimoji="1" lang="en-US" altLang="ja-JP" sz="1300">
              <a:latin typeface="ＭＳ Ｐゴシック" panose="020B0600070205080204" pitchFamily="50" charset="-128"/>
              <a:ea typeface="ＭＳ Ｐゴシック" panose="020B0600070205080204" pitchFamily="50" charset="-128"/>
            </a:rPr>
            <a:t>96.2</a:t>
          </a:r>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年度は</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ポイント下回る</a:t>
          </a:r>
          <a:r>
            <a:rPr kumimoji="1" lang="en-US" altLang="ja-JP" sz="1300">
              <a:latin typeface="ＭＳ Ｐゴシック" panose="020B0600070205080204" pitchFamily="50" charset="-128"/>
              <a:ea typeface="ＭＳ Ｐゴシック" panose="020B0600070205080204" pitchFamily="50" charset="-128"/>
            </a:rPr>
            <a:t>96.5</a:t>
          </a:r>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年度は</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ポイント下回る</a:t>
          </a:r>
          <a:r>
            <a:rPr kumimoji="1" lang="en-US" altLang="ja-JP" sz="1300">
              <a:latin typeface="ＭＳ Ｐゴシック" panose="020B0600070205080204" pitchFamily="50" charset="-128"/>
              <a:ea typeface="ＭＳ Ｐゴシック" panose="020B0600070205080204" pitchFamily="50" charset="-128"/>
            </a:rPr>
            <a:t>96.6</a:t>
          </a:r>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ポイント下回る</a:t>
          </a:r>
          <a:r>
            <a:rPr kumimoji="1" lang="en-US" altLang="ja-JP" sz="1300">
              <a:latin typeface="ＭＳ Ｐゴシック" panose="020B0600070205080204" pitchFamily="50" charset="-128"/>
              <a:ea typeface="ＭＳ Ｐゴシック" panose="020B0600070205080204" pitchFamily="50" charset="-128"/>
            </a:rPr>
            <a:t>97.1</a:t>
          </a:r>
          <a:r>
            <a:rPr kumimoji="1" lang="ja-JP" altLang="en-US" sz="1300">
              <a:latin typeface="ＭＳ Ｐゴシック" panose="020B0600070205080204" pitchFamily="50" charset="-128"/>
              <a:ea typeface="ＭＳ Ｐゴシック" panose="020B0600070205080204" pitchFamily="50" charset="-128"/>
            </a:rPr>
            <a:t>となった。なお、平成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a:t>
          </a:r>
          <a:r>
            <a:rPr kumimoji="1" lang="en-US" altLang="ja-JP" sz="1300">
              <a:latin typeface="ＭＳ Ｐゴシック" panose="020B0600070205080204" pitchFamily="50" charset="-128"/>
              <a:ea typeface="ＭＳ Ｐゴシック" panose="020B0600070205080204" pitchFamily="50" charset="-128"/>
            </a:rPr>
            <a:t>97.6</a:t>
          </a:r>
          <a:r>
            <a:rPr kumimoji="1" lang="ja-JP" altLang="en-US" sz="1300">
              <a:latin typeface="ＭＳ Ｐゴシック" panose="020B0600070205080204" pitchFamily="50" charset="-128"/>
              <a:ea typeface="ＭＳ Ｐゴシック" panose="020B0600070205080204" pitchFamily="50" charset="-128"/>
            </a:rPr>
            <a:t>で類似団体平均を</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ポイント上回る結果となった。今後も点検を継続するとともに、人事評価結果が反映される昇給制度を確立するなど、一層の適正化に努める。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a:extLst>
            <a:ext uri="{FF2B5EF4-FFF2-40B4-BE49-F238E27FC236}">
              <a16:creationId xmlns:a16="http://schemas.microsoft.com/office/drawing/2014/main" id="{00000000-0008-0000-0300-0000FD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113393</xdr:rowOff>
    </xdr:from>
    <xdr:to>
      <xdr:col>81</xdr:col>
      <xdr:colOff>44450</xdr:colOff>
      <xdr:row>88</xdr:row>
      <xdr:rowOff>137886</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flipV="1">
          <a:off x="17018000" y="13829393"/>
          <a:ext cx="0" cy="13960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109963</xdr:rowOff>
    </xdr:from>
    <xdr:ext cx="762000" cy="259045"/>
    <xdr:sp macro="" textlink="">
      <xdr:nvSpPr>
        <xdr:cNvPr id="255" name="給与水準   （国との比較）最小値テキスト">
          <a:extLst>
            <a:ext uri="{FF2B5EF4-FFF2-40B4-BE49-F238E27FC236}">
              <a16:creationId xmlns:a16="http://schemas.microsoft.com/office/drawing/2014/main" id="{00000000-0008-0000-0300-0000FF000000}"/>
            </a:ext>
          </a:extLst>
        </xdr:cNvPr>
        <xdr:cNvSpPr txBox="1"/>
      </xdr:nvSpPr>
      <xdr:spPr>
        <a:xfrm>
          <a:off x="17106900" y="15197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137886</xdr:rowOff>
    </xdr:from>
    <xdr:to>
      <xdr:col>81</xdr:col>
      <xdr:colOff>133350</xdr:colOff>
      <xdr:row>88</xdr:row>
      <xdr:rowOff>137886</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522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28320</xdr:rowOff>
    </xdr:from>
    <xdr:ext cx="762000" cy="259045"/>
    <xdr:sp macro="" textlink="">
      <xdr:nvSpPr>
        <xdr:cNvPr id="257" name="給与水準   （国との比較）最大値テキスト">
          <a:extLst>
            <a:ext uri="{FF2B5EF4-FFF2-40B4-BE49-F238E27FC236}">
              <a16:creationId xmlns:a16="http://schemas.microsoft.com/office/drawing/2014/main" id="{00000000-0008-0000-0300-000001010000}"/>
            </a:ext>
          </a:extLst>
        </xdr:cNvPr>
        <xdr:cNvSpPr txBox="1"/>
      </xdr:nvSpPr>
      <xdr:spPr>
        <a:xfrm>
          <a:off x="17106900" y="1357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113393</xdr:rowOff>
    </xdr:from>
    <xdr:to>
      <xdr:col>81</xdr:col>
      <xdr:colOff>133350</xdr:colOff>
      <xdr:row>80</xdr:row>
      <xdr:rowOff>113393</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382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48986</xdr:rowOff>
    </xdr:from>
    <xdr:to>
      <xdr:col>81</xdr:col>
      <xdr:colOff>44450</xdr:colOff>
      <xdr:row>85</xdr:row>
      <xdr:rowOff>135164</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179800" y="14622236"/>
          <a:ext cx="838200" cy="8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66420</xdr:rowOff>
    </xdr:from>
    <xdr:ext cx="762000" cy="259045"/>
    <xdr:sp macro="" textlink="">
      <xdr:nvSpPr>
        <xdr:cNvPr id="260" name="給与水準   （国との比較）平均値テキスト">
          <a:extLst>
            <a:ext uri="{FF2B5EF4-FFF2-40B4-BE49-F238E27FC236}">
              <a16:creationId xmlns:a16="http://schemas.microsoft.com/office/drawing/2014/main" id="{00000000-0008-0000-0300-000004010000}"/>
            </a:ext>
          </a:extLst>
        </xdr:cNvPr>
        <xdr:cNvSpPr txBox="1"/>
      </xdr:nvSpPr>
      <xdr:spPr>
        <a:xfrm>
          <a:off x="17106900" y="14468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49893</xdr:rowOff>
    </xdr:from>
    <xdr:to>
      <xdr:col>81</xdr:col>
      <xdr:colOff>95250</xdr:colOff>
      <xdr:row>85</xdr:row>
      <xdr:rowOff>151493</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9672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134257</xdr:rowOff>
    </xdr:from>
    <xdr:to>
      <xdr:col>77</xdr:col>
      <xdr:colOff>44450</xdr:colOff>
      <xdr:row>85</xdr:row>
      <xdr:rowOff>48986</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a:off x="15290800" y="14536057"/>
          <a:ext cx="889000" cy="8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84364</xdr:rowOff>
    </xdr:from>
    <xdr:to>
      <xdr:col>77</xdr:col>
      <xdr:colOff>95250</xdr:colOff>
      <xdr:row>86</xdr:row>
      <xdr:rowOff>14514</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129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170741</xdr:rowOff>
    </xdr:from>
    <xdr:ext cx="7366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5798800" y="147439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117021</xdr:rowOff>
    </xdr:from>
    <xdr:to>
      <xdr:col>72</xdr:col>
      <xdr:colOff>203200</xdr:colOff>
      <xdr:row>84</xdr:row>
      <xdr:rowOff>134257</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a:off x="14401800" y="14518821"/>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84364</xdr:rowOff>
    </xdr:from>
    <xdr:to>
      <xdr:col>73</xdr:col>
      <xdr:colOff>44450</xdr:colOff>
      <xdr:row>86</xdr:row>
      <xdr:rowOff>14514</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5240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170741</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909800" y="14743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65314</xdr:rowOff>
    </xdr:from>
    <xdr:to>
      <xdr:col>68</xdr:col>
      <xdr:colOff>152400</xdr:colOff>
      <xdr:row>84</xdr:row>
      <xdr:rowOff>117021</xdr:rowOff>
    </xdr:to>
    <xdr:cxnSp macro="">
      <xdr:nvCxnSpPr>
        <xdr:cNvPr id="268" name="直線コネクタ 267">
          <a:extLst>
            <a:ext uri="{FF2B5EF4-FFF2-40B4-BE49-F238E27FC236}">
              <a16:creationId xmlns:a16="http://schemas.microsoft.com/office/drawing/2014/main" id="{00000000-0008-0000-0300-00000C010000}"/>
            </a:ext>
          </a:extLst>
        </xdr:cNvPr>
        <xdr:cNvCxnSpPr/>
      </xdr:nvCxnSpPr>
      <xdr:spPr>
        <a:xfrm>
          <a:off x="13512800" y="14467114"/>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101600</xdr:rowOff>
    </xdr:from>
    <xdr:to>
      <xdr:col>68</xdr:col>
      <xdr:colOff>203200</xdr:colOff>
      <xdr:row>86</xdr:row>
      <xdr:rowOff>31750</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4351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16527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020800" y="1476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135164</xdr:rowOff>
    </xdr:from>
    <xdr:to>
      <xdr:col>64</xdr:col>
      <xdr:colOff>152400</xdr:colOff>
      <xdr:row>85</xdr:row>
      <xdr:rowOff>65314</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3462000" y="14536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50091</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3131800" y="14623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84364</xdr:rowOff>
    </xdr:from>
    <xdr:to>
      <xdr:col>81</xdr:col>
      <xdr:colOff>95250</xdr:colOff>
      <xdr:row>86</xdr:row>
      <xdr:rowOff>14514</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967200" y="1465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56441</xdr:rowOff>
    </xdr:from>
    <xdr:ext cx="762000" cy="259045"/>
    <xdr:sp macro="" textlink="">
      <xdr:nvSpPr>
        <xdr:cNvPr id="279" name="給与水準   （国との比較）該当値テキスト">
          <a:extLst>
            <a:ext uri="{FF2B5EF4-FFF2-40B4-BE49-F238E27FC236}">
              <a16:creationId xmlns:a16="http://schemas.microsoft.com/office/drawing/2014/main" id="{00000000-0008-0000-0300-000017010000}"/>
            </a:ext>
          </a:extLst>
        </xdr:cNvPr>
        <xdr:cNvSpPr txBox="1"/>
      </xdr:nvSpPr>
      <xdr:spPr>
        <a:xfrm>
          <a:off x="17106900" y="14629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169636</xdr:rowOff>
    </xdr:from>
    <xdr:to>
      <xdr:col>77</xdr:col>
      <xdr:colOff>95250</xdr:colOff>
      <xdr:row>85</xdr:row>
      <xdr:rowOff>99786</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129000" y="14571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109963</xdr:rowOff>
    </xdr:from>
    <xdr:ext cx="7366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5798800" y="143403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83457</xdr:rowOff>
    </xdr:from>
    <xdr:to>
      <xdr:col>73</xdr:col>
      <xdr:colOff>44450</xdr:colOff>
      <xdr:row>85</xdr:row>
      <xdr:rowOff>13607</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5240000" y="1448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23784</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909800" y="1425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66221</xdr:rowOff>
    </xdr:from>
    <xdr:to>
      <xdr:col>68</xdr:col>
      <xdr:colOff>203200</xdr:colOff>
      <xdr:row>84</xdr:row>
      <xdr:rowOff>167821</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4351000" y="14468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6548</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020800" y="142368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14514</xdr:rowOff>
    </xdr:from>
    <xdr:to>
      <xdr:col>64</xdr:col>
      <xdr:colOff>152400</xdr:colOff>
      <xdr:row>84</xdr:row>
      <xdr:rowOff>116114</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3462000" y="14416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126291</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131800" y="14185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月</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日現在の職員数は</a:t>
          </a:r>
          <a:r>
            <a:rPr kumimoji="1" lang="en-US" altLang="ja-JP" sz="1300">
              <a:latin typeface="ＭＳ Ｐゴシック" panose="020B0600070205080204" pitchFamily="50" charset="-128"/>
              <a:ea typeface="ＭＳ Ｐゴシック" panose="020B0600070205080204" pitchFamily="50" charset="-128"/>
            </a:rPr>
            <a:t>337</a:t>
          </a:r>
          <a:r>
            <a:rPr kumimoji="1" lang="ja-JP" altLang="en-US" sz="1300">
              <a:latin typeface="ＭＳ Ｐゴシック" panose="020B0600070205080204" pitchFamily="50" charset="-128"/>
              <a:ea typeface="ＭＳ Ｐゴシック" panose="020B0600070205080204" pitchFamily="50" charset="-128"/>
            </a:rPr>
            <a:t>名、人口</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人当たりの職員数は</a:t>
          </a:r>
          <a:r>
            <a:rPr kumimoji="1" lang="en-US" altLang="ja-JP" sz="1300">
              <a:latin typeface="ＭＳ Ｐゴシック" panose="020B0600070205080204" pitchFamily="50" charset="-128"/>
              <a:ea typeface="ＭＳ Ｐゴシック" panose="020B0600070205080204" pitchFamily="50" charset="-128"/>
            </a:rPr>
            <a:t>11.05</a:t>
          </a:r>
          <a:r>
            <a:rPr kumimoji="1" lang="ja-JP" altLang="en-US" sz="1300">
              <a:latin typeface="ＭＳ Ｐゴシック" panose="020B0600070205080204" pitchFamily="50" charset="-128"/>
              <a:ea typeface="ＭＳ Ｐゴシック" panose="020B0600070205080204" pitchFamily="50" charset="-128"/>
            </a:rPr>
            <a:t>人で、全国平均を</a:t>
          </a:r>
          <a:r>
            <a:rPr kumimoji="1" lang="en-US" altLang="ja-JP" sz="1300">
              <a:latin typeface="ＭＳ Ｐゴシック" panose="020B0600070205080204" pitchFamily="50" charset="-128"/>
              <a:ea typeface="ＭＳ Ｐゴシック" panose="020B0600070205080204" pitchFamily="50" charset="-128"/>
            </a:rPr>
            <a:t>3.10</a:t>
          </a:r>
          <a:r>
            <a:rPr kumimoji="1" lang="ja-JP" altLang="en-US" sz="1300">
              <a:latin typeface="ＭＳ Ｐゴシック" panose="020B0600070205080204" pitchFamily="50" charset="-128"/>
              <a:ea typeface="ＭＳ Ｐゴシック" panose="020B0600070205080204" pitchFamily="50" charset="-128"/>
            </a:rPr>
            <a:t>人、宮崎県平均を</a:t>
          </a:r>
          <a:r>
            <a:rPr kumimoji="1" lang="en-US" altLang="ja-JP" sz="1300">
              <a:latin typeface="ＭＳ Ｐゴシック" panose="020B0600070205080204" pitchFamily="50" charset="-128"/>
              <a:ea typeface="ＭＳ Ｐゴシック" panose="020B0600070205080204" pitchFamily="50" charset="-128"/>
            </a:rPr>
            <a:t>3.40</a:t>
          </a:r>
          <a:r>
            <a:rPr kumimoji="1" lang="ja-JP" altLang="en-US" sz="1300">
              <a:latin typeface="ＭＳ Ｐゴシック" panose="020B0600070205080204" pitchFamily="50" charset="-128"/>
              <a:ea typeface="ＭＳ Ｐゴシック" panose="020B0600070205080204" pitchFamily="50" charset="-128"/>
            </a:rPr>
            <a:t>人上回っている。また、類似団体平均を</a:t>
          </a:r>
          <a:r>
            <a:rPr kumimoji="1" lang="en-US" altLang="ja-JP" sz="1300">
              <a:latin typeface="ＭＳ Ｐゴシック" panose="020B0600070205080204" pitchFamily="50" charset="-128"/>
              <a:ea typeface="ＭＳ Ｐゴシック" panose="020B0600070205080204" pitchFamily="50" charset="-128"/>
            </a:rPr>
            <a:t>1.51</a:t>
          </a:r>
          <a:r>
            <a:rPr kumimoji="1" lang="ja-JP" altLang="en-US" sz="1300">
              <a:latin typeface="ＭＳ Ｐゴシック" panose="020B0600070205080204" pitchFamily="50" charset="-128"/>
              <a:ea typeface="ＭＳ Ｐゴシック" panose="020B0600070205080204" pitchFamily="50" charset="-128"/>
            </a:rPr>
            <a:t>人上回っており、順位もほぼ中間に位置している。要因としては、消防業務が直営であることや農林水産業・商工・土木関係等の職員数が類似団体平均より多いことなどが考えられる。今後も行財政改革大綱に基づき、組織体制の整理合理化や職員の計画的採用などを進め、適正な定員管理に努める。</a:t>
          </a:r>
        </a:p>
      </xdr:txBody>
    </xdr:sp>
    <xdr:clientData/>
  </xdr:twoCellAnchor>
  <xdr:oneCellAnchor>
    <xdr:from>
      <xdr:col>61</xdr:col>
      <xdr:colOff>6350</xdr:colOff>
      <xdr:row>54</xdr:row>
      <xdr:rowOff>139700</xdr:rowOff>
    </xdr:from>
    <xdr:ext cx="349839" cy="225703"/>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a:extLst>
            <a:ext uri="{FF2B5EF4-FFF2-40B4-BE49-F238E27FC236}">
              <a16:creationId xmlns:a16="http://schemas.microsoft.com/office/drawing/2014/main" id="{00000000-0008-0000-0300-00003E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140788</xdr:rowOff>
    </xdr:from>
    <xdr:to>
      <xdr:col>81</xdr:col>
      <xdr:colOff>44450</xdr:colOff>
      <xdr:row>67</xdr:row>
      <xdr:rowOff>5897</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flipV="1">
          <a:off x="17018000" y="10084888"/>
          <a:ext cx="0" cy="14081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149424</xdr:rowOff>
    </xdr:from>
    <xdr:ext cx="762000" cy="259045"/>
    <xdr:sp macro="" textlink="">
      <xdr:nvSpPr>
        <xdr:cNvPr id="320" name="定員管理の状況最小値テキスト">
          <a:extLst>
            <a:ext uri="{FF2B5EF4-FFF2-40B4-BE49-F238E27FC236}">
              <a16:creationId xmlns:a16="http://schemas.microsoft.com/office/drawing/2014/main" id="{00000000-0008-0000-0300-000040010000}"/>
            </a:ext>
          </a:extLst>
        </xdr:cNvPr>
        <xdr:cNvSpPr txBox="1"/>
      </xdr:nvSpPr>
      <xdr:spPr>
        <a:xfrm>
          <a:off x="17106900" y="11465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5897</xdr:rowOff>
    </xdr:from>
    <xdr:to>
      <xdr:col>81</xdr:col>
      <xdr:colOff>133350</xdr:colOff>
      <xdr:row>67</xdr:row>
      <xdr:rowOff>5897</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1493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55715</xdr:rowOff>
    </xdr:from>
    <xdr:ext cx="762000" cy="259045"/>
    <xdr:sp macro="" textlink="">
      <xdr:nvSpPr>
        <xdr:cNvPr id="322" name="定員管理の状況最大値テキスト">
          <a:extLst>
            <a:ext uri="{FF2B5EF4-FFF2-40B4-BE49-F238E27FC236}">
              <a16:creationId xmlns:a16="http://schemas.microsoft.com/office/drawing/2014/main" id="{00000000-0008-0000-0300-000042010000}"/>
            </a:ext>
          </a:extLst>
        </xdr:cNvPr>
        <xdr:cNvSpPr txBox="1"/>
      </xdr:nvSpPr>
      <xdr:spPr>
        <a:xfrm>
          <a:off x="17106900" y="9828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140788</xdr:rowOff>
    </xdr:from>
    <xdr:to>
      <xdr:col>81</xdr:col>
      <xdr:colOff>133350</xdr:colOff>
      <xdr:row>58</xdr:row>
      <xdr:rowOff>140788</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10084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161653</xdr:rowOff>
    </xdr:from>
    <xdr:to>
      <xdr:col>81</xdr:col>
      <xdr:colOff>44450</xdr:colOff>
      <xdr:row>63</xdr:row>
      <xdr:rowOff>2268</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6179800" y="10791553"/>
          <a:ext cx="8382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50636</xdr:rowOff>
    </xdr:from>
    <xdr:ext cx="762000" cy="259045"/>
    <xdr:sp macro="" textlink="">
      <xdr:nvSpPr>
        <xdr:cNvPr id="325" name="定員管理の状況平均値テキスト">
          <a:extLst>
            <a:ext uri="{FF2B5EF4-FFF2-40B4-BE49-F238E27FC236}">
              <a16:creationId xmlns:a16="http://schemas.microsoft.com/office/drawing/2014/main" id="{00000000-0008-0000-0300-000045010000}"/>
            </a:ext>
          </a:extLst>
        </xdr:cNvPr>
        <xdr:cNvSpPr txBox="1"/>
      </xdr:nvSpPr>
      <xdr:spPr>
        <a:xfrm>
          <a:off x="17106900" y="103376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34109</xdr:rowOff>
    </xdr:from>
    <xdr:to>
      <xdr:col>81</xdr:col>
      <xdr:colOff>95250</xdr:colOff>
      <xdr:row>61</xdr:row>
      <xdr:rowOff>135709</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967200" y="1049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109946</xdr:rowOff>
    </xdr:from>
    <xdr:to>
      <xdr:col>77</xdr:col>
      <xdr:colOff>44450</xdr:colOff>
      <xdr:row>62</xdr:row>
      <xdr:rowOff>161653</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5290800" y="10739846"/>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18597</xdr:rowOff>
    </xdr:from>
    <xdr:to>
      <xdr:col>77</xdr:col>
      <xdr:colOff>95250</xdr:colOff>
      <xdr:row>61</xdr:row>
      <xdr:rowOff>120197</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129000" y="10477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130374</xdr:rowOff>
    </xdr:from>
    <xdr:ext cx="7366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5798800" y="102459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63409</xdr:rowOff>
    </xdr:from>
    <xdr:to>
      <xdr:col>72</xdr:col>
      <xdr:colOff>203200</xdr:colOff>
      <xdr:row>62</xdr:row>
      <xdr:rowOff>109946</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a:off x="14401800" y="10693309"/>
          <a:ext cx="889000" cy="46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46174</xdr:rowOff>
    </xdr:from>
    <xdr:to>
      <xdr:col>73</xdr:col>
      <xdr:colOff>44450</xdr:colOff>
      <xdr:row>61</xdr:row>
      <xdr:rowOff>147774</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5240000" y="10504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157951</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909800" y="10273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49621</xdr:rowOff>
    </xdr:from>
    <xdr:to>
      <xdr:col>68</xdr:col>
      <xdr:colOff>152400</xdr:colOff>
      <xdr:row>62</xdr:row>
      <xdr:rowOff>63409</xdr:rowOff>
    </xdr:to>
    <xdr:cxnSp macro="">
      <xdr:nvCxnSpPr>
        <xdr:cNvPr id="333" name="直線コネクタ 332">
          <a:extLst>
            <a:ext uri="{FF2B5EF4-FFF2-40B4-BE49-F238E27FC236}">
              <a16:creationId xmlns:a16="http://schemas.microsoft.com/office/drawing/2014/main" id="{00000000-0008-0000-0300-00004D010000}"/>
            </a:ext>
          </a:extLst>
        </xdr:cNvPr>
        <xdr:cNvCxnSpPr/>
      </xdr:nvCxnSpPr>
      <xdr:spPr>
        <a:xfrm>
          <a:off x="13512800" y="10679521"/>
          <a:ext cx="8890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165916</xdr:rowOff>
    </xdr:from>
    <xdr:to>
      <xdr:col>68</xdr:col>
      <xdr:colOff>203200</xdr:colOff>
      <xdr:row>61</xdr:row>
      <xdr:rowOff>96066</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4351000" y="1045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106243</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020800" y="10221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134892</xdr:rowOff>
    </xdr:from>
    <xdr:to>
      <xdr:col>64</xdr:col>
      <xdr:colOff>152400</xdr:colOff>
      <xdr:row>61</xdr:row>
      <xdr:rowOff>65042</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3462000" y="1042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75219</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131800" y="10190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122918</xdr:rowOff>
    </xdr:from>
    <xdr:to>
      <xdr:col>81</xdr:col>
      <xdr:colOff>95250</xdr:colOff>
      <xdr:row>63</xdr:row>
      <xdr:rowOff>53068</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967200" y="10752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94995</xdr:rowOff>
    </xdr:from>
    <xdr:ext cx="762000" cy="259045"/>
    <xdr:sp macro="" textlink="">
      <xdr:nvSpPr>
        <xdr:cNvPr id="344" name="定員管理の状況該当値テキスト">
          <a:extLst>
            <a:ext uri="{FF2B5EF4-FFF2-40B4-BE49-F238E27FC236}">
              <a16:creationId xmlns:a16="http://schemas.microsoft.com/office/drawing/2014/main" id="{00000000-0008-0000-0300-000058010000}"/>
            </a:ext>
          </a:extLst>
        </xdr:cNvPr>
        <xdr:cNvSpPr txBox="1"/>
      </xdr:nvSpPr>
      <xdr:spPr>
        <a:xfrm>
          <a:off x="17106900" y="10724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110853</xdr:rowOff>
    </xdr:from>
    <xdr:to>
      <xdr:col>77</xdr:col>
      <xdr:colOff>95250</xdr:colOff>
      <xdr:row>63</xdr:row>
      <xdr:rowOff>41003</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129000" y="10740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25780</xdr:rowOff>
    </xdr:from>
    <xdr:ext cx="7366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5798800" y="108271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59146</xdr:rowOff>
    </xdr:from>
    <xdr:to>
      <xdr:col>73</xdr:col>
      <xdr:colOff>44450</xdr:colOff>
      <xdr:row>62</xdr:row>
      <xdr:rowOff>160746</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5240000" y="10689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145523</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909800" y="10775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12609</xdr:rowOff>
    </xdr:from>
    <xdr:to>
      <xdr:col>68</xdr:col>
      <xdr:colOff>203200</xdr:colOff>
      <xdr:row>62</xdr:row>
      <xdr:rowOff>114209</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4351000" y="10642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98986</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020800" y="10728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170271</xdr:rowOff>
    </xdr:from>
    <xdr:to>
      <xdr:col>64</xdr:col>
      <xdr:colOff>152400</xdr:colOff>
      <xdr:row>62</xdr:row>
      <xdr:rowOff>100421</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3462000" y="10628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85198</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131800" y="107150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営企業に要する経費の財源とする地方債の償還の財源に充てたと認められる繰入金などの準元利償還金は増加したものの、公債費負担適正化計画や行財政改革による起債抑制、繰上償還により元利償還金が減少した結果、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年度決算では、対前年度比が</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ポイント上昇し</a:t>
          </a:r>
          <a:r>
            <a:rPr kumimoji="1" lang="en-US" altLang="ja-JP" sz="1300">
              <a:latin typeface="ＭＳ Ｐゴシック" panose="020B0600070205080204" pitchFamily="50" charset="-128"/>
              <a:ea typeface="ＭＳ Ｐゴシック" panose="020B0600070205080204" pitchFamily="50" charset="-128"/>
            </a:rPr>
            <a:t>5.4</a:t>
          </a:r>
          <a:r>
            <a:rPr kumimoji="1" lang="ja-JP" altLang="en-US" sz="1300">
              <a:latin typeface="ＭＳ Ｐゴシック" panose="020B0600070205080204" pitchFamily="50" charset="-128"/>
              <a:ea typeface="ＭＳ Ｐゴシック" panose="020B0600070205080204" pitchFamily="50" charset="-128"/>
            </a:rPr>
            <a:t>％となり、類似団体平均比では</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ポイント下回った。また、全国平均及び宮崎県平均についても下回っている。しかしながら、数年後に新庁舎建設等の大型事業の償還が始まることから、これからも引き続き市債借入額を抑制し、公債費の適正化に努める。</a:t>
          </a:r>
        </a:p>
      </xdr:txBody>
    </xdr:sp>
    <xdr:clientData/>
  </xdr:twoCellAnchor>
  <xdr:oneCellAnchor>
    <xdr:from>
      <xdr:col>61</xdr:col>
      <xdr:colOff>6350</xdr:colOff>
      <xdr:row>32</xdr:row>
      <xdr:rowOff>101600</xdr:rowOff>
    </xdr:from>
    <xdr:ext cx="298543" cy="225703"/>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a:extLst>
            <a:ext uri="{FF2B5EF4-FFF2-40B4-BE49-F238E27FC236}">
              <a16:creationId xmlns:a16="http://schemas.microsoft.com/office/drawing/2014/main" id="{00000000-0008-0000-0300-00007A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125222</xdr:rowOff>
    </xdr:from>
    <xdr:to>
      <xdr:col>81</xdr:col>
      <xdr:colOff>44450</xdr:colOff>
      <xdr:row>44</xdr:row>
      <xdr:rowOff>165100</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flipV="1">
          <a:off x="17018000" y="6125972"/>
          <a:ext cx="0" cy="15829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137177</xdr:rowOff>
    </xdr:from>
    <xdr:ext cx="762000" cy="259045"/>
    <xdr:sp macro="" textlink="">
      <xdr:nvSpPr>
        <xdr:cNvPr id="380" name="公債費負担の状況最小値テキスト">
          <a:extLst>
            <a:ext uri="{FF2B5EF4-FFF2-40B4-BE49-F238E27FC236}">
              <a16:creationId xmlns:a16="http://schemas.microsoft.com/office/drawing/2014/main" id="{00000000-0008-0000-0300-00007C010000}"/>
            </a:ext>
          </a:extLst>
        </xdr:cNvPr>
        <xdr:cNvSpPr txBox="1"/>
      </xdr:nvSpPr>
      <xdr:spPr>
        <a:xfrm>
          <a:off x="17106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165100</xdr:rowOff>
    </xdr:from>
    <xdr:to>
      <xdr:col>81</xdr:col>
      <xdr:colOff>133350</xdr:colOff>
      <xdr:row>44</xdr:row>
      <xdr:rowOff>165100</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929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40149</xdr:rowOff>
    </xdr:from>
    <xdr:ext cx="762000" cy="259045"/>
    <xdr:sp macro="" textlink="">
      <xdr:nvSpPr>
        <xdr:cNvPr id="382" name="公債費負担の状況最大値テキスト">
          <a:extLst>
            <a:ext uri="{FF2B5EF4-FFF2-40B4-BE49-F238E27FC236}">
              <a16:creationId xmlns:a16="http://schemas.microsoft.com/office/drawing/2014/main" id="{00000000-0008-0000-0300-00007E010000}"/>
            </a:ext>
          </a:extLst>
        </xdr:cNvPr>
        <xdr:cNvSpPr txBox="1"/>
      </xdr:nvSpPr>
      <xdr:spPr>
        <a:xfrm>
          <a:off x="17106900" y="586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125222</xdr:rowOff>
    </xdr:from>
    <xdr:to>
      <xdr:col>81</xdr:col>
      <xdr:colOff>133350</xdr:colOff>
      <xdr:row>35</xdr:row>
      <xdr:rowOff>125222</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6929100" y="6125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76454</xdr:rowOff>
    </xdr:from>
    <xdr:to>
      <xdr:col>81</xdr:col>
      <xdr:colOff>44450</xdr:colOff>
      <xdr:row>39</xdr:row>
      <xdr:rowOff>95758</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179800" y="6763004"/>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144797</xdr:rowOff>
    </xdr:from>
    <xdr:ext cx="762000" cy="259045"/>
    <xdr:sp macro="" textlink="">
      <xdr:nvSpPr>
        <xdr:cNvPr id="385" name="公債費負担の状況平均値テキスト">
          <a:extLst>
            <a:ext uri="{FF2B5EF4-FFF2-40B4-BE49-F238E27FC236}">
              <a16:creationId xmlns:a16="http://schemas.microsoft.com/office/drawing/2014/main" id="{00000000-0008-0000-0300-000081010000}"/>
            </a:ext>
          </a:extLst>
        </xdr:cNvPr>
        <xdr:cNvSpPr txBox="1"/>
      </xdr:nvSpPr>
      <xdr:spPr>
        <a:xfrm>
          <a:off x="17106900" y="7002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1270</xdr:rowOff>
    </xdr:from>
    <xdr:to>
      <xdr:col>81</xdr:col>
      <xdr:colOff>95250</xdr:colOff>
      <xdr:row>41</xdr:row>
      <xdr:rowOff>102870</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69672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76454</xdr:rowOff>
    </xdr:from>
    <xdr:to>
      <xdr:col>77</xdr:col>
      <xdr:colOff>44450</xdr:colOff>
      <xdr:row>39</xdr:row>
      <xdr:rowOff>153670</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flipV="1">
          <a:off x="15290800" y="6763004"/>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1270</xdr:rowOff>
    </xdr:from>
    <xdr:to>
      <xdr:col>77</xdr:col>
      <xdr:colOff>95250</xdr:colOff>
      <xdr:row>41</xdr:row>
      <xdr:rowOff>102870</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6129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87647</xdr:rowOff>
    </xdr:from>
    <xdr:ext cx="7366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5798800" y="7117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153670</xdr:rowOff>
    </xdr:from>
    <xdr:to>
      <xdr:col>72</xdr:col>
      <xdr:colOff>203200</xdr:colOff>
      <xdr:row>40</xdr:row>
      <xdr:rowOff>107696</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4401800" y="6840220"/>
          <a:ext cx="8890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10922</xdr:rowOff>
    </xdr:from>
    <xdr:to>
      <xdr:col>73</xdr:col>
      <xdr:colOff>44450</xdr:colOff>
      <xdr:row>41</xdr:row>
      <xdr:rowOff>112522</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52400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97299</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909800" y="712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107696</xdr:rowOff>
    </xdr:from>
    <xdr:to>
      <xdr:col>68</xdr:col>
      <xdr:colOff>152400</xdr:colOff>
      <xdr:row>41</xdr:row>
      <xdr:rowOff>90678</xdr:rowOff>
    </xdr:to>
    <xdr:cxnSp macro="">
      <xdr:nvCxnSpPr>
        <xdr:cNvPr id="393" name="直線コネクタ 392">
          <a:extLst>
            <a:ext uri="{FF2B5EF4-FFF2-40B4-BE49-F238E27FC236}">
              <a16:creationId xmlns:a16="http://schemas.microsoft.com/office/drawing/2014/main" id="{00000000-0008-0000-0300-000089010000}"/>
            </a:ext>
          </a:extLst>
        </xdr:cNvPr>
        <xdr:cNvCxnSpPr/>
      </xdr:nvCxnSpPr>
      <xdr:spPr>
        <a:xfrm flipV="1">
          <a:off x="13512800" y="6965696"/>
          <a:ext cx="889000" cy="154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97790</xdr:rowOff>
    </xdr:from>
    <xdr:to>
      <xdr:col>68</xdr:col>
      <xdr:colOff>203200</xdr:colOff>
      <xdr:row>42</xdr:row>
      <xdr:rowOff>27940</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4351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12717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4020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13208</xdr:rowOff>
    </xdr:from>
    <xdr:to>
      <xdr:col>64</xdr:col>
      <xdr:colOff>152400</xdr:colOff>
      <xdr:row>42</xdr:row>
      <xdr:rowOff>114808</xdr:rowOff>
    </xdr:to>
    <xdr:sp macro="" textlink="">
      <xdr:nvSpPr>
        <xdr:cNvPr id="396" name="フローチャート: 判断 395">
          <a:extLst>
            <a:ext uri="{FF2B5EF4-FFF2-40B4-BE49-F238E27FC236}">
              <a16:creationId xmlns:a16="http://schemas.microsoft.com/office/drawing/2014/main" id="{00000000-0008-0000-0300-00008C010000}"/>
            </a:ext>
          </a:extLst>
        </xdr:cNvPr>
        <xdr:cNvSpPr/>
      </xdr:nvSpPr>
      <xdr:spPr>
        <a:xfrm>
          <a:off x="13462000" y="721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99585</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3131800" y="7300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44958</xdr:rowOff>
    </xdr:from>
    <xdr:to>
      <xdr:col>81</xdr:col>
      <xdr:colOff>95250</xdr:colOff>
      <xdr:row>39</xdr:row>
      <xdr:rowOff>146558</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6967200" y="6731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61485</xdr:rowOff>
    </xdr:from>
    <xdr:ext cx="762000" cy="259045"/>
    <xdr:sp macro="" textlink="">
      <xdr:nvSpPr>
        <xdr:cNvPr id="404" name="公債費負担の状況該当値テキスト">
          <a:extLst>
            <a:ext uri="{FF2B5EF4-FFF2-40B4-BE49-F238E27FC236}">
              <a16:creationId xmlns:a16="http://schemas.microsoft.com/office/drawing/2014/main" id="{00000000-0008-0000-0300-000094010000}"/>
            </a:ext>
          </a:extLst>
        </xdr:cNvPr>
        <xdr:cNvSpPr txBox="1"/>
      </xdr:nvSpPr>
      <xdr:spPr>
        <a:xfrm>
          <a:off x="17106900" y="6576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25654</xdr:rowOff>
    </xdr:from>
    <xdr:to>
      <xdr:col>77</xdr:col>
      <xdr:colOff>95250</xdr:colOff>
      <xdr:row>39</xdr:row>
      <xdr:rowOff>127254</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6129000" y="6712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137431</xdr:rowOff>
    </xdr:from>
    <xdr:ext cx="7366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5798800" y="6481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102870</xdr:rowOff>
    </xdr:from>
    <xdr:to>
      <xdr:col>73</xdr:col>
      <xdr:colOff>44450</xdr:colOff>
      <xdr:row>40</xdr:row>
      <xdr:rowOff>33020</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5240000" y="67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43197</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4909800" y="655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56896</xdr:rowOff>
    </xdr:from>
    <xdr:to>
      <xdr:col>68</xdr:col>
      <xdr:colOff>203200</xdr:colOff>
      <xdr:row>40</xdr:row>
      <xdr:rowOff>158496</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4351000" y="6914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168673</xdr:rowOff>
    </xdr:from>
    <xdr:ext cx="7620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4020800" y="668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39878</xdr:rowOff>
    </xdr:from>
    <xdr:to>
      <xdr:col>64</xdr:col>
      <xdr:colOff>152400</xdr:colOff>
      <xdr:row>41</xdr:row>
      <xdr:rowOff>141478</xdr:rowOff>
    </xdr:to>
    <xdr:sp macro="" textlink="">
      <xdr:nvSpPr>
        <xdr:cNvPr id="411" name="楕円 410">
          <a:extLst>
            <a:ext uri="{FF2B5EF4-FFF2-40B4-BE49-F238E27FC236}">
              <a16:creationId xmlns:a16="http://schemas.microsoft.com/office/drawing/2014/main" id="{00000000-0008-0000-0300-00009B010000}"/>
            </a:ext>
          </a:extLst>
        </xdr:cNvPr>
        <xdr:cNvSpPr/>
      </xdr:nvSpPr>
      <xdr:spPr>
        <a:xfrm>
          <a:off x="13462000" y="706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151655</xdr:rowOff>
    </xdr:from>
    <xdr:ext cx="762000" cy="259045"/>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3131800" y="683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年度から平成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年度にかけて、</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カ年度連続で将来負担比率は「</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」だったが、平成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a:t>
          </a:r>
          <a:r>
            <a:rPr kumimoji="1" lang="en-US" altLang="ja-JP" sz="1300">
              <a:latin typeface="ＭＳ Ｐゴシック" panose="020B0600070205080204" pitchFamily="50" charset="-128"/>
              <a:ea typeface="ＭＳ Ｐゴシック" panose="020B0600070205080204" pitchFamily="50" charset="-128"/>
            </a:rPr>
            <a:t>5.4</a:t>
          </a:r>
          <a:r>
            <a:rPr kumimoji="1" lang="ja-JP" altLang="en-US" sz="1300">
              <a:latin typeface="ＭＳ Ｐゴシック" panose="020B0600070205080204" pitchFamily="50" charset="-128"/>
              <a:ea typeface="ＭＳ Ｐゴシック" panose="020B0600070205080204" pitchFamily="50" charset="-128"/>
            </a:rPr>
            <a:t>となった。全国平均からは</a:t>
          </a:r>
          <a:r>
            <a:rPr kumimoji="1" lang="en-US" altLang="ja-JP" sz="1300">
              <a:latin typeface="ＭＳ Ｐゴシック" panose="020B0600070205080204" pitchFamily="50" charset="-128"/>
              <a:ea typeface="ＭＳ Ｐゴシック" panose="020B0600070205080204" pitchFamily="50" charset="-128"/>
            </a:rPr>
            <a:t>23.5</a:t>
          </a:r>
          <a:r>
            <a:rPr kumimoji="1" lang="ja-JP" altLang="en-US" sz="1300">
              <a:latin typeface="ＭＳ Ｐゴシック" panose="020B0600070205080204" pitchFamily="50" charset="-128"/>
              <a:ea typeface="ＭＳ Ｐゴシック" panose="020B0600070205080204" pitchFamily="50" charset="-128"/>
            </a:rPr>
            <a:t>ポイント、宮崎県平均からは</a:t>
          </a:r>
          <a:r>
            <a:rPr kumimoji="1" lang="en-US" altLang="ja-JP" sz="1300">
              <a:latin typeface="ＭＳ Ｐゴシック" panose="020B0600070205080204" pitchFamily="50" charset="-128"/>
              <a:ea typeface="ＭＳ Ｐゴシック" panose="020B0600070205080204" pitchFamily="50" charset="-128"/>
            </a:rPr>
            <a:t>10.2</a:t>
          </a:r>
          <a:r>
            <a:rPr kumimoji="1" lang="ja-JP" altLang="en-US" sz="1300">
              <a:latin typeface="ＭＳ Ｐゴシック" panose="020B0600070205080204" pitchFamily="50" charset="-128"/>
              <a:ea typeface="ＭＳ Ｐゴシック" panose="020B0600070205080204" pitchFamily="50" charset="-128"/>
            </a:rPr>
            <a:t>ポイント下回っており、また、類似団体平均から</a:t>
          </a:r>
          <a:r>
            <a:rPr kumimoji="1" lang="en-US" altLang="ja-JP" sz="1300">
              <a:latin typeface="ＭＳ Ｐゴシック" panose="020B0600070205080204" pitchFamily="50" charset="-128"/>
              <a:ea typeface="ＭＳ Ｐゴシック" panose="020B0600070205080204" pitchFamily="50" charset="-128"/>
            </a:rPr>
            <a:t>10.0</a:t>
          </a:r>
          <a:r>
            <a:rPr kumimoji="1" lang="ja-JP" altLang="en-US" sz="1300">
              <a:latin typeface="ＭＳ Ｐゴシック" panose="020B0600070205080204" pitchFamily="50" charset="-128"/>
              <a:ea typeface="ＭＳ Ｐゴシック" panose="020B0600070205080204" pitchFamily="50" charset="-128"/>
            </a:rPr>
            <a:t>ポイント下回り順位はほぼ中間に位置している。その要因として、繰上償還や起債抑制により、地方債残高が低い状況にあることや西都児湯環境整備事務組合の地方債負担見込額の減少等が挙げられる。今後も新規債の発行を適正額にとどめるなど、公債費等義務的経費の削減を進め、財政の健全化に努める。</a:t>
          </a:r>
        </a:p>
      </xdr:txBody>
    </xdr:sp>
    <xdr:clientData/>
  </xdr:twoCellAnchor>
  <xdr:oneCellAnchor>
    <xdr:from>
      <xdr:col>61</xdr:col>
      <xdr:colOff>6350</xdr:colOff>
      <xdr:row>10</xdr:row>
      <xdr:rowOff>63500</xdr:rowOff>
    </xdr:from>
    <xdr:ext cx="298543" cy="225703"/>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0" name="将来負担の状況グラフ枠">
          <a:extLst>
            <a:ext uri="{FF2B5EF4-FFF2-40B4-BE49-F238E27FC236}">
              <a16:creationId xmlns:a16="http://schemas.microsoft.com/office/drawing/2014/main" id="{00000000-0008-0000-0300-0000B8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91736</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flipV="1">
          <a:off x="17018000" y="2370667"/>
          <a:ext cx="0" cy="13215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63813</xdr:rowOff>
    </xdr:from>
    <xdr:ext cx="762000" cy="259045"/>
    <xdr:sp macro="" textlink="">
      <xdr:nvSpPr>
        <xdr:cNvPr id="442" name="将来負担の状況最小値テキスト">
          <a:extLst>
            <a:ext uri="{FF2B5EF4-FFF2-40B4-BE49-F238E27FC236}">
              <a16:creationId xmlns:a16="http://schemas.microsoft.com/office/drawing/2014/main" id="{00000000-0008-0000-0300-0000BA010000}"/>
            </a:ext>
          </a:extLst>
        </xdr:cNvPr>
        <xdr:cNvSpPr txBox="1"/>
      </xdr:nvSpPr>
      <xdr:spPr>
        <a:xfrm>
          <a:off x="17106900" y="3664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91736</xdr:rowOff>
    </xdr:from>
    <xdr:to>
      <xdr:col>81</xdr:col>
      <xdr:colOff>133350</xdr:colOff>
      <xdr:row>21</xdr:row>
      <xdr:rowOff>91736</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6929100" y="3692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4" name="将来負担の状況最大値テキスト">
          <a:extLst>
            <a:ext uri="{FF2B5EF4-FFF2-40B4-BE49-F238E27FC236}">
              <a16:creationId xmlns:a16="http://schemas.microsoft.com/office/drawing/2014/main" id="{00000000-0008-0000-0300-0000BC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15511</xdr:rowOff>
    </xdr:from>
    <xdr:ext cx="762000" cy="259045"/>
    <xdr:sp macro="" textlink="">
      <xdr:nvSpPr>
        <xdr:cNvPr id="446" name="将来負担の状況平均値テキスト">
          <a:extLst>
            <a:ext uri="{FF2B5EF4-FFF2-40B4-BE49-F238E27FC236}">
              <a16:creationId xmlns:a16="http://schemas.microsoft.com/office/drawing/2014/main" id="{00000000-0008-0000-0300-0000BE010000}"/>
            </a:ext>
          </a:extLst>
        </xdr:cNvPr>
        <xdr:cNvSpPr txBox="1"/>
      </xdr:nvSpPr>
      <xdr:spPr>
        <a:xfrm>
          <a:off x="17106900" y="24158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43434</xdr:rowOff>
    </xdr:from>
    <xdr:to>
      <xdr:col>81</xdr:col>
      <xdr:colOff>95250</xdr:colOff>
      <xdr:row>14</xdr:row>
      <xdr:rowOff>145034</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967200" y="2443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101600</xdr:colOff>
      <xdr:row>13</xdr:row>
      <xdr:rowOff>163534</xdr:rowOff>
    </xdr:from>
    <xdr:to>
      <xdr:col>68</xdr:col>
      <xdr:colOff>152400</xdr:colOff>
      <xdr:row>14</xdr:row>
      <xdr:rowOff>68495</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flipV="1">
          <a:off x="13512800" y="2392384"/>
          <a:ext cx="889000" cy="76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72390</xdr:rowOff>
    </xdr:from>
    <xdr:to>
      <xdr:col>77</xdr:col>
      <xdr:colOff>95250</xdr:colOff>
      <xdr:row>15</xdr:row>
      <xdr:rowOff>2540</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129000" y="247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12717</xdr:rowOff>
    </xdr:from>
    <xdr:ext cx="7366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798800" y="2241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82042</xdr:rowOff>
    </xdr:from>
    <xdr:to>
      <xdr:col>73</xdr:col>
      <xdr:colOff>44450</xdr:colOff>
      <xdr:row>15</xdr:row>
      <xdr:rowOff>12192</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5240000" y="248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22369</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909800" y="2251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11938</xdr:rowOff>
    </xdr:from>
    <xdr:to>
      <xdr:col>68</xdr:col>
      <xdr:colOff>203200</xdr:colOff>
      <xdr:row>15</xdr:row>
      <xdr:rowOff>113538</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4351000" y="258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98315</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020800" y="2670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139023</xdr:rowOff>
    </xdr:from>
    <xdr:to>
      <xdr:col>64</xdr:col>
      <xdr:colOff>152400</xdr:colOff>
      <xdr:row>16</xdr:row>
      <xdr:rowOff>69173</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3462000" y="2710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53950</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3131800" y="2797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134451</xdr:rowOff>
    </xdr:from>
    <xdr:to>
      <xdr:col>81</xdr:col>
      <xdr:colOff>95250</xdr:colOff>
      <xdr:row>14</xdr:row>
      <xdr:rowOff>64601</xdr:rowOff>
    </xdr:to>
    <xdr:sp macro="" textlink="">
      <xdr:nvSpPr>
        <xdr:cNvPr id="462" name="楕円 461">
          <a:extLst>
            <a:ext uri="{FF2B5EF4-FFF2-40B4-BE49-F238E27FC236}">
              <a16:creationId xmlns:a16="http://schemas.microsoft.com/office/drawing/2014/main" id="{00000000-0008-0000-0300-0000CE010000}"/>
            </a:ext>
          </a:extLst>
        </xdr:cNvPr>
        <xdr:cNvSpPr/>
      </xdr:nvSpPr>
      <xdr:spPr>
        <a:xfrm>
          <a:off x="16967200" y="2363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55728</xdr:rowOff>
    </xdr:from>
    <xdr:ext cx="762000" cy="259045"/>
    <xdr:sp macro="" textlink="">
      <xdr:nvSpPr>
        <xdr:cNvPr id="463" name="将来負担の状況該当値テキスト">
          <a:extLst>
            <a:ext uri="{FF2B5EF4-FFF2-40B4-BE49-F238E27FC236}">
              <a16:creationId xmlns:a16="http://schemas.microsoft.com/office/drawing/2014/main" id="{00000000-0008-0000-0300-0000CF010000}"/>
            </a:ext>
          </a:extLst>
        </xdr:cNvPr>
        <xdr:cNvSpPr txBox="1"/>
      </xdr:nvSpPr>
      <xdr:spPr>
        <a:xfrm>
          <a:off x="17106900" y="2284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112734</xdr:rowOff>
    </xdr:from>
    <xdr:to>
      <xdr:col>68</xdr:col>
      <xdr:colOff>203200</xdr:colOff>
      <xdr:row>14</xdr:row>
      <xdr:rowOff>42884</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4351000" y="2341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53061</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4020800" y="2110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17695</xdr:rowOff>
    </xdr:from>
    <xdr:to>
      <xdr:col>64</xdr:col>
      <xdr:colOff>152400</xdr:colOff>
      <xdr:row>14</xdr:row>
      <xdr:rowOff>119295</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3462000" y="2417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129472</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3131800" y="2186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宮崎県西都市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30,501
30,382
438.79
19,644,757
18,737,426
717,373
8,764,588
9,486,759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5.4
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職員</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人当たりのコスト（</a:t>
          </a:r>
          <a:r>
            <a:rPr kumimoji="1" lang="en-US" altLang="ja-JP" sz="1300">
              <a:latin typeface="ＭＳ Ｐゴシック" panose="020B0600070205080204" pitchFamily="50" charset="-128"/>
              <a:ea typeface="ＭＳ Ｐゴシック" panose="020B0600070205080204" pitchFamily="50" charset="-128"/>
            </a:rPr>
            <a:t>102,147</a:t>
          </a:r>
          <a:r>
            <a:rPr kumimoji="1" lang="ja-JP" altLang="en-US" sz="1300">
              <a:latin typeface="ＭＳ Ｐゴシック" panose="020B0600070205080204" pitchFamily="50" charset="-128"/>
              <a:ea typeface="ＭＳ Ｐゴシック" panose="020B0600070205080204" pitchFamily="50" charset="-128"/>
            </a:rPr>
            <a:t>円）は、類似団体平均（</a:t>
          </a:r>
          <a:r>
            <a:rPr kumimoji="1" lang="en-US" altLang="ja-JP" sz="1300">
              <a:latin typeface="ＭＳ Ｐゴシック" panose="020B0600070205080204" pitchFamily="50" charset="-128"/>
              <a:ea typeface="ＭＳ Ｐゴシック" panose="020B0600070205080204" pitchFamily="50" charset="-128"/>
            </a:rPr>
            <a:t>83,394</a:t>
          </a:r>
          <a:r>
            <a:rPr kumimoji="1" lang="ja-JP" altLang="en-US" sz="1300">
              <a:latin typeface="ＭＳ Ｐゴシック" panose="020B0600070205080204" pitchFamily="50" charset="-128"/>
              <a:ea typeface="ＭＳ Ｐゴシック" panose="020B0600070205080204" pitchFamily="50" charset="-128"/>
            </a:rPr>
            <a:t>円）を上回っていることから、人件費に係る経常収支比率は、類似団体平均を</a:t>
          </a:r>
          <a:r>
            <a:rPr kumimoji="1" lang="en-US" altLang="ja-JP" sz="1300">
              <a:latin typeface="ＭＳ Ｐゴシック" panose="020B0600070205080204" pitchFamily="50" charset="-128"/>
              <a:ea typeface="ＭＳ Ｐゴシック" panose="020B0600070205080204" pitchFamily="50" charset="-128"/>
            </a:rPr>
            <a:t>7.9</a:t>
          </a:r>
          <a:r>
            <a:rPr kumimoji="1" lang="ja-JP" altLang="en-US" sz="1300">
              <a:latin typeface="ＭＳ Ｐゴシック" panose="020B0600070205080204" pitchFamily="50" charset="-128"/>
              <a:ea typeface="ＭＳ Ｐゴシック" panose="020B0600070205080204" pitchFamily="50" charset="-128"/>
            </a:rPr>
            <a:t>ポイント上回っており、順位も下位に位置している。これは、人口</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人当たりの職員数が多いためであるが、この主な要因として、消防業務を直営で行っていることなどが考えられる。今後も組織の簡素合理化、更なる事務事業の見直しを図りながら定員管理の適正化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69850</xdr:rowOff>
    </xdr:from>
    <xdr:to>
      <xdr:col>26</xdr:col>
      <xdr:colOff>184150</xdr:colOff>
      <xdr:row>42</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270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128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127000</xdr:rowOff>
    </xdr:from>
    <xdr:to>
      <xdr:col>26</xdr:col>
      <xdr:colOff>184150</xdr:colOff>
      <xdr:row>40</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12700</xdr:rowOff>
    </xdr:from>
    <xdr:to>
      <xdr:col>26</xdr:col>
      <xdr:colOff>184150</xdr:colOff>
      <xdr:row>39</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699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557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127000</xdr:rowOff>
    </xdr:from>
    <xdr:to>
      <xdr:col>26</xdr:col>
      <xdr:colOff>184150</xdr:colOff>
      <xdr:row>35</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6127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985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12700</xdr:rowOff>
    </xdr:from>
    <xdr:to>
      <xdr:col>26</xdr:col>
      <xdr:colOff>184150</xdr:colOff>
      <xdr:row>34</xdr:row>
      <xdr:rowOff>12700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41927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69850</xdr:rowOff>
    </xdr:from>
    <xdr:to>
      <xdr:col>26</xdr:col>
      <xdr:colOff>184150</xdr:colOff>
      <xdr:row>32</xdr:row>
      <xdr:rowOff>69850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762000" y="5556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99077</xdr:rowOff>
    </xdr:from>
    <xdr:ext cx="508000" cy="259045"/>
    <xdr:sp macro="" textlink="">
      <xdr:nvSpPr>
        <xdr:cNvPr id="61" name="テキスト ボックス 60">
          <a:extLst>
            <a:ext uri="{FF2B5EF4-FFF2-40B4-BE49-F238E27FC236}">
              <a16:creationId xmlns:a16="http://schemas.microsoft.com/office/drawing/2014/main" id="{00000000-0008-0000-0400-00003D000000}"/>
            </a:ext>
          </a:extLst>
        </xdr:cNvPr>
        <xdr:cNvSpPr txBox="1"/>
      </xdr:nvSpPr>
      <xdr:spPr>
        <a:xfrm>
          <a:off x="254000" y="5414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2" name="直線コネクタ 61">
          <a:extLst>
            <a:ext uri="{FF2B5EF4-FFF2-40B4-BE49-F238E27FC236}">
              <a16:creationId xmlns:a16="http://schemas.microsoft.com/office/drawing/2014/main" id="{00000000-0008-0000-0400-00003E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3" name="テキスト ボックス 62">
          <a:extLst>
            <a:ext uri="{FF2B5EF4-FFF2-40B4-BE49-F238E27FC236}">
              <a16:creationId xmlns:a16="http://schemas.microsoft.com/office/drawing/2014/main" id="{00000000-0008-0000-0400-00003F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4" name="人件費グラフ枠">
          <a:extLst>
            <a:ext uri="{FF2B5EF4-FFF2-40B4-BE49-F238E27FC236}">
              <a16:creationId xmlns:a16="http://schemas.microsoft.com/office/drawing/2014/main" id="{00000000-0008-0000-0400-000040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69850</xdr:rowOff>
    </xdr:from>
    <xdr:to>
      <xdr:col>24</xdr:col>
      <xdr:colOff>25400</xdr:colOff>
      <xdr:row>41</xdr:row>
      <xdr:rowOff>50800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flipV="1">
          <a:off x="4826000" y="572770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22877</xdr:rowOff>
    </xdr:from>
    <xdr:ext cx="762000" cy="259045"/>
    <xdr:sp macro="" textlink="">
      <xdr:nvSpPr>
        <xdr:cNvPr id="66" name="人件費最小値テキスト">
          <a:extLst>
            <a:ext uri="{FF2B5EF4-FFF2-40B4-BE49-F238E27FC236}">
              <a16:creationId xmlns:a16="http://schemas.microsoft.com/office/drawing/2014/main" id="{00000000-0008-0000-0400-000042000000}"/>
            </a:ext>
          </a:extLst>
        </xdr:cNvPr>
        <xdr:cNvSpPr txBox="1"/>
      </xdr:nvSpPr>
      <xdr:spPr>
        <a:xfrm>
          <a:off x="4914900" y="705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50800</xdr:rowOff>
    </xdr:from>
    <xdr:to>
      <xdr:col>24</xdr:col>
      <xdr:colOff>114300</xdr:colOff>
      <xdr:row>41</xdr:row>
      <xdr:rowOff>50800</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4737100" y="7080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156227</xdr:rowOff>
    </xdr:from>
    <xdr:ext cx="762000" cy="259045"/>
    <xdr:sp macro="" textlink="">
      <xdr:nvSpPr>
        <xdr:cNvPr id="68" name="人件費最大値テキスト">
          <a:extLst>
            <a:ext uri="{FF2B5EF4-FFF2-40B4-BE49-F238E27FC236}">
              <a16:creationId xmlns:a16="http://schemas.microsoft.com/office/drawing/2014/main" id="{00000000-0008-0000-0400-000044000000}"/>
            </a:ext>
          </a:extLst>
        </xdr:cNvPr>
        <xdr:cNvSpPr txBox="1"/>
      </xdr:nvSpPr>
      <xdr:spPr>
        <a:xfrm>
          <a:off x="4914900" y="547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69850</xdr:rowOff>
    </xdr:from>
    <xdr:to>
      <xdr:col>24</xdr:col>
      <xdr:colOff>114300</xdr:colOff>
      <xdr:row>33</xdr:row>
      <xdr:rowOff>69850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4737100" y="572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98425</xdr:rowOff>
    </xdr:from>
    <xdr:to>
      <xdr:col>24</xdr:col>
      <xdr:colOff>25400</xdr:colOff>
      <xdr:row>39</xdr:row>
      <xdr:rowOff>117475</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3987800" y="6613525"/>
          <a:ext cx="8382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16527</xdr:rowOff>
    </xdr:from>
    <xdr:ext cx="762000" cy="259045"/>
    <xdr:sp macro="" textlink="">
      <xdr:nvSpPr>
        <xdr:cNvPr id="71" name="人件費平均値テキスト">
          <a:extLst>
            <a:ext uri="{FF2B5EF4-FFF2-40B4-BE49-F238E27FC236}">
              <a16:creationId xmlns:a16="http://schemas.microsoft.com/office/drawing/2014/main" id="{00000000-0008-0000-0400-000047000000}"/>
            </a:ext>
          </a:extLst>
        </xdr:cNvPr>
        <xdr:cNvSpPr txBox="1"/>
      </xdr:nvSpPr>
      <xdr:spPr>
        <a:xfrm>
          <a:off x="4914900" y="5845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0</xdr:rowOff>
    </xdr:from>
    <xdr:to>
      <xdr:col>24</xdr:col>
      <xdr:colOff>76200</xdr:colOff>
      <xdr:row>35</xdr:row>
      <xdr:rowOff>101600</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4775200" y="600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98425</xdr:rowOff>
    </xdr:from>
    <xdr:to>
      <xdr:col>19</xdr:col>
      <xdr:colOff>187325</xdr:colOff>
      <xdr:row>38</xdr:row>
      <xdr:rowOff>127000</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3098800" y="661352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152400</xdr:rowOff>
    </xdr:from>
    <xdr:to>
      <xdr:col>20</xdr:col>
      <xdr:colOff>38100</xdr:colOff>
      <xdr:row>35</xdr:row>
      <xdr:rowOff>82550</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3937000" y="598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92727</xdr:rowOff>
    </xdr:from>
    <xdr:ext cx="7366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3606800" y="575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127000</xdr:rowOff>
    </xdr:from>
    <xdr:to>
      <xdr:col>15</xdr:col>
      <xdr:colOff>98425</xdr:colOff>
      <xdr:row>39</xdr:row>
      <xdr:rowOff>31750</xdr:rowOff>
    </xdr:to>
    <xdr:cxnSp macro="">
      <xdr:nvCxnSpPr>
        <xdr:cNvPr id="76" name="直線コネクタ 75">
          <a:extLst>
            <a:ext uri="{FF2B5EF4-FFF2-40B4-BE49-F238E27FC236}">
              <a16:creationId xmlns:a16="http://schemas.microsoft.com/office/drawing/2014/main" id="{00000000-0008-0000-0400-00004C000000}"/>
            </a:ext>
          </a:extLst>
        </xdr:cNvPr>
        <xdr:cNvCxnSpPr/>
      </xdr:nvCxnSpPr>
      <xdr:spPr>
        <a:xfrm flipV="1">
          <a:off x="2209800" y="66421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0</xdr:rowOff>
    </xdr:from>
    <xdr:to>
      <xdr:col>15</xdr:col>
      <xdr:colOff>149225</xdr:colOff>
      <xdr:row>35</xdr:row>
      <xdr:rowOff>101600</xdr:rowOff>
    </xdr:to>
    <xdr:sp macro="" textlink="">
      <xdr:nvSpPr>
        <xdr:cNvPr id="77" name="フローチャート: 判断 76">
          <a:extLst>
            <a:ext uri="{FF2B5EF4-FFF2-40B4-BE49-F238E27FC236}">
              <a16:creationId xmlns:a16="http://schemas.microsoft.com/office/drawing/2014/main" id="{00000000-0008-0000-0400-00004D000000}"/>
            </a:ext>
          </a:extLst>
        </xdr:cNvPr>
        <xdr:cNvSpPr/>
      </xdr:nvSpPr>
      <xdr:spPr>
        <a:xfrm>
          <a:off x="3048000" y="600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111777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2717800" y="5769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31750</xdr:rowOff>
    </xdr:from>
    <xdr:to>
      <xdr:col>11</xdr:col>
      <xdr:colOff>9525</xdr:colOff>
      <xdr:row>39</xdr:row>
      <xdr:rowOff>69850</xdr:rowOff>
    </xdr:to>
    <xdr:cxnSp macro="">
      <xdr:nvCxnSpPr>
        <xdr:cNvPr id="79" name="直線コネクタ 78">
          <a:extLst>
            <a:ext uri="{FF2B5EF4-FFF2-40B4-BE49-F238E27FC236}">
              <a16:creationId xmlns:a16="http://schemas.microsoft.com/office/drawing/2014/main" id="{00000000-0008-0000-0400-00004F000000}"/>
            </a:ext>
          </a:extLst>
        </xdr:cNvPr>
        <xdr:cNvCxnSpPr/>
      </xdr:nvCxnSpPr>
      <xdr:spPr>
        <a:xfrm flipV="1">
          <a:off x="1320800" y="67183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142875</xdr:rowOff>
    </xdr:from>
    <xdr:to>
      <xdr:col>11</xdr:col>
      <xdr:colOff>60325</xdr:colOff>
      <xdr:row>35</xdr:row>
      <xdr:rowOff>73025</xdr:rowOff>
    </xdr:to>
    <xdr:sp macro="" textlink="">
      <xdr:nvSpPr>
        <xdr:cNvPr id="80" name="フローチャート: 判断 79">
          <a:extLst>
            <a:ext uri="{FF2B5EF4-FFF2-40B4-BE49-F238E27FC236}">
              <a16:creationId xmlns:a16="http://schemas.microsoft.com/office/drawing/2014/main" id="{00000000-0008-0000-0400-000050000000}"/>
            </a:ext>
          </a:extLst>
        </xdr:cNvPr>
        <xdr:cNvSpPr/>
      </xdr:nvSpPr>
      <xdr:spPr>
        <a:xfrm>
          <a:off x="2159000" y="5972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83202</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828800" y="5741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19050</xdr:rowOff>
    </xdr:from>
    <xdr:to>
      <xdr:col>6</xdr:col>
      <xdr:colOff>171450</xdr:colOff>
      <xdr:row>35</xdr:row>
      <xdr:rowOff>120650</xdr:rowOff>
    </xdr:to>
    <xdr:sp macro="" textlink="">
      <xdr:nvSpPr>
        <xdr:cNvPr id="82" name="フローチャート: 判断 81">
          <a:extLst>
            <a:ext uri="{FF2B5EF4-FFF2-40B4-BE49-F238E27FC236}">
              <a16:creationId xmlns:a16="http://schemas.microsoft.com/office/drawing/2014/main" id="{00000000-0008-0000-0400-000052000000}"/>
            </a:ext>
          </a:extLst>
        </xdr:cNvPr>
        <xdr:cNvSpPr/>
      </xdr:nvSpPr>
      <xdr:spPr>
        <a:xfrm>
          <a:off x="1270000" y="601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130827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939800"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7" name="テキスト ボックス 86">
          <a:extLst>
            <a:ext uri="{FF2B5EF4-FFF2-40B4-BE49-F238E27FC236}">
              <a16:creationId xmlns:a16="http://schemas.microsoft.com/office/drawing/2014/main" id="{00000000-0008-0000-0400-000057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66675</xdr:rowOff>
    </xdr:from>
    <xdr:to>
      <xdr:col>24</xdr:col>
      <xdr:colOff>76200</xdr:colOff>
      <xdr:row>39</xdr:row>
      <xdr:rowOff>168275</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4775200" y="675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38752</xdr:rowOff>
    </xdr:from>
    <xdr:ext cx="762000" cy="259045"/>
    <xdr:sp macro="" textlink="">
      <xdr:nvSpPr>
        <xdr:cNvPr id="90" name="人件費該当値テキスト">
          <a:extLst>
            <a:ext uri="{FF2B5EF4-FFF2-40B4-BE49-F238E27FC236}">
              <a16:creationId xmlns:a16="http://schemas.microsoft.com/office/drawing/2014/main" id="{00000000-0008-0000-0400-00005A000000}"/>
            </a:ext>
          </a:extLst>
        </xdr:cNvPr>
        <xdr:cNvSpPr txBox="1"/>
      </xdr:nvSpPr>
      <xdr:spPr>
        <a:xfrm>
          <a:off x="4914900" y="6725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47625</xdr:rowOff>
    </xdr:from>
    <xdr:to>
      <xdr:col>20</xdr:col>
      <xdr:colOff>38100</xdr:colOff>
      <xdr:row>38</xdr:row>
      <xdr:rowOff>149225</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3937000" y="6562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134002</xdr:rowOff>
    </xdr:from>
    <xdr:ext cx="7366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3606800" y="66491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76200</xdr:rowOff>
    </xdr:from>
    <xdr:to>
      <xdr:col>15</xdr:col>
      <xdr:colOff>149225</xdr:colOff>
      <xdr:row>39</xdr:row>
      <xdr:rowOff>6350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30480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162577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2717800" y="667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152400</xdr:rowOff>
    </xdr:from>
    <xdr:to>
      <xdr:col>11</xdr:col>
      <xdr:colOff>60325</xdr:colOff>
      <xdr:row>39</xdr:row>
      <xdr:rowOff>82550</xdr:rowOff>
    </xdr:to>
    <xdr:sp macro="" textlink="">
      <xdr:nvSpPr>
        <xdr:cNvPr id="95" name="楕円 94">
          <a:extLst>
            <a:ext uri="{FF2B5EF4-FFF2-40B4-BE49-F238E27FC236}">
              <a16:creationId xmlns:a16="http://schemas.microsoft.com/office/drawing/2014/main" id="{00000000-0008-0000-0400-00005F000000}"/>
            </a:ext>
          </a:extLst>
        </xdr:cNvPr>
        <xdr:cNvSpPr/>
      </xdr:nvSpPr>
      <xdr:spPr>
        <a:xfrm>
          <a:off x="2159000" y="666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67327</xdr:rowOff>
    </xdr:from>
    <xdr:ext cx="762000" cy="259045"/>
    <xdr:sp macro="" textlink="">
      <xdr:nvSpPr>
        <xdr:cNvPr id="96" name="テキスト ボックス 95">
          <a:extLst>
            <a:ext uri="{FF2B5EF4-FFF2-40B4-BE49-F238E27FC236}">
              <a16:creationId xmlns:a16="http://schemas.microsoft.com/office/drawing/2014/main" id="{00000000-0008-0000-0400-000060000000}"/>
            </a:ext>
          </a:extLst>
        </xdr:cNvPr>
        <xdr:cNvSpPr txBox="1"/>
      </xdr:nvSpPr>
      <xdr:spPr>
        <a:xfrm>
          <a:off x="1828800" y="675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19050</xdr:rowOff>
    </xdr:from>
    <xdr:to>
      <xdr:col>6</xdr:col>
      <xdr:colOff>171450</xdr:colOff>
      <xdr:row>39</xdr:row>
      <xdr:rowOff>120650</xdr:rowOff>
    </xdr:to>
    <xdr:sp macro="" textlink="">
      <xdr:nvSpPr>
        <xdr:cNvPr id="97" name="楕円 96">
          <a:extLst>
            <a:ext uri="{FF2B5EF4-FFF2-40B4-BE49-F238E27FC236}">
              <a16:creationId xmlns:a16="http://schemas.microsoft.com/office/drawing/2014/main" id="{00000000-0008-0000-0400-000061000000}"/>
            </a:ext>
          </a:extLst>
        </xdr:cNvPr>
        <xdr:cNvSpPr/>
      </xdr:nvSpPr>
      <xdr:spPr>
        <a:xfrm>
          <a:off x="1270000" y="670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105427</xdr:rowOff>
    </xdr:from>
    <xdr:ext cx="762000" cy="259045"/>
    <xdr:sp macro="" textlink="">
      <xdr:nvSpPr>
        <xdr:cNvPr id="98" name="テキスト ボックス 97">
          <a:extLst>
            <a:ext uri="{FF2B5EF4-FFF2-40B4-BE49-F238E27FC236}">
              <a16:creationId xmlns:a16="http://schemas.microsoft.com/office/drawing/2014/main" id="{00000000-0008-0000-0400-000062000000}"/>
            </a:ext>
          </a:extLst>
        </xdr:cNvPr>
        <xdr:cNvSpPr txBox="1"/>
      </xdr:nvSpPr>
      <xdr:spPr>
        <a:xfrm>
          <a:off x="939800" y="679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5" name="正方形/長方形 104">
          <a:extLst>
            <a:ext uri="{FF2B5EF4-FFF2-40B4-BE49-F238E27FC236}">
              <a16:creationId xmlns:a16="http://schemas.microsoft.com/office/drawing/2014/main" id="{00000000-0008-0000-0400-000069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6" name="正方形/長方形 105">
          <a:extLst>
            <a:ext uri="{FF2B5EF4-FFF2-40B4-BE49-F238E27FC236}">
              <a16:creationId xmlns:a16="http://schemas.microsoft.com/office/drawing/2014/main" id="{00000000-0008-0000-0400-00006A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7" name="正方形/長方形 106">
          <a:extLst>
            <a:ext uri="{FF2B5EF4-FFF2-40B4-BE49-F238E27FC236}">
              <a16:creationId xmlns:a16="http://schemas.microsoft.com/office/drawing/2014/main" id="{00000000-0008-0000-0400-00006B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8" name="正方形/長方形 107">
          <a:extLst>
            <a:ext uri="{FF2B5EF4-FFF2-40B4-BE49-F238E27FC236}">
              <a16:creationId xmlns:a16="http://schemas.microsoft.com/office/drawing/2014/main" id="{00000000-0008-0000-0400-00006C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9" name="テキスト ボックス 108">
          <a:extLst>
            <a:ext uri="{FF2B5EF4-FFF2-40B4-BE49-F238E27FC236}">
              <a16:creationId xmlns:a16="http://schemas.microsoft.com/office/drawing/2014/main" id="{00000000-0008-0000-0400-00006D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物件費に係る経常収支比率は、全国平均より</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ポイント、宮崎県平均より</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ポイント下回っているが、前年度より</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ポイント上昇したことから、類似団体平均より</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上回っており、順位は中間に位置する結果となった。この主な要因は、指定管理による委託料の増や賃金・旅費・役務費等の経費の増加によると考えられるが、今後も引き続き、事務事業の合理化等による更なる経常経費の削減等により、その適正化に努める。</a:t>
          </a:r>
        </a:p>
      </xdr:txBody>
    </xdr:sp>
    <xdr:clientData/>
  </xdr:twoCellAnchor>
  <xdr:oneCellAnchor>
    <xdr:from>
      <xdr:col>62</xdr:col>
      <xdr:colOff>6350</xdr:colOff>
      <xdr:row>9</xdr:row>
      <xdr:rowOff>107950</xdr:rowOff>
    </xdr:from>
    <xdr:ext cx="298543" cy="225703"/>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4" name="テキスト ボックス 123">
          <a:extLst>
            <a:ext uri="{FF2B5EF4-FFF2-40B4-BE49-F238E27FC236}">
              <a16:creationId xmlns:a16="http://schemas.microsoft.com/office/drawing/2014/main" id="{00000000-0008-0000-0400-00007C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5" name="物件費グラフ枠">
          <a:extLst>
            <a:ext uri="{FF2B5EF4-FFF2-40B4-BE49-F238E27FC236}">
              <a16:creationId xmlns:a16="http://schemas.microsoft.com/office/drawing/2014/main" id="{00000000-0008-0000-0400-00007D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38100</xdr:rowOff>
    </xdr:from>
    <xdr:to>
      <xdr:col>82</xdr:col>
      <xdr:colOff>107950</xdr:colOff>
      <xdr:row>22</xdr:row>
      <xdr:rowOff>50800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flipV="1">
          <a:off x="16510000" y="2438400"/>
          <a:ext cx="0" cy="1384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22877</xdr:rowOff>
    </xdr:from>
    <xdr:ext cx="762000" cy="259045"/>
    <xdr:sp macro="" textlink="">
      <xdr:nvSpPr>
        <xdr:cNvPr id="127" name="物件費最小値テキスト">
          <a:extLst>
            <a:ext uri="{FF2B5EF4-FFF2-40B4-BE49-F238E27FC236}">
              <a16:creationId xmlns:a16="http://schemas.microsoft.com/office/drawing/2014/main" id="{00000000-0008-0000-0400-00007F000000}"/>
            </a:ext>
          </a:extLst>
        </xdr:cNvPr>
        <xdr:cNvSpPr txBox="1"/>
      </xdr:nvSpPr>
      <xdr:spPr>
        <a:xfrm>
          <a:off x="165989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50800</xdr:rowOff>
    </xdr:from>
    <xdr:to>
      <xdr:col>82</xdr:col>
      <xdr:colOff>196850</xdr:colOff>
      <xdr:row>22</xdr:row>
      <xdr:rowOff>50800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3822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124477</xdr:rowOff>
    </xdr:from>
    <xdr:ext cx="762000" cy="259045"/>
    <xdr:sp macro="" textlink="">
      <xdr:nvSpPr>
        <xdr:cNvPr id="129" name="物件費最大値テキスト">
          <a:extLst>
            <a:ext uri="{FF2B5EF4-FFF2-40B4-BE49-F238E27FC236}">
              <a16:creationId xmlns:a16="http://schemas.microsoft.com/office/drawing/2014/main" id="{00000000-0008-0000-0400-000081000000}"/>
            </a:ext>
          </a:extLst>
        </xdr:cNvPr>
        <xdr:cNvSpPr txBox="1"/>
      </xdr:nvSpPr>
      <xdr:spPr>
        <a:xfrm>
          <a:off x="16598900" y="21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38100</xdr:rowOff>
    </xdr:from>
    <xdr:to>
      <xdr:col>82</xdr:col>
      <xdr:colOff>196850</xdr:colOff>
      <xdr:row>14</xdr:row>
      <xdr:rowOff>38100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6421100" y="243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25400</xdr:rowOff>
    </xdr:from>
    <xdr:to>
      <xdr:col>82</xdr:col>
      <xdr:colOff>107950</xdr:colOff>
      <xdr:row>19</xdr:row>
      <xdr:rowOff>44450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5671800" y="3111500"/>
          <a:ext cx="8382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118127</xdr:rowOff>
    </xdr:from>
    <xdr:ext cx="762000" cy="259045"/>
    <xdr:sp macro="" textlink="">
      <xdr:nvSpPr>
        <xdr:cNvPr id="132" name="物件費平均値テキスト">
          <a:extLst>
            <a:ext uri="{FF2B5EF4-FFF2-40B4-BE49-F238E27FC236}">
              <a16:creationId xmlns:a16="http://schemas.microsoft.com/office/drawing/2014/main" id="{00000000-0008-0000-0400-000084000000}"/>
            </a:ext>
          </a:extLst>
        </xdr:cNvPr>
        <xdr:cNvSpPr txBox="1"/>
      </xdr:nvSpPr>
      <xdr:spPr>
        <a:xfrm>
          <a:off x="16598900" y="3032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101600</xdr:rowOff>
    </xdr:from>
    <xdr:to>
      <xdr:col>82</xdr:col>
      <xdr:colOff>158750</xdr:colOff>
      <xdr:row>19</xdr:row>
      <xdr:rowOff>31750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6459200" y="318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25400</xdr:rowOff>
    </xdr:from>
    <xdr:to>
      <xdr:col>78</xdr:col>
      <xdr:colOff>69850</xdr:colOff>
      <xdr:row>18</xdr:row>
      <xdr:rowOff>76200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flipV="1">
          <a:off x="14782800" y="31115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18</xdr:row>
      <xdr:rowOff>50800</xdr:rowOff>
    </xdr:from>
    <xdr:to>
      <xdr:col>78</xdr:col>
      <xdr:colOff>120650</xdr:colOff>
      <xdr:row>18</xdr:row>
      <xdr:rowOff>152400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5621000" y="313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137177</xdr:rowOff>
    </xdr:from>
    <xdr:ext cx="7366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5290800" y="3223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50800</xdr:rowOff>
    </xdr:from>
    <xdr:to>
      <xdr:col>73</xdr:col>
      <xdr:colOff>180975</xdr:colOff>
      <xdr:row>18</xdr:row>
      <xdr:rowOff>76200</xdr:rowOff>
    </xdr:to>
    <xdr:cxnSp macro="">
      <xdr:nvCxnSpPr>
        <xdr:cNvPr id="137" name="直線コネクタ 136">
          <a:extLst>
            <a:ext uri="{FF2B5EF4-FFF2-40B4-BE49-F238E27FC236}">
              <a16:creationId xmlns:a16="http://schemas.microsoft.com/office/drawing/2014/main" id="{00000000-0008-0000-0400-000089000000}"/>
            </a:ext>
          </a:extLst>
        </xdr:cNvPr>
        <xdr:cNvCxnSpPr/>
      </xdr:nvCxnSpPr>
      <xdr:spPr>
        <a:xfrm>
          <a:off x="13893800" y="31369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146050</xdr:rowOff>
    </xdr:from>
    <xdr:to>
      <xdr:col>74</xdr:col>
      <xdr:colOff>31750</xdr:colOff>
      <xdr:row>18</xdr:row>
      <xdr:rowOff>76200</xdr:rowOff>
    </xdr:to>
    <xdr:sp macro="" textlink="">
      <xdr:nvSpPr>
        <xdr:cNvPr id="138" name="フローチャート: 判断 137">
          <a:extLst>
            <a:ext uri="{FF2B5EF4-FFF2-40B4-BE49-F238E27FC236}">
              <a16:creationId xmlns:a16="http://schemas.microsoft.com/office/drawing/2014/main" id="{00000000-0008-0000-0400-00008A000000}"/>
            </a:ext>
          </a:extLst>
        </xdr:cNvPr>
        <xdr:cNvSpPr/>
      </xdr:nvSpPr>
      <xdr:spPr>
        <a:xfrm>
          <a:off x="14732000" y="306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86377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4401800" y="282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50800</xdr:rowOff>
    </xdr:from>
    <xdr:to>
      <xdr:col>69</xdr:col>
      <xdr:colOff>92075</xdr:colOff>
      <xdr:row>18</xdr:row>
      <xdr:rowOff>114300</xdr:rowOff>
    </xdr:to>
    <xdr:cxnSp macro="">
      <xdr:nvCxnSpPr>
        <xdr:cNvPr id="140" name="直線コネクタ 139">
          <a:extLst>
            <a:ext uri="{FF2B5EF4-FFF2-40B4-BE49-F238E27FC236}">
              <a16:creationId xmlns:a16="http://schemas.microsoft.com/office/drawing/2014/main" id="{00000000-0008-0000-0400-00008C000000}"/>
            </a:ext>
          </a:extLst>
        </xdr:cNvPr>
        <xdr:cNvCxnSpPr/>
      </xdr:nvCxnSpPr>
      <xdr:spPr>
        <a:xfrm flipV="1">
          <a:off x="13004800" y="31369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120650</xdr:rowOff>
    </xdr:from>
    <xdr:to>
      <xdr:col>69</xdr:col>
      <xdr:colOff>142875</xdr:colOff>
      <xdr:row>18</xdr:row>
      <xdr:rowOff>50800</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3843000" y="303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60977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512800" y="280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133350</xdr:rowOff>
    </xdr:from>
    <xdr:to>
      <xdr:col>65</xdr:col>
      <xdr:colOff>53975</xdr:colOff>
      <xdr:row>18</xdr:row>
      <xdr:rowOff>63500</xdr:rowOff>
    </xdr:to>
    <xdr:sp macro="" textlink="">
      <xdr:nvSpPr>
        <xdr:cNvPr id="143" name="フローチャート: 判断 142">
          <a:extLst>
            <a:ext uri="{FF2B5EF4-FFF2-40B4-BE49-F238E27FC236}">
              <a16:creationId xmlns:a16="http://schemas.microsoft.com/office/drawing/2014/main" id="{00000000-0008-0000-0400-00008F000000}"/>
            </a:ext>
          </a:extLst>
        </xdr:cNvPr>
        <xdr:cNvSpPr/>
      </xdr:nvSpPr>
      <xdr:spPr>
        <a:xfrm>
          <a:off x="12954000" y="304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73677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2623800" y="281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165100</xdr:rowOff>
    </xdr:from>
    <xdr:to>
      <xdr:col>82</xdr:col>
      <xdr:colOff>158750</xdr:colOff>
      <xdr:row>19</xdr:row>
      <xdr:rowOff>95250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6459200" y="325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137177</xdr:rowOff>
    </xdr:from>
    <xdr:ext cx="762000" cy="259045"/>
    <xdr:sp macro="" textlink="">
      <xdr:nvSpPr>
        <xdr:cNvPr id="151" name="物件費該当値テキスト">
          <a:extLst>
            <a:ext uri="{FF2B5EF4-FFF2-40B4-BE49-F238E27FC236}">
              <a16:creationId xmlns:a16="http://schemas.microsoft.com/office/drawing/2014/main" id="{00000000-0008-0000-0400-000097000000}"/>
            </a:ext>
          </a:extLst>
        </xdr:cNvPr>
        <xdr:cNvSpPr txBox="1"/>
      </xdr:nvSpPr>
      <xdr:spPr>
        <a:xfrm>
          <a:off x="165989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146050</xdr:rowOff>
    </xdr:from>
    <xdr:to>
      <xdr:col>78</xdr:col>
      <xdr:colOff>120650</xdr:colOff>
      <xdr:row>18</xdr:row>
      <xdr:rowOff>76200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5621000" y="306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86377</xdr:rowOff>
    </xdr:from>
    <xdr:ext cx="7366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5290800" y="282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25400</xdr:rowOff>
    </xdr:from>
    <xdr:to>
      <xdr:col>74</xdr:col>
      <xdr:colOff>31750</xdr:colOff>
      <xdr:row>18</xdr:row>
      <xdr:rowOff>127000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4732000" y="311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111777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4401800" y="319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0</xdr:rowOff>
    </xdr:from>
    <xdr:to>
      <xdr:col>69</xdr:col>
      <xdr:colOff>142875</xdr:colOff>
      <xdr:row>18</xdr:row>
      <xdr:rowOff>101600</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3843000" y="308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86377</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3512800" y="317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63500</xdr:rowOff>
    </xdr:from>
    <xdr:to>
      <xdr:col>65</xdr:col>
      <xdr:colOff>53975</xdr:colOff>
      <xdr:row>18</xdr:row>
      <xdr:rowOff>165100</xdr:rowOff>
    </xdr:to>
    <xdr:sp macro="" textlink="">
      <xdr:nvSpPr>
        <xdr:cNvPr id="158" name="楕円 157">
          <a:extLst>
            <a:ext uri="{FF2B5EF4-FFF2-40B4-BE49-F238E27FC236}">
              <a16:creationId xmlns:a16="http://schemas.microsoft.com/office/drawing/2014/main" id="{00000000-0008-0000-0400-00009E000000}"/>
            </a:ext>
          </a:extLst>
        </xdr:cNvPr>
        <xdr:cNvSpPr/>
      </xdr:nvSpPr>
      <xdr:spPr>
        <a:xfrm>
          <a:off x="12954000" y="314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149877</xdr:rowOff>
    </xdr:from>
    <xdr:ext cx="762000" cy="259045"/>
    <xdr:sp macro="" textlink="">
      <xdr:nvSpPr>
        <xdr:cNvPr id="159" name="テキスト ボックス 158">
          <a:extLst>
            <a:ext uri="{FF2B5EF4-FFF2-40B4-BE49-F238E27FC236}">
              <a16:creationId xmlns:a16="http://schemas.microsoft.com/office/drawing/2014/main" id="{00000000-0008-0000-0400-00009F000000}"/>
            </a:ext>
          </a:extLst>
        </xdr:cNvPr>
        <xdr:cNvSpPr txBox="1"/>
      </xdr:nvSpPr>
      <xdr:spPr>
        <a:xfrm>
          <a:off x="12623800" y="323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8" name="正方形/長方形 167">
          <a:extLst>
            <a:ext uri="{FF2B5EF4-FFF2-40B4-BE49-F238E27FC236}">
              <a16:creationId xmlns:a16="http://schemas.microsoft.com/office/drawing/2014/main" id="{00000000-0008-0000-0400-0000A8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9" name="正方形/長方形 168">
          <a:extLst>
            <a:ext uri="{FF2B5EF4-FFF2-40B4-BE49-F238E27FC236}">
              <a16:creationId xmlns:a16="http://schemas.microsoft.com/office/drawing/2014/main" id="{00000000-0008-0000-0400-0000A9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扶助費に係る経常収支比率は、前年度より</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ポイント上昇している。また、全国平均は</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ポイント、類似団体平均は</a:t>
          </a:r>
          <a:r>
            <a:rPr kumimoji="1" lang="en-US" altLang="ja-JP" sz="1300">
              <a:latin typeface="ＭＳ Ｐゴシック" panose="020B0600070205080204" pitchFamily="50" charset="-128"/>
              <a:ea typeface="ＭＳ Ｐゴシック" panose="020B0600070205080204" pitchFamily="50" charset="-128"/>
            </a:rPr>
            <a:t>4.2</a:t>
          </a:r>
          <a:r>
            <a:rPr kumimoji="1" lang="ja-JP" altLang="en-US" sz="1300">
              <a:latin typeface="ＭＳ Ｐゴシック" panose="020B0600070205080204" pitchFamily="50" charset="-128"/>
              <a:ea typeface="ＭＳ Ｐゴシック" panose="020B0600070205080204" pitchFamily="50" charset="-128"/>
            </a:rPr>
            <a:t>ポイント上回っており、順位は最下位に位置している。特に社会福祉費、児童福祉費等に係る決算額の比率が高くなっているが、その要因として、主に障害者自立支援費の充実や認定保育園運営費負担金等の増加によるものと考えられる。今後も社会保障費の増加が見込まれるため、引き続き適正化に努める。</a:t>
          </a:r>
        </a:p>
      </xdr:txBody>
    </xdr:sp>
    <xdr:clientData/>
  </xdr:twoCellAnchor>
  <xdr:oneCellAnchor>
    <xdr:from>
      <xdr:col>3</xdr:col>
      <xdr:colOff>123825</xdr:colOff>
      <xdr:row>49</xdr:row>
      <xdr:rowOff>107950</xdr:rowOff>
    </xdr:from>
    <xdr:ext cx="298543" cy="225703"/>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a:extLst>
            <a:ext uri="{FF2B5EF4-FFF2-40B4-BE49-F238E27FC236}">
              <a16:creationId xmlns:a16="http://schemas.microsoft.com/office/drawing/2014/main" id="{00000000-0008-0000-0400-0000BA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69850</xdr:rowOff>
    </xdr:from>
    <xdr:to>
      <xdr:col>24</xdr:col>
      <xdr:colOff>25400</xdr:colOff>
      <xdr:row>60</xdr:row>
      <xdr:rowOff>69850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4826000" y="898525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41927</xdr:rowOff>
    </xdr:from>
    <xdr:ext cx="762000" cy="259045"/>
    <xdr:sp macro="" textlink="">
      <xdr:nvSpPr>
        <xdr:cNvPr id="188" name="扶助費最小値テキスト">
          <a:extLst>
            <a:ext uri="{FF2B5EF4-FFF2-40B4-BE49-F238E27FC236}">
              <a16:creationId xmlns:a16="http://schemas.microsoft.com/office/drawing/2014/main" id="{00000000-0008-0000-0400-0000BC000000}"/>
            </a:ext>
          </a:extLst>
        </xdr:cNvPr>
        <xdr:cNvSpPr txBox="1"/>
      </xdr:nvSpPr>
      <xdr:spPr>
        <a:xfrm>
          <a:off x="4914900" y="10328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69850</xdr:rowOff>
    </xdr:from>
    <xdr:to>
      <xdr:col>24</xdr:col>
      <xdr:colOff>114300</xdr:colOff>
      <xdr:row>60</xdr:row>
      <xdr:rowOff>69850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10356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156227</xdr:rowOff>
    </xdr:from>
    <xdr:ext cx="762000" cy="259045"/>
    <xdr:sp macro="" textlink="">
      <xdr:nvSpPr>
        <xdr:cNvPr id="190" name="扶助費最大値テキスト">
          <a:extLst>
            <a:ext uri="{FF2B5EF4-FFF2-40B4-BE49-F238E27FC236}">
              <a16:creationId xmlns:a16="http://schemas.microsoft.com/office/drawing/2014/main" id="{00000000-0008-0000-0400-0000BE000000}"/>
            </a:ext>
          </a:extLst>
        </xdr:cNvPr>
        <xdr:cNvSpPr txBox="1"/>
      </xdr:nvSpPr>
      <xdr:spPr>
        <a:xfrm>
          <a:off x="4914900" y="8728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69850</xdr:rowOff>
    </xdr:from>
    <xdr:to>
      <xdr:col>24</xdr:col>
      <xdr:colOff>114300</xdr:colOff>
      <xdr:row>52</xdr:row>
      <xdr:rowOff>69850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4737100" y="8985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88900</xdr:rowOff>
    </xdr:from>
    <xdr:to>
      <xdr:col>24</xdr:col>
      <xdr:colOff>25400</xdr:colOff>
      <xdr:row>60</xdr:row>
      <xdr:rowOff>69850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3987800" y="9861550"/>
          <a:ext cx="838200" cy="495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92727</xdr:rowOff>
    </xdr:from>
    <xdr:ext cx="762000" cy="259045"/>
    <xdr:sp macro="" textlink="">
      <xdr:nvSpPr>
        <xdr:cNvPr id="193" name="扶助費平均値テキスト">
          <a:extLst>
            <a:ext uri="{FF2B5EF4-FFF2-40B4-BE49-F238E27FC236}">
              <a16:creationId xmlns:a16="http://schemas.microsoft.com/office/drawing/2014/main" id="{00000000-0008-0000-0400-0000C1000000}"/>
            </a:ext>
          </a:extLst>
        </xdr:cNvPr>
        <xdr:cNvSpPr txBox="1"/>
      </xdr:nvSpPr>
      <xdr:spPr>
        <a:xfrm>
          <a:off x="4914900" y="93510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76200</xdr:rowOff>
    </xdr:from>
    <xdr:to>
      <xdr:col>24</xdr:col>
      <xdr:colOff>76200</xdr:colOff>
      <xdr:row>56</xdr:row>
      <xdr:rowOff>6350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47752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88900</xdr:rowOff>
    </xdr:from>
    <xdr:to>
      <xdr:col>19</xdr:col>
      <xdr:colOff>187325</xdr:colOff>
      <xdr:row>60</xdr:row>
      <xdr:rowOff>12700</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flipV="1">
          <a:off x="3098800" y="9861550"/>
          <a:ext cx="889000" cy="438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0</xdr:rowOff>
    </xdr:from>
    <xdr:to>
      <xdr:col>20</xdr:col>
      <xdr:colOff>38100</xdr:colOff>
      <xdr:row>55</xdr:row>
      <xdr:rowOff>101600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3937000" y="942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111777</xdr:rowOff>
    </xdr:from>
    <xdr:ext cx="7366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606800" y="9198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127000</xdr:rowOff>
    </xdr:from>
    <xdr:to>
      <xdr:col>15</xdr:col>
      <xdr:colOff>98425</xdr:colOff>
      <xdr:row>60</xdr:row>
      <xdr:rowOff>12700</xdr:rowOff>
    </xdr:to>
    <xdr:cxnSp macro="">
      <xdr:nvCxnSpPr>
        <xdr:cNvPr id="198" name="直線コネクタ 197">
          <a:extLst>
            <a:ext uri="{FF2B5EF4-FFF2-40B4-BE49-F238E27FC236}">
              <a16:creationId xmlns:a16="http://schemas.microsoft.com/office/drawing/2014/main" id="{00000000-0008-0000-0400-0000C6000000}"/>
            </a:ext>
          </a:extLst>
        </xdr:cNvPr>
        <xdr:cNvCxnSpPr/>
      </xdr:nvCxnSpPr>
      <xdr:spPr>
        <a:xfrm>
          <a:off x="2209800" y="100711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152400</xdr:rowOff>
    </xdr:from>
    <xdr:to>
      <xdr:col>15</xdr:col>
      <xdr:colOff>149225</xdr:colOff>
      <xdr:row>55</xdr:row>
      <xdr:rowOff>82550</xdr:rowOff>
    </xdr:to>
    <xdr:sp macro="" textlink="">
      <xdr:nvSpPr>
        <xdr:cNvPr id="199" name="フローチャート: 判断 198">
          <a:extLst>
            <a:ext uri="{FF2B5EF4-FFF2-40B4-BE49-F238E27FC236}">
              <a16:creationId xmlns:a16="http://schemas.microsoft.com/office/drawing/2014/main" id="{00000000-0008-0000-0400-0000C7000000}"/>
            </a:ext>
          </a:extLst>
        </xdr:cNvPr>
        <xdr:cNvSpPr/>
      </xdr:nvSpPr>
      <xdr:spPr>
        <a:xfrm>
          <a:off x="3048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92727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717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127000</xdr:rowOff>
    </xdr:from>
    <xdr:to>
      <xdr:col>11</xdr:col>
      <xdr:colOff>9525</xdr:colOff>
      <xdr:row>59</xdr:row>
      <xdr:rowOff>31750</xdr:rowOff>
    </xdr:to>
    <xdr:cxnSp macro="">
      <xdr:nvCxnSpPr>
        <xdr:cNvPr id="201" name="直線コネクタ 200">
          <a:extLst>
            <a:ext uri="{FF2B5EF4-FFF2-40B4-BE49-F238E27FC236}">
              <a16:creationId xmlns:a16="http://schemas.microsoft.com/office/drawing/2014/main" id="{00000000-0008-0000-0400-0000C9000000}"/>
            </a:ext>
          </a:extLst>
        </xdr:cNvPr>
        <xdr:cNvCxnSpPr/>
      </xdr:nvCxnSpPr>
      <xdr:spPr>
        <a:xfrm flipV="1">
          <a:off x="1320800" y="100711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95250</xdr:rowOff>
    </xdr:from>
    <xdr:to>
      <xdr:col>11</xdr:col>
      <xdr:colOff>60325</xdr:colOff>
      <xdr:row>55</xdr:row>
      <xdr:rowOff>25400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2159000" y="935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35577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828800" y="912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38100</xdr:rowOff>
    </xdr:from>
    <xdr:to>
      <xdr:col>6</xdr:col>
      <xdr:colOff>171450</xdr:colOff>
      <xdr:row>54</xdr:row>
      <xdr:rowOff>139700</xdr:rowOff>
    </xdr:to>
    <xdr:sp macro="" textlink="">
      <xdr:nvSpPr>
        <xdr:cNvPr id="204" name="フローチャート: 判断 203">
          <a:extLst>
            <a:ext uri="{FF2B5EF4-FFF2-40B4-BE49-F238E27FC236}">
              <a16:creationId xmlns:a16="http://schemas.microsoft.com/office/drawing/2014/main" id="{00000000-0008-0000-0400-0000CC000000}"/>
            </a:ext>
          </a:extLst>
        </xdr:cNvPr>
        <xdr:cNvSpPr/>
      </xdr:nvSpPr>
      <xdr:spPr>
        <a:xfrm>
          <a:off x="1270000" y="929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149877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9398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60</xdr:row>
      <xdr:rowOff>19050</xdr:rowOff>
    </xdr:from>
    <xdr:to>
      <xdr:col>24</xdr:col>
      <xdr:colOff>76200</xdr:colOff>
      <xdr:row>60</xdr:row>
      <xdr:rowOff>120650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4775200" y="10306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99077</xdr:rowOff>
    </xdr:from>
    <xdr:ext cx="762000" cy="259045"/>
    <xdr:sp macro="" textlink="">
      <xdr:nvSpPr>
        <xdr:cNvPr id="212" name="扶助費該当値テキスト">
          <a:extLst>
            <a:ext uri="{FF2B5EF4-FFF2-40B4-BE49-F238E27FC236}">
              <a16:creationId xmlns:a16="http://schemas.microsoft.com/office/drawing/2014/main" id="{00000000-0008-0000-0400-0000D4000000}"/>
            </a:ext>
          </a:extLst>
        </xdr:cNvPr>
        <xdr:cNvSpPr txBox="1"/>
      </xdr:nvSpPr>
      <xdr:spPr>
        <a:xfrm>
          <a:off x="4914900" y="10214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38100</xdr:rowOff>
    </xdr:from>
    <xdr:to>
      <xdr:col>20</xdr:col>
      <xdr:colOff>38100</xdr:colOff>
      <xdr:row>57</xdr:row>
      <xdr:rowOff>139700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937000" y="981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124477</xdr:rowOff>
    </xdr:from>
    <xdr:ext cx="7366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3606800" y="9897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59</xdr:row>
      <xdr:rowOff>133350</xdr:rowOff>
    </xdr:from>
    <xdr:to>
      <xdr:col>15</xdr:col>
      <xdr:colOff>149225</xdr:colOff>
      <xdr:row>60</xdr:row>
      <xdr:rowOff>63500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30480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60</xdr:row>
      <xdr:rowOff>48277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2717800" y="1033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76200</xdr:rowOff>
    </xdr:from>
    <xdr:to>
      <xdr:col>11</xdr:col>
      <xdr:colOff>60325</xdr:colOff>
      <xdr:row>59</xdr:row>
      <xdr:rowOff>6350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2159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162577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1828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152400</xdr:rowOff>
    </xdr:from>
    <xdr:to>
      <xdr:col>6</xdr:col>
      <xdr:colOff>171450</xdr:colOff>
      <xdr:row>59</xdr:row>
      <xdr:rowOff>82550</xdr:rowOff>
    </xdr:to>
    <xdr:sp macro="" textlink="">
      <xdr:nvSpPr>
        <xdr:cNvPr id="219" name="楕円 218">
          <a:extLst>
            <a:ext uri="{FF2B5EF4-FFF2-40B4-BE49-F238E27FC236}">
              <a16:creationId xmlns:a16="http://schemas.microsoft.com/office/drawing/2014/main" id="{00000000-0008-0000-0400-0000DB000000}"/>
            </a:ext>
          </a:extLst>
        </xdr:cNvPr>
        <xdr:cNvSpPr/>
      </xdr:nvSpPr>
      <xdr:spPr>
        <a:xfrm>
          <a:off x="12700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67327</xdr:rowOff>
    </xdr:from>
    <xdr:ext cx="762000" cy="259045"/>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939800" y="1018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その他に係る経常収支比率は、前年度と同じ</a:t>
          </a:r>
          <a:r>
            <a:rPr kumimoji="1" lang="en-US" altLang="ja-JP" sz="1300">
              <a:latin typeface="ＭＳ Ｐゴシック" panose="020B0600070205080204" pitchFamily="50" charset="-128"/>
              <a:ea typeface="ＭＳ Ｐゴシック" panose="020B0600070205080204" pitchFamily="50" charset="-128"/>
            </a:rPr>
            <a:t>20.2</a:t>
          </a:r>
          <a:r>
            <a:rPr kumimoji="1" lang="ja-JP" altLang="en-US" sz="1300">
              <a:latin typeface="ＭＳ Ｐゴシック" panose="020B0600070205080204" pitchFamily="50" charset="-128"/>
              <a:ea typeface="ＭＳ Ｐゴシック" panose="020B0600070205080204" pitchFamily="50" charset="-128"/>
            </a:rPr>
            <a:t>となり、全国平均を</a:t>
          </a:r>
          <a:r>
            <a:rPr kumimoji="1" lang="en-US" altLang="ja-JP" sz="1300">
              <a:latin typeface="ＭＳ Ｐゴシック" panose="020B0600070205080204" pitchFamily="50" charset="-128"/>
              <a:ea typeface="ＭＳ Ｐゴシック" panose="020B0600070205080204" pitchFamily="50" charset="-128"/>
            </a:rPr>
            <a:t>6.9</a:t>
          </a:r>
          <a:r>
            <a:rPr kumimoji="1" lang="ja-JP" altLang="en-US" sz="1300">
              <a:latin typeface="ＭＳ Ｐゴシック" panose="020B0600070205080204" pitchFamily="50" charset="-128"/>
              <a:ea typeface="ＭＳ Ｐゴシック" panose="020B0600070205080204" pitchFamily="50" charset="-128"/>
            </a:rPr>
            <a:t>ポイント、宮崎県平均を</a:t>
          </a:r>
          <a:r>
            <a:rPr kumimoji="1" lang="en-US" altLang="ja-JP" sz="1300">
              <a:latin typeface="ＭＳ Ｐゴシック" panose="020B0600070205080204" pitchFamily="50" charset="-128"/>
              <a:ea typeface="ＭＳ Ｐゴシック" panose="020B0600070205080204" pitchFamily="50" charset="-128"/>
            </a:rPr>
            <a:t>6.7</a:t>
          </a:r>
          <a:r>
            <a:rPr kumimoji="1" lang="ja-JP" altLang="en-US" sz="1300">
              <a:latin typeface="ＭＳ Ｐゴシック" panose="020B0600070205080204" pitchFamily="50" charset="-128"/>
              <a:ea typeface="ＭＳ Ｐゴシック" panose="020B0600070205080204" pitchFamily="50" charset="-128"/>
            </a:rPr>
            <a:t>ポイント、類似団体平均を</a:t>
          </a:r>
          <a:r>
            <a:rPr kumimoji="1" lang="en-US" altLang="ja-JP" sz="1300">
              <a:latin typeface="ＭＳ Ｐゴシック" panose="020B0600070205080204" pitchFamily="50" charset="-128"/>
              <a:ea typeface="ＭＳ Ｐゴシック" panose="020B0600070205080204" pitchFamily="50" charset="-128"/>
            </a:rPr>
            <a:t>5.7</a:t>
          </a:r>
          <a:r>
            <a:rPr kumimoji="1" lang="ja-JP" altLang="en-US" sz="1300">
              <a:latin typeface="ＭＳ Ｐゴシック" panose="020B0600070205080204" pitchFamily="50" charset="-128"/>
              <a:ea typeface="ＭＳ Ｐゴシック" panose="020B0600070205080204" pitchFamily="50" charset="-128"/>
            </a:rPr>
            <a:t>ポイント上回っており、順位も下位に位置している。繰出金の中でも国民健康保険事業特別会計、後期高齢者医療広域連合、介護保険事業特別会計及び公共下水道事業会計に対するものが大きな比重を占めていることから、経営計画の見直しや保険料等の適正化を図り、普通会計の負担軽減に努める。</a:t>
          </a:r>
        </a:p>
      </xdr:txBody>
    </xdr:sp>
    <xdr:clientData/>
  </xdr:twoCellAnchor>
  <xdr:oneCellAnchor>
    <xdr:from>
      <xdr:col>62</xdr:col>
      <xdr:colOff>6350</xdr:colOff>
      <xdr:row>49</xdr:row>
      <xdr:rowOff>107950</xdr:rowOff>
    </xdr:from>
    <xdr:ext cx="298543" cy="225703"/>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a:extLst>
            <a:ext uri="{FF2B5EF4-FFF2-40B4-BE49-F238E27FC236}">
              <a16:creationId xmlns:a16="http://schemas.microsoft.com/office/drawing/2014/main" id="{00000000-0008-0000-0400-0000F7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168910</xdr:rowOff>
    </xdr:from>
    <xdr:to>
      <xdr:col>82</xdr:col>
      <xdr:colOff>107950</xdr:colOff>
      <xdr:row>61</xdr:row>
      <xdr:rowOff>1270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6510000" y="9255760"/>
          <a:ext cx="0" cy="1203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144797</xdr:rowOff>
    </xdr:from>
    <xdr:ext cx="762000" cy="259045"/>
    <xdr:sp macro="" textlink="">
      <xdr:nvSpPr>
        <xdr:cNvPr id="249" name="その他最小値テキスト">
          <a:extLst>
            <a:ext uri="{FF2B5EF4-FFF2-40B4-BE49-F238E27FC236}">
              <a16:creationId xmlns:a16="http://schemas.microsoft.com/office/drawing/2014/main" id="{00000000-0008-0000-0400-0000F9000000}"/>
            </a:ext>
          </a:extLst>
        </xdr:cNvPr>
        <xdr:cNvSpPr txBox="1"/>
      </xdr:nvSpPr>
      <xdr:spPr>
        <a:xfrm>
          <a:off x="16598900" y="10431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1270</xdr:rowOff>
    </xdr:from>
    <xdr:to>
      <xdr:col>82</xdr:col>
      <xdr:colOff>196850</xdr:colOff>
      <xdr:row>61</xdr:row>
      <xdr:rowOff>1270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10459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83837</xdr:rowOff>
    </xdr:from>
    <xdr:ext cx="762000" cy="259045"/>
    <xdr:sp macro="" textlink="">
      <xdr:nvSpPr>
        <xdr:cNvPr id="251" name="その他最大値テキスト">
          <a:extLst>
            <a:ext uri="{FF2B5EF4-FFF2-40B4-BE49-F238E27FC236}">
              <a16:creationId xmlns:a16="http://schemas.microsoft.com/office/drawing/2014/main" id="{00000000-0008-0000-0400-0000FB000000}"/>
            </a:ext>
          </a:extLst>
        </xdr:cNvPr>
        <xdr:cNvSpPr txBox="1"/>
      </xdr:nvSpPr>
      <xdr:spPr>
        <a:xfrm>
          <a:off x="16598900" y="899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168910</xdr:rowOff>
    </xdr:from>
    <xdr:to>
      <xdr:col>82</xdr:col>
      <xdr:colOff>196850</xdr:colOff>
      <xdr:row>53</xdr:row>
      <xdr:rowOff>168910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9255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123190</xdr:rowOff>
    </xdr:from>
    <xdr:to>
      <xdr:col>82</xdr:col>
      <xdr:colOff>107950</xdr:colOff>
      <xdr:row>59</xdr:row>
      <xdr:rowOff>123190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5671800" y="102387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168927</xdr:rowOff>
    </xdr:from>
    <xdr:ext cx="762000" cy="259045"/>
    <xdr:sp macro="" textlink="">
      <xdr:nvSpPr>
        <xdr:cNvPr id="254" name="その他平均値テキスト">
          <a:extLst>
            <a:ext uri="{FF2B5EF4-FFF2-40B4-BE49-F238E27FC236}">
              <a16:creationId xmlns:a16="http://schemas.microsoft.com/office/drawing/2014/main" id="{00000000-0008-0000-0400-0000FE000000}"/>
            </a:ext>
          </a:extLst>
        </xdr:cNvPr>
        <xdr:cNvSpPr txBox="1"/>
      </xdr:nvSpPr>
      <xdr:spPr>
        <a:xfrm>
          <a:off x="16598900" y="9598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152400</xdr:rowOff>
    </xdr:from>
    <xdr:to>
      <xdr:col>82</xdr:col>
      <xdr:colOff>158750</xdr:colOff>
      <xdr:row>57</xdr:row>
      <xdr:rowOff>82550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64592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100330</xdr:rowOff>
    </xdr:from>
    <xdr:to>
      <xdr:col>78</xdr:col>
      <xdr:colOff>69850</xdr:colOff>
      <xdr:row>59</xdr:row>
      <xdr:rowOff>123190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a:off x="14782800" y="102158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167640</xdr:rowOff>
    </xdr:from>
    <xdr:to>
      <xdr:col>78</xdr:col>
      <xdr:colOff>120650</xdr:colOff>
      <xdr:row>57</xdr:row>
      <xdr:rowOff>97790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5621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107967</xdr:rowOff>
    </xdr:from>
    <xdr:ext cx="7366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5290800" y="9537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62230</xdr:rowOff>
    </xdr:from>
    <xdr:to>
      <xdr:col>73</xdr:col>
      <xdr:colOff>180975</xdr:colOff>
      <xdr:row>59</xdr:row>
      <xdr:rowOff>100330</xdr:rowOff>
    </xdr:to>
    <xdr:cxnSp macro="">
      <xdr:nvCxnSpPr>
        <xdr:cNvPr id="259" name="直線コネクタ 258">
          <a:extLst>
            <a:ext uri="{FF2B5EF4-FFF2-40B4-BE49-F238E27FC236}">
              <a16:creationId xmlns:a16="http://schemas.microsoft.com/office/drawing/2014/main" id="{00000000-0008-0000-0400-000003010000}"/>
            </a:ext>
          </a:extLst>
        </xdr:cNvPr>
        <xdr:cNvCxnSpPr/>
      </xdr:nvCxnSpPr>
      <xdr:spPr>
        <a:xfrm>
          <a:off x="13893800" y="101777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137160</xdr:rowOff>
    </xdr:from>
    <xdr:to>
      <xdr:col>74</xdr:col>
      <xdr:colOff>31750</xdr:colOff>
      <xdr:row>57</xdr:row>
      <xdr:rowOff>67310</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4732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77487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401800" y="950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62230</xdr:rowOff>
    </xdr:from>
    <xdr:to>
      <xdr:col>69</xdr:col>
      <xdr:colOff>92075</xdr:colOff>
      <xdr:row>59</xdr:row>
      <xdr:rowOff>62230</xdr:rowOff>
    </xdr:to>
    <xdr:cxnSp macro="">
      <xdr:nvCxnSpPr>
        <xdr:cNvPr id="262" name="直線コネクタ 261">
          <a:extLst>
            <a:ext uri="{FF2B5EF4-FFF2-40B4-BE49-F238E27FC236}">
              <a16:creationId xmlns:a16="http://schemas.microsoft.com/office/drawing/2014/main" id="{00000000-0008-0000-0400-000006010000}"/>
            </a:ext>
          </a:extLst>
        </xdr:cNvPr>
        <xdr:cNvCxnSpPr/>
      </xdr:nvCxnSpPr>
      <xdr:spPr>
        <a:xfrm>
          <a:off x="13004800" y="101777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152400</xdr:rowOff>
    </xdr:from>
    <xdr:to>
      <xdr:col>69</xdr:col>
      <xdr:colOff>142875</xdr:colOff>
      <xdr:row>57</xdr:row>
      <xdr:rowOff>82550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3843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92727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512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152400</xdr:rowOff>
    </xdr:from>
    <xdr:to>
      <xdr:col>65</xdr:col>
      <xdr:colOff>53975</xdr:colOff>
      <xdr:row>57</xdr:row>
      <xdr:rowOff>82550</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2954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92727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623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72390</xdr:rowOff>
    </xdr:from>
    <xdr:to>
      <xdr:col>82</xdr:col>
      <xdr:colOff>158750</xdr:colOff>
      <xdr:row>60</xdr:row>
      <xdr:rowOff>2540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6459200" y="1018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44467</xdr:rowOff>
    </xdr:from>
    <xdr:ext cx="762000" cy="259045"/>
    <xdr:sp macro="" textlink="">
      <xdr:nvSpPr>
        <xdr:cNvPr id="273" name="その他該当値テキスト">
          <a:extLst>
            <a:ext uri="{FF2B5EF4-FFF2-40B4-BE49-F238E27FC236}">
              <a16:creationId xmlns:a16="http://schemas.microsoft.com/office/drawing/2014/main" id="{00000000-0008-0000-0400-000011010000}"/>
            </a:ext>
          </a:extLst>
        </xdr:cNvPr>
        <xdr:cNvSpPr txBox="1"/>
      </xdr:nvSpPr>
      <xdr:spPr>
        <a:xfrm>
          <a:off x="16598900" y="1016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72390</xdr:rowOff>
    </xdr:from>
    <xdr:to>
      <xdr:col>78</xdr:col>
      <xdr:colOff>120650</xdr:colOff>
      <xdr:row>60</xdr:row>
      <xdr:rowOff>2540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5621000" y="1018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158767</xdr:rowOff>
    </xdr:from>
    <xdr:ext cx="7366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5290800" y="10274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49530</xdr:rowOff>
    </xdr:from>
    <xdr:to>
      <xdr:col>74</xdr:col>
      <xdr:colOff>31750</xdr:colOff>
      <xdr:row>59</xdr:row>
      <xdr:rowOff>151130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4732000" y="1016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135907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4401800" y="1025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11430</xdr:rowOff>
    </xdr:from>
    <xdr:to>
      <xdr:col>69</xdr:col>
      <xdr:colOff>142875</xdr:colOff>
      <xdr:row>59</xdr:row>
      <xdr:rowOff>113030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3843000" y="1012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97807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3512800" y="1021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11430</xdr:rowOff>
    </xdr:from>
    <xdr:to>
      <xdr:col>65</xdr:col>
      <xdr:colOff>53975</xdr:colOff>
      <xdr:row>59</xdr:row>
      <xdr:rowOff>113030</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2954000" y="1012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97807</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623800" y="1021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補助費等に係る経常収支比率は、前年度より</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ポイント改善したことから、全国平均を</a:t>
          </a:r>
          <a:r>
            <a:rPr kumimoji="1" lang="en-US" altLang="ja-JP" sz="1300">
              <a:latin typeface="ＭＳ Ｐゴシック" panose="020B0600070205080204" pitchFamily="50" charset="-128"/>
              <a:ea typeface="ＭＳ Ｐゴシック" panose="020B0600070205080204" pitchFamily="50" charset="-128"/>
            </a:rPr>
            <a:t>3.5</a:t>
          </a:r>
          <a:r>
            <a:rPr kumimoji="1" lang="ja-JP" altLang="en-US" sz="1300">
              <a:latin typeface="ＭＳ Ｐゴシック" panose="020B0600070205080204" pitchFamily="50" charset="-128"/>
              <a:ea typeface="ＭＳ Ｐゴシック" panose="020B0600070205080204" pitchFamily="50" charset="-128"/>
            </a:rPr>
            <a:t>ポイント、宮崎県平均を</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ポイント、また、類似団体平均を</a:t>
          </a:r>
          <a:r>
            <a:rPr kumimoji="1" lang="en-US" altLang="ja-JP" sz="1300">
              <a:latin typeface="ＭＳ Ｐゴシック" panose="020B0600070205080204" pitchFamily="50" charset="-128"/>
              <a:ea typeface="ＭＳ Ｐゴシック" panose="020B0600070205080204" pitchFamily="50" charset="-128"/>
            </a:rPr>
            <a:t>6.1</a:t>
          </a:r>
          <a:r>
            <a:rPr kumimoji="1" lang="ja-JP" altLang="en-US" sz="1300">
              <a:latin typeface="ＭＳ Ｐゴシック" panose="020B0600070205080204" pitchFamily="50" charset="-128"/>
              <a:ea typeface="ＭＳ Ｐゴシック" panose="020B0600070205080204" pitchFamily="50" charset="-128"/>
            </a:rPr>
            <a:t>ポイント下回っており、順位も上位に位置している。今後も引き続き、更なる補助事業の見直しや整理合理化を推進することで経常経費の削減に努め、その適正化に努める。</a:t>
          </a:r>
        </a:p>
      </xdr:txBody>
    </xdr:sp>
    <xdr:clientData/>
  </xdr:twoCellAnchor>
  <xdr:oneCellAnchor>
    <xdr:from>
      <xdr:col>62</xdr:col>
      <xdr:colOff>6350</xdr:colOff>
      <xdr:row>29</xdr:row>
      <xdr:rowOff>107950</xdr:rowOff>
    </xdr:from>
    <xdr:ext cx="298543" cy="225703"/>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7" name="補助費等グラフ枠">
          <a:extLst>
            <a:ext uri="{FF2B5EF4-FFF2-40B4-BE49-F238E27FC236}">
              <a16:creationId xmlns:a16="http://schemas.microsoft.com/office/drawing/2014/main" id="{00000000-0008-0000-0400-000033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81280</xdr:rowOff>
    </xdr:from>
    <xdr:to>
      <xdr:col>82</xdr:col>
      <xdr:colOff>107950</xdr:colOff>
      <xdr:row>42</xdr:row>
      <xdr:rowOff>35560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flipV="1">
          <a:off x="16510000" y="591058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42</xdr:row>
      <xdr:rowOff>7637</xdr:rowOff>
    </xdr:from>
    <xdr:ext cx="762000" cy="259045"/>
    <xdr:sp macro="" textlink="">
      <xdr:nvSpPr>
        <xdr:cNvPr id="309" name="補助費等最小値テキスト">
          <a:extLst>
            <a:ext uri="{FF2B5EF4-FFF2-40B4-BE49-F238E27FC236}">
              <a16:creationId xmlns:a16="http://schemas.microsoft.com/office/drawing/2014/main" id="{00000000-0008-0000-0400-000035010000}"/>
            </a:ext>
          </a:extLst>
        </xdr:cNvPr>
        <xdr:cNvSpPr txBox="1"/>
      </xdr:nvSpPr>
      <xdr:spPr>
        <a:xfrm>
          <a:off x="16598900" y="7208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42</xdr:row>
      <xdr:rowOff>35560</xdr:rowOff>
    </xdr:from>
    <xdr:to>
      <xdr:col>82</xdr:col>
      <xdr:colOff>196850</xdr:colOff>
      <xdr:row>42</xdr:row>
      <xdr:rowOff>35560</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6421100" y="7236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167657</xdr:rowOff>
    </xdr:from>
    <xdr:ext cx="762000" cy="259045"/>
    <xdr:sp macro="" textlink="">
      <xdr:nvSpPr>
        <xdr:cNvPr id="311" name="補助費等最大値テキスト">
          <a:extLst>
            <a:ext uri="{FF2B5EF4-FFF2-40B4-BE49-F238E27FC236}">
              <a16:creationId xmlns:a16="http://schemas.microsoft.com/office/drawing/2014/main" id="{00000000-0008-0000-0400-000037010000}"/>
            </a:ext>
          </a:extLst>
        </xdr:cNvPr>
        <xdr:cNvSpPr txBox="1"/>
      </xdr:nvSpPr>
      <xdr:spPr>
        <a:xfrm>
          <a:off x="16598900" y="565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81280</xdr:rowOff>
    </xdr:from>
    <xdr:to>
      <xdr:col>82</xdr:col>
      <xdr:colOff>196850</xdr:colOff>
      <xdr:row>34</xdr:row>
      <xdr:rowOff>81280</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6421100" y="5910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161290</xdr:rowOff>
    </xdr:from>
    <xdr:to>
      <xdr:col>82</xdr:col>
      <xdr:colOff>107950</xdr:colOff>
      <xdr:row>36</xdr:row>
      <xdr:rowOff>111760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flipV="1">
          <a:off x="15671800" y="6162040"/>
          <a:ext cx="8382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38</xdr:row>
      <xdr:rowOff>33037</xdr:rowOff>
    </xdr:from>
    <xdr:ext cx="762000" cy="259045"/>
    <xdr:sp macro="" textlink="">
      <xdr:nvSpPr>
        <xdr:cNvPr id="314" name="補助費等平均値テキスト">
          <a:extLst>
            <a:ext uri="{FF2B5EF4-FFF2-40B4-BE49-F238E27FC236}">
              <a16:creationId xmlns:a16="http://schemas.microsoft.com/office/drawing/2014/main" id="{00000000-0008-0000-0400-00003A010000}"/>
            </a:ext>
          </a:extLst>
        </xdr:cNvPr>
        <xdr:cNvSpPr txBox="1"/>
      </xdr:nvSpPr>
      <xdr:spPr>
        <a:xfrm>
          <a:off x="16598900" y="65481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60960</xdr:rowOff>
    </xdr:from>
    <xdr:to>
      <xdr:col>82</xdr:col>
      <xdr:colOff>158750</xdr:colOff>
      <xdr:row>38</xdr:row>
      <xdr:rowOff>162560</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6459200" y="657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27940</xdr:rowOff>
    </xdr:from>
    <xdr:to>
      <xdr:col>78</xdr:col>
      <xdr:colOff>69850</xdr:colOff>
      <xdr:row>36</xdr:row>
      <xdr:rowOff>111760</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a:off x="14782800" y="620014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38</xdr:row>
      <xdr:rowOff>15240</xdr:rowOff>
    </xdr:from>
    <xdr:to>
      <xdr:col>78</xdr:col>
      <xdr:colOff>120650</xdr:colOff>
      <xdr:row>38</xdr:row>
      <xdr:rowOff>116840</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5621000" y="653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101617</xdr:rowOff>
    </xdr:from>
    <xdr:ext cx="7366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5290800" y="6616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62230</xdr:rowOff>
    </xdr:from>
    <xdr:to>
      <xdr:col>73</xdr:col>
      <xdr:colOff>180975</xdr:colOff>
      <xdr:row>36</xdr:row>
      <xdr:rowOff>27940</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a:off x="13893800" y="606298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163830</xdr:rowOff>
    </xdr:from>
    <xdr:to>
      <xdr:col>74</xdr:col>
      <xdr:colOff>31750</xdr:colOff>
      <xdr:row>38</xdr:row>
      <xdr:rowOff>93980</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4732000" y="650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78757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4401800" y="659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62230</xdr:rowOff>
    </xdr:from>
    <xdr:to>
      <xdr:col>69</xdr:col>
      <xdr:colOff>92075</xdr:colOff>
      <xdr:row>35</xdr:row>
      <xdr:rowOff>123190</xdr:rowOff>
    </xdr:to>
    <xdr:cxnSp macro="">
      <xdr:nvCxnSpPr>
        <xdr:cNvPr id="322" name="直線コネクタ 321">
          <a:extLst>
            <a:ext uri="{FF2B5EF4-FFF2-40B4-BE49-F238E27FC236}">
              <a16:creationId xmlns:a16="http://schemas.microsoft.com/office/drawing/2014/main" id="{00000000-0008-0000-0400-000042010000}"/>
            </a:ext>
          </a:extLst>
        </xdr:cNvPr>
        <xdr:cNvCxnSpPr/>
      </xdr:nvCxnSpPr>
      <xdr:spPr>
        <a:xfrm flipV="1">
          <a:off x="13004800" y="60629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95250</xdr:rowOff>
    </xdr:from>
    <xdr:to>
      <xdr:col>69</xdr:col>
      <xdr:colOff>142875</xdr:colOff>
      <xdr:row>38</xdr:row>
      <xdr:rowOff>25400</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38430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512800" y="652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125730</xdr:rowOff>
    </xdr:from>
    <xdr:to>
      <xdr:col>65</xdr:col>
      <xdr:colOff>53975</xdr:colOff>
      <xdr:row>38</xdr:row>
      <xdr:rowOff>55880</xdr:rowOff>
    </xdr:to>
    <xdr:sp macro="" textlink="">
      <xdr:nvSpPr>
        <xdr:cNvPr id="325" name="フローチャート: 判断 324">
          <a:extLst>
            <a:ext uri="{FF2B5EF4-FFF2-40B4-BE49-F238E27FC236}">
              <a16:creationId xmlns:a16="http://schemas.microsoft.com/office/drawing/2014/main" id="{00000000-0008-0000-0400-000045010000}"/>
            </a:ext>
          </a:extLst>
        </xdr:cNvPr>
        <xdr:cNvSpPr/>
      </xdr:nvSpPr>
      <xdr:spPr>
        <a:xfrm>
          <a:off x="12954000" y="6469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40657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623800" y="655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110490</xdr:rowOff>
    </xdr:from>
    <xdr:to>
      <xdr:col>82</xdr:col>
      <xdr:colOff>158750</xdr:colOff>
      <xdr:row>36</xdr:row>
      <xdr:rowOff>40640</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64592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127017</xdr:rowOff>
    </xdr:from>
    <xdr:ext cx="762000" cy="259045"/>
    <xdr:sp macro="" textlink="">
      <xdr:nvSpPr>
        <xdr:cNvPr id="333" name="補助費等該当値テキスト">
          <a:extLst>
            <a:ext uri="{FF2B5EF4-FFF2-40B4-BE49-F238E27FC236}">
              <a16:creationId xmlns:a16="http://schemas.microsoft.com/office/drawing/2014/main" id="{00000000-0008-0000-0400-00004D010000}"/>
            </a:ext>
          </a:extLst>
        </xdr:cNvPr>
        <xdr:cNvSpPr txBox="1"/>
      </xdr:nvSpPr>
      <xdr:spPr>
        <a:xfrm>
          <a:off x="165989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60960</xdr:rowOff>
    </xdr:from>
    <xdr:to>
      <xdr:col>78</xdr:col>
      <xdr:colOff>120650</xdr:colOff>
      <xdr:row>36</xdr:row>
      <xdr:rowOff>162560</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5621000" y="623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1287</xdr:rowOff>
    </xdr:from>
    <xdr:ext cx="7366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5290800" y="6002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148590</xdr:rowOff>
    </xdr:from>
    <xdr:to>
      <xdr:col>74</xdr:col>
      <xdr:colOff>31750</xdr:colOff>
      <xdr:row>36</xdr:row>
      <xdr:rowOff>78740</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4732000" y="614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88917</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4401800" y="591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11430</xdr:rowOff>
    </xdr:from>
    <xdr:to>
      <xdr:col>69</xdr:col>
      <xdr:colOff>142875</xdr:colOff>
      <xdr:row>35</xdr:row>
      <xdr:rowOff>113030</xdr:rowOff>
    </xdr:to>
    <xdr:sp macro="" textlink="">
      <xdr:nvSpPr>
        <xdr:cNvPr id="338" name="楕円 337">
          <a:extLst>
            <a:ext uri="{FF2B5EF4-FFF2-40B4-BE49-F238E27FC236}">
              <a16:creationId xmlns:a16="http://schemas.microsoft.com/office/drawing/2014/main" id="{00000000-0008-0000-0400-000052010000}"/>
            </a:ext>
          </a:extLst>
        </xdr:cNvPr>
        <xdr:cNvSpPr/>
      </xdr:nvSpPr>
      <xdr:spPr>
        <a:xfrm>
          <a:off x="13843000" y="601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123207</xdr:rowOff>
    </xdr:from>
    <xdr:ext cx="762000" cy="259045"/>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13512800" y="578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72390</xdr:rowOff>
    </xdr:from>
    <xdr:to>
      <xdr:col>65</xdr:col>
      <xdr:colOff>53975</xdr:colOff>
      <xdr:row>36</xdr:row>
      <xdr:rowOff>2540</xdr:rowOff>
    </xdr:to>
    <xdr:sp macro="" textlink="">
      <xdr:nvSpPr>
        <xdr:cNvPr id="340" name="楕円 339">
          <a:extLst>
            <a:ext uri="{FF2B5EF4-FFF2-40B4-BE49-F238E27FC236}">
              <a16:creationId xmlns:a16="http://schemas.microsoft.com/office/drawing/2014/main" id="{00000000-0008-0000-0400-000054010000}"/>
            </a:ext>
          </a:extLst>
        </xdr:cNvPr>
        <xdr:cNvSpPr/>
      </xdr:nvSpPr>
      <xdr:spPr>
        <a:xfrm>
          <a:off x="12954000" y="607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12717</xdr:rowOff>
    </xdr:from>
    <xdr:ext cx="762000" cy="259045"/>
    <xdr:sp macro="" textlink="">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12623800" y="584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公債費に係る経常収支比率は、前年度より</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ポイント改善している。また、全国平均は</a:t>
          </a:r>
          <a:r>
            <a:rPr kumimoji="1" lang="en-US" altLang="ja-JP" sz="1300">
              <a:latin typeface="ＭＳ Ｐゴシック" panose="020B0600070205080204" pitchFamily="50" charset="-128"/>
              <a:ea typeface="ＭＳ Ｐゴシック" panose="020B0600070205080204" pitchFamily="50" charset="-128"/>
            </a:rPr>
            <a:t>7.0</a:t>
          </a:r>
          <a:r>
            <a:rPr kumimoji="1" lang="ja-JP" altLang="en-US" sz="1300">
              <a:latin typeface="ＭＳ Ｐゴシック" panose="020B0600070205080204" pitchFamily="50" charset="-128"/>
              <a:ea typeface="ＭＳ Ｐゴシック" panose="020B0600070205080204" pitchFamily="50" charset="-128"/>
            </a:rPr>
            <a:t>ポイント、宮崎県平均は</a:t>
          </a:r>
          <a:r>
            <a:rPr kumimoji="1" lang="en-US" altLang="ja-JP" sz="1300">
              <a:latin typeface="ＭＳ Ｐゴシック" panose="020B0600070205080204" pitchFamily="50" charset="-128"/>
              <a:ea typeface="ＭＳ Ｐゴシック" panose="020B0600070205080204" pitchFamily="50" charset="-128"/>
            </a:rPr>
            <a:t>9.0</a:t>
          </a:r>
          <a:r>
            <a:rPr kumimoji="1" lang="ja-JP" altLang="en-US" sz="1300">
              <a:latin typeface="ＭＳ Ｐゴシック" panose="020B0600070205080204" pitchFamily="50" charset="-128"/>
              <a:ea typeface="ＭＳ Ｐゴシック" panose="020B0600070205080204" pitchFamily="50" charset="-128"/>
            </a:rPr>
            <a:t>ポイント、類似団体平均も</a:t>
          </a:r>
          <a:r>
            <a:rPr kumimoji="1" lang="en-US" altLang="ja-JP" sz="1300">
              <a:latin typeface="ＭＳ Ｐゴシック" panose="020B0600070205080204" pitchFamily="50" charset="-128"/>
              <a:ea typeface="ＭＳ Ｐゴシック" panose="020B0600070205080204" pitchFamily="50" charset="-128"/>
            </a:rPr>
            <a:t>9.1</a:t>
          </a:r>
          <a:r>
            <a:rPr kumimoji="1" lang="ja-JP" altLang="en-US" sz="1300">
              <a:latin typeface="ＭＳ Ｐゴシック" panose="020B0600070205080204" pitchFamily="50" charset="-128"/>
              <a:ea typeface="ＭＳ Ｐゴシック" panose="020B0600070205080204" pitchFamily="50" charset="-128"/>
            </a:rPr>
            <a:t>ポイント下回っており、順位も上位に位置している。しかしながら、数年後に新庁舎建設等の大型事業の償還が始まることから、今後は上昇していくことが予想されるため、これからも引き続き、市債借入額の抑制等により、公債費の適正化に努める。</a:t>
          </a:r>
        </a:p>
      </xdr:txBody>
    </xdr:sp>
    <xdr:clientData/>
  </xdr:twoCellAnchor>
  <xdr:oneCellAnchor>
    <xdr:from>
      <xdr:col>3</xdr:col>
      <xdr:colOff>123825</xdr:colOff>
      <xdr:row>69</xdr:row>
      <xdr:rowOff>107950</xdr:rowOff>
    </xdr:from>
    <xdr:ext cx="298543" cy="225703"/>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a:extLst>
            <a:ext uri="{FF2B5EF4-FFF2-40B4-BE49-F238E27FC236}">
              <a16:creationId xmlns:a16="http://schemas.microsoft.com/office/drawing/2014/main" id="{00000000-0008-0000-0400-00006D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67564</xdr:rowOff>
    </xdr:from>
    <xdr:to>
      <xdr:col>24</xdr:col>
      <xdr:colOff>25400</xdr:colOff>
      <xdr:row>79</xdr:row>
      <xdr:rowOff>165863</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4826000" y="12754864"/>
          <a:ext cx="0" cy="9555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137940</xdr:rowOff>
    </xdr:from>
    <xdr:ext cx="762000" cy="259045"/>
    <xdr:sp macro="" textlink="">
      <xdr:nvSpPr>
        <xdr:cNvPr id="367" name="公債費最小値テキスト">
          <a:extLst>
            <a:ext uri="{FF2B5EF4-FFF2-40B4-BE49-F238E27FC236}">
              <a16:creationId xmlns:a16="http://schemas.microsoft.com/office/drawing/2014/main" id="{00000000-0008-0000-0400-00006F010000}"/>
            </a:ext>
          </a:extLst>
        </xdr:cNvPr>
        <xdr:cNvSpPr txBox="1"/>
      </xdr:nvSpPr>
      <xdr:spPr>
        <a:xfrm>
          <a:off x="4914900" y="13682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79</xdr:row>
      <xdr:rowOff>165863</xdr:rowOff>
    </xdr:from>
    <xdr:to>
      <xdr:col>24</xdr:col>
      <xdr:colOff>114300</xdr:colOff>
      <xdr:row>79</xdr:row>
      <xdr:rowOff>165863</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4737100" y="13710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153941</xdr:rowOff>
    </xdr:from>
    <xdr:ext cx="762000" cy="259045"/>
    <xdr:sp macro="" textlink="">
      <xdr:nvSpPr>
        <xdr:cNvPr id="369" name="公債費最大値テキスト">
          <a:extLst>
            <a:ext uri="{FF2B5EF4-FFF2-40B4-BE49-F238E27FC236}">
              <a16:creationId xmlns:a16="http://schemas.microsoft.com/office/drawing/2014/main" id="{00000000-0008-0000-0400-000071010000}"/>
            </a:ext>
          </a:extLst>
        </xdr:cNvPr>
        <xdr:cNvSpPr txBox="1"/>
      </xdr:nvSpPr>
      <xdr:spPr>
        <a:xfrm>
          <a:off x="4914900" y="12498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67564</xdr:rowOff>
    </xdr:from>
    <xdr:to>
      <xdr:col>24</xdr:col>
      <xdr:colOff>114300</xdr:colOff>
      <xdr:row>74</xdr:row>
      <xdr:rowOff>67564</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4737100" y="12754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165863</xdr:rowOff>
    </xdr:from>
    <xdr:to>
      <xdr:col>24</xdr:col>
      <xdr:colOff>25400</xdr:colOff>
      <xdr:row>75</xdr:row>
      <xdr:rowOff>170435</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flipV="1">
          <a:off x="3987800" y="13024613"/>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160290</xdr:rowOff>
    </xdr:from>
    <xdr:ext cx="762000" cy="259045"/>
    <xdr:sp macro="" textlink="">
      <xdr:nvSpPr>
        <xdr:cNvPr id="372" name="公債費平均値テキスト">
          <a:extLst>
            <a:ext uri="{FF2B5EF4-FFF2-40B4-BE49-F238E27FC236}">
              <a16:creationId xmlns:a16="http://schemas.microsoft.com/office/drawing/2014/main" id="{00000000-0008-0000-0400-000074010000}"/>
            </a:ext>
          </a:extLst>
        </xdr:cNvPr>
        <xdr:cNvSpPr txBox="1"/>
      </xdr:nvSpPr>
      <xdr:spPr>
        <a:xfrm>
          <a:off x="4914900" y="133619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16763</xdr:rowOff>
    </xdr:from>
    <xdr:to>
      <xdr:col>24</xdr:col>
      <xdr:colOff>76200</xdr:colOff>
      <xdr:row>78</xdr:row>
      <xdr:rowOff>118363</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47752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170435</xdr:rowOff>
    </xdr:from>
    <xdr:to>
      <xdr:col>19</xdr:col>
      <xdr:colOff>187325</xdr:colOff>
      <xdr:row>76</xdr:row>
      <xdr:rowOff>17272</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flipV="1">
          <a:off x="3098800" y="13029185"/>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16763</xdr:rowOff>
    </xdr:from>
    <xdr:to>
      <xdr:col>20</xdr:col>
      <xdr:colOff>38100</xdr:colOff>
      <xdr:row>78</xdr:row>
      <xdr:rowOff>118363</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3937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103140</xdr:rowOff>
    </xdr:from>
    <xdr:ext cx="7366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3606800" y="13476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17272</xdr:rowOff>
    </xdr:from>
    <xdr:to>
      <xdr:col>15</xdr:col>
      <xdr:colOff>98425</xdr:colOff>
      <xdr:row>76</xdr:row>
      <xdr:rowOff>21844</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flipV="1">
          <a:off x="2209800" y="1304747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7620</xdr:rowOff>
    </xdr:from>
    <xdr:to>
      <xdr:col>15</xdr:col>
      <xdr:colOff>149225</xdr:colOff>
      <xdr:row>78</xdr:row>
      <xdr:rowOff>109220</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3048000" y="1338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93997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7178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21844</xdr:rowOff>
    </xdr:from>
    <xdr:to>
      <xdr:col>11</xdr:col>
      <xdr:colOff>9525</xdr:colOff>
      <xdr:row>76</xdr:row>
      <xdr:rowOff>117856</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flipV="1">
          <a:off x="1320800" y="13052044"/>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169926</xdr:rowOff>
    </xdr:from>
    <xdr:to>
      <xdr:col>11</xdr:col>
      <xdr:colOff>60325</xdr:colOff>
      <xdr:row>78</xdr:row>
      <xdr:rowOff>100076</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2159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84853</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828800" y="1345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16763</xdr:rowOff>
    </xdr:from>
    <xdr:to>
      <xdr:col>6</xdr:col>
      <xdr:colOff>171450</xdr:colOff>
      <xdr:row>78</xdr:row>
      <xdr:rowOff>118363</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1270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103140</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939800" y="13476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115062</xdr:rowOff>
    </xdr:from>
    <xdr:to>
      <xdr:col>24</xdr:col>
      <xdr:colOff>76200</xdr:colOff>
      <xdr:row>76</xdr:row>
      <xdr:rowOff>45213</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4775200" y="1297381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131589</xdr:rowOff>
    </xdr:from>
    <xdr:ext cx="762000" cy="259045"/>
    <xdr:sp macro="" textlink="">
      <xdr:nvSpPr>
        <xdr:cNvPr id="391" name="公債費該当値テキスト">
          <a:extLst>
            <a:ext uri="{FF2B5EF4-FFF2-40B4-BE49-F238E27FC236}">
              <a16:creationId xmlns:a16="http://schemas.microsoft.com/office/drawing/2014/main" id="{00000000-0008-0000-0400-000087010000}"/>
            </a:ext>
          </a:extLst>
        </xdr:cNvPr>
        <xdr:cNvSpPr txBox="1"/>
      </xdr:nvSpPr>
      <xdr:spPr>
        <a:xfrm>
          <a:off x="4914900" y="12818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119634</xdr:rowOff>
    </xdr:from>
    <xdr:to>
      <xdr:col>20</xdr:col>
      <xdr:colOff>38100</xdr:colOff>
      <xdr:row>76</xdr:row>
      <xdr:rowOff>49783</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3937000" y="1297838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59961</xdr:rowOff>
    </xdr:from>
    <xdr:ext cx="7366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3606800" y="127472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137922</xdr:rowOff>
    </xdr:from>
    <xdr:to>
      <xdr:col>15</xdr:col>
      <xdr:colOff>149225</xdr:colOff>
      <xdr:row>76</xdr:row>
      <xdr:rowOff>68072</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3048000" y="12996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78249</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2717800" y="12765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142494</xdr:rowOff>
    </xdr:from>
    <xdr:to>
      <xdr:col>11</xdr:col>
      <xdr:colOff>60325</xdr:colOff>
      <xdr:row>76</xdr:row>
      <xdr:rowOff>72644</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2159000" y="13001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82821</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828800" y="12770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67056</xdr:rowOff>
    </xdr:from>
    <xdr:to>
      <xdr:col>6</xdr:col>
      <xdr:colOff>171450</xdr:colOff>
      <xdr:row>76</xdr:row>
      <xdr:rowOff>168656</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1270000" y="13097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7383</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939800" y="12866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公債費以外の経常収支比率は、</a:t>
          </a:r>
          <a:r>
            <a:rPr kumimoji="1" lang="en-US" altLang="ja-JP" sz="1300">
              <a:latin typeface="ＭＳ Ｐゴシック" panose="020B0600070205080204" pitchFamily="50" charset="-128"/>
              <a:ea typeface="ＭＳ Ｐゴシック" panose="020B0600070205080204" pitchFamily="50" charset="-128"/>
            </a:rPr>
            <a:t>4.5</a:t>
          </a:r>
          <a:r>
            <a:rPr kumimoji="1" lang="ja-JP" altLang="en-US" sz="1300">
              <a:latin typeface="ＭＳ Ｐゴシック" panose="020B0600070205080204" pitchFamily="50" charset="-128"/>
              <a:ea typeface="ＭＳ Ｐゴシック" panose="020B0600070205080204" pitchFamily="50" charset="-128"/>
            </a:rPr>
            <a:t>ポイント上昇している。また、全国平均を</a:t>
          </a:r>
          <a:r>
            <a:rPr kumimoji="1" lang="en-US" altLang="ja-JP" sz="1300">
              <a:latin typeface="ＭＳ Ｐゴシック" panose="020B0600070205080204" pitchFamily="50" charset="-128"/>
              <a:ea typeface="ＭＳ Ｐゴシック" panose="020B0600070205080204" pitchFamily="50" charset="-128"/>
            </a:rPr>
            <a:t>8.8</a:t>
          </a:r>
          <a:r>
            <a:rPr kumimoji="1" lang="ja-JP" altLang="en-US" sz="1300">
              <a:latin typeface="ＭＳ Ｐゴシック" panose="020B0600070205080204" pitchFamily="50" charset="-128"/>
              <a:ea typeface="ＭＳ Ｐゴシック" panose="020B0600070205080204" pitchFamily="50" charset="-128"/>
            </a:rPr>
            <a:t>ポイント、宮崎県平均を</a:t>
          </a:r>
          <a:r>
            <a:rPr kumimoji="1" lang="en-US" altLang="ja-JP" sz="1300">
              <a:latin typeface="ＭＳ Ｐゴシック" panose="020B0600070205080204" pitchFamily="50" charset="-128"/>
              <a:ea typeface="ＭＳ Ｐゴシック" panose="020B0600070205080204" pitchFamily="50" charset="-128"/>
            </a:rPr>
            <a:t>11.1</a:t>
          </a:r>
          <a:r>
            <a:rPr kumimoji="1" lang="ja-JP" altLang="en-US" sz="1300">
              <a:latin typeface="ＭＳ Ｐゴシック" panose="020B0600070205080204" pitchFamily="50" charset="-128"/>
              <a:ea typeface="ＭＳ Ｐゴシック" panose="020B0600070205080204" pitchFamily="50" charset="-128"/>
            </a:rPr>
            <a:t>ポイント、そして類似団体平均を</a:t>
          </a:r>
          <a:r>
            <a:rPr kumimoji="1" lang="en-US" altLang="ja-JP" sz="1300">
              <a:latin typeface="ＭＳ Ｐゴシック" panose="020B0600070205080204" pitchFamily="50" charset="-128"/>
              <a:ea typeface="ＭＳ Ｐゴシック" panose="020B0600070205080204" pitchFamily="50" charset="-128"/>
            </a:rPr>
            <a:t>12.2</a:t>
          </a:r>
          <a:r>
            <a:rPr kumimoji="1" lang="ja-JP" altLang="en-US" sz="1300">
              <a:latin typeface="ＭＳ Ｐゴシック" panose="020B0600070205080204" pitchFamily="50" charset="-128"/>
              <a:ea typeface="ＭＳ Ｐゴシック" panose="020B0600070205080204" pitchFamily="50" charset="-128"/>
            </a:rPr>
            <a:t>ポイント上回っている。これは、人件費・扶助費・その他の値が高いことが主な要因であるが、人件費は、消防業務の直営等により、また、扶助費と繰出金については、少子高齢化に伴う社会保障関連経費の増等によると考えられるため、今後も定員管理の適正化や効率化に努める。</a:t>
          </a:r>
        </a:p>
      </xdr:txBody>
    </xdr:sp>
    <xdr:clientData/>
  </xdr:twoCellAnchor>
  <xdr:oneCellAnchor>
    <xdr:from>
      <xdr:col>62</xdr:col>
      <xdr:colOff>6350</xdr:colOff>
      <xdr:row>69</xdr:row>
      <xdr:rowOff>107950</xdr:rowOff>
    </xdr:from>
    <xdr:ext cx="298543" cy="225703"/>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a:extLst>
            <a:ext uri="{FF2B5EF4-FFF2-40B4-BE49-F238E27FC236}">
              <a16:creationId xmlns:a16="http://schemas.microsoft.com/office/drawing/2014/main" id="{00000000-0008-0000-0400-0000A8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127000</xdr:rowOff>
    </xdr:from>
    <xdr:to>
      <xdr:col>82</xdr:col>
      <xdr:colOff>107950</xdr:colOff>
      <xdr:row>80</xdr:row>
      <xdr:rowOff>40132</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6510000" y="12814300"/>
          <a:ext cx="0" cy="941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12209</xdr:rowOff>
    </xdr:from>
    <xdr:ext cx="762000" cy="259045"/>
    <xdr:sp macro="" textlink="">
      <xdr:nvSpPr>
        <xdr:cNvPr id="426" name="公債費以外最小値テキスト">
          <a:extLst>
            <a:ext uri="{FF2B5EF4-FFF2-40B4-BE49-F238E27FC236}">
              <a16:creationId xmlns:a16="http://schemas.microsoft.com/office/drawing/2014/main" id="{00000000-0008-0000-0400-0000AA010000}"/>
            </a:ext>
          </a:extLst>
        </xdr:cNvPr>
        <xdr:cNvSpPr txBox="1"/>
      </xdr:nvSpPr>
      <xdr:spPr>
        <a:xfrm>
          <a:off x="16598900" y="13728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40132</xdr:rowOff>
    </xdr:from>
    <xdr:to>
      <xdr:col>82</xdr:col>
      <xdr:colOff>196850</xdr:colOff>
      <xdr:row>80</xdr:row>
      <xdr:rowOff>40132</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6421100" y="13756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41927</xdr:rowOff>
    </xdr:from>
    <xdr:ext cx="762000" cy="259045"/>
    <xdr:sp macro="" textlink="">
      <xdr:nvSpPr>
        <xdr:cNvPr id="428" name="公債費以外最大値テキスト">
          <a:extLst>
            <a:ext uri="{FF2B5EF4-FFF2-40B4-BE49-F238E27FC236}">
              <a16:creationId xmlns:a16="http://schemas.microsoft.com/office/drawing/2014/main" id="{00000000-0008-0000-0400-0000AC010000}"/>
            </a:ext>
          </a:extLst>
        </xdr:cNvPr>
        <xdr:cNvSpPr txBox="1"/>
      </xdr:nvSpPr>
      <xdr:spPr>
        <a:xfrm>
          <a:off x="16598900" y="1255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127000</xdr:rowOff>
    </xdr:from>
    <xdr:to>
      <xdr:col>82</xdr:col>
      <xdr:colOff>196850</xdr:colOff>
      <xdr:row>74</xdr:row>
      <xdr:rowOff>127000</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6421100" y="1281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159004</xdr:rowOff>
    </xdr:from>
    <xdr:to>
      <xdr:col>82</xdr:col>
      <xdr:colOff>107950</xdr:colOff>
      <xdr:row>80</xdr:row>
      <xdr:rowOff>21844</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5671800" y="13532104"/>
          <a:ext cx="8382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115588</xdr:rowOff>
    </xdr:from>
    <xdr:ext cx="762000" cy="259045"/>
    <xdr:sp macro="" textlink="">
      <xdr:nvSpPr>
        <xdr:cNvPr id="431" name="公債費以外平均値テキスト">
          <a:extLst>
            <a:ext uri="{FF2B5EF4-FFF2-40B4-BE49-F238E27FC236}">
              <a16:creationId xmlns:a16="http://schemas.microsoft.com/office/drawing/2014/main" id="{00000000-0008-0000-0400-0000AF010000}"/>
            </a:ext>
          </a:extLst>
        </xdr:cNvPr>
        <xdr:cNvSpPr txBox="1"/>
      </xdr:nvSpPr>
      <xdr:spPr>
        <a:xfrm>
          <a:off x="16598900" y="129743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99061</xdr:rowOff>
    </xdr:from>
    <xdr:to>
      <xdr:col>82</xdr:col>
      <xdr:colOff>158750</xdr:colOff>
      <xdr:row>77</xdr:row>
      <xdr:rowOff>29211</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64592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159004</xdr:rowOff>
    </xdr:from>
    <xdr:to>
      <xdr:col>78</xdr:col>
      <xdr:colOff>69850</xdr:colOff>
      <xdr:row>79</xdr:row>
      <xdr:rowOff>60706</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flipV="1">
          <a:off x="14782800" y="13532104"/>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35052</xdr:rowOff>
    </xdr:from>
    <xdr:to>
      <xdr:col>78</xdr:col>
      <xdr:colOff>120650</xdr:colOff>
      <xdr:row>76</xdr:row>
      <xdr:rowOff>136652</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5621000" y="13065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146829</xdr:rowOff>
    </xdr:from>
    <xdr:ext cx="7366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5290800" y="12834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99568</xdr:rowOff>
    </xdr:from>
    <xdr:to>
      <xdr:col>73</xdr:col>
      <xdr:colOff>180975</xdr:colOff>
      <xdr:row>79</xdr:row>
      <xdr:rowOff>60706</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a:off x="13893800" y="13472668"/>
          <a:ext cx="8890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151637</xdr:rowOff>
    </xdr:from>
    <xdr:to>
      <xdr:col>74</xdr:col>
      <xdr:colOff>31750</xdr:colOff>
      <xdr:row>76</xdr:row>
      <xdr:rowOff>81787</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47320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91965</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4401800" y="12779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99568</xdr:rowOff>
    </xdr:from>
    <xdr:to>
      <xdr:col>69</xdr:col>
      <xdr:colOff>92075</xdr:colOff>
      <xdr:row>79</xdr:row>
      <xdr:rowOff>24130</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flipV="1">
          <a:off x="13004800" y="13472668"/>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83058</xdr:rowOff>
    </xdr:from>
    <xdr:to>
      <xdr:col>69</xdr:col>
      <xdr:colOff>142875</xdr:colOff>
      <xdr:row>76</xdr:row>
      <xdr:rowOff>13208</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3843000" y="12941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23385</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3512800" y="12710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115062</xdr:rowOff>
    </xdr:from>
    <xdr:to>
      <xdr:col>65</xdr:col>
      <xdr:colOff>53975</xdr:colOff>
      <xdr:row>76</xdr:row>
      <xdr:rowOff>45213</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2954000" y="129738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55389</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2623800" y="12742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142494</xdr:rowOff>
    </xdr:from>
    <xdr:to>
      <xdr:col>82</xdr:col>
      <xdr:colOff>158750</xdr:colOff>
      <xdr:row>80</xdr:row>
      <xdr:rowOff>72644</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6459200" y="13687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51071</xdr:rowOff>
    </xdr:from>
    <xdr:ext cx="762000" cy="259045"/>
    <xdr:sp macro="" textlink="">
      <xdr:nvSpPr>
        <xdr:cNvPr id="450" name="公債費以外該当値テキスト">
          <a:extLst>
            <a:ext uri="{FF2B5EF4-FFF2-40B4-BE49-F238E27FC236}">
              <a16:creationId xmlns:a16="http://schemas.microsoft.com/office/drawing/2014/main" id="{00000000-0008-0000-0400-0000C2010000}"/>
            </a:ext>
          </a:extLst>
        </xdr:cNvPr>
        <xdr:cNvSpPr txBox="1"/>
      </xdr:nvSpPr>
      <xdr:spPr>
        <a:xfrm>
          <a:off x="16598900" y="13595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108204</xdr:rowOff>
    </xdr:from>
    <xdr:to>
      <xdr:col>78</xdr:col>
      <xdr:colOff>120650</xdr:colOff>
      <xdr:row>79</xdr:row>
      <xdr:rowOff>38354</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5621000" y="13481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23131</xdr:rowOff>
    </xdr:from>
    <xdr:ext cx="7366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5290800" y="135676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9906</xdr:rowOff>
    </xdr:from>
    <xdr:to>
      <xdr:col>74</xdr:col>
      <xdr:colOff>31750</xdr:colOff>
      <xdr:row>79</xdr:row>
      <xdr:rowOff>111506</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4732000" y="1355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96283</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4401800" y="13640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48768</xdr:rowOff>
    </xdr:from>
    <xdr:to>
      <xdr:col>69</xdr:col>
      <xdr:colOff>142875</xdr:colOff>
      <xdr:row>78</xdr:row>
      <xdr:rowOff>150368</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3843000" y="13421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135145</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3512800" y="13508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144780</xdr:rowOff>
    </xdr:from>
    <xdr:to>
      <xdr:col>65</xdr:col>
      <xdr:colOff>53975</xdr:colOff>
      <xdr:row>79</xdr:row>
      <xdr:rowOff>74930</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2954000" y="1351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59707</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2623800" y="1360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宮崎県西都市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166414</xdr:rowOff>
    </xdr:from>
    <xdr:to>
      <xdr:col>29</xdr:col>
      <xdr:colOff>127000</xdr:colOff>
      <xdr:row>20</xdr:row>
      <xdr:rowOff>45904</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1928539"/>
          <a:ext cx="0" cy="159399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17981</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494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45904</xdr:rowOff>
    </xdr:from>
    <xdr:to>
      <xdr:col>30</xdr:col>
      <xdr:colOff>25400</xdr:colOff>
      <xdr:row>20</xdr:row>
      <xdr:rowOff>45904</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5225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81341</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672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145,431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166414</xdr:rowOff>
    </xdr:from>
    <xdr:to>
      <xdr:col>30</xdr:col>
      <xdr:colOff>25400</xdr:colOff>
      <xdr:row>10</xdr:row>
      <xdr:rowOff>166414</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192853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145193</xdr:rowOff>
    </xdr:from>
    <xdr:to>
      <xdr:col>29</xdr:col>
      <xdr:colOff>127000</xdr:colOff>
      <xdr:row>16</xdr:row>
      <xdr:rowOff>54039</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764568"/>
          <a:ext cx="647700" cy="802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141984</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7613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169907</xdr:rowOff>
    </xdr:from>
    <xdr:to>
      <xdr:col>29</xdr:col>
      <xdr:colOff>177800</xdr:colOff>
      <xdr:row>16</xdr:row>
      <xdr:rowOff>100057</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7892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54039</xdr:rowOff>
    </xdr:from>
    <xdr:to>
      <xdr:col>26</xdr:col>
      <xdr:colOff>50800</xdr:colOff>
      <xdr:row>16</xdr:row>
      <xdr:rowOff>107302</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2844864"/>
          <a:ext cx="698500" cy="532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25508</xdr:rowOff>
    </xdr:from>
    <xdr:to>
      <xdr:col>26</xdr:col>
      <xdr:colOff>101600</xdr:colOff>
      <xdr:row>16</xdr:row>
      <xdr:rowOff>127108</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8163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111885</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9027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103568</xdr:rowOff>
    </xdr:from>
    <xdr:to>
      <xdr:col>22</xdr:col>
      <xdr:colOff>114300</xdr:colOff>
      <xdr:row>16</xdr:row>
      <xdr:rowOff>107302</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a:off x="3606800" y="2894393"/>
          <a:ext cx="698500" cy="37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19526</xdr:rowOff>
    </xdr:from>
    <xdr:to>
      <xdr:col>22</xdr:col>
      <xdr:colOff>165100</xdr:colOff>
      <xdr:row>16</xdr:row>
      <xdr:rowOff>121126</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8103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131303</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579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103568</xdr:rowOff>
    </xdr:from>
    <xdr:to>
      <xdr:col>18</xdr:col>
      <xdr:colOff>177800</xdr:colOff>
      <xdr:row>16</xdr:row>
      <xdr:rowOff>118199</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2894393"/>
          <a:ext cx="698500" cy="146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5353</xdr:rowOff>
    </xdr:from>
    <xdr:to>
      <xdr:col>19</xdr:col>
      <xdr:colOff>38100</xdr:colOff>
      <xdr:row>16</xdr:row>
      <xdr:rowOff>106953</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7961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117130</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565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74390</xdr:rowOff>
    </xdr:from>
    <xdr:to>
      <xdr:col>15</xdr:col>
      <xdr:colOff>101600</xdr:colOff>
      <xdr:row>17</xdr:row>
      <xdr:rowOff>4540</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8652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160767</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951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94393</xdr:rowOff>
    </xdr:from>
    <xdr:to>
      <xdr:col>29</xdr:col>
      <xdr:colOff>177800</xdr:colOff>
      <xdr:row>16</xdr:row>
      <xdr:rowOff>24543</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7137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110920</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558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3239</xdr:rowOff>
    </xdr:from>
    <xdr:to>
      <xdr:col>26</xdr:col>
      <xdr:colOff>101600</xdr:colOff>
      <xdr:row>16</xdr:row>
      <xdr:rowOff>104839</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7940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115016</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5629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56502</xdr:rowOff>
    </xdr:from>
    <xdr:to>
      <xdr:col>22</xdr:col>
      <xdr:colOff>165100</xdr:colOff>
      <xdr:row>16</xdr:row>
      <xdr:rowOff>158102</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8473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142879</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933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52768</xdr:rowOff>
    </xdr:from>
    <xdr:to>
      <xdr:col>19</xdr:col>
      <xdr:colOff>38100</xdr:colOff>
      <xdr:row>16</xdr:row>
      <xdr:rowOff>154368</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8435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139145</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929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67399</xdr:rowOff>
    </xdr:from>
    <xdr:to>
      <xdr:col>15</xdr:col>
      <xdr:colOff>101600</xdr:colOff>
      <xdr:row>16</xdr:row>
      <xdr:rowOff>168999</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8582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7726</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627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a16="http://schemas.microsoft.com/office/drawing/2014/main"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220688</xdr:rowOff>
    </xdr:from>
    <xdr:to>
      <xdr:col>29</xdr:col>
      <xdr:colOff>127000</xdr:colOff>
      <xdr:row>37</xdr:row>
      <xdr:rowOff>228898</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flipV="1">
          <a:off x="5651500" y="6145238"/>
          <a:ext cx="0" cy="120836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200975</xdr:rowOff>
    </xdr:from>
    <xdr:ext cx="762000" cy="259045"/>
    <xdr:sp macro="" textlink="">
      <xdr:nvSpPr>
        <xdr:cNvPr id="107" name="人口1人当たり決算額の推移最小値テキスト445">
          <a:extLst>
            <a:ext uri="{FF2B5EF4-FFF2-40B4-BE49-F238E27FC236}">
              <a16:creationId xmlns:a16="http://schemas.microsoft.com/office/drawing/2014/main" id="{00000000-0008-0000-0500-00006B000000}"/>
            </a:ext>
          </a:extLst>
        </xdr:cNvPr>
        <xdr:cNvSpPr txBox="1"/>
      </xdr:nvSpPr>
      <xdr:spPr>
        <a:xfrm>
          <a:off x="5740400" y="7325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228898</xdr:rowOff>
    </xdr:from>
    <xdr:to>
      <xdr:col>30</xdr:col>
      <xdr:colOff>25400</xdr:colOff>
      <xdr:row>37</xdr:row>
      <xdr:rowOff>228898</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73535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135615</xdr:rowOff>
    </xdr:from>
    <xdr:ext cx="762000" cy="259045"/>
    <xdr:sp macro="" textlink="">
      <xdr:nvSpPr>
        <xdr:cNvPr id="109" name="人口1人当たり決算額の推移最大値テキスト445">
          <a:extLst>
            <a:ext uri="{FF2B5EF4-FFF2-40B4-BE49-F238E27FC236}">
              <a16:creationId xmlns:a16="http://schemas.microsoft.com/office/drawing/2014/main" id="{00000000-0008-0000-0500-00006D000000}"/>
            </a:ext>
          </a:extLst>
        </xdr:cNvPr>
        <xdr:cNvSpPr txBox="1"/>
      </xdr:nvSpPr>
      <xdr:spPr>
        <a:xfrm>
          <a:off x="5740400" y="5888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220688</xdr:rowOff>
    </xdr:from>
    <xdr:to>
      <xdr:col>30</xdr:col>
      <xdr:colOff>25400</xdr:colOff>
      <xdr:row>33</xdr:row>
      <xdr:rowOff>220688</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61452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272485</xdr:rowOff>
    </xdr:from>
    <xdr:to>
      <xdr:col>29</xdr:col>
      <xdr:colOff>127000</xdr:colOff>
      <xdr:row>35</xdr:row>
      <xdr:rowOff>327616</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5003800" y="6882835"/>
          <a:ext cx="647700" cy="551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273131</xdr:rowOff>
    </xdr:from>
    <xdr:ext cx="762000" cy="259045"/>
    <xdr:sp macro="" textlink="">
      <xdr:nvSpPr>
        <xdr:cNvPr id="112" name="人口1人当たり決算額の推移平均値テキスト445">
          <a:extLst>
            <a:ext uri="{FF2B5EF4-FFF2-40B4-BE49-F238E27FC236}">
              <a16:creationId xmlns:a16="http://schemas.microsoft.com/office/drawing/2014/main" id="{00000000-0008-0000-0500-000070000000}"/>
            </a:ext>
          </a:extLst>
        </xdr:cNvPr>
        <xdr:cNvSpPr txBox="1"/>
      </xdr:nvSpPr>
      <xdr:spPr>
        <a:xfrm>
          <a:off x="5740400" y="65405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85154</xdr:rowOff>
    </xdr:from>
    <xdr:to>
      <xdr:col>29</xdr:col>
      <xdr:colOff>177800</xdr:colOff>
      <xdr:row>35</xdr:row>
      <xdr:rowOff>186754</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5600700" y="66955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327616</xdr:rowOff>
    </xdr:from>
    <xdr:to>
      <xdr:col>26</xdr:col>
      <xdr:colOff>50800</xdr:colOff>
      <xdr:row>35</xdr:row>
      <xdr:rowOff>330149</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4305300" y="6937966"/>
          <a:ext cx="698500" cy="25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84982</xdr:rowOff>
    </xdr:from>
    <xdr:to>
      <xdr:col>26</xdr:col>
      <xdr:colOff>101600</xdr:colOff>
      <xdr:row>35</xdr:row>
      <xdr:rowOff>186582</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953000" y="66953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196759</xdr:rowOff>
    </xdr:from>
    <xdr:ext cx="7366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4622800" y="6464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300203</xdr:rowOff>
    </xdr:from>
    <xdr:to>
      <xdr:col>22</xdr:col>
      <xdr:colOff>114300</xdr:colOff>
      <xdr:row>35</xdr:row>
      <xdr:rowOff>330149</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3606800" y="6910553"/>
          <a:ext cx="698500" cy="299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81362</xdr:rowOff>
    </xdr:from>
    <xdr:to>
      <xdr:col>22</xdr:col>
      <xdr:colOff>165100</xdr:colOff>
      <xdr:row>35</xdr:row>
      <xdr:rowOff>182962</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254500" y="66917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193139</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924300" y="6460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240691</xdr:rowOff>
    </xdr:from>
    <xdr:to>
      <xdr:col>18</xdr:col>
      <xdr:colOff>177800</xdr:colOff>
      <xdr:row>35</xdr:row>
      <xdr:rowOff>300203</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a:off x="2908300" y="6851041"/>
          <a:ext cx="698500" cy="595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60179</xdr:rowOff>
    </xdr:from>
    <xdr:to>
      <xdr:col>19</xdr:col>
      <xdr:colOff>38100</xdr:colOff>
      <xdr:row>35</xdr:row>
      <xdr:rowOff>161779</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3556000" y="66705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171956</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225800" y="6439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60541</xdr:rowOff>
    </xdr:from>
    <xdr:to>
      <xdr:col>15</xdr:col>
      <xdr:colOff>101600</xdr:colOff>
      <xdr:row>35</xdr:row>
      <xdr:rowOff>162141</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2857500" y="66708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172318</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2527300" y="6439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221685</xdr:rowOff>
    </xdr:from>
    <xdr:to>
      <xdr:col>29</xdr:col>
      <xdr:colOff>177800</xdr:colOff>
      <xdr:row>35</xdr:row>
      <xdr:rowOff>323285</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5600700" y="68320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193762</xdr:rowOff>
    </xdr:from>
    <xdr:ext cx="762000" cy="259045"/>
    <xdr:sp macro="" textlink="">
      <xdr:nvSpPr>
        <xdr:cNvPr id="131" name="人口1人当たり決算額の推移該当値テキスト445">
          <a:extLst>
            <a:ext uri="{FF2B5EF4-FFF2-40B4-BE49-F238E27FC236}">
              <a16:creationId xmlns:a16="http://schemas.microsoft.com/office/drawing/2014/main" id="{00000000-0008-0000-0500-000083000000}"/>
            </a:ext>
          </a:extLst>
        </xdr:cNvPr>
        <xdr:cNvSpPr txBox="1"/>
      </xdr:nvSpPr>
      <xdr:spPr>
        <a:xfrm>
          <a:off x="5740400" y="6804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276816</xdr:rowOff>
    </xdr:from>
    <xdr:to>
      <xdr:col>26</xdr:col>
      <xdr:colOff>101600</xdr:colOff>
      <xdr:row>36</xdr:row>
      <xdr:rowOff>35516</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953000" y="68871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20293</xdr:rowOff>
    </xdr:from>
    <xdr:ext cx="7366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622800" y="69735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279349</xdr:rowOff>
    </xdr:from>
    <xdr:to>
      <xdr:col>22</xdr:col>
      <xdr:colOff>165100</xdr:colOff>
      <xdr:row>36</xdr:row>
      <xdr:rowOff>38049</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254500" y="68896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22826</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924300" y="6976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249403</xdr:rowOff>
    </xdr:from>
    <xdr:to>
      <xdr:col>19</xdr:col>
      <xdr:colOff>38100</xdr:colOff>
      <xdr:row>36</xdr:row>
      <xdr:rowOff>8103</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3556000" y="68597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335780</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225800" y="6946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189891</xdr:rowOff>
    </xdr:from>
    <xdr:to>
      <xdr:col>15</xdr:col>
      <xdr:colOff>101600</xdr:colOff>
      <xdr:row>35</xdr:row>
      <xdr:rowOff>291491</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2857500" y="68002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276268</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2527300" y="6886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宮崎県西都市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30,501
30,382
438.79
19,644,757
18,737,426
717,373
8,764,588
9,486,759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5.4
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69,419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69765</xdr:rowOff>
    </xdr:from>
    <xdr:to>
      <xdr:col>24</xdr:col>
      <xdr:colOff>62865</xdr:colOff>
      <xdr:row>38</xdr:row>
      <xdr:rowOff>29548</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213265"/>
          <a:ext cx="1270" cy="13313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33375</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548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29548</xdr:rowOff>
    </xdr:from>
    <xdr:to>
      <xdr:col>24</xdr:col>
      <xdr:colOff>152400</xdr:colOff>
      <xdr:row>38</xdr:row>
      <xdr:rowOff>29548</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544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16442</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4988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69765</xdr:rowOff>
    </xdr:from>
    <xdr:to>
      <xdr:col>24</xdr:col>
      <xdr:colOff>152400</xdr:colOff>
      <xdr:row>30</xdr:row>
      <xdr:rowOff>69765</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213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112807</xdr:rowOff>
    </xdr:from>
    <xdr:to>
      <xdr:col>24</xdr:col>
      <xdr:colOff>63500</xdr:colOff>
      <xdr:row>34</xdr:row>
      <xdr:rowOff>79578</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5770657"/>
          <a:ext cx="838200" cy="138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3744</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60044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25317</xdr:rowOff>
    </xdr:from>
    <xdr:to>
      <xdr:col>24</xdr:col>
      <xdr:colOff>114300</xdr:colOff>
      <xdr:row>35</xdr:row>
      <xdr:rowOff>126917</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026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73667</xdr:rowOff>
    </xdr:from>
    <xdr:to>
      <xdr:col>19</xdr:col>
      <xdr:colOff>177800</xdr:colOff>
      <xdr:row>34</xdr:row>
      <xdr:rowOff>79578</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a:off x="2908300" y="5902967"/>
          <a:ext cx="889000" cy="5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42021</xdr:rowOff>
    </xdr:from>
    <xdr:to>
      <xdr:col>20</xdr:col>
      <xdr:colOff>38100</xdr:colOff>
      <xdr:row>35</xdr:row>
      <xdr:rowOff>143621</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04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134748</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6135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58808</xdr:rowOff>
    </xdr:from>
    <xdr:to>
      <xdr:col>15</xdr:col>
      <xdr:colOff>50800</xdr:colOff>
      <xdr:row>34</xdr:row>
      <xdr:rowOff>73667</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a:off x="2019300" y="5888108"/>
          <a:ext cx="889000" cy="14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23961</xdr:rowOff>
    </xdr:from>
    <xdr:to>
      <xdr:col>15</xdr:col>
      <xdr:colOff>101600</xdr:colOff>
      <xdr:row>35</xdr:row>
      <xdr:rowOff>125561</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024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116688</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6117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58808</xdr:rowOff>
    </xdr:from>
    <xdr:to>
      <xdr:col>10</xdr:col>
      <xdr:colOff>114300</xdr:colOff>
      <xdr:row>34</xdr:row>
      <xdr:rowOff>131748</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5888108"/>
          <a:ext cx="889000" cy="72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19895</xdr:rowOff>
    </xdr:from>
    <xdr:to>
      <xdr:col>10</xdr:col>
      <xdr:colOff>165100</xdr:colOff>
      <xdr:row>35</xdr:row>
      <xdr:rowOff>121495</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020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112622</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113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67264</xdr:rowOff>
    </xdr:from>
    <xdr:to>
      <xdr:col>6</xdr:col>
      <xdr:colOff>38100</xdr:colOff>
      <xdr:row>35</xdr:row>
      <xdr:rowOff>168864</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068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159991</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160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62007</xdr:rowOff>
    </xdr:from>
    <xdr:to>
      <xdr:col>24</xdr:col>
      <xdr:colOff>114300</xdr:colOff>
      <xdr:row>33</xdr:row>
      <xdr:rowOff>163607</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5719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84884</xdr:rowOff>
    </xdr:from>
    <xdr:ext cx="599010"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5571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28778</xdr:rowOff>
    </xdr:from>
    <xdr:to>
      <xdr:col>20</xdr:col>
      <xdr:colOff>38100</xdr:colOff>
      <xdr:row>34</xdr:row>
      <xdr:rowOff>130378</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5858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146905</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5633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22867</xdr:rowOff>
    </xdr:from>
    <xdr:to>
      <xdr:col>15</xdr:col>
      <xdr:colOff>101600</xdr:colOff>
      <xdr:row>34</xdr:row>
      <xdr:rowOff>124467</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5852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140994</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5627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8008</xdr:rowOff>
    </xdr:from>
    <xdr:to>
      <xdr:col>10</xdr:col>
      <xdr:colOff>165100</xdr:colOff>
      <xdr:row>34</xdr:row>
      <xdr:rowOff>109608</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5837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126135</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5612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80948</xdr:rowOff>
    </xdr:from>
    <xdr:to>
      <xdr:col>6</xdr:col>
      <xdr:colOff>38100</xdr:colOff>
      <xdr:row>35</xdr:row>
      <xdr:rowOff>11098</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5910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27625</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5685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139700</xdr:rowOff>
    </xdr:from>
    <xdr:to>
      <xdr:col>28</xdr:col>
      <xdr:colOff>114300</xdr:colOff>
      <xdr:row>59</xdr:row>
      <xdr:rowOff>139700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168927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113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25400</xdr:rowOff>
    </xdr:from>
    <xdr:to>
      <xdr:col>28</xdr:col>
      <xdr:colOff>114300</xdr:colOff>
      <xdr:row>58</xdr:row>
      <xdr:rowOff>25400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54627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82550</xdr:rowOff>
    </xdr:from>
    <xdr:to>
      <xdr:col>28</xdr:col>
      <xdr:colOff>114300</xdr:colOff>
      <xdr:row>56</xdr:row>
      <xdr:rowOff>82550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111777</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25400</xdr:rowOff>
    </xdr:from>
    <xdr:to>
      <xdr:col>28</xdr:col>
      <xdr:colOff>114300</xdr:colOff>
      <xdr:row>53</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54627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970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82550</xdr:rowOff>
    </xdr:from>
    <xdr:to>
      <xdr:col>28</xdr:col>
      <xdr:colOff>114300</xdr:colOff>
      <xdr:row>51</xdr:row>
      <xdr:rowOff>82550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50</xdr:row>
      <xdr:rowOff>111777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49</xdr:row>
      <xdr:rowOff>139700</xdr:rowOff>
    </xdr:from>
    <xdr:to>
      <xdr:col>28</xdr:col>
      <xdr:colOff>114300</xdr:colOff>
      <xdr:row>49</xdr:row>
      <xdr:rowOff>139700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48</xdr:row>
      <xdr:rowOff>168927</xdr:rowOff>
    </xdr:from>
    <xdr:ext cx="595419" cy="25904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166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8" name="テキスト ボックス 117">
          <a:extLst>
            <a:ext uri="{FF2B5EF4-FFF2-40B4-BE49-F238E27FC236}">
              <a16:creationId xmlns:a16="http://schemas.microsoft.com/office/drawing/2014/main" id="{00000000-0008-0000-0600-000076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9" name="物件費グラフ枠">
          <a:extLst>
            <a:ext uri="{FF2B5EF4-FFF2-40B4-BE49-F238E27FC236}">
              <a16:creationId xmlns:a16="http://schemas.microsoft.com/office/drawing/2014/main" id="{00000000-0008-0000-0600-000077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113526</xdr:rowOff>
    </xdr:from>
    <xdr:to>
      <xdr:col>24</xdr:col>
      <xdr:colOff>62865</xdr:colOff>
      <xdr:row>58</xdr:row>
      <xdr:rowOff>143805</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4633595" y="8686026"/>
          <a:ext cx="1270" cy="14018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147632</xdr:rowOff>
    </xdr:from>
    <xdr:ext cx="534377" cy="259045"/>
    <xdr:sp macro="" textlink="">
      <xdr:nvSpPr>
        <xdr:cNvPr id="121" name="物件費最小値テキスト">
          <a:extLst>
            <a:ext uri="{FF2B5EF4-FFF2-40B4-BE49-F238E27FC236}">
              <a16:creationId xmlns:a16="http://schemas.microsoft.com/office/drawing/2014/main" id="{00000000-0008-0000-0600-000079000000}"/>
            </a:ext>
          </a:extLst>
        </xdr:cNvPr>
        <xdr:cNvSpPr txBox="1"/>
      </xdr:nvSpPr>
      <xdr:spPr>
        <a:xfrm>
          <a:off x="4686300" y="10091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143805</xdr:rowOff>
    </xdr:from>
    <xdr:to>
      <xdr:col>24</xdr:col>
      <xdr:colOff>152400</xdr:colOff>
      <xdr:row>58</xdr:row>
      <xdr:rowOff>143805</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10087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60203</xdr:rowOff>
    </xdr:from>
    <xdr:ext cx="599010" cy="259045"/>
    <xdr:sp macro="" textlink="">
      <xdr:nvSpPr>
        <xdr:cNvPr id="123" name="物件費最大値テキスト">
          <a:extLst>
            <a:ext uri="{FF2B5EF4-FFF2-40B4-BE49-F238E27FC236}">
              <a16:creationId xmlns:a16="http://schemas.microsoft.com/office/drawing/2014/main" id="{00000000-0008-0000-0600-00007B000000}"/>
            </a:ext>
          </a:extLst>
        </xdr:cNvPr>
        <xdr:cNvSpPr txBox="1"/>
      </xdr:nvSpPr>
      <xdr:spPr>
        <a:xfrm>
          <a:off x="4686300" y="8461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113526</xdr:rowOff>
    </xdr:from>
    <xdr:to>
      <xdr:col>24</xdr:col>
      <xdr:colOff>152400</xdr:colOff>
      <xdr:row>50</xdr:row>
      <xdr:rowOff>113526</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a:off x="4546600" y="8686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97942</xdr:rowOff>
    </xdr:from>
    <xdr:to>
      <xdr:col>24</xdr:col>
      <xdr:colOff>63500</xdr:colOff>
      <xdr:row>57</xdr:row>
      <xdr:rowOff>113392</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3797300" y="9870592"/>
          <a:ext cx="838200" cy="15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136961</xdr:rowOff>
    </xdr:from>
    <xdr:ext cx="534377" cy="259045"/>
    <xdr:sp macro="" textlink="">
      <xdr:nvSpPr>
        <xdr:cNvPr id="126" name="物件費平均値テキスト">
          <a:extLst>
            <a:ext uri="{FF2B5EF4-FFF2-40B4-BE49-F238E27FC236}">
              <a16:creationId xmlns:a16="http://schemas.microsoft.com/office/drawing/2014/main" id="{00000000-0008-0000-0600-00007E000000}"/>
            </a:ext>
          </a:extLst>
        </xdr:cNvPr>
        <xdr:cNvSpPr txBox="1"/>
      </xdr:nvSpPr>
      <xdr:spPr>
        <a:xfrm>
          <a:off x="4686300" y="95667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114084</xdr:rowOff>
    </xdr:from>
    <xdr:to>
      <xdr:col>24</xdr:col>
      <xdr:colOff>114300</xdr:colOff>
      <xdr:row>57</xdr:row>
      <xdr:rowOff>44234</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4584700" y="9715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113392</xdr:rowOff>
    </xdr:from>
    <xdr:to>
      <xdr:col>19</xdr:col>
      <xdr:colOff>177800</xdr:colOff>
      <xdr:row>57</xdr:row>
      <xdr:rowOff>130175</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2908300" y="9886042"/>
          <a:ext cx="889000" cy="16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19606</xdr:rowOff>
    </xdr:from>
    <xdr:to>
      <xdr:col>20</xdr:col>
      <xdr:colOff>38100</xdr:colOff>
      <xdr:row>57</xdr:row>
      <xdr:rowOff>121206</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3746500" y="9792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137733</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3530111" y="9567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130175</xdr:rowOff>
    </xdr:from>
    <xdr:to>
      <xdr:col>15</xdr:col>
      <xdr:colOff>50800</xdr:colOff>
      <xdr:row>58</xdr:row>
      <xdr:rowOff>9427</xdr:rowOff>
    </xdr:to>
    <xdr:cxnSp macro="">
      <xdr:nvCxnSpPr>
        <xdr:cNvPr id="131" name="直線コネクタ 130">
          <a:extLst>
            <a:ext uri="{FF2B5EF4-FFF2-40B4-BE49-F238E27FC236}">
              <a16:creationId xmlns:a16="http://schemas.microsoft.com/office/drawing/2014/main" id="{00000000-0008-0000-0600-000083000000}"/>
            </a:ext>
          </a:extLst>
        </xdr:cNvPr>
        <xdr:cNvCxnSpPr/>
      </xdr:nvCxnSpPr>
      <xdr:spPr>
        <a:xfrm flipV="1">
          <a:off x="2019300" y="9902825"/>
          <a:ext cx="889000" cy="50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15824</xdr:rowOff>
    </xdr:from>
    <xdr:to>
      <xdr:col>15</xdr:col>
      <xdr:colOff>101600</xdr:colOff>
      <xdr:row>57</xdr:row>
      <xdr:rowOff>117424</xdr:rowOff>
    </xdr:to>
    <xdr:sp macro="" textlink="">
      <xdr:nvSpPr>
        <xdr:cNvPr id="132" name="フローチャート: 判断 131">
          <a:extLst>
            <a:ext uri="{FF2B5EF4-FFF2-40B4-BE49-F238E27FC236}">
              <a16:creationId xmlns:a16="http://schemas.microsoft.com/office/drawing/2014/main" id="{00000000-0008-0000-0600-000084000000}"/>
            </a:ext>
          </a:extLst>
        </xdr:cNvPr>
        <xdr:cNvSpPr/>
      </xdr:nvSpPr>
      <xdr:spPr>
        <a:xfrm>
          <a:off x="2857500" y="9788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133951</xdr:rowOff>
    </xdr:from>
    <xdr:ext cx="534377"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641111" y="9563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9427</xdr:rowOff>
    </xdr:from>
    <xdr:to>
      <xdr:col>10</xdr:col>
      <xdr:colOff>114300</xdr:colOff>
      <xdr:row>58</xdr:row>
      <xdr:rowOff>60966</xdr:rowOff>
    </xdr:to>
    <xdr:cxnSp macro="">
      <xdr:nvCxnSpPr>
        <xdr:cNvPr id="134" name="直線コネクタ 133">
          <a:extLst>
            <a:ext uri="{FF2B5EF4-FFF2-40B4-BE49-F238E27FC236}">
              <a16:creationId xmlns:a16="http://schemas.microsoft.com/office/drawing/2014/main" id="{00000000-0008-0000-0600-000086000000}"/>
            </a:ext>
          </a:extLst>
        </xdr:cNvPr>
        <xdr:cNvCxnSpPr/>
      </xdr:nvCxnSpPr>
      <xdr:spPr>
        <a:xfrm flipV="1">
          <a:off x="1130300" y="9953527"/>
          <a:ext cx="889000" cy="51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47161</xdr:rowOff>
    </xdr:from>
    <xdr:to>
      <xdr:col>10</xdr:col>
      <xdr:colOff>165100</xdr:colOff>
      <xdr:row>57</xdr:row>
      <xdr:rowOff>148761</xdr:rowOff>
    </xdr:to>
    <xdr:sp macro="" textlink="">
      <xdr:nvSpPr>
        <xdr:cNvPr id="135" name="フローチャート: 判断 134">
          <a:extLst>
            <a:ext uri="{FF2B5EF4-FFF2-40B4-BE49-F238E27FC236}">
              <a16:creationId xmlns:a16="http://schemas.microsoft.com/office/drawing/2014/main" id="{00000000-0008-0000-0600-000087000000}"/>
            </a:ext>
          </a:extLst>
        </xdr:cNvPr>
        <xdr:cNvSpPr/>
      </xdr:nvSpPr>
      <xdr:spPr>
        <a:xfrm>
          <a:off x="1968500" y="9819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165288</xdr:rowOff>
    </xdr:from>
    <xdr:ext cx="534377"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752111" y="9595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45742</xdr:rowOff>
    </xdr:from>
    <xdr:to>
      <xdr:col>6</xdr:col>
      <xdr:colOff>38100</xdr:colOff>
      <xdr:row>57</xdr:row>
      <xdr:rowOff>147342</xdr:rowOff>
    </xdr:to>
    <xdr:sp macro="" textlink="">
      <xdr:nvSpPr>
        <xdr:cNvPr id="137" name="フローチャート: 判断 136">
          <a:extLst>
            <a:ext uri="{FF2B5EF4-FFF2-40B4-BE49-F238E27FC236}">
              <a16:creationId xmlns:a16="http://schemas.microsoft.com/office/drawing/2014/main" id="{00000000-0008-0000-0600-000089000000}"/>
            </a:ext>
          </a:extLst>
        </xdr:cNvPr>
        <xdr:cNvSpPr/>
      </xdr:nvSpPr>
      <xdr:spPr>
        <a:xfrm>
          <a:off x="1079500" y="9818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163869</xdr:rowOff>
    </xdr:from>
    <xdr:ext cx="534377"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863111" y="9593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47142</xdr:rowOff>
    </xdr:from>
    <xdr:to>
      <xdr:col>24</xdr:col>
      <xdr:colOff>114300</xdr:colOff>
      <xdr:row>57</xdr:row>
      <xdr:rowOff>148742</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4584700" y="9819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25569</xdr:rowOff>
    </xdr:from>
    <xdr:ext cx="534377" cy="259045"/>
    <xdr:sp macro="" textlink="">
      <xdr:nvSpPr>
        <xdr:cNvPr id="145" name="物件費該当値テキスト">
          <a:extLst>
            <a:ext uri="{FF2B5EF4-FFF2-40B4-BE49-F238E27FC236}">
              <a16:creationId xmlns:a16="http://schemas.microsoft.com/office/drawing/2014/main" id="{00000000-0008-0000-0600-000091000000}"/>
            </a:ext>
          </a:extLst>
        </xdr:cNvPr>
        <xdr:cNvSpPr txBox="1"/>
      </xdr:nvSpPr>
      <xdr:spPr>
        <a:xfrm>
          <a:off x="4686300" y="9798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62592</xdr:rowOff>
    </xdr:from>
    <xdr:to>
      <xdr:col>20</xdr:col>
      <xdr:colOff>38100</xdr:colOff>
      <xdr:row>57</xdr:row>
      <xdr:rowOff>164192</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3746500" y="9835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155319</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3530111" y="9927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79375</xdr:rowOff>
    </xdr:from>
    <xdr:to>
      <xdr:col>15</xdr:col>
      <xdr:colOff>101600</xdr:colOff>
      <xdr:row>58</xdr:row>
      <xdr:rowOff>9525</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2857500" y="9852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652</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2641111" y="9944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130077</xdr:rowOff>
    </xdr:from>
    <xdr:to>
      <xdr:col>10</xdr:col>
      <xdr:colOff>165100</xdr:colOff>
      <xdr:row>58</xdr:row>
      <xdr:rowOff>60227</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1968500" y="9902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51354</xdr:rowOff>
    </xdr:from>
    <xdr:ext cx="534377" cy="259045"/>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1752111" y="9995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10166</xdr:rowOff>
    </xdr:from>
    <xdr:to>
      <xdr:col>6</xdr:col>
      <xdr:colOff>38100</xdr:colOff>
      <xdr:row>58</xdr:row>
      <xdr:rowOff>111766</xdr:rowOff>
    </xdr:to>
    <xdr:sp macro="" textlink="">
      <xdr:nvSpPr>
        <xdr:cNvPr id="152" name="楕円 151">
          <a:extLst>
            <a:ext uri="{FF2B5EF4-FFF2-40B4-BE49-F238E27FC236}">
              <a16:creationId xmlns:a16="http://schemas.microsoft.com/office/drawing/2014/main" id="{00000000-0008-0000-0600-000098000000}"/>
            </a:ext>
          </a:extLst>
        </xdr:cNvPr>
        <xdr:cNvSpPr/>
      </xdr:nvSpPr>
      <xdr:spPr>
        <a:xfrm>
          <a:off x="1079500" y="9954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102893</xdr:rowOff>
    </xdr:from>
    <xdr:ext cx="534377" cy="259045"/>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863111" y="10046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60" name="正方形/長方形 159">
          <a:extLst>
            <a:ext uri="{FF2B5EF4-FFF2-40B4-BE49-F238E27FC236}">
              <a16:creationId xmlns:a16="http://schemas.microsoft.com/office/drawing/2014/main" id="{00000000-0008-0000-0600-0000A0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61" name="正方形/長方形 160">
          <a:extLst>
            <a:ext uri="{FF2B5EF4-FFF2-40B4-BE49-F238E27FC236}">
              <a16:creationId xmlns:a16="http://schemas.microsoft.com/office/drawing/2014/main" id="{00000000-0008-0000-0600-0000A1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a:extLst>
            <a:ext uri="{FF2B5EF4-FFF2-40B4-BE49-F238E27FC236}">
              <a16:creationId xmlns:a16="http://schemas.microsoft.com/office/drawing/2014/main" id="{00000000-0008-0000-0600-0000AD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a:extLst>
            <a:ext uri="{FF2B5EF4-FFF2-40B4-BE49-F238E27FC236}">
              <a16:creationId xmlns:a16="http://schemas.microsoft.com/office/drawing/2014/main" id="{00000000-0008-0000-06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138397</xdr:rowOff>
    </xdr:from>
    <xdr:to>
      <xdr:col>24</xdr:col>
      <xdr:colOff>62865</xdr:colOff>
      <xdr:row>78</xdr:row>
      <xdr:rowOff>104175</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4633595" y="12311347"/>
          <a:ext cx="1270" cy="1165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108002</xdr:rowOff>
    </xdr:from>
    <xdr:ext cx="469744" cy="259045"/>
    <xdr:sp macro="" textlink="">
      <xdr:nvSpPr>
        <xdr:cNvPr id="176" name="維持補修費最小値テキスト">
          <a:extLst>
            <a:ext uri="{FF2B5EF4-FFF2-40B4-BE49-F238E27FC236}">
              <a16:creationId xmlns:a16="http://schemas.microsoft.com/office/drawing/2014/main" id="{00000000-0008-0000-0600-0000B0000000}"/>
            </a:ext>
          </a:extLst>
        </xdr:cNvPr>
        <xdr:cNvSpPr txBox="1"/>
      </xdr:nvSpPr>
      <xdr:spPr>
        <a:xfrm>
          <a:off x="4686300" y="13481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104175</xdr:rowOff>
    </xdr:from>
    <xdr:to>
      <xdr:col>24</xdr:col>
      <xdr:colOff>152400</xdr:colOff>
      <xdr:row>78</xdr:row>
      <xdr:rowOff>104175</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3477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85074</xdr:rowOff>
    </xdr:from>
    <xdr:ext cx="534377" cy="259045"/>
    <xdr:sp macro="" textlink="">
      <xdr:nvSpPr>
        <xdr:cNvPr id="178" name="維持補修費最大値テキスト">
          <a:extLst>
            <a:ext uri="{FF2B5EF4-FFF2-40B4-BE49-F238E27FC236}">
              <a16:creationId xmlns:a16="http://schemas.microsoft.com/office/drawing/2014/main" id="{00000000-0008-0000-0600-0000B2000000}"/>
            </a:ext>
          </a:extLst>
        </xdr:cNvPr>
        <xdr:cNvSpPr txBox="1"/>
      </xdr:nvSpPr>
      <xdr:spPr>
        <a:xfrm>
          <a:off x="4686300" y="12086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138397</xdr:rowOff>
    </xdr:from>
    <xdr:to>
      <xdr:col>24</xdr:col>
      <xdr:colOff>152400</xdr:colOff>
      <xdr:row>71</xdr:row>
      <xdr:rowOff>138397</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4546600" y="12311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122213</xdr:rowOff>
    </xdr:from>
    <xdr:to>
      <xdr:col>24</xdr:col>
      <xdr:colOff>63500</xdr:colOff>
      <xdr:row>77</xdr:row>
      <xdr:rowOff>126144</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3797300" y="13323863"/>
          <a:ext cx="838200" cy="3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68218</xdr:rowOff>
    </xdr:from>
    <xdr:ext cx="469744" cy="259045"/>
    <xdr:sp macro="" textlink="">
      <xdr:nvSpPr>
        <xdr:cNvPr id="181" name="維持補修費平均値テキスト">
          <a:extLst>
            <a:ext uri="{FF2B5EF4-FFF2-40B4-BE49-F238E27FC236}">
              <a16:creationId xmlns:a16="http://schemas.microsoft.com/office/drawing/2014/main" id="{00000000-0008-0000-0600-0000B5000000}"/>
            </a:ext>
          </a:extLst>
        </xdr:cNvPr>
        <xdr:cNvSpPr txBox="1"/>
      </xdr:nvSpPr>
      <xdr:spPr>
        <a:xfrm>
          <a:off x="4686300" y="132698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89791</xdr:rowOff>
    </xdr:from>
    <xdr:to>
      <xdr:col>24</xdr:col>
      <xdr:colOff>114300</xdr:colOff>
      <xdr:row>78</xdr:row>
      <xdr:rowOff>19941</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4584700" y="13291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86368</xdr:rowOff>
    </xdr:from>
    <xdr:to>
      <xdr:col>19</xdr:col>
      <xdr:colOff>177800</xdr:colOff>
      <xdr:row>77</xdr:row>
      <xdr:rowOff>122213</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2908300" y="13288018"/>
          <a:ext cx="889000" cy="35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68715</xdr:rowOff>
    </xdr:from>
    <xdr:to>
      <xdr:col>20</xdr:col>
      <xdr:colOff>38100</xdr:colOff>
      <xdr:row>77</xdr:row>
      <xdr:rowOff>170315</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3746500" y="1327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15392</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562428" y="13045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86368</xdr:rowOff>
    </xdr:from>
    <xdr:to>
      <xdr:col>15</xdr:col>
      <xdr:colOff>50800</xdr:colOff>
      <xdr:row>77</xdr:row>
      <xdr:rowOff>107353</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flipV="1">
          <a:off x="2019300" y="13288018"/>
          <a:ext cx="889000" cy="20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87619</xdr:rowOff>
    </xdr:from>
    <xdr:to>
      <xdr:col>15</xdr:col>
      <xdr:colOff>101600</xdr:colOff>
      <xdr:row>78</xdr:row>
      <xdr:rowOff>17769</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2857500" y="13289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8896</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673428" y="13381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107353</xdr:rowOff>
    </xdr:from>
    <xdr:to>
      <xdr:col>10</xdr:col>
      <xdr:colOff>114300</xdr:colOff>
      <xdr:row>77</xdr:row>
      <xdr:rowOff>129665</xdr:rowOff>
    </xdr:to>
    <xdr:cxnSp macro="">
      <xdr:nvCxnSpPr>
        <xdr:cNvPr id="189" name="直線コネクタ 188">
          <a:extLst>
            <a:ext uri="{FF2B5EF4-FFF2-40B4-BE49-F238E27FC236}">
              <a16:creationId xmlns:a16="http://schemas.microsoft.com/office/drawing/2014/main" id="{00000000-0008-0000-0600-0000BD000000}"/>
            </a:ext>
          </a:extLst>
        </xdr:cNvPr>
        <xdr:cNvCxnSpPr/>
      </xdr:nvCxnSpPr>
      <xdr:spPr>
        <a:xfrm flipV="1">
          <a:off x="1130300" y="13309003"/>
          <a:ext cx="889000" cy="22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103302</xdr:rowOff>
    </xdr:from>
    <xdr:to>
      <xdr:col>10</xdr:col>
      <xdr:colOff>165100</xdr:colOff>
      <xdr:row>78</xdr:row>
      <xdr:rowOff>33452</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968500" y="13304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24579</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784428" y="13397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100901</xdr:rowOff>
    </xdr:from>
    <xdr:to>
      <xdr:col>6</xdr:col>
      <xdr:colOff>38100</xdr:colOff>
      <xdr:row>78</xdr:row>
      <xdr:rowOff>31051</xdr:rowOff>
    </xdr:to>
    <xdr:sp macro="" textlink="">
      <xdr:nvSpPr>
        <xdr:cNvPr id="192" name="フローチャート: 判断 191">
          <a:extLst>
            <a:ext uri="{FF2B5EF4-FFF2-40B4-BE49-F238E27FC236}">
              <a16:creationId xmlns:a16="http://schemas.microsoft.com/office/drawing/2014/main" id="{00000000-0008-0000-0600-0000C0000000}"/>
            </a:ext>
          </a:extLst>
        </xdr:cNvPr>
        <xdr:cNvSpPr/>
      </xdr:nvSpPr>
      <xdr:spPr>
        <a:xfrm>
          <a:off x="1079500" y="13302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22178</xdr:rowOff>
    </xdr:from>
    <xdr:ext cx="469744"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895428" y="13395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75344</xdr:rowOff>
    </xdr:from>
    <xdr:to>
      <xdr:col>24</xdr:col>
      <xdr:colOff>114300</xdr:colOff>
      <xdr:row>78</xdr:row>
      <xdr:rowOff>5494</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4584700" y="13276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98221</xdr:rowOff>
    </xdr:from>
    <xdr:ext cx="469744" cy="259045"/>
    <xdr:sp macro="" textlink="">
      <xdr:nvSpPr>
        <xdr:cNvPr id="200" name="維持補修費該当値テキスト">
          <a:extLst>
            <a:ext uri="{FF2B5EF4-FFF2-40B4-BE49-F238E27FC236}">
              <a16:creationId xmlns:a16="http://schemas.microsoft.com/office/drawing/2014/main" id="{00000000-0008-0000-0600-0000C8000000}"/>
            </a:ext>
          </a:extLst>
        </xdr:cNvPr>
        <xdr:cNvSpPr txBox="1"/>
      </xdr:nvSpPr>
      <xdr:spPr>
        <a:xfrm>
          <a:off x="4686300" y="13128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71413</xdr:rowOff>
    </xdr:from>
    <xdr:to>
      <xdr:col>20</xdr:col>
      <xdr:colOff>38100</xdr:colOff>
      <xdr:row>78</xdr:row>
      <xdr:rowOff>1563</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3746500" y="13273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164140</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3562428" y="13365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35568</xdr:rowOff>
    </xdr:from>
    <xdr:to>
      <xdr:col>15</xdr:col>
      <xdr:colOff>101600</xdr:colOff>
      <xdr:row>77</xdr:row>
      <xdr:rowOff>137168</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2857500" y="13237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153695</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2673428" y="13012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56553</xdr:rowOff>
    </xdr:from>
    <xdr:to>
      <xdr:col>10</xdr:col>
      <xdr:colOff>165100</xdr:colOff>
      <xdr:row>77</xdr:row>
      <xdr:rowOff>158153</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968500" y="13258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3230</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1784428" y="13033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78865</xdr:rowOff>
    </xdr:from>
    <xdr:to>
      <xdr:col>6</xdr:col>
      <xdr:colOff>38100</xdr:colOff>
      <xdr:row>78</xdr:row>
      <xdr:rowOff>9015</xdr:rowOff>
    </xdr:to>
    <xdr:sp macro="" textlink="">
      <xdr:nvSpPr>
        <xdr:cNvPr id="207" name="楕円 206">
          <a:extLst>
            <a:ext uri="{FF2B5EF4-FFF2-40B4-BE49-F238E27FC236}">
              <a16:creationId xmlns:a16="http://schemas.microsoft.com/office/drawing/2014/main" id="{00000000-0008-0000-0600-0000CF000000}"/>
            </a:ext>
          </a:extLst>
        </xdr:cNvPr>
        <xdr:cNvSpPr/>
      </xdr:nvSpPr>
      <xdr:spPr>
        <a:xfrm>
          <a:off x="1079500" y="13280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25542</xdr:rowOff>
    </xdr:from>
    <xdr:ext cx="469744" cy="259045"/>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895428" y="13055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a16="http://schemas.microsoft.com/office/drawing/2014/main" id="{00000000-0008-0000-06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a:extLst>
            <a:ext uri="{FF2B5EF4-FFF2-40B4-BE49-F238E27FC236}">
              <a16:creationId xmlns:a16="http://schemas.microsoft.com/office/drawing/2014/main" id="{00000000-0008-0000-0600-0000E9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扶助費グラフ枠">
          <a:extLst>
            <a:ext uri="{FF2B5EF4-FFF2-40B4-BE49-F238E27FC236}">
              <a16:creationId xmlns:a16="http://schemas.microsoft.com/office/drawing/2014/main" id="{00000000-0008-0000-0600-0000EA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122865</xdr:rowOff>
    </xdr:from>
    <xdr:to>
      <xdr:col>24</xdr:col>
      <xdr:colOff>62865</xdr:colOff>
      <xdr:row>99</xdr:row>
      <xdr:rowOff>138230</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4633595" y="15553365"/>
          <a:ext cx="1270" cy="1558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142057</xdr:rowOff>
    </xdr:from>
    <xdr:ext cx="534377" cy="259045"/>
    <xdr:sp macro="" textlink="">
      <xdr:nvSpPr>
        <xdr:cNvPr id="236" name="扶助費最小値テキスト">
          <a:extLst>
            <a:ext uri="{FF2B5EF4-FFF2-40B4-BE49-F238E27FC236}">
              <a16:creationId xmlns:a16="http://schemas.microsoft.com/office/drawing/2014/main" id="{00000000-0008-0000-0600-0000EC000000}"/>
            </a:ext>
          </a:extLst>
        </xdr:cNvPr>
        <xdr:cNvSpPr txBox="1"/>
      </xdr:nvSpPr>
      <xdr:spPr>
        <a:xfrm>
          <a:off x="4686300" y="17115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138230</xdr:rowOff>
    </xdr:from>
    <xdr:to>
      <xdr:col>24</xdr:col>
      <xdr:colOff>152400</xdr:colOff>
      <xdr:row>99</xdr:row>
      <xdr:rowOff>138230</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7111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69542</xdr:rowOff>
    </xdr:from>
    <xdr:ext cx="599010" cy="259045"/>
    <xdr:sp macro="" textlink="">
      <xdr:nvSpPr>
        <xdr:cNvPr id="238" name="扶助費最大値テキスト">
          <a:extLst>
            <a:ext uri="{FF2B5EF4-FFF2-40B4-BE49-F238E27FC236}">
              <a16:creationId xmlns:a16="http://schemas.microsoft.com/office/drawing/2014/main" id="{00000000-0008-0000-0600-0000EE000000}"/>
            </a:ext>
          </a:extLst>
        </xdr:cNvPr>
        <xdr:cNvSpPr txBox="1"/>
      </xdr:nvSpPr>
      <xdr:spPr>
        <a:xfrm>
          <a:off x="4686300" y="15328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122865</xdr:rowOff>
    </xdr:from>
    <xdr:to>
      <xdr:col>24</xdr:col>
      <xdr:colOff>152400</xdr:colOff>
      <xdr:row>90</xdr:row>
      <xdr:rowOff>122865</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a:off x="4546600" y="15553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94600</xdr:rowOff>
    </xdr:from>
    <xdr:to>
      <xdr:col>24</xdr:col>
      <xdr:colOff>63500</xdr:colOff>
      <xdr:row>95</xdr:row>
      <xdr:rowOff>85097</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3797300" y="16039450"/>
          <a:ext cx="838200" cy="333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83557</xdr:rowOff>
    </xdr:from>
    <xdr:ext cx="534377" cy="259045"/>
    <xdr:sp macro="" textlink="">
      <xdr:nvSpPr>
        <xdr:cNvPr id="241" name="扶助費平均値テキスト">
          <a:extLst>
            <a:ext uri="{FF2B5EF4-FFF2-40B4-BE49-F238E27FC236}">
              <a16:creationId xmlns:a16="http://schemas.microsoft.com/office/drawing/2014/main" id="{00000000-0008-0000-0600-0000F1000000}"/>
            </a:ext>
          </a:extLst>
        </xdr:cNvPr>
        <xdr:cNvSpPr txBox="1"/>
      </xdr:nvSpPr>
      <xdr:spPr>
        <a:xfrm>
          <a:off x="4686300" y="165427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105130</xdr:rowOff>
    </xdr:from>
    <xdr:to>
      <xdr:col>24</xdr:col>
      <xdr:colOff>114300</xdr:colOff>
      <xdr:row>97</xdr:row>
      <xdr:rowOff>35280</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4584700" y="1656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166511</xdr:rowOff>
    </xdr:from>
    <xdr:to>
      <xdr:col>19</xdr:col>
      <xdr:colOff>177800</xdr:colOff>
      <xdr:row>95</xdr:row>
      <xdr:rowOff>85097</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a:off x="2908300" y="16111361"/>
          <a:ext cx="889000" cy="261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137984</xdr:rowOff>
    </xdr:from>
    <xdr:to>
      <xdr:col>20</xdr:col>
      <xdr:colOff>38100</xdr:colOff>
      <xdr:row>97</xdr:row>
      <xdr:rowOff>68134</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3746500" y="16597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59261</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3530111" y="16689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166511</xdr:rowOff>
    </xdr:from>
    <xdr:to>
      <xdr:col>15</xdr:col>
      <xdr:colOff>50800</xdr:colOff>
      <xdr:row>94</xdr:row>
      <xdr:rowOff>124923</xdr:rowOff>
    </xdr:to>
    <xdr:cxnSp macro="">
      <xdr:nvCxnSpPr>
        <xdr:cNvPr id="246" name="直線コネクタ 245">
          <a:extLst>
            <a:ext uri="{FF2B5EF4-FFF2-40B4-BE49-F238E27FC236}">
              <a16:creationId xmlns:a16="http://schemas.microsoft.com/office/drawing/2014/main" id="{00000000-0008-0000-0600-0000F6000000}"/>
            </a:ext>
          </a:extLst>
        </xdr:cNvPr>
        <xdr:cNvCxnSpPr/>
      </xdr:nvCxnSpPr>
      <xdr:spPr>
        <a:xfrm flipV="1">
          <a:off x="2019300" y="16111361"/>
          <a:ext cx="889000" cy="129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119614</xdr:rowOff>
    </xdr:from>
    <xdr:to>
      <xdr:col>15</xdr:col>
      <xdr:colOff>101600</xdr:colOff>
      <xdr:row>97</xdr:row>
      <xdr:rowOff>49764</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2857500" y="16578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40891</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2641111" y="16671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124923</xdr:rowOff>
    </xdr:from>
    <xdr:to>
      <xdr:col>10</xdr:col>
      <xdr:colOff>114300</xdr:colOff>
      <xdr:row>95</xdr:row>
      <xdr:rowOff>69847</xdr:rowOff>
    </xdr:to>
    <xdr:cxnSp macro="">
      <xdr:nvCxnSpPr>
        <xdr:cNvPr id="249" name="直線コネクタ 248">
          <a:extLst>
            <a:ext uri="{FF2B5EF4-FFF2-40B4-BE49-F238E27FC236}">
              <a16:creationId xmlns:a16="http://schemas.microsoft.com/office/drawing/2014/main" id="{00000000-0008-0000-0600-0000F9000000}"/>
            </a:ext>
          </a:extLst>
        </xdr:cNvPr>
        <xdr:cNvCxnSpPr/>
      </xdr:nvCxnSpPr>
      <xdr:spPr>
        <a:xfrm flipV="1">
          <a:off x="1130300" y="16241223"/>
          <a:ext cx="889000" cy="116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1755</xdr:rowOff>
    </xdr:from>
    <xdr:to>
      <xdr:col>10</xdr:col>
      <xdr:colOff>165100</xdr:colOff>
      <xdr:row>97</xdr:row>
      <xdr:rowOff>103355</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968500" y="1663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94482</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752111" y="16725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125411</xdr:rowOff>
    </xdr:from>
    <xdr:to>
      <xdr:col>6</xdr:col>
      <xdr:colOff>38100</xdr:colOff>
      <xdr:row>98</xdr:row>
      <xdr:rowOff>55561</xdr:rowOff>
    </xdr:to>
    <xdr:sp macro="" textlink="">
      <xdr:nvSpPr>
        <xdr:cNvPr id="252" name="フローチャート: 判断 251">
          <a:extLst>
            <a:ext uri="{FF2B5EF4-FFF2-40B4-BE49-F238E27FC236}">
              <a16:creationId xmlns:a16="http://schemas.microsoft.com/office/drawing/2014/main" id="{00000000-0008-0000-0600-0000FC000000}"/>
            </a:ext>
          </a:extLst>
        </xdr:cNvPr>
        <xdr:cNvSpPr/>
      </xdr:nvSpPr>
      <xdr:spPr>
        <a:xfrm>
          <a:off x="1079500" y="16756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46688</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863111" y="16848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43800</xdr:rowOff>
    </xdr:from>
    <xdr:to>
      <xdr:col>24</xdr:col>
      <xdr:colOff>114300</xdr:colOff>
      <xdr:row>93</xdr:row>
      <xdr:rowOff>145400</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4584700" y="1598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66677</xdr:rowOff>
    </xdr:from>
    <xdr:ext cx="599010" cy="259045"/>
    <xdr:sp macro="" textlink="">
      <xdr:nvSpPr>
        <xdr:cNvPr id="260" name="扶助費該当値テキスト">
          <a:extLst>
            <a:ext uri="{FF2B5EF4-FFF2-40B4-BE49-F238E27FC236}">
              <a16:creationId xmlns:a16="http://schemas.microsoft.com/office/drawing/2014/main" id="{00000000-0008-0000-0600-000004010000}"/>
            </a:ext>
          </a:extLst>
        </xdr:cNvPr>
        <xdr:cNvSpPr txBox="1"/>
      </xdr:nvSpPr>
      <xdr:spPr>
        <a:xfrm>
          <a:off x="4686300" y="15840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34297</xdr:rowOff>
    </xdr:from>
    <xdr:to>
      <xdr:col>20</xdr:col>
      <xdr:colOff>38100</xdr:colOff>
      <xdr:row>95</xdr:row>
      <xdr:rowOff>135897</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3746500" y="16322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152424</xdr:rowOff>
    </xdr:from>
    <xdr:ext cx="599010"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3497795" y="16097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115711</xdr:rowOff>
    </xdr:from>
    <xdr:to>
      <xdr:col>15</xdr:col>
      <xdr:colOff>101600</xdr:colOff>
      <xdr:row>94</xdr:row>
      <xdr:rowOff>45861</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2857500" y="1606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92</xdr:row>
      <xdr:rowOff>62388</xdr:rowOff>
    </xdr:from>
    <xdr:ext cx="599010"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2608795" y="15835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74123</xdr:rowOff>
    </xdr:from>
    <xdr:to>
      <xdr:col>10</xdr:col>
      <xdr:colOff>165100</xdr:colOff>
      <xdr:row>95</xdr:row>
      <xdr:rowOff>4273</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968500" y="16190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93</xdr:row>
      <xdr:rowOff>20800</xdr:rowOff>
    </xdr:from>
    <xdr:ext cx="599010"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1719795" y="15965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19047</xdr:rowOff>
    </xdr:from>
    <xdr:to>
      <xdr:col>6</xdr:col>
      <xdr:colOff>38100</xdr:colOff>
      <xdr:row>95</xdr:row>
      <xdr:rowOff>120647</xdr:rowOff>
    </xdr:to>
    <xdr:sp macro="" textlink="">
      <xdr:nvSpPr>
        <xdr:cNvPr id="267" name="楕円 266">
          <a:extLst>
            <a:ext uri="{FF2B5EF4-FFF2-40B4-BE49-F238E27FC236}">
              <a16:creationId xmlns:a16="http://schemas.microsoft.com/office/drawing/2014/main" id="{00000000-0008-0000-0600-00000B010000}"/>
            </a:ext>
          </a:extLst>
        </xdr:cNvPr>
        <xdr:cNvSpPr/>
      </xdr:nvSpPr>
      <xdr:spPr>
        <a:xfrm>
          <a:off x="1079500" y="16306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93</xdr:row>
      <xdr:rowOff>137174</xdr:rowOff>
    </xdr:from>
    <xdr:ext cx="599010" cy="259045"/>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830795" y="160820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a:extLst>
            <a:ext uri="{FF2B5EF4-FFF2-40B4-BE49-F238E27FC236}">
              <a16:creationId xmlns:a16="http://schemas.microsoft.com/office/drawing/2014/main" id="{00000000-0008-0000-0600-000013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a:extLst>
            <a:ext uri="{FF2B5EF4-FFF2-40B4-BE49-F238E27FC236}">
              <a16:creationId xmlns:a16="http://schemas.microsoft.com/office/drawing/2014/main" id="{00000000-0008-0000-0600-000014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3" name="テキスト ボックス 292">
          <a:extLst>
            <a:ext uri="{FF2B5EF4-FFF2-40B4-BE49-F238E27FC236}">
              <a16:creationId xmlns:a16="http://schemas.microsoft.com/office/drawing/2014/main" id="{00000000-0008-0000-0600-000025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4" name="補助費等グラフ枠">
          <a:extLst>
            <a:ext uri="{FF2B5EF4-FFF2-40B4-BE49-F238E27FC236}">
              <a16:creationId xmlns:a16="http://schemas.microsoft.com/office/drawing/2014/main" id="{00000000-0008-0000-0600-000026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159800</xdr:rowOff>
    </xdr:from>
    <xdr:to>
      <xdr:col>54</xdr:col>
      <xdr:colOff>189865</xdr:colOff>
      <xdr:row>39</xdr:row>
      <xdr:rowOff>39785</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10475595" y="5303300"/>
          <a:ext cx="1270" cy="1423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43612</xdr:rowOff>
    </xdr:from>
    <xdr:ext cx="534377" cy="259045"/>
    <xdr:sp macro="" textlink="">
      <xdr:nvSpPr>
        <xdr:cNvPr id="296" name="補助費等最小値テキスト">
          <a:extLst>
            <a:ext uri="{FF2B5EF4-FFF2-40B4-BE49-F238E27FC236}">
              <a16:creationId xmlns:a16="http://schemas.microsoft.com/office/drawing/2014/main" id="{00000000-0008-0000-0600-000028010000}"/>
            </a:ext>
          </a:extLst>
        </xdr:cNvPr>
        <xdr:cNvSpPr txBox="1"/>
      </xdr:nvSpPr>
      <xdr:spPr>
        <a:xfrm>
          <a:off x="10528300" y="6730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39785</xdr:rowOff>
    </xdr:from>
    <xdr:to>
      <xdr:col>55</xdr:col>
      <xdr:colOff>88900</xdr:colOff>
      <xdr:row>39</xdr:row>
      <xdr:rowOff>39785</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a:off x="10388600" y="6726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106477</xdr:rowOff>
    </xdr:from>
    <xdr:ext cx="599010" cy="259045"/>
    <xdr:sp macro="" textlink="">
      <xdr:nvSpPr>
        <xdr:cNvPr id="298" name="補助費等最大値テキスト">
          <a:extLst>
            <a:ext uri="{FF2B5EF4-FFF2-40B4-BE49-F238E27FC236}">
              <a16:creationId xmlns:a16="http://schemas.microsoft.com/office/drawing/2014/main" id="{00000000-0008-0000-0600-00002A010000}"/>
            </a:ext>
          </a:extLst>
        </xdr:cNvPr>
        <xdr:cNvSpPr txBox="1"/>
      </xdr:nvSpPr>
      <xdr:spPr>
        <a:xfrm>
          <a:off x="10528300" y="5078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110,769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159800</xdr:rowOff>
    </xdr:from>
    <xdr:to>
      <xdr:col>55</xdr:col>
      <xdr:colOff>88900</xdr:colOff>
      <xdr:row>30</xdr:row>
      <xdr:rowOff>159800</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10388600" y="5303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78648</xdr:rowOff>
    </xdr:from>
    <xdr:to>
      <xdr:col>55</xdr:col>
      <xdr:colOff>0</xdr:colOff>
      <xdr:row>35</xdr:row>
      <xdr:rowOff>31703</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a:off x="9639300" y="5736498"/>
          <a:ext cx="838200" cy="295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135499</xdr:rowOff>
    </xdr:from>
    <xdr:ext cx="534377" cy="259045"/>
    <xdr:sp macro="" textlink="">
      <xdr:nvSpPr>
        <xdr:cNvPr id="301" name="補助費等平均値テキスト">
          <a:extLst>
            <a:ext uri="{FF2B5EF4-FFF2-40B4-BE49-F238E27FC236}">
              <a16:creationId xmlns:a16="http://schemas.microsoft.com/office/drawing/2014/main" id="{00000000-0008-0000-0600-00002D010000}"/>
            </a:ext>
          </a:extLst>
        </xdr:cNvPr>
        <xdr:cNvSpPr txBox="1"/>
      </xdr:nvSpPr>
      <xdr:spPr>
        <a:xfrm>
          <a:off x="10528300" y="59647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157072</xdr:rowOff>
    </xdr:from>
    <xdr:to>
      <xdr:col>55</xdr:col>
      <xdr:colOff>50800</xdr:colOff>
      <xdr:row>35</xdr:row>
      <xdr:rowOff>87222</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10426700" y="5986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78648</xdr:rowOff>
    </xdr:from>
    <xdr:to>
      <xdr:col>50</xdr:col>
      <xdr:colOff>114300</xdr:colOff>
      <xdr:row>35</xdr:row>
      <xdr:rowOff>92266</xdr:rowOff>
    </xdr:to>
    <xdr:cxnSp macro="">
      <xdr:nvCxnSpPr>
        <xdr:cNvPr id="303" name="直線コネクタ 302">
          <a:extLst>
            <a:ext uri="{FF2B5EF4-FFF2-40B4-BE49-F238E27FC236}">
              <a16:creationId xmlns:a16="http://schemas.microsoft.com/office/drawing/2014/main" id="{00000000-0008-0000-0600-00002F010000}"/>
            </a:ext>
          </a:extLst>
        </xdr:cNvPr>
        <xdr:cNvCxnSpPr/>
      </xdr:nvCxnSpPr>
      <xdr:spPr>
        <a:xfrm flipV="1">
          <a:off x="8750300" y="5736498"/>
          <a:ext cx="889000" cy="356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167702</xdr:rowOff>
    </xdr:from>
    <xdr:to>
      <xdr:col>50</xdr:col>
      <xdr:colOff>165100</xdr:colOff>
      <xdr:row>35</xdr:row>
      <xdr:rowOff>97852</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9588500" y="5997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88979</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372111" y="6089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92266</xdr:rowOff>
    </xdr:from>
    <xdr:to>
      <xdr:col>45</xdr:col>
      <xdr:colOff>177800</xdr:colOff>
      <xdr:row>36</xdr:row>
      <xdr:rowOff>113836</xdr:rowOff>
    </xdr:to>
    <xdr:cxnSp macro="">
      <xdr:nvCxnSpPr>
        <xdr:cNvPr id="306" name="直線コネクタ 305">
          <a:extLst>
            <a:ext uri="{FF2B5EF4-FFF2-40B4-BE49-F238E27FC236}">
              <a16:creationId xmlns:a16="http://schemas.microsoft.com/office/drawing/2014/main" id="{00000000-0008-0000-0600-000032010000}"/>
            </a:ext>
          </a:extLst>
        </xdr:cNvPr>
        <xdr:cNvCxnSpPr/>
      </xdr:nvCxnSpPr>
      <xdr:spPr>
        <a:xfrm flipV="1">
          <a:off x="7861300" y="6093016"/>
          <a:ext cx="889000" cy="193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11552</xdr:rowOff>
    </xdr:from>
    <xdr:to>
      <xdr:col>46</xdr:col>
      <xdr:colOff>38100</xdr:colOff>
      <xdr:row>35</xdr:row>
      <xdr:rowOff>113152</xdr:rowOff>
    </xdr:to>
    <xdr:sp macro="" textlink="">
      <xdr:nvSpPr>
        <xdr:cNvPr id="307" name="フローチャート: 判断 306">
          <a:extLst>
            <a:ext uri="{FF2B5EF4-FFF2-40B4-BE49-F238E27FC236}">
              <a16:creationId xmlns:a16="http://schemas.microsoft.com/office/drawing/2014/main" id="{00000000-0008-0000-0600-000033010000}"/>
            </a:ext>
          </a:extLst>
        </xdr:cNvPr>
        <xdr:cNvSpPr/>
      </xdr:nvSpPr>
      <xdr:spPr>
        <a:xfrm>
          <a:off x="8699500" y="6012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33</xdr:row>
      <xdr:rowOff>129679</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8483111" y="5787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113836</xdr:rowOff>
    </xdr:from>
    <xdr:to>
      <xdr:col>41</xdr:col>
      <xdr:colOff>50800</xdr:colOff>
      <xdr:row>37</xdr:row>
      <xdr:rowOff>106422</xdr:rowOff>
    </xdr:to>
    <xdr:cxnSp macro="">
      <xdr:nvCxnSpPr>
        <xdr:cNvPr id="309" name="直線コネクタ 308">
          <a:extLst>
            <a:ext uri="{FF2B5EF4-FFF2-40B4-BE49-F238E27FC236}">
              <a16:creationId xmlns:a16="http://schemas.microsoft.com/office/drawing/2014/main" id="{00000000-0008-0000-0600-000035010000}"/>
            </a:ext>
          </a:extLst>
        </xdr:cNvPr>
        <xdr:cNvCxnSpPr/>
      </xdr:nvCxnSpPr>
      <xdr:spPr>
        <a:xfrm flipV="1">
          <a:off x="6972300" y="6286036"/>
          <a:ext cx="889000" cy="164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34</xdr:row>
      <xdr:rowOff>147944</xdr:rowOff>
    </xdr:from>
    <xdr:to>
      <xdr:col>41</xdr:col>
      <xdr:colOff>101600</xdr:colOff>
      <xdr:row>35</xdr:row>
      <xdr:rowOff>78094</xdr:rowOff>
    </xdr:to>
    <xdr:sp macro="" textlink="">
      <xdr:nvSpPr>
        <xdr:cNvPr id="310" name="フローチャート: 判断 309">
          <a:extLst>
            <a:ext uri="{FF2B5EF4-FFF2-40B4-BE49-F238E27FC236}">
              <a16:creationId xmlns:a16="http://schemas.microsoft.com/office/drawing/2014/main" id="{00000000-0008-0000-0600-000036010000}"/>
            </a:ext>
          </a:extLst>
        </xdr:cNvPr>
        <xdr:cNvSpPr/>
      </xdr:nvSpPr>
      <xdr:spPr>
        <a:xfrm>
          <a:off x="7810500" y="597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33</xdr:row>
      <xdr:rowOff>94621</xdr:rowOff>
    </xdr:from>
    <xdr:ext cx="534377"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7594111" y="5752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99301</xdr:rowOff>
    </xdr:from>
    <xdr:to>
      <xdr:col>36</xdr:col>
      <xdr:colOff>165100</xdr:colOff>
      <xdr:row>36</xdr:row>
      <xdr:rowOff>29451</xdr:rowOff>
    </xdr:to>
    <xdr:sp macro="" textlink="">
      <xdr:nvSpPr>
        <xdr:cNvPr id="312" name="フローチャート: 判断 311">
          <a:extLst>
            <a:ext uri="{FF2B5EF4-FFF2-40B4-BE49-F238E27FC236}">
              <a16:creationId xmlns:a16="http://schemas.microsoft.com/office/drawing/2014/main" id="{00000000-0008-0000-0600-000038010000}"/>
            </a:ext>
          </a:extLst>
        </xdr:cNvPr>
        <xdr:cNvSpPr/>
      </xdr:nvSpPr>
      <xdr:spPr>
        <a:xfrm>
          <a:off x="6921500" y="6100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45978</xdr:rowOff>
    </xdr:from>
    <xdr:ext cx="534377"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6705111" y="5875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152353</xdr:rowOff>
    </xdr:from>
    <xdr:to>
      <xdr:col>55</xdr:col>
      <xdr:colOff>50800</xdr:colOff>
      <xdr:row>35</xdr:row>
      <xdr:rowOff>82503</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10426700" y="5981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3780</xdr:rowOff>
    </xdr:from>
    <xdr:ext cx="534377" cy="259045"/>
    <xdr:sp macro="" textlink="">
      <xdr:nvSpPr>
        <xdr:cNvPr id="320" name="補助費等該当値テキスト">
          <a:extLst>
            <a:ext uri="{FF2B5EF4-FFF2-40B4-BE49-F238E27FC236}">
              <a16:creationId xmlns:a16="http://schemas.microsoft.com/office/drawing/2014/main" id="{00000000-0008-0000-0600-000040010000}"/>
            </a:ext>
          </a:extLst>
        </xdr:cNvPr>
        <xdr:cNvSpPr txBox="1"/>
      </xdr:nvSpPr>
      <xdr:spPr>
        <a:xfrm>
          <a:off x="10528300" y="5833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27848</xdr:rowOff>
    </xdr:from>
    <xdr:to>
      <xdr:col>50</xdr:col>
      <xdr:colOff>165100</xdr:colOff>
      <xdr:row>33</xdr:row>
      <xdr:rowOff>129448</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9588500" y="5685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31</xdr:row>
      <xdr:rowOff>145975</xdr:rowOff>
    </xdr:from>
    <xdr:ext cx="534377"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9372111" y="5460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41466</xdr:rowOff>
    </xdr:from>
    <xdr:to>
      <xdr:col>46</xdr:col>
      <xdr:colOff>38100</xdr:colOff>
      <xdr:row>35</xdr:row>
      <xdr:rowOff>143066</xdr:rowOff>
    </xdr:to>
    <xdr:sp macro="" textlink="">
      <xdr:nvSpPr>
        <xdr:cNvPr id="323" name="楕円 322">
          <a:extLst>
            <a:ext uri="{FF2B5EF4-FFF2-40B4-BE49-F238E27FC236}">
              <a16:creationId xmlns:a16="http://schemas.microsoft.com/office/drawing/2014/main" id="{00000000-0008-0000-0600-000043010000}"/>
            </a:ext>
          </a:extLst>
        </xdr:cNvPr>
        <xdr:cNvSpPr/>
      </xdr:nvSpPr>
      <xdr:spPr>
        <a:xfrm>
          <a:off x="8699500" y="6042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134193</xdr:rowOff>
    </xdr:from>
    <xdr:ext cx="534377"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8483111" y="6134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63036</xdr:rowOff>
    </xdr:from>
    <xdr:to>
      <xdr:col>41</xdr:col>
      <xdr:colOff>101600</xdr:colOff>
      <xdr:row>36</xdr:row>
      <xdr:rowOff>164636</xdr:rowOff>
    </xdr:to>
    <xdr:sp macro="" textlink="">
      <xdr:nvSpPr>
        <xdr:cNvPr id="325" name="楕円 324">
          <a:extLst>
            <a:ext uri="{FF2B5EF4-FFF2-40B4-BE49-F238E27FC236}">
              <a16:creationId xmlns:a16="http://schemas.microsoft.com/office/drawing/2014/main" id="{00000000-0008-0000-0600-000045010000}"/>
            </a:ext>
          </a:extLst>
        </xdr:cNvPr>
        <xdr:cNvSpPr/>
      </xdr:nvSpPr>
      <xdr:spPr>
        <a:xfrm>
          <a:off x="7810500" y="6235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155763</xdr:rowOff>
    </xdr:from>
    <xdr:ext cx="534377"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7594111" y="6327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55622</xdr:rowOff>
    </xdr:from>
    <xdr:to>
      <xdr:col>36</xdr:col>
      <xdr:colOff>165100</xdr:colOff>
      <xdr:row>37</xdr:row>
      <xdr:rowOff>157222</xdr:rowOff>
    </xdr:to>
    <xdr:sp macro="" textlink="">
      <xdr:nvSpPr>
        <xdr:cNvPr id="327" name="楕円 326">
          <a:extLst>
            <a:ext uri="{FF2B5EF4-FFF2-40B4-BE49-F238E27FC236}">
              <a16:creationId xmlns:a16="http://schemas.microsoft.com/office/drawing/2014/main" id="{00000000-0008-0000-0600-000047010000}"/>
            </a:ext>
          </a:extLst>
        </xdr:cNvPr>
        <xdr:cNvSpPr/>
      </xdr:nvSpPr>
      <xdr:spPr>
        <a:xfrm>
          <a:off x="6921500" y="6399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148349</xdr:rowOff>
    </xdr:from>
    <xdr:ext cx="534377"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705111" y="6491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3" name="正方形/長方形 332">
          <a:extLst>
            <a:ext uri="{FF2B5EF4-FFF2-40B4-BE49-F238E27FC236}">
              <a16:creationId xmlns:a16="http://schemas.microsoft.com/office/drawing/2014/main" id="{00000000-0008-0000-0600-00004D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4" name="正方形/長方形 333">
          <a:extLst>
            <a:ext uri="{FF2B5EF4-FFF2-40B4-BE49-F238E27FC236}">
              <a16:creationId xmlns:a16="http://schemas.microsoft.com/office/drawing/2014/main" id="{00000000-0008-0000-0600-00004E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5" name="正方形/長方形 334">
          <a:extLst>
            <a:ext uri="{FF2B5EF4-FFF2-40B4-BE49-F238E27FC236}">
              <a16:creationId xmlns:a16="http://schemas.microsoft.com/office/drawing/2014/main" id="{00000000-0008-0000-0600-00004F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6" name="正方形/長方形 335">
          <a:extLst>
            <a:ext uri="{FF2B5EF4-FFF2-40B4-BE49-F238E27FC236}">
              <a16:creationId xmlns:a16="http://schemas.microsoft.com/office/drawing/2014/main" id="{00000000-0008-0000-0600-000050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50</xdr:row>
      <xdr:rowOff>111777</xdr:rowOff>
    </xdr:from>
    <xdr:ext cx="685572"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5918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6" name="テキスト ボックス 345">
          <a:extLst>
            <a:ext uri="{FF2B5EF4-FFF2-40B4-BE49-F238E27FC236}">
              <a16:creationId xmlns:a16="http://schemas.microsoft.com/office/drawing/2014/main" id="{00000000-0008-0000-0600-00005A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a:extLst>
            <a:ext uri="{FF2B5EF4-FFF2-40B4-BE49-F238E27FC236}">
              <a16:creationId xmlns:a16="http://schemas.microsoft.com/office/drawing/2014/main" id="{00000000-0008-0000-0600-00005B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150295</xdr:rowOff>
    </xdr:from>
    <xdr:to>
      <xdr:col>54</xdr:col>
      <xdr:colOff>189865</xdr:colOff>
      <xdr:row>58</xdr:row>
      <xdr:rowOff>15701</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10475595" y="8722795"/>
          <a:ext cx="1270" cy="1237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32150</xdr:rowOff>
    </xdr:from>
    <xdr:ext cx="534377" cy="259045"/>
    <xdr:sp macro="" textlink="">
      <xdr:nvSpPr>
        <xdr:cNvPr id="349" name="普通建設事業費最小値テキスト">
          <a:extLst>
            <a:ext uri="{FF2B5EF4-FFF2-40B4-BE49-F238E27FC236}">
              <a16:creationId xmlns:a16="http://schemas.microsoft.com/office/drawing/2014/main" id="{00000000-0008-0000-0600-00005D010000}"/>
            </a:ext>
          </a:extLst>
        </xdr:cNvPr>
        <xdr:cNvSpPr txBox="1"/>
      </xdr:nvSpPr>
      <xdr:spPr>
        <a:xfrm>
          <a:off x="10528300" y="9976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15701</xdr:rowOff>
    </xdr:from>
    <xdr:to>
      <xdr:col>55</xdr:col>
      <xdr:colOff>88900</xdr:colOff>
      <xdr:row>58</xdr:row>
      <xdr:rowOff>15701</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9959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96972</xdr:rowOff>
    </xdr:from>
    <xdr:ext cx="690189" cy="259045"/>
    <xdr:sp macro="" textlink="">
      <xdr:nvSpPr>
        <xdr:cNvPr id="351" name="普通建設事業費最大値テキスト">
          <a:extLst>
            <a:ext uri="{FF2B5EF4-FFF2-40B4-BE49-F238E27FC236}">
              <a16:creationId xmlns:a16="http://schemas.microsoft.com/office/drawing/2014/main" id="{00000000-0008-0000-0600-00005F010000}"/>
            </a:ext>
          </a:extLst>
        </xdr:cNvPr>
        <xdr:cNvSpPr txBox="1"/>
      </xdr:nvSpPr>
      <xdr:spPr>
        <a:xfrm>
          <a:off x="10528300" y="849802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2,181,460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150295</xdr:rowOff>
    </xdr:from>
    <xdr:to>
      <xdr:col>55</xdr:col>
      <xdr:colOff>88900</xdr:colOff>
      <xdr:row>50</xdr:row>
      <xdr:rowOff>150295</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10388600" y="8722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152801</xdr:rowOff>
    </xdr:from>
    <xdr:to>
      <xdr:col>55</xdr:col>
      <xdr:colOff>0</xdr:colOff>
      <xdr:row>57</xdr:row>
      <xdr:rowOff>157825</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flipV="1">
          <a:off x="9639300" y="9925451"/>
          <a:ext cx="838200" cy="5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121050</xdr:rowOff>
    </xdr:from>
    <xdr:ext cx="534377" cy="259045"/>
    <xdr:sp macro="" textlink="">
      <xdr:nvSpPr>
        <xdr:cNvPr id="354" name="普通建設事業費平均値テキスト">
          <a:extLst>
            <a:ext uri="{FF2B5EF4-FFF2-40B4-BE49-F238E27FC236}">
              <a16:creationId xmlns:a16="http://schemas.microsoft.com/office/drawing/2014/main" id="{00000000-0008-0000-0600-000062010000}"/>
            </a:ext>
          </a:extLst>
        </xdr:cNvPr>
        <xdr:cNvSpPr txBox="1"/>
      </xdr:nvSpPr>
      <xdr:spPr>
        <a:xfrm>
          <a:off x="10528300" y="97222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98173</xdr:rowOff>
    </xdr:from>
    <xdr:to>
      <xdr:col>55</xdr:col>
      <xdr:colOff>50800</xdr:colOff>
      <xdr:row>58</xdr:row>
      <xdr:rowOff>28323</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10426700" y="9870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157825</xdr:rowOff>
    </xdr:from>
    <xdr:to>
      <xdr:col>50</xdr:col>
      <xdr:colOff>114300</xdr:colOff>
      <xdr:row>57</xdr:row>
      <xdr:rowOff>160841</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flipV="1">
          <a:off x="8750300" y="9930475"/>
          <a:ext cx="889000" cy="3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97448</xdr:rowOff>
    </xdr:from>
    <xdr:to>
      <xdr:col>50</xdr:col>
      <xdr:colOff>165100</xdr:colOff>
      <xdr:row>58</xdr:row>
      <xdr:rowOff>27598</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9588500" y="9870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44125</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9372111" y="9645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157786</xdr:rowOff>
    </xdr:from>
    <xdr:to>
      <xdr:col>45</xdr:col>
      <xdr:colOff>177800</xdr:colOff>
      <xdr:row>57</xdr:row>
      <xdr:rowOff>160841</xdr:rowOff>
    </xdr:to>
    <xdr:cxnSp macro="">
      <xdr:nvCxnSpPr>
        <xdr:cNvPr id="359" name="直線コネクタ 358">
          <a:extLst>
            <a:ext uri="{FF2B5EF4-FFF2-40B4-BE49-F238E27FC236}">
              <a16:creationId xmlns:a16="http://schemas.microsoft.com/office/drawing/2014/main" id="{00000000-0008-0000-0600-000067010000}"/>
            </a:ext>
          </a:extLst>
        </xdr:cNvPr>
        <xdr:cNvCxnSpPr/>
      </xdr:nvCxnSpPr>
      <xdr:spPr>
        <a:xfrm>
          <a:off x="7861300" y="9930436"/>
          <a:ext cx="889000" cy="3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100979</xdr:rowOff>
    </xdr:from>
    <xdr:to>
      <xdr:col>46</xdr:col>
      <xdr:colOff>38100</xdr:colOff>
      <xdr:row>58</xdr:row>
      <xdr:rowOff>31129</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8699500" y="9873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47656</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483111" y="9648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137152</xdr:rowOff>
    </xdr:from>
    <xdr:to>
      <xdr:col>41</xdr:col>
      <xdr:colOff>50800</xdr:colOff>
      <xdr:row>57</xdr:row>
      <xdr:rowOff>157786</xdr:rowOff>
    </xdr:to>
    <xdr:cxnSp macro="">
      <xdr:nvCxnSpPr>
        <xdr:cNvPr id="362" name="直線コネクタ 361">
          <a:extLst>
            <a:ext uri="{FF2B5EF4-FFF2-40B4-BE49-F238E27FC236}">
              <a16:creationId xmlns:a16="http://schemas.microsoft.com/office/drawing/2014/main" id="{00000000-0008-0000-0600-00006A010000}"/>
            </a:ext>
          </a:extLst>
        </xdr:cNvPr>
        <xdr:cNvCxnSpPr/>
      </xdr:nvCxnSpPr>
      <xdr:spPr>
        <a:xfrm>
          <a:off x="6972300" y="9909802"/>
          <a:ext cx="889000" cy="20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95773</xdr:rowOff>
    </xdr:from>
    <xdr:to>
      <xdr:col>41</xdr:col>
      <xdr:colOff>101600</xdr:colOff>
      <xdr:row>58</xdr:row>
      <xdr:rowOff>25923</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7810500" y="9868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42450</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594111" y="9643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98259</xdr:rowOff>
    </xdr:from>
    <xdr:to>
      <xdr:col>36</xdr:col>
      <xdr:colOff>165100</xdr:colOff>
      <xdr:row>58</xdr:row>
      <xdr:rowOff>28409</xdr:rowOff>
    </xdr:to>
    <xdr:sp macro="" textlink="">
      <xdr:nvSpPr>
        <xdr:cNvPr id="365" name="フローチャート: 判断 364">
          <a:extLst>
            <a:ext uri="{FF2B5EF4-FFF2-40B4-BE49-F238E27FC236}">
              <a16:creationId xmlns:a16="http://schemas.microsoft.com/office/drawing/2014/main" id="{00000000-0008-0000-0600-00006D010000}"/>
            </a:ext>
          </a:extLst>
        </xdr:cNvPr>
        <xdr:cNvSpPr/>
      </xdr:nvSpPr>
      <xdr:spPr>
        <a:xfrm>
          <a:off x="6921500" y="9870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19536</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6705111" y="9963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102001</xdr:rowOff>
    </xdr:from>
    <xdr:to>
      <xdr:col>55</xdr:col>
      <xdr:colOff>50800</xdr:colOff>
      <xdr:row>58</xdr:row>
      <xdr:rowOff>32151</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10426700" y="9874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76601</xdr:rowOff>
    </xdr:from>
    <xdr:ext cx="534377" cy="259045"/>
    <xdr:sp macro="" textlink="">
      <xdr:nvSpPr>
        <xdr:cNvPr id="373" name="普通建設事業費該当値テキスト">
          <a:extLst>
            <a:ext uri="{FF2B5EF4-FFF2-40B4-BE49-F238E27FC236}">
              <a16:creationId xmlns:a16="http://schemas.microsoft.com/office/drawing/2014/main" id="{00000000-0008-0000-0600-000075010000}"/>
            </a:ext>
          </a:extLst>
        </xdr:cNvPr>
        <xdr:cNvSpPr txBox="1"/>
      </xdr:nvSpPr>
      <xdr:spPr>
        <a:xfrm>
          <a:off x="10528300" y="9849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107025</xdr:rowOff>
    </xdr:from>
    <xdr:to>
      <xdr:col>50</xdr:col>
      <xdr:colOff>165100</xdr:colOff>
      <xdr:row>58</xdr:row>
      <xdr:rowOff>37175</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9588500" y="9879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28302</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9372111" y="9972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110041</xdr:rowOff>
    </xdr:from>
    <xdr:to>
      <xdr:col>46</xdr:col>
      <xdr:colOff>38100</xdr:colOff>
      <xdr:row>58</xdr:row>
      <xdr:rowOff>40191</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8699500" y="9882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31318</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8483111" y="9975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106986</xdr:rowOff>
    </xdr:from>
    <xdr:to>
      <xdr:col>41</xdr:col>
      <xdr:colOff>101600</xdr:colOff>
      <xdr:row>58</xdr:row>
      <xdr:rowOff>37136</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7810500" y="9879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28263</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7594111" y="9972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86352</xdr:rowOff>
    </xdr:from>
    <xdr:to>
      <xdr:col>36</xdr:col>
      <xdr:colOff>165100</xdr:colOff>
      <xdr:row>58</xdr:row>
      <xdr:rowOff>16502</xdr:rowOff>
    </xdr:to>
    <xdr:sp macro="" textlink="">
      <xdr:nvSpPr>
        <xdr:cNvPr id="380" name="楕円 379">
          <a:extLst>
            <a:ext uri="{FF2B5EF4-FFF2-40B4-BE49-F238E27FC236}">
              <a16:creationId xmlns:a16="http://schemas.microsoft.com/office/drawing/2014/main" id="{00000000-0008-0000-0600-00007C010000}"/>
            </a:ext>
          </a:extLst>
        </xdr:cNvPr>
        <xdr:cNvSpPr/>
      </xdr:nvSpPr>
      <xdr:spPr>
        <a:xfrm>
          <a:off x="6921500" y="9859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33029</xdr:rowOff>
    </xdr:from>
    <xdr:ext cx="599010"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6672795" y="9634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73</xdr:row>
      <xdr:rowOff>168927</xdr:rowOff>
    </xdr:from>
    <xdr:ext cx="685572"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5918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70</xdr:row>
      <xdr:rowOff>111777</xdr:rowOff>
    </xdr:from>
    <xdr:ext cx="685572"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5918428" y="12113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a:extLst>
            <a:ext uri="{FF2B5EF4-FFF2-40B4-BE49-F238E27FC236}">
              <a16:creationId xmlns:a16="http://schemas.microsoft.com/office/drawing/2014/main" id="{00000000-0008-0000-06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45225</xdr:rowOff>
    </xdr:from>
    <xdr:to>
      <xdr:col>54</xdr:col>
      <xdr:colOff>189865</xdr:colOff>
      <xdr:row>78</xdr:row>
      <xdr:rowOff>24893</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flipV="1">
          <a:off x="10475595" y="12218175"/>
          <a:ext cx="1270" cy="1179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68978</xdr:rowOff>
    </xdr:from>
    <xdr:ext cx="378565" cy="259045"/>
    <xdr:sp macro="" textlink="">
      <xdr:nvSpPr>
        <xdr:cNvPr id="402" name="普通建設事業費 （ うち新規整備　）最小値テキスト">
          <a:extLst>
            <a:ext uri="{FF2B5EF4-FFF2-40B4-BE49-F238E27FC236}">
              <a16:creationId xmlns:a16="http://schemas.microsoft.com/office/drawing/2014/main" id="{00000000-0008-0000-0600-000092010000}"/>
            </a:ext>
          </a:extLst>
        </xdr:cNvPr>
        <xdr:cNvSpPr txBox="1"/>
      </xdr:nvSpPr>
      <xdr:spPr>
        <a:xfrm>
          <a:off x="10528300" y="134420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24893</xdr:rowOff>
    </xdr:from>
    <xdr:to>
      <xdr:col>55</xdr:col>
      <xdr:colOff>88900</xdr:colOff>
      <xdr:row>78</xdr:row>
      <xdr:rowOff>24893</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3397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163352</xdr:rowOff>
    </xdr:from>
    <xdr:ext cx="690189" cy="259045"/>
    <xdr:sp macro="" textlink="">
      <xdr:nvSpPr>
        <xdr:cNvPr id="404" name="普通建設事業費 （ うち新規整備　）最大値テキスト">
          <a:extLst>
            <a:ext uri="{FF2B5EF4-FFF2-40B4-BE49-F238E27FC236}">
              <a16:creationId xmlns:a16="http://schemas.microsoft.com/office/drawing/2014/main" id="{00000000-0008-0000-0600-000094010000}"/>
            </a:ext>
          </a:extLst>
        </xdr:cNvPr>
        <xdr:cNvSpPr txBox="1"/>
      </xdr:nvSpPr>
      <xdr:spPr>
        <a:xfrm>
          <a:off x="10528300" y="1199340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2,065,311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45225</xdr:rowOff>
    </xdr:from>
    <xdr:to>
      <xdr:col>55</xdr:col>
      <xdr:colOff>88900</xdr:colOff>
      <xdr:row>71</xdr:row>
      <xdr:rowOff>45225</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2218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16872</xdr:rowOff>
    </xdr:from>
    <xdr:to>
      <xdr:col>55</xdr:col>
      <xdr:colOff>0</xdr:colOff>
      <xdr:row>78</xdr:row>
      <xdr:rowOff>24264</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9639300" y="13389972"/>
          <a:ext cx="838200" cy="7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157878</xdr:rowOff>
    </xdr:from>
    <xdr:ext cx="534377" cy="259045"/>
    <xdr:sp macro="" textlink="">
      <xdr:nvSpPr>
        <xdr:cNvPr id="407" name="普通建設事業費 （ うち新規整備　）平均値テキスト">
          <a:extLst>
            <a:ext uri="{FF2B5EF4-FFF2-40B4-BE49-F238E27FC236}">
              <a16:creationId xmlns:a16="http://schemas.microsoft.com/office/drawing/2014/main" id="{00000000-0008-0000-0600-000097010000}"/>
            </a:ext>
          </a:extLst>
        </xdr:cNvPr>
        <xdr:cNvSpPr txBox="1"/>
      </xdr:nvSpPr>
      <xdr:spPr>
        <a:xfrm>
          <a:off x="10528300" y="131880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135001</xdr:rowOff>
    </xdr:from>
    <xdr:to>
      <xdr:col>55</xdr:col>
      <xdr:colOff>50800</xdr:colOff>
      <xdr:row>78</xdr:row>
      <xdr:rowOff>65151</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10426700" y="13336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22715</xdr:rowOff>
    </xdr:from>
    <xdr:to>
      <xdr:col>50</xdr:col>
      <xdr:colOff>114300</xdr:colOff>
      <xdr:row>78</xdr:row>
      <xdr:rowOff>24264</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8750300" y="13395815"/>
          <a:ext cx="889000" cy="1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133750</xdr:rowOff>
    </xdr:from>
    <xdr:to>
      <xdr:col>50</xdr:col>
      <xdr:colOff>165100</xdr:colOff>
      <xdr:row>78</xdr:row>
      <xdr:rowOff>63900</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9588500" y="13335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80427</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9372111" y="13110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12514</xdr:rowOff>
    </xdr:from>
    <xdr:to>
      <xdr:col>45</xdr:col>
      <xdr:colOff>177800</xdr:colOff>
      <xdr:row>78</xdr:row>
      <xdr:rowOff>22715</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7861300" y="13385614"/>
          <a:ext cx="889000" cy="10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129271</xdr:rowOff>
    </xdr:from>
    <xdr:to>
      <xdr:col>46</xdr:col>
      <xdr:colOff>38100</xdr:colOff>
      <xdr:row>78</xdr:row>
      <xdr:rowOff>59421</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8699500" y="13330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75948</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8483111" y="13106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5412</xdr:rowOff>
    </xdr:from>
    <xdr:to>
      <xdr:col>41</xdr:col>
      <xdr:colOff>50800</xdr:colOff>
      <xdr:row>78</xdr:row>
      <xdr:rowOff>12514</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a:off x="6972300" y="13378512"/>
          <a:ext cx="889000" cy="7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118832</xdr:rowOff>
    </xdr:from>
    <xdr:to>
      <xdr:col>41</xdr:col>
      <xdr:colOff>101600</xdr:colOff>
      <xdr:row>78</xdr:row>
      <xdr:rowOff>48982</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7810500" y="13320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65509</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594111" y="13095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125578</xdr:rowOff>
    </xdr:from>
    <xdr:to>
      <xdr:col>36</xdr:col>
      <xdr:colOff>165100</xdr:colOff>
      <xdr:row>78</xdr:row>
      <xdr:rowOff>55728</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6921500" y="13327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72255</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6705111" y="13102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137522</xdr:rowOff>
    </xdr:from>
    <xdr:to>
      <xdr:col>55</xdr:col>
      <xdr:colOff>50800</xdr:colOff>
      <xdr:row>78</xdr:row>
      <xdr:rowOff>67672</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10426700" y="13339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113429</xdr:rowOff>
    </xdr:from>
    <xdr:ext cx="534377" cy="259045"/>
    <xdr:sp macro="" textlink="">
      <xdr:nvSpPr>
        <xdr:cNvPr id="426" name="普通建設事業費 （ うち新規整備　）該当値テキスト">
          <a:extLst>
            <a:ext uri="{FF2B5EF4-FFF2-40B4-BE49-F238E27FC236}">
              <a16:creationId xmlns:a16="http://schemas.microsoft.com/office/drawing/2014/main" id="{00000000-0008-0000-0600-0000AA010000}"/>
            </a:ext>
          </a:extLst>
        </xdr:cNvPr>
        <xdr:cNvSpPr txBox="1"/>
      </xdr:nvSpPr>
      <xdr:spPr>
        <a:xfrm>
          <a:off x="10528300" y="13315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144914</xdr:rowOff>
    </xdr:from>
    <xdr:to>
      <xdr:col>50</xdr:col>
      <xdr:colOff>165100</xdr:colOff>
      <xdr:row>78</xdr:row>
      <xdr:rowOff>75064</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9588500" y="13346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66191</xdr:rowOff>
    </xdr:from>
    <xdr:ext cx="469744"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9404428" y="13439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143365</xdr:rowOff>
    </xdr:from>
    <xdr:to>
      <xdr:col>46</xdr:col>
      <xdr:colOff>38100</xdr:colOff>
      <xdr:row>78</xdr:row>
      <xdr:rowOff>73515</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8699500" y="13345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64642</xdr:rowOff>
    </xdr:from>
    <xdr:ext cx="469744"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8515428" y="13437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133164</xdr:rowOff>
    </xdr:from>
    <xdr:to>
      <xdr:col>41</xdr:col>
      <xdr:colOff>101600</xdr:colOff>
      <xdr:row>78</xdr:row>
      <xdr:rowOff>63314</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7810500" y="13334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54441</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7594111" y="13427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126062</xdr:rowOff>
    </xdr:from>
    <xdr:to>
      <xdr:col>36</xdr:col>
      <xdr:colOff>165100</xdr:colOff>
      <xdr:row>78</xdr:row>
      <xdr:rowOff>56212</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6921500" y="13327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47339</xdr:rowOff>
    </xdr:from>
    <xdr:ext cx="534377"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705111" y="13420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普通建設事業費 （ うち更新整備　）グラフ枠">
          <a:extLst>
            <a:ext uri="{FF2B5EF4-FFF2-40B4-BE49-F238E27FC236}">
              <a16:creationId xmlns:a16="http://schemas.microsoft.com/office/drawing/2014/main" id="{00000000-0008-0000-06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55139</xdr:rowOff>
    </xdr:from>
    <xdr:to>
      <xdr:col>54</xdr:col>
      <xdr:colOff>189865</xdr:colOff>
      <xdr:row>99</xdr:row>
      <xdr:rowOff>30145</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10475595" y="15657089"/>
          <a:ext cx="1270" cy="13466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33972</xdr:rowOff>
    </xdr:from>
    <xdr:ext cx="469744" cy="259045"/>
    <xdr:sp macro="" textlink="">
      <xdr:nvSpPr>
        <xdr:cNvPr id="461" name="普通建設事業費 （ うち更新整備　）最小値テキスト">
          <a:extLst>
            <a:ext uri="{FF2B5EF4-FFF2-40B4-BE49-F238E27FC236}">
              <a16:creationId xmlns:a16="http://schemas.microsoft.com/office/drawing/2014/main" id="{00000000-0008-0000-0600-0000CD010000}"/>
            </a:ext>
          </a:extLst>
        </xdr:cNvPr>
        <xdr:cNvSpPr txBox="1"/>
      </xdr:nvSpPr>
      <xdr:spPr>
        <a:xfrm>
          <a:off x="10528300" y="17007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30145</xdr:rowOff>
    </xdr:from>
    <xdr:to>
      <xdr:col>55</xdr:col>
      <xdr:colOff>88900</xdr:colOff>
      <xdr:row>99</xdr:row>
      <xdr:rowOff>30145</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10388600" y="17003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1816</xdr:rowOff>
    </xdr:from>
    <xdr:ext cx="599010" cy="259045"/>
    <xdr:sp macro="" textlink="">
      <xdr:nvSpPr>
        <xdr:cNvPr id="463" name="普通建設事業費 （ うち更新整備　）最大値テキスト">
          <a:extLst>
            <a:ext uri="{FF2B5EF4-FFF2-40B4-BE49-F238E27FC236}">
              <a16:creationId xmlns:a16="http://schemas.microsoft.com/office/drawing/2014/main" id="{00000000-0008-0000-0600-0000CF010000}"/>
            </a:ext>
          </a:extLst>
        </xdr:cNvPr>
        <xdr:cNvSpPr txBox="1"/>
      </xdr:nvSpPr>
      <xdr:spPr>
        <a:xfrm>
          <a:off x="10528300" y="15432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55139</xdr:rowOff>
    </xdr:from>
    <xdr:to>
      <xdr:col>55</xdr:col>
      <xdr:colOff>88900</xdr:colOff>
      <xdr:row>91</xdr:row>
      <xdr:rowOff>55139</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10388600" y="15657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60517</xdr:rowOff>
    </xdr:from>
    <xdr:to>
      <xdr:col>55</xdr:col>
      <xdr:colOff>0</xdr:colOff>
      <xdr:row>97</xdr:row>
      <xdr:rowOff>101709</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9639300" y="16691167"/>
          <a:ext cx="838200" cy="41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61583</xdr:rowOff>
    </xdr:from>
    <xdr:ext cx="534377" cy="259045"/>
    <xdr:sp macro="" textlink="">
      <xdr:nvSpPr>
        <xdr:cNvPr id="466" name="普通建設事業費 （ うち更新整備　）平均値テキスト">
          <a:extLst>
            <a:ext uri="{FF2B5EF4-FFF2-40B4-BE49-F238E27FC236}">
              <a16:creationId xmlns:a16="http://schemas.microsoft.com/office/drawing/2014/main" id="{00000000-0008-0000-0600-0000D2010000}"/>
            </a:ext>
          </a:extLst>
        </xdr:cNvPr>
        <xdr:cNvSpPr txBox="1"/>
      </xdr:nvSpPr>
      <xdr:spPr>
        <a:xfrm>
          <a:off x="10528300" y="163493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38706</xdr:rowOff>
    </xdr:from>
    <xdr:to>
      <xdr:col>55</xdr:col>
      <xdr:colOff>50800</xdr:colOff>
      <xdr:row>96</xdr:row>
      <xdr:rowOff>140306</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10426700" y="16497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60517</xdr:rowOff>
    </xdr:from>
    <xdr:to>
      <xdr:col>50</xdr:col>
      <xdr:colOff>114300</xdr:colOff>
      <xdr:row>97</xdr:row>
      <xdr:rowOff>131775</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8750300" y="16691167"/>
          <a:ext cx="889000" cy="71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68142</xdr:rowOff>
    </xdr:from>
    <xdr:to>
      <xdr:col>50</xdr:col>
      <xdr:colOff>165100</xdr:colOff>
      <xdr:row>96</xdr:row>
      <xdr:rowOff>169742</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9588500" y="16527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14819</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9372111" y="16302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126854</xdr:rowOff>
    </xdr:from>
    <xdr:to>
      <xdr:col>45</xdr:col>
      <xdr:colOff>177800</xdr:colOff>
      <xdr:row>97</xdr:row>
      <xdr:rowOff>131775</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a:off x="7861300" y="16757504"/>
          <a:ext cx="889000" cy="4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24043</xdr:rowOff>
    </xdr:from>
    <xdr:to>
      <xdr:col>46</xdr:col>
      <xdr:colOff>38100</xdr:colOff>
      <xdr:row>97</xdr:row>
      <xdr:rowOff>125643</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8699500" y="16654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142170</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483111" y="16429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2322</xdr:rowOff>
    </xdr:from>
    <xdr:to>
      <xdr:col>41</xdr:col>
      <xdr:colOff>50800</xdr:colOff>
      <xdr:row>97</xdr:row>
      <xdr:rowOff>126854</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a:off x="6972300" y="16461522"/>
          <a:ext cx="889000" cy="295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129111</xdr:rowOff>
    </xdr:from>
    <xdr:to>
      <xdr:col>41</xdr:col>
      <xdr:colOff>101600</xdr:colOff>
      <xdr:row>98</xdr:row>
      <xdr:rowOff>59261</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7810500" y="16759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50388</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594111" y="16852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23586</xdr:rowOff>
    </xdr:from>
    <xdr:to>
      <xdr:col>36</xdr:col>
      <xdr:colOff>165100</xdr:colOff>
      <xdr:row>97</xdr:row>
      <xdr:rowOff>125186</xdr:rowOff>
    </xdr:to>
    <xdr:sp macro="" textlink="">
      <xdr:nvSpPr>
        <xdr:cNvPr id="477" name="フローチャート: 判断 476">
          <a:extLst>
            <a:ext uri="{FF2B5EF4-FFF2-40B4-BE49-F238E27FC236}">
              <a16:creationId xmlns:a16="http://schemas.microsoft.com/office/drawing/2014/main" id="{00000000-0008-0000-0600-0000DD010000}"/>
            </a:ext>
          </a:extLst>
        </xdr:cNvPr>
        <xdr:cNvSpPr/>
      </xdr:nvSpPr>
      <xdr:spPr>
        <a:xfrm>
          <a:off x="6921500" y="16654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116313</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6705111" y="16746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50909</xdr:rowOff>
    </xdr:from>
    <xdr:to>
      <xdr:col>55</xdr:col>
      <xdr:colOff>50800</xdr:colOff>
      <xdr:row>97</xdr:row>
      <xdr:rowOff>152509</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10426700" y="16681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29336</xdr:rowOff>
    </xdr:from>
    <xdr:ext cx="534377" cy="259045"/>
    <xdr:sp macro="" textlink="">
      <xdr:nvSpPr>
        <xdr:cNvPr id="485" name="普通建設事業費 （ うち更新整備　）該当値テキスト">
          <a:extLst>
            <a:ext uri="{FF2B5EF4-FFF2-40B4-BE49-F238E27FC236}">
              <a16:creationId xmlns:a16="http://schemas.microsoft.com/office/drawing/2014/main" id="{00000000-0008-0000-0600-0000E5010000}"/>
            </a:ext>
          </a:extLst>
        </xdr:cNvPr>
        <xdr:cNvSpPr txBox="1"/>
      </xdr:nvSpPr>
      <xdr:spPr>
        <a:xfrm>
          <a:off x="10528300" y="16659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9717</xdr:rowOff>
    </xdr:from>
    <xdr:to>
      <xdr:col>50</xdr:col>
      <xdr:colOff>165100</xdr:colOff>
      <xdr:row>97</xdr:row>
      <xdr:rowOff>111317</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9588500" y="16640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102444</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9372111" y="16733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80975</xdr:rowOff>
    </xdr:from>
    <xdr:to>
      <xdr:col>46</xdr:col>
      <xdr:colOff>38100</xdr:colOff>
      <xdr:row>98</xdr:row>
      <xdr:rowOff>11125</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8699500" y="16711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2252</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8483111" y="16804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76054</xdr:rowOff>
    </xdr:from>
    <xdr:to>
      <xdr:col>41</xdr:col>
      <xdr:colOff>101600</xdr:colOff>
      <xdr:row>98</xdr:row>
      <xdr:rowOff>6204</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7810500" y="16706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22731</xdr:rowOff>
    </xdr:from>
    <xdr:ext cx="534377"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7594111" y="16481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122972</xdr:rowOff>
    </xdr:from>
    <xdr:to>
      <xdr:col>36</xdr:col>
      <xdr:colOff>165100</xdr:colOff>
      <xdr:row>96</xdr:row>
      <xdr:rowOff>53122</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6921500" y="16410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69649</xdr:rowOff>
    </xdr:from>
    <xdr:ext cx="534377"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6705111" y="16185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災害復旧事業費グラフ枠">
          <a:extLst>
            <a:ext uri="{FF2B5EF4-FFF2-40B4-BE49-F238E27FC236}">
              <a16:creationId xmlns:a16="http://schemas.microsoft.com/office/drawing/2014/main" id="{00000000-0008-0000-0600-000002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86073</xdr:rowOff>
    </xdr:from>
    <xdr:to>
      <xdr:col>85</xdr:col>
      <xdr:colOff>126364</xdr:colOff>
      <xdr:row>38</xdr:row>
      <xdr:rowOff>139700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flipV="1">
          <a:off x="16317595" y="5229573"/>
          <a:ext cx="1269" cy="14252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15338</xdr:rowOff>
    </xdr:from>
    <xdr:ext cx="249299" cy="259045"/>
    <xdr:sp macro="" textlink="">
      <xdr:nvSpPr>
        <xdr:cNvPr id="516" name="災害復旧事業費最小値テキスト">
          <a:extLst>
            <a:ext uri="{FF2B5EF4-FFF2-40B4-BE49-F238E27FC236}">
              <a16:creationId xmlns:a16="http://schemas.microsoft.com/office/drawing/2014/main" id="{00000000-0008-0000-0600-000004020000}"/>
            </a:ext>
          </a:extLst>
        </xdr:cNvPr>
        <xdr:cNvSpPr txBox="1"/>
      </xdr:nvSpPr>
      <xdr:spPr>
        <a:xfrm>
          <a:off x="16370300" y="670188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32750</xdr:rowOff>
    </xdr:from>
    <xdr:ext cx="599010" cy="259045"/>
    <xdr:sp macro="" textlink="">
      <xdr:nvSpPr>
        <xdr:cNvPr id="518" name="災害復旧事業費最大値テキスト">
          <a:extLst>
            <a:ext uri="{FF2B5EF4-FFF2-40B4-BE49-F238E27FC236}">
              <a16:creationId xmlns:a16="http://schemas.microsoft.com/office/drawing/2014/main" id="{00000000-0008-0000-0600-000006020000}"/>
            </a:ext>
          </a:extLst>
        </xdr:cNvPr>
        <xdr:cNvSpPr txBox="1"/>
      </xdr:nvSpPr>
      <xdr:spPr>
        <a:xfrm>
          <a:off x="16370300" y="5004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86073</xdr:rowOff>
    </xdr:from>
    <xdr:to>
      <xdr:col>86</xdr:col>
      <xdr:colOff>25400</xdr:colOff>
      <xdr:row>30</xdr:row>
      <xdr:rowOff>86073</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6230600" y="5229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107257</xdr:rowOff>
    </xdr:from>
    <xdr:to>
      <xdr:col>85</xdr:col>
      <xdr:colOff>127000</xdr:colOff>
      <xdr:row>38</xdr:row>
      <xdr:rowOff>131873</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flipV="1">
          <a:off x="15481300" y="6622357"/>
          <a:ext cx="838200" cy="24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59788</xdr:rowOff>
    </xdr:from>
    <xdr:ext cx="469744" cy="259045"/>
    <xdr:sp macro="" textlink="">
      <xdr:nvSpPr>
        <xdr:cNvPr id="521" name="災害復旧事業費平均値テキスト">
          <a:extLst>
            <a:ext uri="{FF2B5EF4-FFF2-40B4-BE49-F238E27FC236}">
              <a16:creationId xmlns:a16="http://schemas.microsoft.com/office/drawing/2014/main" id="{00000000-0008-0000-0600-000009020000}"/>
            </a:ext>
          </a:extLst>
        </xdr:cNvPr>
        <xdr:cNvSpPr txBox="1"/>
      </xdr:nvSpPr>
      <xdr:spPr>
        <a:xfrm>
          <a:off x="16370300" y="65748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81361</xdr:rowOff>
    </xdr:from>
    <xdr:to>
      <xdr:col>85</xdr:col>
      <xdr:colOff>177800</xdr:colOff>
      <xdr:row>39</xdr:row>
      <xdr:rowOff>11511</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6268700" y="6596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120655</xdr:rowOff>
    </xdr:from>
    <xdr:to>
      <xdr:col>81</xdr:col>
      <xdr:colOff>50800</xdr:colOff>
      <xdr:row>38</xdr:row>
      <xdr:rowOff>131873</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4592300" y="6635755"/>
          <a:ext cx="889000" cy="11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83032</xdr:rowOff>
    </xdr:from>
    <xdr:to>
      <xdr:col>81</xdr:col>
      <xdr:colOff>101600</xdr:colOff>
      <xdr:row>39</xdr:row>
      <xdr:rowOff>13182</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5430500" y="659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4309</xdr:rowOff>
    </xdr:from>
    <xdr:ext cx="469744"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5246428" y="6690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120655</xdr:rowOff>
    </xdr:from>
    <xdr:to>
      <xdr:col>76</xdr:col>
      <xdr:colOff>114300</xdr:colOff>
      <xdr:row>38</xdr:row>
      <xdr:rowOff>135914</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flipV="1">
          <a:off x="13703300" y="6635755"/>
          <a:ext cx="889000" cy="15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84013</xdr:rowOff>
    </xdr:from>
    <xdr:to>
      <xdr:col>76</xdr:col>
      <xdr:colOff>165100</xdr:colOff>
      <xdr:row>39</xdr:row>
      <xdr:rowOff>14163</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4541500" y="6599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5290</xdr:rowOff>
    </xdr:from>
    <xdr:ext cx="469744"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4357428" y="6691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134965</xdr:rowOff>
    </xdr:from>
    <xdr:to>
      <xdr:col>71</xdr:col>
      <xdr:colOff>177800</xdr:colOff>
      <xdr:row>38</xdr:row>
      <xdr:rowOff>135914</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a:off x="12814300" y="6650065"/>
          <a:ext cx="889000" cy="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83245</xdr:rowOff>
    </xdr:from>
    <xdr:to>
      <xdr:col>72</xdr:col>
      <xdr:colOff>38100</xdr:colOff>
      <xdr:row>39</xdr:row>
      <xdr:rowOff>13395</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3652500" y="6598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29922</xdr:rowOff>
    </xdr:from>
    <xdr:ext cx="469744"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3468428" y="6373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78698</xdr:rowOff>
    </xdr:from>
    <xdr:to>
      <xdr:col>67</xdr:col>
      <xdr:colOff>101600</xdr:colOff>
      <xdr:row>39</xdr:row>
      <xdr:rowOff>8848</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2763500" y="6593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25375</xdr:rowOff>
    </xdr:from>
    <xdr:ext cx="469744"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2579428" y="6369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56457</xdr:rowOff>
    </xdr:from>
    <xdr:to>
      <xdr:col>85</xdr:col>
      <xdr:colOff>177800</xdr:colOff>
      <xdr:row>38</xdr:row>
      <xdr:rowOff>158057</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6268700" y="657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15834</xdr:rowOff>
    </xdr:from>
    <xdr:ext cx="534377" cy="259045"/>
    <xdr:sp macro="" textlink="">
      <xdr:nvSpPr>
        <xdr:cNvPr id="540" name="災害復旧事業費該当値テキスト">
          <a:extLst>
            <a:ext uri="{FF2B5EF4-FFF2-40B4-BE49-F238E27FC236}">
              <a16:creationId xmlns:a16="http://schemas.microsoft.com/office/drawing/2014/main" id="{00000000-0008-0000-0600-00001C020000}"/>
            </a:ext>
          </a:extLst>
        </xdr:cNvPr>
        <xdr:cNvSpPr txBox="1"/>
      </xdr:nvSpPr>
      <xdr:spPr>
        <a:xfrm>
          <a:off x="16370300" y="6359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81073</xdr:rowOff>
    </xdr:from>
    <xdr:to>
      <xdr:col>81</xdr:col>
      <xdr:colOff>101600</xdr:colOff>
      <xdr:row>39</xdr:row>
      <xdr:rowOff>11223</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5430500" y="6596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27750</xdr:rowOff>
    </xdr:from>
    <xdr:ext cx="469744"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5246428" y="6371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69855</xdr:rowOff>
    </xdr:from>
    <xdr:to>
      <xdr:col>76</xdr:col>
      <xdr:colOff>165100</xdr:colOff>
      <xdr:row>39</xdr:row>
      <xdr:rowOff>5</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4541500" y="6584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16532</xdr:rowOff>
    </xdr:from>
    <xdr:ext cx="469744"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4357428" y="6360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85114</xdr:rowOff>
    </xdr:from>
    <xdr:to>
      <xdr:col>72</xdr:col>
      <xdr:colOff>38100</xdr:colOff>
      <xdr:row>39</xdr:row>
      <xdr:rowOff>15264</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3652500" y="6600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6391</xdr:rowOff>
    </xdr:from>
    <xdr:ext cx="469744"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3468428" y="6692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84165</xdr:rowOff>
    </xdr:from>
    <xdr:to>
      <xdr:col>67</xdr:col>
      <xdr:colOff>101600</xdr:colOff>
      <xdr:row>39</xdr:row>
      <xdr:rowOff>14315</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2763500" y="6599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5442</xdr:rowOff>
    </xdr:from>
    <xdr:ext cx="469744"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2579428" y="6691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失業対策事業費グラフ枠">
          <a:extLst>
            <a:ext uri="{FF2B5EF4-FFF2-40B4-BE49-F238E27FC236}">
              <a16:creationId xmlns:a16="http://schemas.microsoft.com/office/drawing/2014/main" id="{00000000-0008-0000-0600-000033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5" name="失業対策事業費最小値テキスト">
          <a:extLst>
            <a:ext uri="{FF2B5EF4-FFF2-40B4-BE49-F238E27FC236}">
              <a16:creationId xmlns:a16="http://schemas.microsoft.com/office/drawing/2014/main" id="{00000000-0008-0000-0600-000035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7" name="失業対策事業費最大値テキスト">
          <a:extLst>
            <a:ext uri="{FF2B5EF4-FFF2-40B4-BE49-F238E27FC236}">
              <a16:creationId xmlns:a16="http://schemas.microsoft.com/office/drawing/2014/main" id="{00000000-0008-0000-0600-000037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0" name="失業対策事業費平均値テキスト">
          <a:extLst>
            <a:ext uri="{FF2B5EF4-FFF2-40B4-BE49-F238E27FC236}">
              <a16:creationId xmlns:a16="http://schemas.microsoft.com/office/drawing/2014/main" id="{00000000-0008-0000-0600-00003A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9" name="失業対策事業費該当値テキスト">
          <a:extLst>
            <a:ext uri="{FF2B5EF4-FFF2-40B4-BE49-F238E27FC236}">
              <a16:creationId xmlns:a16="http://schemas.microsoft.com/office/drawing/2014/main" id="{00000000-0008-0000-0600-00004D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a:extLst>
            <a:ext uri="{FF2B5EF4-FFF2-40B4-BE49-F238E27FC236}">
              <a16:creationId xmlns:a16="http://schemas.microsoft.com/office/drawing/2014/main" id="{00000000-0008-0000-06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4826</xdr:rowOff>
    </xdr:from>
    <xdr:to>
      <xdr:col>85</xdr:col>
      <xdr:colOff>126364</xdr:colOff>
      <xdr:row>78</xdr:row>
      <xdr:rowOff>158978</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6317595" y="12177776"/>
          <a:ext cx="1269" cy="1354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162805</xdr:rowOff>
    </xdr:from>
    <xdr:ext cx="534377" cy="259045"/>
    <xdr:sp macro="" textlink="">
      <xdr:nvSpPr>
        <xdr:cNvPr id="624" name="公債費最小値テキスト">
          <a:extLst>
            <a:ext uri="{FF2B5EF4-FFF2-40B4-BE49-F238E27FC236}">
              <a16:creationId xmlns:a16="http://schemas.microsoft.com/office/drawing/2014/main" id="{00000000-0008-0000-0600-000070020000}"/>
            </a:ext>
          </a:extLst>
        </xdr:cNvPr>
        <xdr:cNvSpPr txBox="1"/>
      </xdr:nvSpPr>
      <xdr:spPr>
        <a:xfrm>
          <a:off x="16370300" y="13535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158978</xdr:rowOff>
    </xdr:from>
    <xdr:to>
      <xdr:col>86</xdr:col>
      <xdr:colOff>25400</xdr:colOff>
      <xdr:row>78</xdr:row>
      <xdr:rowOff>158978</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6230600" y="13532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122953</xdr:rowOff>
    </xdr:from>
    <xdr:ext cx="599010" cy="259045"/>
    <xdr:sp macro="" textlink="">
      <xdr:nvSpPr>
        <xdr:cNvPr id="626" name="公債費最大値テキスト">
          <a:extLst>
            <a:ext uri="{FF2B5EF4-FFF2-40B4-BE49-F238E27FC236}">
              <a16:creationId xmlns:a16="http://schemas.microsoft.com/office/drawing/2014/main" id="{00000000-0008-0000-0600-000072020000}"/>
            </a:ext>
          </a:extLst>
        </xdr:cNvPr>
        <xdr:cNvSpPr txBox="1"/>
      </xdr:nvSpPr>
      <xdr:spPr>
        <a:xfrm>
          <a:off x="16370300" y="11953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134,640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4826</xdr:rowOff>
    </xdr:from>
    <xdr:to>
      <xdr:col>86</xdr:col>
      <xdr:colOff>25400</xdr:colOff>
      <xdr:row>71</xdr:row>
      <xdr:rowOff>4826</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6230600" y="12177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110809</xdr:rowOff>
    </xdr:from>
    <xdr:to>
      <xdr:col>85</xdr:col>
      <xdr:colOff>127000</xdr:colOff>
      <xdr:row>77</xdr:row>
      <xdr:rowOff>111288</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5481300" y="13312459"/>
          <a:ext cx="838200" cy="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24092</xdr:rowOff>
    </xdr:from>
    <xdr:ext cx="534377" cy="259045"/>
    <xdr:sp macro="" textlink="">
      <xdr:nvSpPr>
        <xdr:cNvPr id="629" name="公債費平均値テキスト">
          <a:extLst>
            <a:ext uri="{FF2B5EF4-FFF2-40B4-BE49-F238E27FC236}">
              <a16:creationId xmlns:a16="http://schemas.microsoft.com/office/drawing/2014/main" id="{00000000-0008-0000-0600-000075020000}"/>
            </a:ext>
          </a:extLst>
        </xdr:cNvPr>
        <xdr:cNvSpPr txBox="1"/>
      </xdr:nvSpPr>
      <xdr:spPr>
        <a:xfrm>
          <a:off x="16370300" y="127113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1215</xdr:rowOff>
    </xdr:from>
    <xdr:to>
      <xdr:col>85</xdr:col>
      <xdr:colOff>177800</xdr:colOff>
      <xdr:row>75</xdr:row>
      <xdr:rowOff>102815</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6268700" y="12859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103657</xdr:rowOff>
    </xdr:from>
    <xdr:to>
      <xdr:col>81</xdr:col>
      <xdr:colOff>50800</xdr:colOff>
      <xdr:row>77</xdr:row>
      <xdr:rowOff>110809</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4592300" y="13305307"/>
          <a:ext cx="889000" cy="7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166667</xdr:rowOff>
    </xdr:from>
    <xdr:to>
      <xdr:col>81</xdr:col>
      <xdr:colOff>101600</xdr:colOff>
      <xdr:row>75</xdr:row>
      <xdr:rowOff>96817</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5430500" y="12853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113344</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214111" y="12629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92870</xdr:rowOff>
    </xdr:from>
    <xdr:to>
      <xdr:col>76</xdr:col>
      <xdr:colOff>114300</xdr:colOff>
      <xdr:row>77</xdr:row>
      <xdr:rowOff>103657</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a:off x="13703300" y="13294520"/>
          <a:ext cx="889000" cy="10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20440</xdr:rowOff>
    </xdr:from>
    <xdr:to>
      <xdr:col>76</xdr:col>
      <xdr:colOff>165100</xdr:colOff>
      <xdr:row>75</xdr:row>
      <xdr:rowOff>122040</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4541500" y="12879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138567</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325111" y="12654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51842</xdr:rowOff>
    </xdr:from>
    <xdr:to>
      <xdr:col>71</xdr:col>
      <xdr:colOff>177800</xdr:colOff>
      <xdr:row>77</xdr:row>
      <xdr:rowOff>92870</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a:off x="12814300" y="13253492"/>
          <a:ext cx="889000" cy="41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14267</xdr:rowOff>
    </xdr:from>
    <xdr:to>
      <xdr:col>72</xdr:col>
      <xdr:colOff>38100</xdr:colOff>
      <xdr:row>75</xdr:row>
      <xdr:rowOff>115867</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3652500" y="12873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132394</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436111" y="12648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30269</xdr:rowOff>
    </xdr:from>
    <xdr:to>
      <xdr:col>67</xdr:col>
      <xdr:colOff>101600</xdr:colOff>
      <xdr:row>75</xdr:row>
      <xdr:rowOff>131869</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2763500" y="12889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148396</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2547111" y="12664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60488</xdr:rowOff>
    </xdr:from>
    <xdr:to>
      <xdr:col>85</xdr:col>
      <xdr:colOff>177800</xdr:colOff>
      <xdr:row>77</xdr:row>
      <xdr:rowOff>162088</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6268700" y="13262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38915</xdr:rowOff>
    </xdr:from>
    <xdr:ext cx="534377" cy="259045"/>
    <xdr:sp macro="" textlink="">
      <xdr:nvSpPr>
        <xdr:cNvPr id="648" name="公債費該当値テキスト">
          <a:extLst>
            <a:ext uri="{FF2B5EF4-FFF2-40B4-BE49-F238E27FC236}">
              <a16:creationId xmlns:a16="http://schemas.microsoft.com/office/drawing/2014/main" id="{00000000-0008-0000-0600-000088020000}"/>
            </a:ext>
          </a:extLst>
        </xdr:cNvPr>
        <xdr:cNvSpPr txBox="1"/>
      </xdr:nvSpPr>
      <xdr:spPr>
        <a:xfrm>
          <a:off x="16370300" y="13240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60009</xdr:rowOff>
    </xdr:from>
    <xdr:to>
      <xdr:col>81</xdr:col>
      <xdr:colOff>101600</xdr:colOff>
      <xdr:row>77</xdr:row>
      <xdr:rowOff>161609</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5430500" y="13261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152736</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5214111" y="13354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52857</xdr:rowOff>
    </xdr:from>
    <xdr:to>
      <xdr:col>76</xdr:col>
      <xdr:colOff>165100</xdr:colOff>
      <xdr:row>77</xdr:row>
      <xdr:rowOff>154457</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4541500" y="13254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145584</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4325111" y="13347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42070</xdr:rowOff>
    </xdr:from>
    <xdr:to>
      <xdr:col>72</xdr:col>
      <xdr:colOff>38100</xdr:colOff>
      <xdr:row>77</xdr:row>
      <xdr:rowOff>143670</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3652500" y="13243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134797</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3436111" y="13336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1042</xdr:rowOff>
    </xdr:from>
    <xdr:to>
      <xdr:col>67</xdr:col>
      <xdr:colOff>101600</xdr:colOff>
      <xdr:row>77</xdr:row>
      <xdr:rowOff>102642</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2763500" y="13202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93769</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547111" y="13295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積立金グラフ枠">
          <a:extLst>
            <a:ext uri="{FF2B5EF4-FFF2-40B4-BE49-F238E27FC236}">
              <a16:creationId xmlns:a16="http://schemas.microsoft.com/office/drawing/2014/main" id="{00000000-0008-0000-0600-0000A5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147580</xdr:rowOff>
    </xdr:from>
    <xdr:to>
      <xdr:col>85</xdr:col>
      <xdr:colOff>126364</xdr:colOff>
      <xdr:row>98</xdr:row>
      <xdr:rowOff>138785</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flipV="1">
          <a:off x="16317595" y="15578080"/>
          <a:ext cx="1269" cy="13628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142612</xdr:rowOff>
    </xdr:from>
    <xdr:ext cx="378565" cy="259045"/>
    <xdr:sp macro="" textlink="">
      <xdr:nvSpPr>
        <xdr:cNvPr id="679" name="積立金最小値テキスト">
          <a:extLst>
            <a:ext uri="{FF2B5EF4-FFF2-40B4-BE49-F238E27FC236}">
              <a16:creationId xmlns:a16="http://schemas.microsoft.com/office/drawing/2014/main" id="{00000000-0008-0000-0600-0000A7020000}"/>
            </a:ext>
          </a:extLst>
        </xdr:cNvPr>
        <xdr:cNvSpPr txBox="1"/>
      </xdr:nvSpPr>
      <xdr:spPr>
        <a:xfrm>
          <a:off x="16370300" y="169447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138785</xdr:rowOff>
    </xdr:from>
    <xdr:to>
      <xdr:col>86</xdr:col>
      <xdr:colOff>25400</xdr:colOff>
      <xdr:row>98</xdr:row>
      <xdr:rowOff>138785</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6230600" y="16940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94257</xdr:rowOff>
    </xdr:from>
    <xdr:ext cx="599010" cy="259045"/>
    <xdr:sp macro="" textlink="">
      <xdr:nvSpPr>
        <xdr:cNvPr id="681" name="積立金最大値テキスト">
          <a:extLst>
            <a:ext uri="{FF2B5EF4-FFF2-40B4-BE49-F238E27FC236}">
              <a16:creationId xmlns:a16="http://schemas.microsoft.com/office/drawing/2014/main" id="{00000000-0008-0000-0600-0000A9020000}"/>
            </a:ext>
          </a:extLst>
        </xdr:cNvPr>
        <xdr:cNvSpPr txBox="1"/>
      </xdr:nvSpPr>
      <xdr:spPr>
        <a:xfrm>
          <a:off x="16370300" y="15353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596,553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147580</xdr:rowOff>
    </xdr:from>
    <xdr:to>
      <xdr:col>86</xdr:col>
      <xdr:colOff>25400</xdr:colOff>
      <xdr:row>90</xdr:row>
      <xdr:rowOff>147580</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6230600" y="15578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39689</xdr:rowOff>
    </xdr:from>
    <xdr:to>
      <xdr:col>85</xdr:col>
      <xdr:colOff>127000</xdr:colOff>
      <xdr:row>98</xdr:row>
      <xdr:rowOff>44159</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5481300" y="16841789"/>
          <a:ext cx="838200" cy="4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9084</xdr:rowOff>
    </xdr:from>
    <xdr:ext cx="534377" cy="259045"/>
    <xdr:sp macro="" textlink="">
      <xdr:nvSpPr>
        <xdr:cNvPr id="684" name="積立金平均値テキスト">
          <a:extLst>
            <a:ext uri="{FF2B5EF4-FFF2-40B4-BE49-F238E27FC236}">
              <a16:creationId xmlns:a16="http://schemas.microsoft.com/office/drawing/2014/main" id="{00000000-0008-0000-0600-0000AC020000}"/>
            </a:ext>
          </a:extLst>
        </xdr:cNvPr>
        <xdr:cNvSpPr txBox="1"/>
      </xdr:nvSpPr>
      <xdr:spPr>
        <a:xfrm>
          <a:off x="16370300" y="168111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30657</xdr:rowOff>
    </xdr:from>
    <xdr:to>
      <xdr:col>85</xdr:col>
      <xdr:colOff>177800</xdr:colOff>
      <xdr:row>98</xdr:row>
      <xdr:rowOff>132257</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6268700" y="16832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19225</xdr:rowOff>
    </xdr:from>
    <xdr:to>
      <xdr:col>81</xdr:col>
      <xdr:colOff>50800</xdr:colOff>
      <xdr:row>98</xdr:row>
      <xdr:rowOff>39689</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4592300" y="16821325"/>
          <a:ext cx="889000" cy="20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33218</xdr:rowOff>
    </xdr:from>
    <xdr:to>
      <xdr:col>81</xdr:col>
      <xdr:colOff>101600</xdr:colOff>
      <xdr:row>98</xdr:row>
      <xdr:rowOff>134818</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5430500" y="16835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125945</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5214111" y="16928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19225</xdr:rowOff>
    </xdr:from>
    <xdr:to>
      <xdr:col>76</xdr:col>
      <xdr:colOff>114300</xdr:colOff>
      <xdr:row>98</xdr:row>
      <xdr:rowOff>30283</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flipV="1">
          <a:off x="13703300" y="16821325"/>
          <a:ext cx="889000" cy="11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26431</xdr:rowOff>
    </xdr:from>
    <xdr:to>
      <xdr:col>76</xdr:col>
      <xdr:colOff>165100</xdr:colOff>
      <xdr:row>98</xdr:row>
      <xdr:rowOff>128031</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4541500" y="16828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119158</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4325111" y="16921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30283</xdr:rowOff>
    </xdr:from>
    <xdr:to>
      <xdr:col>71</xdr:col>
      <xdr:colOff>177800</xdr:colOff>
      <xdr:row>98</xdr:row>
      <xdr:rowOff>76836</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flipV="1">
          <a:off x="12814300" y="16832383"/>
          <a:ext cx="889000" cy="46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37012</xdr:rowOff>
    </xdr:from>
    <xdr:to>
      <xdr:col>72</xdr:col>
      <xdr:colOff>38100</xdr:colOff>
      <xdr:row>98</xdr:row>
      <xdr:rowOff>138612</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3652500" y="16839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129739</xdr:rowOff>
    </xdr:from>
    <xdr:ext cx="534377"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3436111" y="16931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58099</xdr:rowOff>
    </xdr:from>
    <xdr:to>
      <xdr:col>67</xdr:col>
      <xdr:colOff>101600</xdr:colOff>
      <xdr:row>98</xdr:row>
      <xdr:rowOff>159699</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2763500" y="16860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150826</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2547111" y="16952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164809</xdr:rowOff>
    </xdr:from>
    <xdr:to>
      <xdr:col>85</xdr:col>
      <xdr:colOff>177800</xdr:colOff>
      <xdr:row>98</xdr:row>
      <xdr:rowOff>94959</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6268700" y="16795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124186</xdr:rowOff>
    </xdr:from>
    <xdr:ext cx="534377" cy="259045"/>
    <xdr:sp macro="" textlink="">
      <xdr:nvSpPr>
        <xdr:cNvPr id="703" name="積立金該当値テキスト">
          <a:extLst>
            <a:ext uri="{FF2B5EF4-FFF2-40B4-BE49-F238E27FC236}">
              <a16:creationId xmlns:a16="http://schemas.microsoft.com/office/drawing/2014/main" id="{00000000-0008-0000-0600-0000BF020000}"/>
            </a:ext>
          </a:extLst>
        </xdr:cNvPr>
        <xdr:cNvSpPr txBox="1"/>
      </xdr:nvSpPr>
      <xdr:spPr>
        <a:xfrm>
          <a:off x="16370300" y="16583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160339</xdr:rowOff>
    </xdr:from>
    <xdr:to>
      <xdr:col>81</xdr:col>
      <xdr:colOff>101600</xdr:colOff>
      <xdr:row>98</xdr:row>
      <xdr:rowOff>90489</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5430500" y="16790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107016</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5214111" y="16566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139875</xdr:rowOff>
    </xdr:from>
    <xdr:to>
      <xdr:col>76</xdr:col>
      <xdr:colOff>165100</xdr:colOff>
      <xdr:row>98</xdr:row>
      <xdr:rowOff>70025</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4541500" y="16770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86552</xdr:rowOff>
    </xdr:from>
    <xdr:ext cx="534377"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4325111" y="16545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150933</xdr:rowOff>
    </xdr:from>
    <xdr:to>
      <xdr:col>72</xdr:col>
      <xdr:colOff>38100</xdr:colOff>
      <xdr:row>98</xdr:row>
      <xdr:rowOff>81083</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3652500" y="16781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97610</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3436111" y="16556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26036</xdr:rowOff>
    </xdr:from>
    <xdr:to>
      <xdr:col>67</xdr:col>
      <xdr:colOff>101600</xdr:colOff>
      <xdr:row>98</xdr:row>
      <xdr:rowOff>127636</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2763500" y="16828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144163</xdr:rowOff>
    </xdr:from>
    <xdr:ext cx="534377"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2547111" y="16603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投資及び出資金グラフ枠">
          <a:extLst>
            <a:ext uri="{FF2B5EF4-FFF2-40B4-BE49-F238E27FC236}">
              <a16:creationId xmlns:a16="http://schemas.microsoft.com/office/drawing/2014/main" id="{00000000-0008-0000-0600-0000DC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71440</xdr:rowOff>
    </xdr:from>
    <xdr:to>
      <xdr:col>116</xdr:col>
      <xdr:colOff>62864</xdr:colOff>
      <xdr:row>38</xdr:row>
      <xdr:rowOff>139700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flipV="1">
          <a:off x="22159595" y="5386390"/>
          <a:ext cx="1269" cy="12684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4" name="投資及び出資金最小値テキスト">
          <a:extLst>
            <a:ext uri="{FF2B5EF4-FFF2-40B4-BE49-F238E27FC236}">
              <a16:creationId xmlns:a16="http://schemas.microsoft.com/office/drawing/2014/main" id="{00000000-0008-0000-0600-0000DE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18117</xdr:rowOff>
    </xdr:from>
    <xdr:ext cx="534377" cy="259045"/>
    <xdr:sp macro="" textlink="">
      <xdr:nvSpPr>
        <xdr:cNvPr id="736" name="投資及び出資金最大値テキスト">
          <a:extLst>
            <a:ext uri="{FF2B5EF4-FFF2-40B4-BE49-F238E27FC236}">
              <a16:creationId xmlns:a16="http://schemas.microsoft.com/office/drawing/2014/main" id="{00000000-0008-0000-0600-0000E0020000}"/>
            </a:ext>
          </a:extLst>
        </xdr:cNvPr>
        <xdr:cNvSpPr txBox="1"/>
      </xdr:nvSpPr>
      <xdr:spPr>
        <a:xfrm>
          <a:off x="22212300" y="5161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71440</xdr:rowOff>
    </xdr:from>
    <xdr:to>
      <xdr:col>116</xdr:col>
      <xdr:colOff>152400</xdr:colOff>
      <xdr:row>31</xdr:row>
      <xdr:rowOff>71440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2072600" y="5386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28052</xdr:rowOff>
    </xdr:from>
    <xdr:to>
      <xdr:col>116</xdr:col>
      <xdr:colOff>63500</xdr:colOff>
      <xdr:row>38</xdr:row>
      <xdr:rowOff>42225</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flipV="1">
          <a:off x="21323300" y="6543152"/>
          <a:ext cx="838200" cy="14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146799</xdr:rowOff>
    </xdr:from>
    <xdr:ext cx="469744" cy="259045"/>
    <xdr:sp macro="" textlink="">
      <xdr:nvSpPr>
        <xdr:cNvPr id="739" name="投資及び出資金平均値テキスト">
          <a:extLst>
            <a:ext uri="{FF2B5EF4-FFF2-40B4-BE49-F238E27FC236}">
              <a16:creationId xmlns:a16="http://schemas.microsoft.com/office/drawing/2014/main" id="{00000000-0008-0000-0600-0000E3020000}"/>
            </a:ext>
          </a:extLst>
        </xdr:cNvPr>
        <xdr:cNvSpPr txBox="1"/>
      </xdr:nvSpPr>
      <xdr:spPr>
        <a:xfrm>
          <a:off x="22212300" y="63189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123922</xdr:rowOff>
    </xdr:from>
    <xdr:to>
      <xdr:col>116</xdr:col>
      <xdr:colOff>114300</xdr:colOff>
      <xdr:row>38</xdr:row>
      <xdr:rowOff>54071</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2110700" y="646757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81773</xdr:rowOff>
    </xdr:from>
    <xdr:to>
      <xdr:col>111</xdr:col>
      <xdr:colOff>177800</xdr:colOff>
      <xdr:row>38</xdr:row>
      <xdr:rowOff>42225</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0434300" y="6253973"/>
          <a:ext cx="889000" cy="303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123784</xdr:rowOff>
    </xdr:from>
    <xdr:to>
      <xdr:col>112</xdr:col>
      <xdr:colOff>38100</xdr:colOff>
      <xdr:row>38</xdr:row>
      <xdr:rowOff>53935</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1272500" y="646743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70461</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1088428" y="6242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81773</xdr:rowOff>
    </xdr:from>
    <xdr:to>
      <xdr:col>107</xdr:col>
      <xdr:colOff>50800</xdr:colOff>
      <xdr:row>38</xdr:row>
      <xdr:rowOff>81590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flipV="1">
          <a:off x="19545300" y="6253973"/>
          <a:ext cx="889000" cy="342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101930</xdr:rowOff>
    </xdr:from>
    <xdr:to>
      <xdr:col>107</xdr:col>
      <xdr:colOff>101600</xdr:colOff>
      <xdr:row>38</xdr:row>
      <xdr:rowOff>32080</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0383500" y="644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23207</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0199428" y="6538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81590</xdr:rowOff>
    </xdr:from>
    <xdr:to>
      <xdr:col>102</xdr:col>
      <xdr:colOff>114300</xdr:colOff>
      <xdr:row>38</xdr:row>
      <xdr:rowOff>109571</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flipV="1">
          <a:off x="18656300" y="6596690"/>
          <a:ext cx="889000" cy="27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130825</xdr:rowOff>
    </xdr:from>
    <xdr:to>
      <xdr:col>102</xdr:col>
      <xdr:colOff>165100</xdr:colOff>
      <xdr:row>38</xdr:row>
      <xdr:rowOff>60975</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19494500" y="6474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77502</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9310428" y="6249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132562</xdr:rowOff>
    </xdr:from>
    <xdr:to>
      <xdr:col>98</xdr:col>
      <xdr:colOff>38100</xdr:colOff>
      <xdr:row>38</xdr:row>
      <xdr:rowOff>62712</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18605500" y="6476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79239</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8421428" y="6251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148702</xdr:rowOff>
    </xdr:from>
    <xdr:to>
      <xdr:col>116</xdr:col>
      <xdr:colOff>114300</xdr:colOff>
      <xdr:row>38</xdr:row>
      <xdr:rowOff>78852</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2110700" y="6492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102349</xdr:rowOff>
    </xdr:from>
    <xdr:ext cx="469744" cy="259045"/>
    <xdr:sp macro="" textlink="">
      <xdr:nvSpPr>
        <xdr:cNvPr id="758" name="投資及び出資金該当値テキスト">
          <a:extLst>
            <a:ext uri="{FF2B5EF4-FFF2-40B4-BE49-F238E27FC236}">
              <a16:creationId xmlns:a16="http://schemas.microsoft.com/office/drawing/2014/main" id="{00000000-0008-0000-0600-0000F6020000}"/>
            </a:ext>
          </a:extLst>
        </xdr:cNvPr>
        <xdr:cNvSpPr txBox="1"/>
      </xdr:nvSpPr>
      <xdr:spPr>
        <a:xfrm>
          <a:off x="22212300" y="6445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162875</xdr:rowOff>
    </xdr:from>
    <xdr:to>
      <xdr:col>112</xdr:col>
      <xdr:colOff>38100</xdr:colOff>
      <xdr:row>38</xdr:row>
      <xdr:rowOff>93025</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1272500" y="6506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84152</xdr:rowOff>
    </xdr:from>
    <xdr:ext cx="469744"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1088428" y="6599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30973</xdr:rowOff>
    </xdr:from>
    <xdr:to>
      <xdr:col>107</xdr:col>
      <xdr:colOff>101600</xdr:colOff>
      <xdr:row>36</xdr:row>
      <xdr:rowOff>132573</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0383500" y="6203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34</xdr:row>
      <xdr:rowOff>149100</xdr:rowOff>
    </xdr:from>
    <xdr:ext cx="469744"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0199428" y="5978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30790</xdr:rowOff>
    </xdr:from>
    <xdr:to>
      <xdr:col>102</xdr:col>
      <xdr:colOff>165100</xdr:colOff>
      <xdr:row>38</xdr:row>
      <xdr:rowOff>132390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19494500" y="6545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123517</xdr:rowOff>
    </xdr:from>
    <xdr:ext cx="469744"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9310428" y="6638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58771</xdr:rowOff>
    </xdr:from>
    <xdr:to>
      <xdr:col>98</xdr:col>
      <xdr:colOff>38100</xdr:colOff>
      <xdr:row>38</xdr:row>
      <xdr:rowOff>160371</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18605500" y="6573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151498</xdr:rowOff>
    </xdr:from>
    <xdr:ext cx="378565"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8467017" y="66665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54627</xdr:rowOff>
    </xdr:from>
    <xdr:ext cx="46717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820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貸付金グラフ枠">
          <a:extLst>
            <a:ext uri="{FF2B5EF4-FFF2-40B4-BE49-F238E27FC236}">
              <a16:creationId xmlns:a16="http://schemas.microsoft.com/office/drawing/2014/main" id="{00000000-0008-0000-0600-000013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31161</xdr:rowOff>
    </xdr:from>
    <xdr:to>
      <xdr:col>116</xdr:col>
      <xdr:colOff>62864</xdr:colOff>
      <xdr:row>58</xdr:row>
      <xdr:rowOff>139700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flipV="1">
          <a:off x="22159595" y="8603661"/>
          <a:ext cx="1269" cy="1480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9" name="貸付金最小値テキスト">
          <a:extLst>
            <a:ext uri="{FF2B5EF4-FFF2-40B4-BE49-F238E27FC236}">
              <a16:creationId xmlns:a16="http://schemas.microsoft.com/office/drawing/2014/main" id="{00000000-0008-0000-0600-000015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149288</xdr:rowOff>
    </xdr:from>
    <xdr:ext cx="534377" cy="259045"/>
    <xdr:sp macro="" textlink="">
      <xdr:nvSpPr>
        <xdr:cNvPr id="791" name="貸付金最大値テキスト">
          <a:extLst>
            <a:ext uri="{FF2B5EF4-FFF2-40B4-BE49-F238E27FC236}">
              <a16:creationId xmlns:a16="http://schemas.microsoft.com/office/drawing/2014/main" id="{00000000-0008-0000-0600-000017030000}"/>
            </a:ext>
          </a:extLst>
        </xdr:cNvPr>
        <xdr:cNvSpPr txBox="1"/>
      </xdr:nvSpPr>
      <xdr:spPr>
        <a:xfrm>
          <a:off x="22212300" y="8378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31161</xdr:rowOff>
    </xdr:from>
    <xdr:to>
      <xdr:col>116</xdr:col>
      <xdr:colOff>152400</xdr:colOff>
      <xdr:row>50</xdr:row>
      <xdr:rowOff>31161</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8603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53</xdr:row>
      <xdr:rowOff>105593</xdr:rowOff>
    </xdr:from>
    <xdr:to>
      <xdr:col>116</xdr:col>
      <xdr:colOff>63500</xdr:colOff>
      <xdr:row>53</xdr:row>
      <xdr:rowOff>141254</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1323300" y="9192443"/>
          <a:ext cx="838200" cy="35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8988</xdr:rowOff>
    </xdr:from>
    <xdr:ext cx="469744" cy="259045"/>
    <xdr:sp macro="" textlink="">
      <xdr:nvSpPr>
        <xdr:cNvPr id="794" name="貸付金平均値テキスト">
          <a:extLst>
            <a:ext uri="{FF2B5EF4-FFF2-40B4-BE49-F238E27FC236}">
              <a16:creationId xmlns:a16="http://schemas.microsoft.com/office/drawing/2014/main" id="{00000000-0008-0000-0600-00001A030000}"/>
            </a:ext>
          </a:extLst>
        </xdr:cNvPr>
        <xdr:cNvSpPr txBox="1"/>
      </xdr:nvSpPr>
      <xdr:spPr>
        <a:xfrm>
          <a:off x="22212300" y="96101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30561</xdr:rowOff>
    </xdr:from>
    <xdr:to>
      <xdr:col>116</xdr:col>
      <xdr:colOff>114300</xdr:colOff>
      <xdr:row>56</xdr:row>
      <xdr:rowOff>132161</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22110700" y="9631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53</xdr:row>
      <xdr:rowOff>105593</xdr:rowOff>
    </xdr:from>
    <xdr:to>
      <xdr:col>111</xdr:col>
      <xdr:colOff>177800</xdr:colOff>
      <xdr:row>54</xdr:row>
      <xdr:rowOff>53289</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20434300" y="9192443"/>
          <a:ext cx="889000" cy="119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21600</xdr:rowOff>
    </xdr:from>
    <xdr:to>
      <xdr:col>112</xdr:col>
      <xdr:colOff>38100</xdr:colOff>
      <xdr:row>56</xdr:row>
      <xdr:rowOff>123200</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1272500" y="962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114327</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21088428" y="9715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45882</xdr:rowOff>
    </xdr:from>
    <xdr:to>
      <xdr:col>107</xdr:col>
      <xdr:colOff>50800</xdr:colOff>
      <xdr:row>54</xdr:row>
      <xdr:rowOff>53289</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19545300" y="9304182"/>
          <a:ext cx="889000" cy="7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38699</xdr:rowOff>
    </xdr:from>
    <xdr:to>
      <xdr:col>107</xdr:col>
      <xdr:colOff>101600</xdr:colOff>
      <xdr:row>56</xdr:row>
      <xdr:rowOff>140299</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20383500" y="9639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131426</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0199428" y="9732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45882</xdr:rowOff>
    </xdr:from>
    <xdr:to>
      <xdr:col>102</xdr:col>
      <xdr:colOff>114300</xdr:colOff>
      <xdr:row>54</xdr:row>
      <xdr:rowOff>61793</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flipV="1">
          <a:off x="18656300" y="9304182"/>
          <a:ext cx="889000" cy="15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18766</xdr:rowOff>
    </xdr:from>
    <xdr:to>
      <xdr:col>102</xdr:col>
      <xdr:colOff>165100</xdr:colOff>
      <xdr:row>56</xdr:row>
      <xdr:rowOff>120366</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19494500" y="9619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111493</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9310428" y="9712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94021</xdr:rowOff>
    </xdr:from>
    <xdr:to>
      <xdr:col>98</xdr:col>
      <xdr:colOff>38100</xdr:colOff>
      <xdr:row>56</xdr:row>
      <xdr:rowOff>24171</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8605500" y="9523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15298</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8421428" y="9616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53</xdr:row>
      <xdr:rowOff>90454</xdr:rowOff>
    </xdr:from>
    <xdr:to>
      <xdr:col>116</xdr:col>
      <xdr:colOff>114300</xdr:colOff>
      <xdr:row>54</xdr:row>
      <xdr:rowOff>20604</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2110700" y="9177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52</xdr:row>
      <xdr:rowOff>113331</xdr:rowOff>
    </xdr:from>
    <xdr:ext cx="469744" cy="259045"/>
    <xdr:sp macro="" textlink="">
      <xdr:nvSpPr>
        <xdr:cNvPr id="813" name="貸付金該当値テキスト">
          <a:extLst>
            <a:ext uri="{FF2B5EF4-FFF2-40B4-BE49-F238E27FC236}">
              <a16:creationId xmlns:a16="http://schemas.microsoft.com/office/drawing/2014/main" id="{00000000-0008-0000-0600-00002D030000}"/>
            </a:ext>
          </a:extLst>
        </xdr:cNvPr>
        <xdr:cNvSpPr txBox="1"/>
      </xdr:nvSpPr>
      <xdr:spPr>
        <a:xfrm>
          <a:off x="22212300" y="9028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53</xdr:row>
      <xdr:rowOff>54793</xdr:rowOff>
    </xdr:from>
    <xdr:to>
      <xdr:col>112</xdr:col>
      <xdr:colOff>38100</xdr:colOff>
      <xdr:row>53</xdr:row>
      <xdr:rowOff>156393</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1272500" y="9141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52</xdr:row>
      <xdr:rowOff>1470</xdr:rowOff>
    </xdr:from>
    <xdr:ext cx="469744"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088428" y="8916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2489</xdr:rowOff>
    </xdr:from>
    <xdr:to>
      <xdr:col>107</xdr:col>
      <xdr:colOff>101600</xdr:colOff>
      <xdr:row>54</xdr:row>
      <xdr:rowOff>104089</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0383500" y="9260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52</xdr:row>
      <xdr:rowOff>120616</xdr:rowOff>
    </xdr:from>
    <xdr:ext cx="469744"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0199428" y="9036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53</xdr:row>
      <xdr:rowOff>166532</xdr:rowOff>
    </xdr:from>
    <xdr:to>
      <xdr:col>102</xdr:col>
      <xdr:colOff>165100</xdr:colOff>
      <xdr:row>54</xdr:row>
      <xdr:rowOff>96682</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19494500" y="9253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52</xdr:row>
      <xdr:rowOff>113209</xdr:rowOff>
    </xdr:from>
    <xdr:ext cx="469744"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9310428" y="9028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10993</xdr:rowOff>
    </xdr:from>
    <xdr:to>
      <xdr:col>98</xdr:col>
      <xdr:colOff>38100</xdr:colOff>
      <xdr:row>54</xdr:row>
      <xdr:rowOff>112593</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8605500" y="9269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52</xdr:row>
      <xdr:rowOff>129120</xdr:rowOff>
    </xdr:from>
    <xdr:ext cx="469744"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8421428" y="9044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5" name="繰出金グラフ枠">
          <a:extLst>
            <a:ext uri="{FF2B5EF4-FFF2-40B4-BE49-F238E27FC236}">
              <a16:creationId xmlns:a16="http://schemas.microsoft.com/office/drawing/2014/main" id="{00000000-0008-0000-0600-00004D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153626</xdr:rowOff>
    </xdr:from>
    <xdr:to>
      <xdr:col>116</xdr:col>
      <xdr:colOff>62864</xdr:colOff>
      <xdr:row>78</xdr:row>
      <xdr:rowOff>165912</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flipV="1">
          <a:off x="22159595" y="12326576"/>
          <a:ext cx="1269" cy="1212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169739</xdr:rowOff>
    </xdr:from>
    <xdr:ext cx="534377" cy="259045"/>
    <xdr:sp macro="" textlink="">
      <xdr:nvSpPr>
        <xdr:cNvPr id="847" name="繰出金最小値テキスト">
          <a:extLst>
            <a:ext uri="{FF2B5EF4-FFF2-40B4-BE49-F238E27FC236}">
              <a16:creationId xmlns:a16="http://schemas.microsoft.com/office/drawing/2014/main" id="{00000000-0008-0000-0600-00004F030000}"/>
            </a:ext>
          </a:extLst>
        </xdr:cNvPr>
        <xdr:cNvSpPr txBox="1"/>
      </xdr:nvSpPr>
      <xdr:spPr>
        <a:xfrm>
          <a:off x="22212300" y="13542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165912</xdr:rowOff>
    </xdr:from>
    <xdr:to>
      <xdr:col>116</xdr:col>
      <xdr:colOff>152400</xdr:colOff>
      <xdr:row>78</xdr:row>
      <xdr:rowOff>165912</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22072600" y="13539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100303</xdr:rowOff>
    </xdr:from>
    <xdr:ext cx="534377" cy="259045"/>
    <xdr:sp macro="" textlink="">
      <xdr:nvSpPr>
        <xdr:cNvPr id="849" name="繰出金最大値テキスト">
          <a:extLst>
            <a:ext uri="{FF2B5EF4-FFF2-40B4-BE49-F238E27FC236}">
              <a16:creationId xmlns:a16="http://schemas.microsoft.com/office/drawing/2014/main" id="{00000000-0008-0000-0600-000051030000}"/>
            </a:ext>
          </a:extLst>
        </xdr:cNvPr>
        <xdr:cNvSpPr txBox="1"/>
      </xdr:nvSpPr>
      <xdr:spPr>
        <a:xfrm>
          <a:off x="22212300" y="12101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153626</xdr:rowOff>
    </xdr:from>
    <xdr:to>
      <xdr:col>116</xdr:col>
      <xdr:colOff>152400</xdr:colOff>
      <xdr:row>71</xdr:row>
      <xdr:rowOff>153626</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22072600" y="12326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137833</xdr:rowOff>
    </xdr:from>
    <xdr:to>
      <xdr:col>116</xdr:col>
      <xdr:colOff>63500</xdr:colOff>
      <xdr:row>74</xdr:row>
      <xdr:rowOff>23343</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1323300" y="12653683"/>
          <a:ext cx="838200" cy="56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162253</xdr:rowOff>
    </xdr:from>
    <xdr:ext cx="534377" cy="259045"/>
    <xdr:sp macro="" textlink="">
      <xdr:nvSpPr>
        <xdr:cNvPr id="852" name="繰出金平均値テキスト">
          <a:extLst>
            <a:ext uri="{FF2B5EF4-FFF2-40B4-BE49-F238E27FC236}">
              <a16:creationId xmlns:a16="http://schemas.microsoft.com/office/drawing/2014/main" id="{00000000-0008-0000-0600-000054030000}"/>
            </a:ext>
          </a:extLst>
        </xdr:cNvPr>
        <xdr:cNvSpPr txBox="1"/>
      </xdr:nvSpPr>
      <xdr:spPr>
        <a:xfrm>
          <a:off x="22212300" y="128495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12376</xdr:rowOff>
    </xdr:from>
    <xdr:to>
      <xdr:col>116</xdr:col>
      <xdr:colOff>114300</xdr:colOff>
      <xdr:row>75</xdr:row>
      <xdr:rowOff>113976</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2110700" y="12871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18332</xdr:rowOff>
    </xdr:from>
    <xdr:to>
      <xdr:col>111</xdr:col>
      <xdr:colOff>177800</xdr:colOff>
      <xdr:row>74</xdr:row>
      <xdr:rowOff>23343</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20434300" y="12705632"/>
          <a:ext cx="889000" cy="5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13386</xdr:rowOff>
    </xdr:from>
    <xdr:to>
      <xdr:col>112</xdr:col>
      <xdr:colOff>38100</xdr:colOff>
      <xdr:row>75</xdr:row>
      <xdr:rowOff>114986</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1272500" y="12872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106113</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1056111" y="12964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18332</xdr:rowOff>
    </xdr:from>
    <xdr:to>
      <xdr:col>107</xdr:col>
      <xdr:colOff>50800</xdr:colOff>
      <xdr:row>74</xdr:row>
      <xdr:rowOff>67863</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19545300" y="12705632"/>
          <a:ext cx="889000"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160624</xdr:rowOff>
    </xdr:from>
    <xdr:to>
      <xdr:col>107</xdr:col>
      <xdr:colOff>101600</xdr:colOff>
      <xdr:row>75</xdr:row>
      <xdr:rowOff>90774</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0383500" y="12847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81901</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0167111" y="12940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52584</xdr:rowOff>
    </xdr:from>
    <xdr:to>
      <xdr:col>102</xdr:col>
      <xdr:colOff>114300</xdr:colOff>
      <xdr:row>74</xdr:row>
      <xdr:rowOff>67863</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18656300" y="12739884"/>
          <a:ext cx="889000" cy="15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80708</xdr:rowOff>
    </xdr:from>
    <xdr:to>
      <xdr:col>102</xdr:col>
      <xdr:colOff>165100</xdr:colOff>
      <xdr:row>75</xdr:row>
      <xdr:rowOff>10858</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19494500" y="12768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1985</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9278111" y="12860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16567</xdr:rowOff>
    </xdr:from>
    <xdr:to>
      <xdr:col>98</xdr:col>
      <xdr:colOff>38100</xdr:colOff>
      <xdr:row>75</xdr:row>
      <xdr:rowOff>118167</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18605500" y="12875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109294</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8389111" y="12968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87033</xdr:rowOff>
    </xdr:from>
    <xdr:to>
      <xdr:col>116</xdr:col>
      <xdr:colOff>114300</xdr:colOff>
      <xdr:row>74</xdr:row>
      <xdr:rowOff>17183</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22110700" y="12602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109910</xdr:rowOff>
    </xdr:from>
    <xdr:ext cx="534377" cy="259045"/>
    <xdr:sp macro="" textlink="">
      <xdr:nvSpPr>
        <xdr:cNvPr id="871" name="繰出金該当値テキスト">
          <a:extLst>
            <a:ext uri="{FF2B5EF4-FFF2-40B4-BE49-F238E27FC236}">
              <a16:creationId xmlns:a16="http://schemas.microsoft.com/office/drawing/2014/main" id="{00000000-0008-0000-0600-000067030000}"/>
            </a:ext>
          </a:extLst>
        </xdr:cNvPr>
        <xdr:cNvSpPr txBox="1"/>
      </xdr:nvSpPr>
      <xdr:spPr>
        <a:xfrm>
          <a:off x="22212300" y="12454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143993</xdr:rowOff>
    </xdr:from>
    <xdr:to>
      <xdr:col>112</xdr:col>
      <xdr:colOff>38100</xdr:colOff>
      <xdr:row>74</xdr:row>
      <xdr:rowOff>74143</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21272500" y="12659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90670</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056111" y="12435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138982</xdr:rowOff>
    </xdr:from>
    <xdr:to>
      <xdr:col>107</xdr:col>
      <xdr:colOff>101600</xdr:colOff>
      <xdr:row>74</xdr:row>
      <xdr:rowOff>69132</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20383500" y="12654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85659</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0167111" y="12430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17063</xdr:rowOff>
    </xdr:from>
    <xdr:to>
      <xdr:col>102</xdr:col>
      <xdr:colOff>165100</xdr:colOff>
      <xdr:row>74</xdr:row>
      <xdr:rowOff>118663</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19494500" y="12704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135190</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9278111" y="12479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1784</xdr:rowOff>
    </xdr:from>
    <xdr:to>
      <xdr:col>98</xdr:col>
      <xdr:colOff>38100</xdr:colOff>
      <xdr:row>74</xdr:row>
      <xdr:rowOff>103384</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18605500" y="12689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119911</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8389111" y="12464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96</xdr:row>
      <xdr:rowOff>35577</xdr:rowOff>
    </xdr:from>
    <xdr:ext cx="312906"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7975094" y="1649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93</xdr:row>
      <xdr:rowOff>168927</xdr:rowOff>
    </xdr:from>
    <xdr:ext cx="312906"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7975094" y="1611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91</xdr:row>
      <xdr:rowOff>130827</xdr:rowOff>
    </xdr:from>
    <xdr:ext cx="312906"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7975094" y="1573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92727</xdr:rowOff>
    </xdr:from>
    <xdr:ext cx="312906"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7975094" y="15351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87</xdr:row>
      <xdr:rowOff>54627</xdr:rowOff>
    </xdr:from>
    <xdr:ext cx="377026"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7910974" y="14970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2" name="前年度繰上充用金グラフ枠">
          <a:extLst>
            <a:ext uri="{FF2B5EF4-FFF2-40B4-BE49-F238E27FC236}">
              <a16:creationId xmlns:a16="http://schemas.microsoft.com/office/drawing/2014/main" id="{00000000-0008-0000-0600-000086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99</xdr:row>
      <xdr:rowOff>44450</xdr:rowOff>
    </xdr:from>
    <xdr:to>
      <xdr:col>116</xdr:col>
      <xdr:colOff>62864</xdr:colOff>
      <xdr:row>99</xdr:row>
      <xdr:rowOff>44450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2159595" y="1701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86377</xdr:rowOff>
    </xdr:from>
    <xdr:ext cx="249299" cy="259045"/>
    <xdr:sp macro="" textlink="">
      <xdr:nvSpPr>
        <xdr:cNvPr id="904" name="前年度繰上充用金最小値テキスト">
          <a:extLst>
            <a:ext uri="{FF2B5EF4-FFF2-40B4-BE49-F238E27FC236}">
              <a16:creationId xmlns:a16="http://schemas.microsoft.com/office/drawing/2014/main" id="{00000000-0008-0000-0600-000088030000}"/>
            </a:ext>
          </a:extLst>
        </xdr:cNvPr>
        <xdr:cNvSpPr txBox="1"/>
      </xdr:nvSpPr>
      <xdr:spPr>
        <a:xfrm>
          <a:off x="2221230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86377</xdr:rowOff>
    </xdr:from>
    <xdr:ext cx="249299" cy="259045"/>
    <xdr:sp macro="" textlink="">
      <xdr:nvSpPr>
        <xdr:cNvPr id="906" name="前年度繰上充用金最大値テキスト">
          <a:extLst>
            <a:ext uri="{FF2B5EF4-FFF2-40B4-BE49-F238E27FC236}">
              <a16:creationId xmlns:a16="http://schemas.microsoft.com/office/drawing/2014/main" id="{00000000-0008-0000-0600-00008A030000}"/>
            </a:ext>
          </a:extLst>
        </xdr:cNvPr>
        <xdr:cNvSpPr txBox="1"/>
      </xdr:nvSpPr>
      <xdr:spPr>
        <a:xfrm>
          <a:off x="22212300" y="1671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90</xdr:row>
      <xdr:rowOff>63500</xdr:rowOff>
    </xdr:from>
    <xdr:to>
      <xdr:col>116</xdr:col>
      <xdr:colOff>63500</xdr:colOff>
      <xdr:row>99</xdr:row>
      <xdr:rowOff>44450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1323300" y="15494000"/>
          <a:ext cx="838200" cy="1524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143527</xdr:rowOff>
    </xdr:from>
    <xdr:ext cx="249299" cy="259045"/>
    <xdr:sp macro="" textlink="">
      <xdr:nvSpPr>
        <xdr:cNvPr id="909" name="前年度繰上充用金平均値テキスト">
          <a:extLst>
            <a:ext uri="{FF2B5EF4-FFF2-40B4-BE49-F238E27FC236}">
              <a16:creationId xmlns:a16="http://schemas.microsoft.com/office/drawing/2014/main" id="{00000000-0008-0000-0600-00008D030000}"/>
            </a:ext>
          </a:extLst>
        </xdr:cNvPr>
        <xdr:cNvSpPr txBox="1"/>
      </xdr:nvSpPr>
      <xdr:spPr>
        <a:xfrm>
          <a:off x="22212300" y="1694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221107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90</xdr:row>
      <xdr:rowOff>63500</xdr:rowOff>
    </xdr:from>
    <xdr:to>
      <xdr:col>111</xdr:col>
      <xdr:colOff>177800</xdr:colOff>
      <xdr:row>99</xdr:row>
      <xdr:rowOff>44450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flipV="1">
          <a:off x="20434300" y="15494000"/>
          <a:ext cx="889000" cy="1524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127000</xdr:rowOff>
    </xdr:from>
    <xdr:to>
      <xdr:col>112</xdr:col>
      <xdr:colOff>38100</xdr:colOff>
      <xdr:row>99</xdr:row>
      <xdr:rowOff>57150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1272500" y="1692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48277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119865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165100</xdr:rowOff>
    </xdr:from>
    <xdr:to>
      <xdr:col>107</xdr:col>
      <xdr:colOff>101600</xdr:colOff>
      <xdr:row>99</xdr:row>
      <xdr:rowOff>95250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20383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17" name="直線コネクタ 916">
          <a:extLst>
            <a:ext uri="{FF2B5EF4-FFF2-40B4-BE49-F238E27FC236}">
              <a16:creationId xmlns:a16="http://schemas.microsoft.com/office/drawing/2014/main" id="{00000000-0008-0000-0600-000095030000}"/>
            </a:ext>
          </a:extLst>
        </xdr:cNvPr>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165100</xdr:rowOff>
    </xdr:from>
    <xdr:to>
      <xdr:col>102</xdr:col>
      <xdr:colOff>165100</xdr:colOff>
      <xdr:row>99</xdr:row>
      <xdr:rowOff>95250</xdr:rowOff>
    </xdr:to>
    <xdr:sp macro="" textlink="">
      <xdr:nvSpPr>
        <xdr:cNvPr id="918" name="フローチャート: 判断 917">
          <a:extLst>
            <a:ext uri="{FF2B5EF4-FFF2-40B4-BE49-F238E27FC236}">
              <a16:creationId xmlns:a16="http://schemas.microsoft.com/office/drawing/2014/main" id="{00000000-0008-0000-0600-000096030000}"/>
            </a:ext>
          </a:extLst>
        </xdr:cNvPr>
        <xdr:cNvSpPr/>
      </xdr:nvSpPr>
      <xdr:spPr>
        <a:xfrm>
          <a:off x="19494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18605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29227</xdr:rowOff>
    </xdr:from>
    <xdr:ext cx="249299" cy="259045"/>
    <xdr:sp macro="" textlink="">
      <xdr:nvSpPr>
        <xdr:cNvPr id="928" name="前年度繰上充用金該当値テキスト">
          <a:extLst>
            <a:ext uri="{FF2B5EF4-FFF2-40B4-BE49-F238E27FC236}">
              <a16:creationId xmlns:a16="http://schemas.microsoft.com/office/drawing/2014/main" id="{00000000-0008-0000-0600-0000A0030000}"/>
            </a:ext>
          </a:extLst>
        </xdr:cNvPr>
        <xdr:cNvSpPr txBox="1"/>
      </xdr:nvSpPr>
      <xdr:spPr>
        <a:xfrm>
          <a:off x="22212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90</xdr:row>
      <xdr:rowOff>12700</xdr:rowOff>
    </xdr:from>
    <xdr:to>
      <xdr:col>112</xdr:col>
      <xdr:colOff>38100</xdr:colOff>
      <xdr:row>90</xdr:row>
      <xdr:rowOff>114300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21272500" y="1544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88</xdr:row>
      <xdr:rowOff>130827</xdr:rowOff>
    </xdr:from>
    <xdr:ext cx="313932"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21166333" y="152184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111777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20309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111777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19420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35" name="楕円 934">
          <a:extLst>
            <a:ext uri="{FF2B5EF4-FFF2-40B4-BE49-F238E27FC236}">
              <a16:creationId xmlns:a16="http://schemas.microsoft.com/office/drawing/2014/main" id="{00000000-0008-0000-0600-0000A7030000}"/>
            </a:ext>
          </a:extLst>
        </xdr:cNvPr>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111777</xdr:rowOff>
    </xdr:from>
    <xdr:ext cx="249299" cy="259045"/>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18531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7" name="正方形/長方形 936">
          <a:extLst>
            <a:ext uri="{FF2B5EF4-FFF2-40B4-BE49-F238E27FC236}">
              <a16:creationId xmlns:a16="http://schemas.microsoft.com/office/drawing/2014/main" id="{00000000-0008-0000-0600-0000A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8" name="正方形/長方形 937">
          <a:extLst>
            <a:ext uri="{FF2B5EF4-FFF2-40B4-BE49-F238E27FC236}">
              <a16:creationId xmlns:a16="http://schemas.microsoft.com/office/drawing/2014/main" id="{00000000-0008-0000-0600-0000A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9" name="テキスト ボックス 938">
          <a:extLst>
            <a:ext uri="{FF2B5EF4-FFF2-40B4-BE49-F238E27FC236}">
              <a16:creationId xmlns:a16="http://schemas.microsoft.com/office/drawing/2014/main" id="{00000000-0008-0000-0600-0000A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性質別経費については、全体的に類似団体とほぼ同程度で推移しているが、特に扶助費、公債費、繰出金等について差異が生じている。</a:t>
          </a:r>
        </a:p>
        <a:p>
          <a:r>
            <a:rPr kumimoji="1" lang="ja-JP" altLang="en-US" sz="1300">
              <a:latin typeface="ＭＳ Ｐゴシック" panose="020B0600070205080204" pitchFamily="50" charset="-128"/>
              <a:ea typeface="ＭＳ Ｐゴシック" panose="020B0600070205080204" pitchFamily="50" charset="-128"/>
            </a:rPr>
            <a:t>　扶助費における住民一人当たりのコストは</a:t>
          </a:r>
          <a:r>
            <a:rPr kumimoji="1" lang="en-US" altLang="ja-JP" sz="1300">
              <a:latin typeface="ＭＳ Ｐゴシック" panose="020B0600070205080204" pitchFamily="50" charset="-128"/>
              <a:ea typeface="ＭＳ Ｐゴシック" panose="020B0600070205080204" pitchFamily="50" charset="-128"/>
            </a:rPr>
            <a:t>123,262</a:t>
          </a:r>
          <a:r>
            <a:rPr kumimoji="1" lang="ja-JP" altLang="en-US" sz="1300">
              <a:latin typeface="ＭＳ Ｐゴシック" panose="020B0600070205080204" pitchFamily="50" charset="-128"/>
              <a:ea typeface="ＭＳ Ｐゴシック" panose="020B0600070205080204" pitchFamily="50" charset="-128"/>
            </a:rPr>
            <a:t>円であり、全国平均比較で</a:t>
          </a:r>
          <a:r>
            <a:rPr kumimoji="1" lang="en-US" altLang="ja-JP" sz="1300">
              <a:latin typeface="ＭＳ Ｐゴシック" panose="020B0600070205080204" pitchFamily="50" charset="-128"/>
              <a:ea typeface="ＭＳ Ｐゴシック" panose="020B0600070205080204" pitchFamily="50" charset="-128"/>
            </a:rPr>
            <a:t>19,562</a:t>
          </a:r>
          <a:r>
            <a:rPr kumimoji="1" lang="ja-JP" altLang="en-US" sz="1300">
              <a:latin typeface="ＭＳ Ｐゴシック" panose="020B0600070205080204" pitchFamily="50" charset="-128"/>
              <a:ea typeface="ＭＳ Ｐゴシック" panose="020B0600070205080204" pitchFamily="50" charset="-128"/>
            </a:rPr>
            <a:t>円、類似団体比較で</a:t>
          </a:r>
          <a:r>
            <a:rPr kumimoji="1" lang="en-US" altLang="ja-JP" sz="1300">
              <a:latin typeface="ＭＳ Ｐゴシック" panose="020B0600070205080204" pitchFamily="50" charset="-128"/>
              <a:ea typeface="ＭＳ Ｐゴシック" panose="020B0600070205080204" pitchFamily="50" charset="-128"/>
            </a:rPr>
            <a:t>35,256</a:t>
          </a:r>
          <a:r>
            <a:rPr kumimoji="1" lang="ja-JP" altLang="en-US" sz="1300">
              <a:latin typeface="ＭＳ Ｐゴシック" panose="020B0600070205080204" pitchFamily="50" charset="-128"/>
              <a:ea typeface="ＭＳ Ｐゴシック" panose="020B0600070205080204" pitchFamily="50" charset="-128"/>
            </a:rPr>
            <a:t>円高くなっている。これは、少子高齢化に伴う社会保障関連経費の増加によるものである。近年は、特に社会福祉費、児童福祉費、生活保護費に係る決算額の比率が高くなっている。その要因として、主に障害者自立支援費の充実、私立保育園や認定保育園の運営費負担金等の増加によると考えられる。今後も少子高齢化の進行や子育て支援の充実などにより扶助費の増加が見込まれるため、引き続き適正化に努める。公債費における住民一人当たりのコストは</a:t>
          </a:r>
          <a:r>
            <a:rPr kumimoji="1" lang="en-US" altLang="ja-JP" sz="1300">
              <a:latin typeface="ＭＳ Ｐゴシック" panose="020B0600070205080204" pitchFamily="50" charset="-128"/>
              <a:ea typeface="ＭＳ Ｐゴシック" panose="020B0600070205080204" pitchFamily="50" charset="-128"/>
            </a:rPr>
            <a:t>30,360</a:t>
          </a:r>
          <a:r>
            <a:rPr kumimoji="1" lang="ja-JP" altLang="en-US" sz="1300">
              <a:latin typeface="ＭＳ Ｐゴシック" panose="020B0600070205080204" pitchFamily="50" charset="-128"/>
              <a:ea typeface="ＭＳ Ｐゴシック" panose="020B0600070205080204" pitchFamily="50" charset="-128"/>
            </a:rPr>
            <a:t>円であり、全国平均比較で</a:t>
          </a:r>
          <a:r>
            <a:rPr kumimoji="1" lang="en-US" altLang="ja-JP" sz="1300">
              <a:latin typeface="ＭＳ Ｐゴシック" panose="020B0600070205080204" pitchFamily="50" charset="-128"/>
              <a:ea typeface="ＭＳ Ｐゴシック" panose="020B0600070205080204" pitchFamily="50" charset="-128"/>
            </a:rPr>
            <a:t>12,576</a:t>
          </a:r>
          <a:r>
            <a:rPr kumimoji="1" lang="ja-JP" altLang="en-US" sz="1300">
              <a:latin typeface="ＭＳ Ｐゴシック" panose="020B0600070205080204" pitchFamily="50" charset="-128"/>
              <a:ea typeface="ＭＳ Ｐゴシック" panose="020B0600070205080204" pitchFamily="50" charset="-128"/>
            </a:rPr>
            <a:t>円、宮崎県平均比較で</a:t>
          </a:r>
          <a:r>
            <a:rPr kumimoji="1" lang="en-US" altLang="ja-JP" sz="1300">
              <a:latin typeface="ＭＳ Ｐゴシック" panose="020B0600070205080204" pitchFamily="50" charset="-128"/>
              <a:ea typeface="ＭＳ Ｐゴシック" panose="020B0600070205080204" pitchFamily="50" charset="-128"/>
            </a:rPr>
            <a:t>21,513</a:t>
          </a:r>
          <a:r>
            <a:rPr kumimoji="1" lang="ja-JP" altLang="en-US" sz="1300">
              <a:latin typeface="ＭＳ Ｐゴシック" panose="020B0600070205080204" pitchFamily="50" charset="-128"/>
              <a:ea typeface="ＭＳ Ｐゴシック" panose="020B0600070205080204" pitchFamily="50" charset="-128"/>
            </a:rPr>
            <a:t>円、類似団体比較で</a:t>
          </a:r>
          <a:r>
            <a:rPr kumimoji="1" lang="en-US" altLang="ja-JP" sz="1300">
              <a:latin typeface="ＭＳ Ｐゴシック" panose="020B0600070205080204" pitchFamily="50" charset="-128"/>
              <a:ea typeface="ＭＳ Ｐゴシック" panose="020B0600070205080204" pitchFamily="50" charset="-128"/>
            </a:rPr>
            <a:t>36,945</a:t>
          </a:r>
          <a:r>
            <a:rPr kumimoji="1" lang="ja-JP" altLang="en-US" sz="1300">
              <a:latin typeface="ＭＳ Ｐゴシック" panose="020B0600070205080204" pitchFamily="50" charset="-128"/>
              <a:ea typeface="ＭＳ Ｐゴシック" panose="020B0600070205080204" pitchFamily="50" charset="-128"/>
            </a:rPr>
            <a:t>円低く、大幅に下回っている。その要因として、繰上償還や起債抑制により、地方債残高が低い状況にあること等が挙げられる。今後は、数年後に新庁舎建設等の大型事業の償還が始まるため、新規債の発行を適正額にとどめるなど、公債費の削減を進め、財政の健全化に努める。繰出金における住民一人当たりのコストは</a:t>
          </a:r>
          <a:r>
            <a:rPr kumimoji="1" lang="en-US" altLang="ja-JP" sz="1300">
              <a:latin typeface="ＭＳ Ｐゴシック" panose="020B0600070205080204" pitchFamily="50" charset="-128"/>
              <a:ea typeface="ＭＳ Ｐゴシック" panose="020B0600070205080204" pitchFamily="50" charset="-128"/>
            </a:rPr>
            <a:t>69,098</a:t>
          </a:r>
          <a:r>
            <a:rPr kumimoji="1" lang="ja-JP" altLang="en-US" sz="1300">
              <a:latin typeface="ＭＳ Ｐゴシック" panose="020B0600070205080204" pitchFamily="50" charset="-128"/>
              <a:ea typeface="ＭＳ Ｐゴシック" panose="020B0600070205080204" pitchFamily="50" charset="-128"/>
            </a:rPr>
            <a:t>円であり、全国平均比較で</a:t>
          </a:r>
          <a:r>
            <a:rPr kumimoji="1" lang="en-US" altLang="ja-JP" sz="1300">
              <a:latin typeface="ＭＳ Ｐゴシック" panose="020B0600070205080204" pitchFamily="50" charset="-128"/>
              <a:ea typeface="ＭＳ Ｐゴシック" panose="020B0600070205080204" pitchFamily="50" charset="-128"/>
            </a:rPr>
            <a:t>28,832</a:t>
          </a:r>
          <a:r>
            <a:rPr kumimoji="1" lang="ja-JP" altLang="en-US" sz="1300">
              <a:latin typeface="ＭＳ Ｐゴシック" panose="020B0600070205080204" pitchFamily="50" charset="-128"/>
              <a:ea typeface="ＭＳ Ｐゴシック" panose="020B0600070205080204" pitchFamily="50" charset="-128"/>
            </a:rPr>
            <a:t>円、宮崎県平均比較で</a:t>
          </a:r>
          <a:r>
            <a:rPr kumimoji="1" lang="en-US" altLang="ja-JP" sz="1300">
              <a:latin typeface="ＭＳ Ｐゴシック" panose="020B0600070205080204" pitchFamily="50" charset="-128"/>
              <a:ea typeface="ＭＳ Ｐゴシック" panose="020B0600070205080204" pitchFamily="50" charset="-128"/>
            </a:rPr>
            <a:t>23,729</a:t>
          </a:r>
          <a:r>
            <a:rPr kumimoji="1" lang="ja-JP" altLang="en-US" sz="1300">
              <a:latin typeface="ＭＳ Ｐゴシック" panose="020B0600070205080204" pitchFamily="50" charset="-128"/>
              <a:ea typeface="ＭＳ Ｐゴシック" panose="020B0600070205080204" pitchFamily="50" charset="-128"/>
            </a:rPr>
            <a:t>円、類似団体比較で</a:t>
          </a:r>
          <a:r>
            <a:rPr kumimoji="1" lang="en-US" altLang="ja-JP" sz="1300">
              <a:latin typeface="ＭＳ Ｐゴシック" panose="020B0600070205080204" pitchFamily="50" charset="-128"/>
              <a:ea typeface="ＭＳ Ｐゴシック" panose="020B0600070205080204" pitchFamily="50" charset="-128"/>
            </a:rPr>
            <a:t>14,081</a:t>
          </a:r>
          <a:r>
            <a:rPr kumimoji="1" lang="ja-JP" altLang="en-US" sz="1300">
              <a:latin typeface="ＭＳ Ｐゴシック" panose="020B0600070205080204" pitchFamily="50" charset="-128"/>
              <a:ea typeface="ＭＳ Ｐゴシック" panose="020B0600070205080204" pitchFamily="50" charset="-128"/>
            </a:rPr>
            <a:t>円高く、経常的に上回っている。その要因の一つとして、下水道事業等の法非適用企業への繰出金が挙げられるが、令和元年度から、簡易水道事業、下水道事業、農業集落排水事業を法適化したため、この機会に経常的な支出の削減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宮崎県西都市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30,501
30,382
438.79
19,644,757
18,737,426
717,373
8,764,588
9,486,759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5.4
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1016</xdr:rowOff>
    </xdr:from>
    <xdr:to>
      <xdr:col>24</xdr:col>
      <xdr:colOff>62865</xdr:colOff>
      <xdr:row>37</xdr:row>
      <xdr:rowOff>168084</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315966"/>
          <a:ext cx="1270" cy="1195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461</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15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168084</xdr:rowOff>
    </xdr:from>
    <xdr:to>
      <xdr:col>24</xdr:col>
      <xdr:colOff>152400</xdr:colOff>
      <xdr:row>37</xdr:row>
      <xdr:rowOff>168084</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11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119143</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091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9,428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1016</xdr:rowOff>
    </xdr:from>
    <xdr:to>
      <xdr:col>24</xdr:col>
      <xdr:colOff>152400</xdr:colOff>
      <xdr:row>31</xdr:row>
      <xdr:rowOff>1016</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315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166370</xdr:rowOff>
    </xdr:from>
    <xdr:to>
      <xdr:col>24</xdr:col>
      <xdr:colOff>63500</xdr:colOff>
      <xdr:row>35</xdr:row>
      <xdr:rowOff>6731</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5995670"/>
          <a:ext cx="838200" cy="11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93616</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943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115189</xdr:rowOff>
    </xdr:from>
    <xdr:to>
      <xdr:col>24</xdr:col>
      <xdr:colOff>114300</xdr:colOff>
      <xdr:row>36</xdr:row>
      <xdr:rowOff>45339</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11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6731</xdr:rowOff>
    </xdr:from>
    <xdr:to>
      <xdr:col>19</xdr:col>
      <xdr:colOff>177800</xdr:colOff>
      <xdr:row>35</xdr:row>
      <xdr:rowOff>7112</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6007481"/>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138811</xdr:rowOff>
    </xdr:from>
    <xdr:to>
      <xdr:col>20</xdr:col>
      <xdr:colOff>38100</xdr:colOff>
      <xdr:row>36</xdr:row>
      <xdr:rowOff>68961</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3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60088</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232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96266</xdr:rowOff>
    </xdr:from>
    <xdr:to>
      <xdr:col>15</xdr:col>
      <xdr:colOff>50800</xdr:colOff>
      <xdr:row>35</xdr:row>
      <xdr:rowOff>7112</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5925566"/>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139573</xdr:rowOff>
    </xdr:from>
    <xdr:to>
      <xdr:col>15</xdr:col>
      <xdr:colOff>101600</xdr:colOff>
      <xdr:row>36</xdr:row>
      <xdr:rowOff>69723</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140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60850</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233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96266</xdr:rowOff>
    </xdr:from>
    <xdr:to>
      <xdr:col>10</xdr:col>
      <xdr:colOff>114300</xdr:colOff>
      <xdr:row>34</xdr:row>
      <xdr:rowOff>143320</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5925566"/>
          <a:ext cx="889000" cy="47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67183</xdr:rowOff>
    </xdr:from>
    <xdr:to>
      <xdr:col>10</xdr:col>
      <xdr:colOff>165100</xdr:colOff>
      <xdr:row>35</xdr:row>
      <xdr:rowOff>168783</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67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159910</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160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118237</xdr:rowOff>
    </xdr:from>
    <xdr:to>
      <xdr:col>6</xdr:col>
      <xdr:colOff>38100</xdr:colOff>
      <xdr:row>36</xdr:row>
      <xdr:rowOff>48387</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11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39514</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211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115570</xdr:rowOff>
    </xdr:from>
    <xdr:to>
      <xdr:col>24</xdr:col>
      <xdr:colOff>114300</xdr:colOff>
      <xdr:row>35</xdr:row>
      <xdr:rowOff>45720</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944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138447</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796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127381</xdr:rowOff>
    </xdr:from>
    <xdr:to>
      <xdr:col>20</xdr:col>
      <xdr:colOff>38100</xdr:colOff>
      <xdr:row>35</xdr:row>
      <xdr:rowOff>57531</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956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74058</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731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127762</xdr:rowOff>
    </xdr:from>
    <xdr:to>
      <xdr:col>15</xdr:col>
      <xdr:colOff>101600</xdr:colOff>
      <xdr:row>35</xdr:row>
      <xdr:rowOff>57912</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957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74439</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732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45466</xdr:rowOff>
    </xdr:from>
    <xdr:to>
      <xdr:col>10</xdr:col>
      <xdr:colOff>165100</xdr:colOff>
      <xdr:row>34</xdr:row>
      <xdr:rowOff>147066</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874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163593</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649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92520</xdr:rowOff>
    </xdr:from>
    <xdr:to>
      <xdr:col>6</xdr:col>
      <xdr:colOff>38100</xdr:colOff>
      <xdr:row>35</xdr:row>
      <xdr:rowOff>22670</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921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39197</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697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95,315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4083</xdr:rowOff>
    </xdr:from>
    <xdr:to>
      <xdr:col>24</xdr:col>
      <xdr:colOff>62865</xdr:colOff>
      <xdr:row>58</xdr:row>
      <xdr:rowOff>127973</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748033"/>
          <a:ext cx="1270" cy="1324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131800</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10075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127973</xdr:rowOff>
    </xdr:from>
    <xdr:to>
      <xdr:col>24</xdr:col>
      <xdr:colOff>152400</xdr:colOff>
      <xdr:row>58</xdr:row>
      <xdr:rowOff>127973</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10072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122210</xdr:rowOff>
    </xdr:from>
    <xdr:ext cx="599010"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523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741,190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4083</xdr:rowOff>
    </xdr:from>
    <xdr:to>
      <xdr:col>24</xdr:col>
      <xdr:colOff>152400</xdr:colOff>
      <xdr:row>51</xdr:row>
      <xdr:rowOff>4083</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748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145248</xdr:rowOff>
    </xdr:from>
    <xdr:to>
      <xdr:col>24</xdr:col>
      <xdr:colOff>63500</xdr:colOff>
      <xdr:row>58</xdr:row>
      <xdr:rowOff>30565</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3797300" y="9917898"/>
          <a:ext cx="838200" cy="56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146899</xdr:rowOff>
    </xdr:from>
    <xdr:ext cx="534377"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9195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168472</xdr:rowOff>
    </xdr:from>
    <xdr:to>
      <xdr:col>24</xdr:col>
      <xdr:colOff>114300</xdr:colOff>
      <xdr:row>58</xdr:row>
      <xdr:rowOff>98622</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941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28239</xdr:rowOff>
    </xdr:from>
    <xdr:to>
      <xdr:col>19</xdr:col>
      <xdr:colOff>177800</xdr:colOff>
      <xdr:row>58</xdr:row>
      <xdr:rowOff>30565</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2908300" y="9972339"/>
          <a:ext cx="889000" cy="2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169022</xdr:rowOff>
    </xdr:from>
    <xdr:to>
      <xdr:col>20</xdr:col>
      <xdr:colOff>38100</xdr:colOff>
      <xdr:row>58</xdr:row>
      <xdr:rowOff>99172</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94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90299</xdr:rowOff>
    </xdr:from>
    <xdr:ext cx="534377"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530111" y="10034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28239</xdr:rowOff>
    </xdr:from>
    <xdr:to>
      <xdr:col>15</xdr:col>
      <xdr:colOff>50800</xdr:colOff>
      <xdr:row>58</xdr:row>
      <xdr:rowOff>30683</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019300" y="9972339"/>
          <a:ext cx="889000" cy="2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170036</xdr:rowOff>
    </xdr:from>
    <xdr:to>
      <xdr:col>15</xdr:col>
      <xdr:colOff>101600</xdr:colOff>
      <xdr:row>58</xdr:row>
      <xdr:rowOff>100186</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942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91313</xdr:rowOff>
    </xdr:from>
    <xdr:ext cx="534377"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41111" y="10035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30683</xdr:rowOff>
    </xdr:from>
    <xdr:to>
      <xdr:col>10</xdr:col>
      <xdr:colOff>114300</xdr:colOff>
      <xdr:row>58</xdr:row>
      <xdr:rowOff>103939</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1130300" y="9974783"/>
          <a:ext cx="889000" cy="73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171110</xdr:rowOff>
    </xdr:from>
    <xdr:to>
      <xdr:col>10</xdr:col>
      <xdr:colOff>165100</xdr:colOff>
      <xdr:row>58</xdr:row>
      <xdr:rowOff>101260</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94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92387</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52111" y="10036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23781</xdr:rowOff>
    </xdr:from>
    <xdr:to>
      <xdr:col>6</xdr:col>
      <xdr:colOff>38100</xdr:colOff>
      <xdr:row>58</xdr:row>
      <xdr:rowOff>125381</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967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141908</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63111" y="9743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94448</xdr:rowOff>
    </xdr:from>
    <xdr:to>
      <xdr:col>24</xdr:col>
      <xdr:colOff>114300</xdr:colOff>
      <xdr:row>58</xdr:row>
      <xdr:rowOff>24598</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867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117325</xdr:rowOff>
    </xdr:from>
    <xdr:ext cx="599010"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718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151215</xdr:rowOff>
    </xdr:from>
    <xdr:to>
      <xdr:col>20</xdr:col>
      <xdr:colOff>38100</xdr:colOff>
      <xdr:row>58</xdr:row>
      <xdr:rowOff>81365</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923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97892</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530111" y="9699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148889</xdr:rowOff>
    </xdr:from>
    <xdr:to>
      <xdr:col>15</xdr:col>
      <xdr:colOff>101600</xdr:colOff>
      <xdr:row>58</xdr:row>
      <xdr:rowOff>79039</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921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95566</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41111" y="9696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151333</xdr:rowOff>
    </xdr:from>
    <xdr:to>
      <xdr:col>10</xdr:col>
      <xdr:colOff>165100</xdr:colOff>
      <xdr:row>58</xdr:row>
      <xdr:rowOff>81483</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92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98010</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52111" y="9699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53139</xdr:rowOff>
    </xdr:from>
    <xdr:to>
      <xdr:col>6</xdr:col>
      <xdr:colOff>38100</xdr:colOff>
      <xdr:row>58</xdr:row>
      <xdr:rowOff>154739</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997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145866</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63111" y="10089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148628</xdr:rowOff>
    </xdr:from>
    <xdr:to>
      <xdr:col>24</xdr:col>
      <xdr:colOff>62865</xdr:colOff>
      <xdr:row>79</xdr:row>
      <xdr:rowOff>118568</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1978678"/>
          <a:ext cx="1270" cy="168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122395</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666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118568</xdr:rowOff>
    </xdr:from>
    <xdr:to>
      <xdr:col>24</xdr:col>
      <xdr:colOff>152400</xdr:colOff>
      <xdr:row>79</xdr:row>
      <xdr:rowOff>118568</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663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95305</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753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246,797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148628</xdr:rowOff>
    </xdr:from>
    <xdr:to>
      <xdr:col>24</xdr:col>
      <xdr:colOff>152400</xdr:colOff>
      <xdr:row>69</xdr:row>
      <xdr:rowOff>148628</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1978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43549</xdr:rowOff>
    </xdr:from>
    <xdr:to>
      <xdr:col>24</xdr:col>
      <xdr:colOff>63500</xdr:colOff>
      <xdr:row>73</xdr:row>
      <xdr:rowOff>116001</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3797300" y="12559399"/>
          <a:ext cx="838200" cy="72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110532</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96928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132105</xdr:rowOff>
    </xdr:from>
    <xdr:to>
      <xdr:col>24</xdr:col>
      <xdr:colOff>114300</xdr:colOff>
      <xdr:row>76</xdr:row>
      <xdr:rowOff>62255</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2990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43549</xdr:rowOff>
    </xdr:from>
    <xdr:to>
      <xdr:col>19</xdr:col>
      <xdr:colOff>177800</xdr:colOff>
      <xdr:row>73</xdr:row>
      <xdr:rowOff>63538</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2559399"/>
          <a:ext cx="889000" cy="19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164236</xdr:rowOff>
    </xdr:from>
    <xdr:to>
      <xdr:col>20</xdr:col>
      <xdr:colOff>38100</xdr:colOff>
      <xdr:row>76</xdr:row>
      <xdr:rowOff>94386</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3022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85513</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3115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63538</xdr:rowOff>
    </xdr:from>
    <xdr:to>
      <xdr:col>15</xdr:col>
      <xdr:colOff>50800</xdr:colOff>
      <xdr:row>74</xdr:row>
      <xdr:rowOff>69659</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2579388"/>
          <a:ext cx="889000" cy="177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166066</xdr:rowOff>
    </xdr:from>
    <xdr:to>
      <xdr:col>15</xdr:col>
      <xdr:colOff>101600</xdr:colOff>
      <xdr:row>76</xdr:row>
      <xdr:rowOff>96216</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024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87343</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3117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69659</xdr:rowOff>
    </xdr:from>
    <xdr:to>
      <xdr:col>10</xdr:col>
      <xdr:colOff>114300</xdr:colOff>
      <xdr:row>75</xdr:row>
      <xdr:rowOff>18618</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2756959"/>
          <a:ext cx="889000" cy="120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35483</xdr:rowOff>
    </xdr:from>
    <xdr:to>
      <xdr:col>10</xdr:col>
      <xdr:colOff>165100</xdr:colOff>
      <xdr:row>76</xdr:row>
      <xdr:rowOff>137083</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065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128210</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3158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114503</xdr:rowOff>
    </xdr:from>
    <xdr:to>
      <xdr:col>6</xdr:col>
      <xdr:colOff>38100</xdr:colOff>
      <xdr:row>77</xdr:row>
      <xdr:rowOff>44653</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144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35780</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3237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65201</xdr:rowOff>
    </xdr:from>
    <xdr:to>
      <xdr:col>24</xdr:col>
      <xdr:colOff>114300</xdr:colOff>
      <xdr:row>73</xdr:row>
      <xdr:rowOff>166801</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2581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88078</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2432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72</xdr:row>
      <xdr:rowOff>164199</xdr:rowOff>
    </xdr:from>
    <xdr:to>
      <xdr:col>20</xdr:col>
      <xdr:colOff>38100</xdr:colOff>
      <xdr:row>73</xdr:row>
      <xdr:rowOff>94349</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2508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71</xdr:row>
      <xdr:rowOff>110876</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2283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12738</xdr:rowOff>
    </xdr:from>
    <xdr:to>
      <xdr:col>15</xdr:col>
      <xdr:colOff>101600</xdr:colOff>
      <xdr:row>73</xdr:row>
      <xdr:rowOff>114338</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2528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71</xdr:row>
      <xdr:rowOff>130865</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2303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18859</xdr:rowOff>
    </xdr:from>
    <xdr:to>
      <xdr:col>10</xdr:col>
      <xdr:colOff>165100</xdr:colOff>
      <xdr:row>74</xdr:row>
      <xdr:rowOff>120459</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2706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72</xdr:row>
      <xdr:rowOff>136986</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2481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139268</xdr:rowOff>
    </xdr:from>
    <xdr:to>
      <xdr:col>6</xdr:col>
      <xdr:colOff>38100</xdr:colOff>
      <xdr:row>75</xdr:row>
      <xdr:rowOff>69418</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2826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85945</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2601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00000000-0008-0000-07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125608</xdr:rowOff>
    </xdr:from>
    <xdr:to>
      <xdr:col>24</xdr:col>
      <xdr:colOff>62865</xdr:colOff>
      <xdr:row>99</xdr:row>
      <xdr:rowOff>21579</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4633595" y="15384658"/>
          <a:ext cx="1270" cy="16104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25406</xdr:rowOff>
    </xdr:from>
    <xdr:ext cx="534377" cy="259045"/>
    <xdr:sp macro="" textlink="">
      <xdr:nvSpPr>
        <xdr:cNvPr id="232" name="衛生費最小値テキスト">
          <a:extLst>
            <a:ext uri="{FF2B5EF4-FFF2-40B4-BE49-F238E27FC236}">
              <a16:creationId xmlns:a16="http://schemas.microsoft.com/office/drawing/2014/main" id="{00000000-0008-0000-0700-0000E8000000}"/>
            </a:ext>
          </a:extLst>
        </xdr:cNvPr>
        <xdr:cNvSpPr txBox="1"/>
      </xdr:nvSpPr>
      <xdr:spPr>
        <a:xfrm>
          <a:off x="4686300" y="16998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21579</xdr:rowOff>
    </xdr:from>
    <xdr:to>
      <xdr:col>24</xdr:col>
      <xdr:colOff>152400</xdr:colOff>
      <xdr:row>99</xdr:row>
      <xdr:rowOff>21579</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6995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72285</xdr:rowOff>
    </xdr:from>
    <xdr:ext cx="599010" cy="259045"/>
    <xdr:sp macro="" textlink="">
      <xdr:nvSpPr>
        <xdr:cNvPr id="234" name="衛生費最大値テキスト">
          <a:extLst>
            <a:ext uri="{FF2B5EF4-FFF2-40B4-BE49-F238E27FC236}">
              <a16:creationId xmlns:a16="http://schemas.microsoft.com/office/drawing/2014/main" id="{00000000-0008-0000-0700-0000EA000000}"/>
            </a:ext>
          </a:extLst>
        </xdr:cNvPr>
        <xdr:cNvSpPr txBox="1"/>
      </xdr:nvSpPr>
      <xdr:spPr>
        <a:xfrm>
          <a:off x="4686300" y="15159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123,363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125608</xdr:rowOff>
    </xdr:from>
    <xdr:to>
      <xdr:col>24</xdr:col>
      <xdr:colOff>152400</xdr:colOff>
      <xdr:row>89</xdr:row>
      <xdr:rowOff>125608</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5384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104022</xdr:rowOff>
    </xdr:from>
    <xdr:to>
      <xdr:col>24</xdr:col>
      <xdr:colOff>63500</xdr:colOff>
      <xdr:row>96</xdr:row>
      <xdr:rowOff>68328</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3797300" y="16391772"/>
          <a:ext cx="838200" cy="135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86024</xdr:rowOff>
    </xdr:from>
    <xdr:ext cx="534377" cy="259045"/>
    <xdr:sp macro="" textlink="">
      <xdr:nvSpPr>
        <xdr:cNvPr id="237" name="衛生費平均値テキスト">
          <a:extLst>
            <a:ext uri="{FF2B5EF4-FFF2-40B4-BE49-F238E27FC236}">
              <a16:creationId xmlns:a16="http://schemas.microsoft.com/office/drawing/2014/main" id="{00000000-0008-0000-0700-0000ED000000}"/>
            </a:ext>
          </a:extLst>
        </xdr:cNvPr>
        <xdr:cNvSpPr txBox="1"/>
      </xdr:nvSpPr>
      <xdr:spPr>
        <a:xfrm>
          <a:off x="4686300" y="165452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107597</xdr:rowOff>
    </xdr:from>
    <xdr:to>
      <xdr:col>24</xdr:col>
      <xdr:colOff>114300</xdr:colOff>
      <xdr:row>97</xdr:row>
      <xdr:rowOff>37747</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4584700" y="16566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148681</xdr:rowOff>
    </xdr:from>
    <xdr:to>
      <xdr:col>19</xdr:col>
      <xdr:colOff>177800</xdr:colOff>
      <xdr:row>95</xdr:row>
      <xdr:rowOff>104022</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a:off x="2908300" y="16264981"/>
          <a:ext cx="889000" cy="126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163717</xdr:rowOff>
    </xdr:from>
    <xdr:to>
      <xdr:col>20</xdr:col>
      <xdr:colOff>38100</xdr:colOff>
      <xdr:row>97</xdr:row>
      <xdr:rowOff>93867</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3746500" y="16622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84994</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3530111" y="16715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148681</xdr:rowOff>
    </xdr:from>
    <xdr:to>
      <xdr:col>15</xdr:col>
      <xdr:colOff>50800</xdr:colOff>
      <xdr:row>96</xdr:row>
      <xdr:rowOff>99842</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2019300" y="16264981"/>
          <a:ext cx="889000" cy="294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114258</xdr:rowOff>
    </xdr:from>
    <xdr:to>
      <xdr:col>15</xdr:col>
      <xdr:colOff>101600</xdr:colOff>
      <xdr:row>97</xdr:row>
      <xdr:rowOff>44408</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2857500" y="16573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35535</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641111" y="16666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160502</xdr:rowOff>
    </xdr:from>
    <xdr:to>
      <xdr:col>10</xdr:col>
      <xdr:colOff>114300</xdr:colOff>
      <xdr:row>96</xdr:row>
      <xdr:rowOff>99842</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a:off x="1130300" y="16448252"/>
          <a:ext cx="889000" cy="110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89260</xdr:rowOff>
    </xdr:from>
    <xdr:to>
      <xdr:col>10</xdr:col>
      <xdr:colOff>165100</xdr:colOff>
      <xdr:row>97</xdr:row>
      <xdr:rowOff>19410</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968500" y="16548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10537</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752111" y="16641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117720</xdr:rowOff>
    </xdr:from>
    <xdr:to>
      <xdr:col>6</xdr:col>
      <xdr:colOff>38100</xdr:colOff>
      <xdr:row>97</xdr:row>
      <xdr:rowOff>47870</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079500" y="1657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38997</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863111" y="16669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17528</xdr:rowOff>
    </xdr:from>
    <xdr:to>
      <xdr:col>24</xdr:col>
      <xdr:colOff>114300</xdr:colOff>
      <xdr:row>96</xdr:row>
      <xdr:rowOff>119128</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4584700" y="1647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40405</xdr:rowOff>
    </xdr:from>
    <xdr:ext cx="534377" cy="259045"/>
    <xdr:sp macro="" textlink="">
      <xdr:nvSpPr>
        <xdr:cNvPr id="256" name="衛生費該当値テキスト">
          <a:extLst>
            <a:ext uri="{FF2B5EF4-FFF2-40B4-BE49-F238E27FC236}">
              <a16:creationId xmlns:a16="http://schemas.microsoft.com/office/drawing/2014/main" id="{00000000-0008-0000-0700-000000010000}"/>
            </a:ext>
          </a:extLst>
        </xdr:cNvPr>
        <xdr:cNvSpPr txBox="1"/>
      </xdr:nvSpPr>
      <xdr:spPr>
        <a:xfrm>
          <a:off x="4686300" y="16328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53222</xdr:rowOff>
    </xdr:from>
    <xdr:to>
      <xdr:col>20</xdr:col>
      <xdr:colOff>38100</xdr:colOff>
      <xdr:row>95</xdr:row>
      <xdr:rowOff>154822</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3746500" y="16340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171349</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530111" y="16116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97881</xdr:rowOff>
    </xdr:from>
    <xdr:to>
      <xdr:col>15</xdr:col>
      <xdr:colOff>101600</xdr:colOff>
      <xdr:row>95</xdr:row>
      <xdr:rowOff>28031</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2857500" y="16214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44558</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2641111" y="15989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49042</xdr:rowOff>
    </xdr:from>
    <xdr:to>
      <xdr:col>10</xdr:col>
      <xdr:colOff>165100</xdr:colOff>
      <xdr:row>96</xdr:row>
      <xdr:rowOff>150642</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968500" y="16508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167169</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1752111" y="16283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109702</xdr:rowOff>
    </xdr:from>
    <xdr:to>
      <xdr:col>6</xdr:col>
      <xdr:colOff>38100</xdr:colOff>
      <xdr:row>96</xdr:row>
      <xdr:rowOff>39852</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079500" y="16397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56379</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863111" y="16172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8" name="テキスト ボックス 287">
          <a:extLst>
            <a:ext uri="{FF2B5EF4-FFF2-40B4-BE49-F238E27FC236}">
              <a16:creationId xmlns:a16="http://schemas.microsoft.com/office/drawing/2014/main" id="{00000000-0008-0000-0700-000020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a:extLst>
            <a:ext uri="{FF2B5EF4-FFF2-40B4-BE49-F238E27FC236}">
              <a16:creationId xmlns:a16="http://schemas.microsoft.com/office/drawing/2014/main" id="{00000000-0008-0000-07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45158</xdr:rowOff>
    </xdr:from>
    <xdr:to>
      <xdr:col>54</xdr:col>
      <xdr:colOff>189865</xdr:colOff>
      <xdr:row>39</xdr:row>
      <xdr:rowOff>98878</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10475595" y="5360108"/>
          <a:ext cx="1270" cy="1425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1" name="労働費最小値テキスト">
          <a:extLst>
            <a:ext uri="{FF2B5EF4-FFF2-40B4-BE49-F238E27FC236}">
              <a16:creationId xmlns:a16="http://schemas.microsoft.com/office/drawing/2014/main" id="{00000000-0008-0000-0700-000023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163285</xdr:rowOff>
    </xdr:from>
    <xdr:ext cx="469744" cy="259045"/>
    <xdr:sp macro="" textlink="">
      <xdr:nvSpPr>
        <xdr:cNvPr id="293" name="労働費最大値テキスト">
          <a:extLst>
            <a:ext uri="{FF2B5EF4-FFF2-40B4-BE49-F238E27FC236}">
              <a16:creationId xmlns:a16="http://schemas.microsoft.com/office/drawing/2014/main" id="{00000000-0008-0000-0700-000025010000}"/>
            </a:ext>
          </a:extLst>
        </xdr:cNvPr>
        <xdr:cNvSpPr txBox="1"/>
      </xdr:nvSpPr>
      <xdr:spPr>
        <a:xfrm>
          <a:off x="10528300" y="5135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8,729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45158</xdr:rowOff>
    </xdr:from>
    <xdr:to>
      <xdr:col>55</xdr:col>
      <xdr:colOff>88900</xdr:colOff>
      <xdr:row>31</xdr:row>
      <xdr:rowOff>45158</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10388600" y="5360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93490</xdr:rowOff>
    </xdr:from>
    <xdr:to>
      <xdr:col>55</xdr:col>
      <xdr:colOff>0</xdr:colOff>
      <xdr:row>38</xdr:row>
      <xdr:rowOff>162560</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9639300" y="6608590"/>
          <a:ext cx="838200" cy="69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47896</xdr:rowOff>
    </xdr:from>
    <xdr:ext cx="378565" cy="259045"/>
    <xdr:sp macro="" textlink="">
      <xdr:nvSpPr>
        <xdr:cNvPr id="296" name="労働費平均値テキスト">
          <a:extLst>
            <a:ext uri="{FF2B5EF4-FFF2-40B4-BE49-F238E27FC236}">
              <a16:creationId xmlns:a16="http://schemas.microsoft.com/office/drawing/2014/main" id="{00000000-0008-0000-0700-000028010000}"/>
            </a:ext>
          </a:extLst>
        </xdr:cNvPr>
        <xdr:cNvSpPr txBox="1"/>
      </xdr:nvSpPr>
      <xdr:spPr>
        <a:xfrm>
          <a:off x="10528300" y="656299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69469</xdr:rowOff>
    </xdr:from>
    <xdr:to>
      <xdr:col>55</xdr:col>
      <xdr:colOff>50800</xdr:colOff>
      <xdr:row>38</xdr:row>
      <xdr:rowOff>171069</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10426700" y="6584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156518</xdr:rowOff>
    </xdr:from>
    <xdr:to>
      <xdr:col>50</xdr:col>
      <xdr:colOff>114300</xdr:colOff>
      <xdr:row>38</xdr:row>
      <xdr:rowOff>162560</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8750300" y="6671618"/>
          <a:ext cx="889000" cy="6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61141</xdr:rowOff>
    </xdr:from>
    <xdr:to>
      <xdr:col>50</xdr:col>
      <xdr:colOff>165100</xdr:colOff>
      <xdr:row>38</xdr:row>
      <xdr:rowOff>162741</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9588500" y="6576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7819</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9450017" y="63514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42545</xdr:rowOff>
    </xdr:from>
    <xdr:to>
      <xdr:col>45</xdr:col>
      <xdr:colOff>177800</xdr:colOff>
      <xdr:row>38</xdr:row>
      <xdr:rowOff>156518</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7861300" y="6557645"/>
          <a:ext cx="889000" cy="113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80573</xdr:rowOff>
    </xdr:from>
    <xdr:to>
      <xdr:col>46</xdr:col>
      <xdr:colOff>38100</xdr:colOff>
      <xdr:row>39</xdr:row>
      <xdr:rowOff>10723</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8699500" y="6595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27250</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8561017" y="63709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42545</xdr:rowOff>
    </xdr:from>
    <xdr:to>
      <xdr:col>41</xdr:col>
      <xdr:colOff>50800</xdr:colOff>
      <xdr:row>38</xdr:row>
      <xdr:rowOff>63119</xdr:rowOff>
    </xdr:to>
    <xdr:cxnSp macro="">
      <xdr:nvCxnSpPr>
        <xdr:cNvPr id="304" name="直線コネクタ 303">
          <a:extLst>
            <a:ext uri="{FF2B5EF4-FFF2-40B4-BE49-F238E27FC236}">
              <a16:creationId xmlns:a16="http://schemas.microsoft.com/office/drawing/2014/main" id="{00000000-0008-0000-0700-000030010000}"/>
            </a:ext>
          </a:extLst>
        </xdr:cNvPr>
        <xdr:cNvCxnSpPr/>
      </xdr:nvCxnSpPr>
      <xdr:spPr>
        <a:xfrm flipV="1">
          <a:off x="6972300" y="6557645"/>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16074</xdr:rowOff>
    </xdr:from>
    <xdr:to>
      <xdr:col>41</xdr:col>
      <xdr:colOff>101600</xdr:colOff>
      <xdr:row>38</xdr:row>
      <xdr:rowOff>117674</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7810500" y="6531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38</xdr:row>
      <xdr:rowOff>108801</xdr:rowOff>
    </xdr:from>
    <xdr:ext cx="469744"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26428" y="6623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118781</xdr:rowOff>
    </xdr:from>
    <xdr:to>
      <xdr:col>36</xdr:col>
      <xdr:colOff>165100</xdr:colOff>
      <xdr:row>38</xdr:row>
      <xdr:rowOff>48931</xdr:rowOff>
    </xdr:to>
    <xdr:sp macro="" textlink="">
      <xdr:nvSpPr>
        <xdr:cNvPr id="307" name="フローチャート: 判断 306">
          <a:extLst>
            <a:ext uri="{FF2B5EF4-FFF2-40B4-BE49-F238E27FC236}">
              <a16:creationId xmlns:a16="http://schemas.microsoft.com/office/drawing/2014/main" id="{00000000-0008-0000-0700-000033010000}"/>
            </a:ext>
          </a:extLst>
        </xdr:cNvPr>
        <xdr:cNvSpPr/>
      </xdr:nvSpPr>
      <xdr:spPr>
        <a:xfrm>
          <a:off x="6921500" y="6462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65458</xdr:rowOff>
    </xdr:from>
    <xdr:ext cx="469744"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37428" y="6237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42690</xdr:rowOff>
    </xdr:from>
    <xdr:to>
      <xdr:col>55</xdr:col>
      <xdr:colOff>50800</xdr:colOff>
      <xdr:row>38</xdr:row>
      <xdr:rowOff>144290</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10426700" y="6557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65567</xdr:rowOff>
    </xdr:from>
    <xdr:ext cx="469744" cy="259045"/>
    <xdr:sp macro="" textlink="">
      <xdr:nvSpPr>
        <xdr:cNvPr id="315" name="労働費該当値テキスト">
          <a:extLst>
            <a:ext uri="{FF2B5EF4-FFF2-40B4-BE49-F238E27FC236}">
              <a16:creationId xmlns:a16="http://schemas.microsoft.com/office/drawing/2014/main" id="{00000000-0008-0000-0700-00003B010000}"/>
            </a:ext>
          </a:extLst>
        </xdr:cNvPr>
        <xdr:cNvSpPr txBox="1"/>
      </xdr:nvSpPr>
      <xdr:spPr>
        <a:xfrm>
          <a:off x="10528300" y="6409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111760</xdr:rowOff>
    </xdr:from>
    <xdr:to>
      <xdr:col>50</xdr:col>
      <xdr:colOff>165100</xdr:colOff>
      <xdr:row>39</xdr:row>
      <xdr:rowOff>41910</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9588500" y="6626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33037</xdr:rowOff>
    </xdr:from>
    <xdr:ext cx="378565"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9450017" y="67195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105718</xdr:rowOff>
    </xdr:from>
    <xdr:to>
      <xdr:col>46</xdr:col>
      <xdr:colOff>38100</xdr:colOff>
      <xdr:row>39</xdr:row>
      <xdr:rowOff>35868</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8699500" y="6620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26995</xdr:rowOff>
    </xdr:from>
    <xdr:ext cx="378565"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8561017" y="67135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163195</xdr:rowOff>
    </xdr:from>
    <xdr:to>
      <xdr:col>41</xdr:col>
      <xdr:colOff>101600</xdr:colOff>
      <xdr:row>38</xdr:row>
      <xdr:rowOff>93345</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7810500" y="6506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109872</xdr:rowOff>
    </xdr:from>
    <xdr:ext cx="469744"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7626428" y="6282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12319</xdr:rowOff>
    </xdr:from>
    <xdr:to>
      <xdr:col>36</xdr:col>
      <xdr:colOff>165100</xdr:colOff>
      <xdr:row>38</xdr:row>
      <xdr:rowOff>113919</xdr:rowOff>
    </xdr:to>
    <xdr:sp macro="" textlink="">
      <xdr:nvSpPr>
        <xdr:cNvPr id="322" name="楕円 321">
          <a:extLst>
            <a:ext uri="{FF2B5EF4-FFF2-40B4-BE49-F238E27FC236}">
              <a16:creationId xmlns:a16="http://schemas.microsoft.com/office/drawing/2014/main" id="{00000000-0008-0000-0700-000042010000}"/>
            </a:ext>
          </a:extLst>
        </xdr:cNvPr>
        <xdr:cNvSpPr/>
      </xdr:nvSpPr>
      <xdr:spPr>
        <a:xfrm>
          <a:off x="6921500" y="6527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105046</xdr:rowOff>
    </xdr:from>
    <xdr:ext cx="469744" cy="259045"/>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737428" y="6620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3" name="テキスト ボックス 342">
          <a:extLst>
            <a:ext uri="{FF2B5EF4-FFF2-40B4-BE49-F238E27FC236}">
              <a16:creationId xmlns:a16="http://schemas.microsoft.com/office/drawing/2014/main" id="{00000000-0008-0000-0700-000057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5" name="テキスト ボックス 344">
          <a:extLst>
            <a:ext uri="{FF2B5EF4-FFF2-40B4-BE49-F238E27FC236}">
              <a16:creationId xmlns:a16="http://schemas.microsoft.com/office/drawing/2014/main" id="{00000000-0008-0000-0700-000059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a:extLst>
            <a:ext uri="{FF2B5EF4-FFF2-40B4-BE49-F238E27FC236}">
              <a16:creationId xmlns:a16="http://schemas.microsoft.com/office/drawing/2014/main" id="{00000000-0008-0000-0700-00005B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農林水産業費グラフ枠">
          <a:extLst>
            <a:ext uri="{FF2B5EF4-FFF2-40B4-BE49-F238E27FC236}">
              <a16:creationId xmlns:a16="http://schemas.microsoft.com/office/drawing/2014/main" id="{00000000-0008-0000-0700-00005C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96070</xdr:rowOff>
    </xdr:from>
    <xdr:to>
      <xdr:col>54</xdr:col>
      <xdr:colOff>189865</xdr:colOff>
      <xdr:row>58</xdr:row>
      <xdr:rowOff>159534</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10475595" y="8668570"/>
          <a:ext cx="1270" cy="14350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163361</xdr:rowOff>
    </xdr:from>
    <xdr:ext cx="534377" cy="259045"/>
    <xdr:sp macro="" textlink="">
      <xdr:nvSpPr>
        <xdr:cNvPr id="350" name="農林水産業費最小値テキスト">
          <a:extLst>
            <a:ext uri="{FF2B5EF4-FFF2-40B4-BE49-F238E27FC236}">
              <a16:creationId xmlns:a16="http://schemas.microsoft.com/office/drawing/2014/main" id="{00000000-0008-0000-0700-00005E010000}"/>
            </a:ext>
          </a:extLst>
        </xdr:cNvPr>
        <xdr:cNvSpPr txBox="1"/>
      </xdr:nvSpPr>
      <xdr:spPr>
        <a:xfrm>
          <a:off x="10528300" y="10107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159534</xdr:rowOff>
    </xdr:from>
    <xdr:to>
      <xdr:col>55</xdr:col>
      <xdr:colOff>88900</xdr:colOff>
      <xdr:row>58</xdr:row>
      <xdr:rowOff>159534</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10388600" y="10103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42747</xdr:rowOff>
    </xdr:from>
    <xdr:ext cx="599010" cy="259045"/>
    <xdr:sp macro="" textlink="">
      <xdr:nvSpPr>
        <xdr:cNvPr id="352" name="農林水産業費最大値テキスト">
          <a:extLst>
            <a:ext uri="{FF2B5EF4-FFF2-40B4-BE49-F238E27FC236}">
              <a16:creationId xmlns:a16="http://schemas.microsoft.com/office/drawing/2014/main" id="{00000000-0008-0000-0700-000060010000}"/>
            </a:ext>
          </a:extLst>
        </xdr:cNvPr>
        <xdr:cNvSpPr txBox="1"/>
      </xdr:nvSpPr>
      <xdr:spPr>
        <a:xfrm>
          <a:off x="10528300" y="8443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142,008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96070</xdr:rowOff>
    </xdr:from>
    <xdr:to>
      <xdr:col>55</xdr:col>
      <xdr:colOff>88900</xdr:colOff>
      <xdr:row>50</xdr:row>
      <xdr:rowOff>96070</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10388600" y="8668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14122</xdr:rowOff>
    </xdr:from>
    <xdr:to>
      <xdr:col>55</xdr:col>
      <xdr:colOff>0</xdr:colOff>
      <xdr:row>57</xdr:row>
      <xdr:rowOff>31409</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9639300" y="9786772"/>
          <a:ext cx="838200" cy="17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163099</xdr:rowOff>
    </xdr:from>
    <xdr:ext cx="534377" cy="259045"/>
    <xdr:sp macro="" textlink="">
      <xdr:nvSpPr>
        <xdr:cNvPr id="355" name="農林水産業費平均値テキスト">
          <a:extLst>
            <a:ext uri="{FF2B5EF4-FFF2-40B4-BE49-F238E27FC236}">
              <a16:creationId xmlns:a16="http://schemas.microsoft.com/office/drawing/2014/main" id="{00000000-0008-0000-0700-000063010000}"/>
            </a:ext>
          </a:extLst>
        </xdr:cNvPr>
        <xdr:cNvSpPr txBox="1"/>
      </xdr:nvSpPr>
      <xdr:spPr>
        <a:xfrm>
          <a:off x="10528300" y="97642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13222</xdr:rowOff>
    </xdr:from>
    <xdr:to>
      <xdr:col>55</xdr:col>
      <xdr:colOff>50800</xdr:colOff>
      <xdr:row>57</xdr:row>
      <xdr:rowOff>114822</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10426700" y="978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109340</xdr:rowOff>
    </xdr:from>
    <xdr:to>
      <xdr:col>50</xdr:col>
      <xdr:colOff>114300</xdr:colOff>
      <xdr:row>57</xdr:row>
      <xdr:rowOff>31409</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a:off x="8750300" y="9710540"/>
          <a:ext cx="889000" cy="93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168224</xdr:rowOff>
    </xdr:from>
    <xdr:to>
      <xdr:col>50</xdr:col>
      <xdr:colOff>165100</xdr:colOff>
      <xdr:row>57</xdr:row>
      <xdr:rowOff>98374</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9588500" y="9769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89501</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9372111" y="9862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109340</xdr:rowOff>
    </xdr:from>
    <xdr:to>
      <xdr:col>45</xdr:col>
      <xdr:colOff>177800</xdr:colOff>
      <xdr:row>57</xdr:row>
      <xdr:rowOff>59135</xdr:rowOff>
    </xdr:to>
    <xdr:cxnSp macro="">
      <xdr:nvCxnSpPr>
        <xdr:cNvPr id="360" name="直線コネクタ 359">
          <a:extLst>
            <a:ext uri="{FF2B5EF4-FFF2-40B4-BE49-F238E27FC236}">
              <a16:creationId xmlns:a16="http://schemas.microsoft.com/office/drawing/2014/main" id="{00000000-0008-0000-0700-000068010000}"/>
            </a:ext>
          </a:extLst>
        </xdr:cNvPr>
        <xdr:cNvCxnSpPr/>
      </xdr:nvCxnSpPr>
      <xdr:spPr>
        <a:xfrm flipV="1">
          <a:off x="7861300" y="9710540"/>
          <a:ext cx="889000" cy="121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37802</xdr:rowOff>
    </xdr:from>
    <xdr:to>
      <xdr:col>46</xdr:col>
      <xdr:colOff>38100</xdr:colOff>
      <xdr:row>57</xdr:row>
      <xdr:rowOff>139402</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8699500" y="9810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130529</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483111" y="9903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59135</xdr:rowOff>
    </xdr:from>
    <xdr:to>
      <xdr:col>41</xdr:col>
      <xdr:colOff>50800</xdr:colOff>
      <xdr:row>57</xdr:row>
      <xdr:rowOff>100674</xdr:rowOff>
    </xdr:to>
    <xdr:cxnSp macro="">
      <xdr:nvCxnSpPr>
        <xdr:cNvPr id="363" name="直線コネクタ 362">
          <a:extLst>
            <a:ext uri="{FF2B5EF4-FFF2-40B4-BE49-F238E27FC236}">
              <a16:creationId xmlns:a16="http://schemas.microsoft.com/office/drawing/2014/main" id="{00000000-0008-0000-0700-00006B010000}"/>
            </a:ext>
          </a:extLst>
        </xdr:cNvPr>
        <xdr:cNvCxnSpPr/>
      </xdr:nvCxnSpPr>
      <xdr:spPr>
        <a:xfrm flipV="1">
          <a:off x="6972300" y="9831785"/>
          <a:ext cx="889000" cy="41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28223</xdr:rowOff>
    </xdr:from>
    <xdr:to>
      <xdr:col>41</xdr:col>
      <xdr:colOff>101600</xdr:colOff>
      <xdr:row>57</xdr:row>
      <xdr:rowOff>129823</xdr:rowOff>
    </xdr:to>
    <xdr:sp macro="" textlink="">
      <xdr:nvSpPr>
        <xdr:cNvPr id="364" name="フローチャート: 判断 363">
          <a:extLst>
            <a:ext uri="{FF2B5EF4-FFF2-40B4-BE49-F238E27FC236}">
              <a16:creationId xmlns:a16="http://schemas.microsoft.com/office/drawing/2014/main" id="{00000000-0008-0000-0700-00006C010000}"/>
            </a:ext>
          </a:extLst>
        </xdr:cNvPr>
        <xdr:cNvSpPr/>
      </xdr:nvSpPr>
      <xdr:spPr>
        <a:xfrm>
          <a:off x="7810500" y="9800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120950</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594111" y="9893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83011</xdr:rowOff>
    </xdr:from>
    <xdr:to>
      <xdr:col>36</xdr:col>
      <xdr:colOff>165100</xdr:colOff>
      <xdr:row>58</xdr:row>
      <xdr:rowOff>13161</xdr:rowOff>
    </xdr:to>
    <xdr:sp macro="" textlink="">
      <xdr:nvSpPr>
        <xdr:cNvPr id="366" name="フローチャート: 判断 365">
          <a:extLst>
            <a:ext uri="{FF2B5EF4-FFF2-40B4-BE49-F238E27FC236}">
              <a16:creationId xmlns:a16="http://schemas.microsoft.com/office/drawing/2014/main" id="{00000000-0008-0000-0700-00006E010000}"/>
            </a:ext>
          </a:extLst>
        </xdr:cNvPr>
        <xdr:cNvSpPr/>
      </xdr:nvSpPr>
      <xdr:spPr>
        <a:xfrm>
          <a:off x="6921500" y="9855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4288</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05111" y="9948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134772</xdr:rowOff>
    </xdr:from>
    <xdr:to>
      <xdr:col>55</xdr:col>
      <xdr:colOff>50800</xdr:colOff>
      <xdr:row>57</xdr:row>
      <xdr:rowOff>64922</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10426700" y="9735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157649</xdr:rowOff>
    </xdr:from>
    <xdr:ext cx="534377" cy="259045"/>
    <xdr:sp macro="" textlink="">
      <xdr:nvSpPr>
        <xdr:cNvPr id="374" name="農林水産業費該当値テキスト">
          <a:extLst>
            <a:ext uri="{FF2B5EF4-FFF2-40B4-BE49-F238E27FC236}">
              <a16:creationId xmlns:a16="http://schemas.microsoft.com/office/drawing/2014/main" id="{00000000-0008-0000-0700-000076010000}"/>
            </a:ext>
          </a:extLst>
        </xdr:cNvPr>
        <xdr:cNvSpPr txBox="1"/>
      </xdr:nvSpPr>
      <xdr:spPr>
        <a:xfrm>
          <a:off x="10528300" y="9587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152059</xdr:rowOff>
    </xdr:from>
    <xdr:to>
      <xdr:col>50</xdr:col>
      <xdr:colOff>165100</xdr:colOff>
      <xdr:row>57</xdr:row>
      <xdr:rowOff>82209</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9588500" y="9753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98736</xdr:rowOff>
    </xdr:from>
    <xdr:ext cx="534377"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9372111" y="9528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58540</xdr:rowOff>
    </xdr:from>
    <xdr:to>
      <xdr:col>46</xdr:col>
      <xdr:colOff>38100</xdr:colOff>
      <xdr:row>56</xdr:row>
      <xdr:rowOff>160140</xdr:rowOff>
    </xdr:to>
    <xdr:sp macro="" textlink="">
      <xdr:nvSpPr>
        <xdr:cNvPr id="377" name="楕円 376">
          <a:extLst>
            <a:ext uri="{FF2B5EF4-FFF2-40B4-BE49-F238E27FC236}">
              <a16:creationId xmlns:a16="http://schemas.microsoft.com/office/drawing/2014/main" id="{00000000-0008-0000-0700-000079010000}"/>
            </a:ext>
          </a:extLst>
        </xdr:cNvPr>
        <xdr:cNvSpPr/>
      </xdr:nvSpPr>
      <xdr:spPr>
        <a:xfrm>
          <a:off x="8699500" y="9659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5217</xdr:rowOff>
    </xdr:from>
    <xdr:ext cx="534377" cy="259045"/>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8483111" y="9434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8335</xdr:rowOff>
    </xdr:from>
    <xdr:to>
      <xdr:col>41</xdr:col>
      <xdr:colOff>101600</xdr:colOff>
      <xdr:row>57</xdr:row>
      <xdr:rowOff>109935</xdr:rowOff>
    </xdr:to>
    <xdr:sp macro="" textlink="">
      <xdr:nvSpPr>
        <xdr:cNvPr id="379" name="楕円 378">
          <a:extLst>
            <a:ext uri="{FF2B5EF4-FFF2-40B4-BE49-F238E27FC236}">
              <a16:creationId xmlns:a16="http://schemas.microsoft.com/office/drawing/2014/main" id="{00000000-0008-0000-0700-00007B010000}"/>
            </a:ext>
          </a:extLst>
        </xdr:cNvPr>
        <xdr:cNvSpPr/>
      </xdr:nvSpPr>
      <xdr:spPr>
        <a:xfrm>
          <a:off x="7810500" y="9780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126462</xdr:rowOff>
    </xdr:from>
    <xdr:ext cx="534377" cy="259045"/>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7594111" y="9556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49874</xdr:rowOff>
    </xdr:from>
    <xdr:to>
      <xdr:col>36</xdr:col>
      <xdr:colOff>165100</xdr:colOff>
      <xdr:row>57</xdr:row>
      <xdr:rowOff>151474</xdr:rowOff>
    </xdr:to>
    <xdr:sp macro="" textlink="">
      <xdr:nvSpPr>
        <xdr:cNvPr id="381" name="楕円 380">
          <a:extLst>
            <a:ext uri="{FF2B5EF4-FFF2-40B4-BE49-F238E27FC236}">
              <a16:creationId xmlns:a16="http://schemas.microsoft.com/office/drawing/2014/main" id="{00000000-0008-0000-0700-00007D010000}"/>
            </a:ext>
          </a:extLst>
        </xdr:cNvPr>
        <xdr:cNvSpPr/>
      </xdr:nvSpPr>
      <xdr:spPr>
        <a:xfrm>
          <a:off x="6921500" y="9822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168001</xdr:rowOff>
    </xdr:from>
    <xdr:ext cx="534377" cy="259045"/>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705111" y="9597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a:extLst>
            <a:ext uri="{FF2B5EF4-FFF2-40B4-BE49-F238E27FC236}">
              <a16:creationId xmlns:a16="http://schemas.microsoft.com/office/drawing/2014/main" id="{00000000-0008-0000-0700-000085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a:extLst>
            <a:ext uri="{FF2B5EF4-FFF2-40B4-BE49-F238E27FC236}">
              <a16:creationId xmlns:a16="http://schemas.microsoft.com/office/drawing/2014/main" id="{00000000-0008-0000-0700-000086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2" name="テキスト ボックス 401">
          <a:extLst>
            <a:ext uri="{FF2B5EF4-FFF2-40B4-BE49-F238E27FC236}">
              <a16:creationId xmlns:a16="http://schemas.microsoft.com/office/drawing/2014/main" id="{00000000-0008-0000-0700-000092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4" name="テキスト ボックス 403">
          <a:extLst>
            <a:ext uri="{FF2B5EF4-FFF2-40B4-BE49-F238E27FC236}">
              <a16:creationId xmlns:a16="http://schemas.microsoft.com/office/drawing/2014/main" id="{00000000-0008-0000-0700-000094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商工費グラフ枠">
          <a:extLst>
            <a:ext uri="{FF2B5EF4-FFF2-40B4-BE49-F238E27FC236}">
              <a16:creationId xmlns:a16="http://schemas.microsoft.com/office/drawing/2014/main" id="{00000000-0008-0000-0700-000095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69452</xdr:rowOff>
    </xdr:from>
    <xdr:to>
      <xdr:col>54</xdr:col>
      <xdr:colOff>189865</xdr:colOff>
      <xdr:row>79</xdr:row>
      <xdr:rowOff>21979</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10475595" y="12242402"/>
          <a:ext cx="1270" cy="1324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25806</xdr:rowOff>
    </xdr:from>
    <xdr:ext cx="469744" cy="259045"/>
    <xdr:sp macro="" textlink="">
      <xdr:nvSpPr>
        <xdr:cNvPr id="407" name="商工費最小値テキスト">
          <a:extLst>
            <a:ext uri="{FF2B5EF4-FFF2-40B4-BE49-F238E27FC236}">
              <a16:creationId xmlns:a16="http://schemas.microsoft.com/office/drawing/2014/main" id="{00000000-0008-0000-0700-000097010000}"/>
            </a:ext>
          </a:extLst>
        </xdr:cNvPr>
        <xdr:cNvSpPr txBox="1"/>
      </xdr:nvSpPr>
      <xdr:spPr>
        <a:xfrm>
          <a:off x="10528300" y="13570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21979</xdr:rowOff>
    </xdr:from>
    <xdr:to>
      <xdr:col>55</xdr:col>
      <xdr:colOff>88900</xdr:colOff>
      <xdr:row>79</xdr:row>
      <xdr:rowOff>21979</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10388600" y="13566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16129</xdr:rowOff>
    </xdr:from>
    <xdr:ext cx="599010" cy="259045"/>
    <xdr:sp macro="" textlink="">
      <xdr:nvSpPr>
        <xdr:cNvPr id="409" name="商工費最大値テキスト">
          <a:extLst>
            <a:ext uri="{FF2B5EF4-FFF2-40B4-BE49-F238E27FC236}">
              <a16:creationId xmlns:a16="http://schemas.microsoft.com/office/drawing/2014/main" id="{00000000-0008-0000-0700-000099010000}"/>
            </a:ext>
          </a:extLst>
        </xdr:cNvPr>
        <xdr:cNvSpPr txBox="1"/>
      </xdr:nvSpPr>
      <xdr:spPr>
        <a:xfrm>
          <a:off x="10528300" y="12017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176,719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69452</xdr:rowOff>
    </xdr:from>
    <xdr:to>
      <xdr:col>55</xdr:col>
      <xdr:colOff>88900</xdr:colOff>
      <xdr:row>71</xdr:row>
      <xdr:rowOff>69452</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10388600" y="12242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53487</xdr:rowOff>
    </xdr:from>
    <xdr:to>
      <xdr:col>55</xdr:col>
      <xdr:colOff>0</xdr:colOff>
      <xdr:row>78</xdr:row>
      <xdr:rowOff>79022</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9639300" y="13426587"/>
          <a:ext cx="838200" cy="25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21899</xdr:rowOff>
    </xdr:from>
    <xdr:ext cx="534377" cy="259045"/>
    <xdr:sp macro="" textlink="">
      <xdr:nvSpPr>
        <xdr:cNvPr id="412" name="商工費平均値テキスト">
          <a:extLst>
            <a:ext uri="{FF2B5EF4-FFF2-40B4-BE49-F238E27FC236}">
              <a16:creationId xmlns:a16="http://schemas.microsoft.com/office/drawing/2014/main" id="{00000000-0008-0000-0700-00009C010000}"/>
            </a:ext>
          </a:extLst>
        </xdr:cNvPr>
        <xdr:cNvSpPr txBox="1"/>
      </xdr:nvSpPr>
      <xdr:spPr>
        <a:xfrm>
          <a:off x="10528300" y="132235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170472</xdr:rowOff>
    </xdr:from>
    <xdr:to>
      <xdr:col>55</xdr:col>
      <xdr:colOff>50800</xdr:colOff>
      <xdr:row>78</xdr:row>
      <xdr:rowOff>100622</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10426700" y="13372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79022</xdr:rowOff>
    </xdr:from>
    <xdr:to>
      <xdr:col>50</xdr:col>
      <xdr:colOff>114300</xdr:colOff>
      <xdr:row>78</xdr:row>
      <xdr:rowOff>87268</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flipV="1">
          <a:off x="8750300" y="13452122"/>
          <a:ext cx="889000" cy="8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50298</xdr:rowOff>
    </xdr:from>
    <xdr:to>
      <xdr:col>50</xdr:col>
      <xdr:colOff>165100</xdr:colOff>
      <xdr:row>78</xdr:row>
      <xdr:rowOff>151898</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9588500" y="13423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143025</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9372111" y="13516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69475</xdr:rowOff>
    </xdr:from>
    <xdr:to>
      <xdr:col>45</xdr:col>
      <xdr:colOff>177800</xdr:colOff>
      <xdr:row>78</xdr:row>
      <xdr:rowOff>87268</xdr:rowOff>
    </xdr:to>
    <xdr:cxnSp macro="">
      <xdr:nvCxnSpPr>
        <xdr:cNvPr id="417" name="直線コネクタ 416">
          <a:extLst>
            <a:ext uri="{FF2B5EF4-FFF2-40B4-BE49-F238E27FC236}">
              <a16:creationId xmlns:a16="http://schemas.microsoft.com/office/drawing/2014/main" id="{00000000-0008-0000-0700-0000A1010000}"/>
            </a:ext>
          </a:extLst>
        </xdr:cNvPr>
        <xdr:cNvCxnSpPr/>
      </xdr:nvCxnSpPr>
      <xdr:spPr>
        <a:xfrm>
          <a:off x="7861300" y="13442575"/>
          <a:ext cx="889000" cy="17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35423</xdr:rowOff>
    </xdr:from>
    <xdr:to>
      <xdr:col>46</xdr:col>
      <xdr:colOff>38100</xdr:colOff>
      <xdr:row>78</xdr:row>
      <xdr:rowOff>137023</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8699500" y="13408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153550</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8483111" y="13183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69475</xdr:rowOff>
    </xdr:from>
    <xdr:to>
      <xdr:col>41</xdr:col>
      <xdr:colOff>50800</xdr:colOff>
      <xdr:row>78</xdr:row>
      <xdr:rowOff>90253</xdr:rowOff>
    </xdr:to>
    <xdr:cxnSp macro="">
      <xdr:nvCxnSpPr>
        <xdr:cNvPr id="420" name="直線コネクタ 419">
          <a:extLst>
            <a:ext uri="{FF2B5EF4-FFF2-40B4-BE49-F238E27FC236}">
              <a16:creationId xmlns:a16="http://schemas.microsoft.com/office/drawing/2014/main" id="{00000000-0008-0000-0700-0000A4010000}"/>
            </a:ext>
          </a:extLst>
        </xdr:cNvPr>
        <xdr:cNvCxnSpPr/>
      </xdr:nvCxnSpPr>
      <xdr:spPr>
        <a:xfrm flipV="1">
          <a:off x="6972300" y="13442575"/>
          <a:ext cx="889000" cy="20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43659</xdr:rowOff>
    </xdr:from>
    <xdr:to>
      <xdr:col>41</xdr:col>
      <xdr:colOff>101600</xdr:colOff>
      <xdr:row>78</xdr:row>
      <xdr:rowOff>145259</xdr:rowOff>
    </xdr:to>
    <xdr:sp macro="" textlink="">
      <xdr:nvSpPr>
        <xdr:cNvPr id="421" name="フローチャート: 判断 420">
          <a:extLst>
            <a:ext uri="{FF2B5EF4-FFF2-40B4-BE49-F238E27FC236}">
              <a16:creationId xmlns:a16="http://schemas.microsoft.com/office/drawing/2014/main" id="{00000000-0008-0000-0700-0000A5010000}"/>
            </a:ext>
          </a:extLst>
        </xdr:cNvPr>
        <xdr:cNvSpPr/>
      </xdr:nvSpPr>
      <xdr:spPr>
        <a:xfrm>
          <a:off x="7810500" y="13416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136386</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594111" y="13509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63998</xdr:rowOff>
    </xdr:from>
    <xdr:to>
      <xdr:col>36</xdr:col>
      <xdr:colOff>165100</xdr:colOff>
      <xdr:row>78</xdr:row>
      <xdr:rowOff>165598</xdr:rowOff>
    </xdr:to>
    <xdr:sp macro="" textlink="">
      <xdr:nvSpPr>
        <xdr:cNvPr id="423" name="フローチャート: 判断 422">
          <a:extLst>
            <a:ext uri="{FF2B5EF4-FFF2-40B4-BE49-F238E27FC236}">
              <a16:creationId xmlns:a16="http://schemas.microsoft.com/office/drawing/2014/main" id="{00000000-0008-0000-0700-0000A7010000}"/>
            </a:ext>
          </a:extLst>
        </xdr:cNvPr>
        <xdr:cNvSpPr/>
      </xdr:nvSpPr>
      <xdr:spPr>
        <a:xfrm>
          <a:off x="6921500" y="13437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156725</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05111" y="13529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2687</xdr:rowOff>
    </xdr:from>
    <xdr:to>
      <xdr:col>55</xdr:col>
      <xdr:colOff>50800</xdr:colOff>
      <xdr:row>78</xdr:row>
      <xdr:rowOff>104287</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10426700" y="13375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152564</xdr:rowOff>
    </xdr:from>
    <xdr:ext cx="534377" cy="259045"/>
    <xdr:sp macro="" textlink="">
      <xdr:nvSpPr>
        <xdr:cNvPr id="431" name="商工費該当値テキスト">
          <a:extLst>
            <a:ext uri="{FF2B5EF4-FFF2-40B4-BE49-F238E27FC236}">
              <a16:creationId xmlns:a16="http://schemas.microsoft.com/office/drawing/2014/main" id="{00000000-0008-0000-0700-0000AF010000}"/>
            </a:ext>
          </a:extLst>
        </xdr:cNvPr>
        <xdr:cNvSpPr txBox="1"/>
      </xdr:nvSpPr>
      <xdr:spPr>
        <a:xfrm>
          <a:off x="10528300" y="13354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28222</xdr:rowOff>
    </xdr:from>
    <xdr:to>
      <xdr:col>50</xdr:col>
      <xdr:colOff>165100</xdr:colOff>
      <xdr:row>78</xdr:row>
      <xdr:rowOff>129822</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9588500" y="13401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146349</xdr:rowOff>
    </xdr:from>
    <xdr:ext cx="534377"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9372111" y="13176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36468</xdr:rowOff>
    </xdr:from>
    <xdr:to>
      <xdr:col>46</xdr:col>
      <xdr:colOff>38100</xdr:colOff>
      <xdr:row>78</xdr:row>
      <xdr:rowOff>138068</xdr:rowOff>
    </xdr:to>
    <xdr:sp macro="" textlink="">
      <xdr:nvSpPr>
        <xdr:cNvPr id="434" name="楕円 433">
          <a:extLst>
            <a:ext uri="{FF2B5EF4-FFF2-40B4-BE49-F238E27FC236}">
              <a16:creationId xmlns:a16="http://schemas.microsoft.com/office/drawing/2014/main" id="{00000000-0008-0000-0700-0000B2010000}"/>
            </a:ext>
          </a:extLst>
        </xdr:cNvPr>
        <xdr:cNvSpPr/>
      </xdr:nvSpPr>
      <xdr:spPr>
        <a:xfrm>
          <a:off x="8699500" y="13409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129195</xdr:rowOff>
    </xdr:from>
    <xdr:ext cx="534377"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8483111" y="13502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18675</xdr:rowOff>
    </xdr:from>
    <xdr:to>
      <xdr:col>41</xdr:col>
      <xdr:colOff>101600</xdr:colOff>
      <xdr:row>78</xdr:row>
      <xdr:rowOff>120275</xdr:rowOff>
    </xdr:to>
    <xdr:sp macro="" textlink="">
      <xdr:nvSpPr>
        <xdr:cNvPr id="436" name="楕円 435">
          <a:extLst>
            <a:ext uri="{FF2B5EF4-FFF2-40B4-BE49-F238E27FC236}">
              <a16:creationId xmlns:a16="http://schemas.microsoft.com/office/drawing/2014/main" id="{00000000-0008-0000-0700-0000B4010000}"/>
            </a:ext>
          </a:extLst>
        </xdr:cNvPr>
        <xdr:cNvSpPr/>
      </xdr:nvSpPr>
      <xdr:spPr>
        <a:xfrm>
          <a:off x="7810500" y="13391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136802</xdr:rowOff>
    </xdr:from>
    <xdr:ext cx="534377" cy="259045"/>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7594111" y="13167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39453</xdr:rowOff>
    </xdr:from>
    <xdr:to>
      <xdr:col>36</xdr:col>
      <xdr:colOff>165100</xdr:colOff>
      <xdr:row>78</xdr:row>
      <xdr:rowOff>141053</xdr:rowOff>
    </xdr:to>
    <xdr:sp macro="" textlink="">
      <xdr:nvSpPr>
        <xdr:cNvPr id="438" name="楕円 437">
          <a:extLst>
            <a:ext uri="{FF2B5EF4-FFF2-40B4-BE49-F238E27FC236}">
              <a16:creationId xmlns:a16="http://schemas.microsoft.com/office/drawing/2014/main" id="{00000000-0008-0000-0700-0000B6010000}"/>
            </a:ext>
          </a:extLst>
        </xdr:cNvPr>
        <xdr:cNvSpPr/>
      </xdr:nvSpPr>
      <xdr:spPr>
        <a:xfrm>
          <a:off x="6921500" y="13412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157580</xdr:rowOff>
    </xdr:from>
    <xdr:ext cx="534377" cy="259045"/>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705111" y="13187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a:extLst>
            <a:ext uri="{FF2B5EF4-FFF2-40B4-BE49-F238E27FC236}">
              <a16:creationId xmlns:a16="http://schemas.microsoft.com/office/drawing/2014/main" id="{00000000-0008-0000-0700-0000BD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a:extLst>
            <a:ext uri="{FF2B5EF4-FFF2-40B4-BE49-F238E27FC236}">
              <a16:creationId xmlns:a16="http://schemas.microsoft.com/office/drawing/2014/main" id="{00000000-0008-0000-0700-0000BE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a:extLst>
            <a:ext uri="{FF2B5EF4-FFF2-40B4-BE49-F238E27FC236}">
              <a16:creationId xmlns:a16="http://schemas.microsoft.com/office/drawing/2014/main" id="{00000000-0008-0000-0700-0000BF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a:extLst>
            <a:ext uri="{FF2B5EF4-FFF2-40B4-BE49-F238E27FC236}">
              <a16:creationId xmlns:a16="http://schemas.microsoft.com/office/drawing/2014/main" id="{00000000-0008-0000-0700-0000CA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51995</xdr:rowOff>
    </xdr:from>
    <xdr:to>
      <xdr:col>54</xdr:col>
      <xdr:colOff>189865</xdr:colOff>
      <xdr:row>98</xdr:row>
      <xdr:rowOff>15996</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10475595" y="15653945"/>
          <a:ext cx="1270" cy="1164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50292</xdr:rowOff>
    </xdr:from>
    <xdr:ext cx="534377" cy="259045"/>
    <xdr:sp macro="" textlink="">
      <xdr:nvSpPr>
        <xdr:cNvPr id="460" name="土木費最小値テキスト">
          <a:extLst>
            <a:ext uri="{FF2B5EF4-FFF2-40B4-BE49-F238E27FC236}">
              <a16:creationId xmlns:a16="http://schemas.microsoft.com/office/drawing/2014/main" id="{00000000-0008-0000-0700-0000CC010000}"/>
            </a:ext>
          </a:extLst>
        </xdr:cNvPr>
        <xdr:cNvSpPr txBox="1"/>
      </xdr:nvSpPr>
      <xdr:spPr>
        <a:xfrm>
          <a:off x="10528300" y="16852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15996</xdr:rowOff>
    </xdr:from>
    <xdr:to>
      <xdr:col>55</xdr:col>
      <xdr:colOff>88900</xdr:colOff>
      <xdr:row>98</xdr:row>
      <xdr:rowOff>15996</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10388600" y="16818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170122</xdr:rowOff>
    </xdr:from>
    <xdr:ext cx="690189" cy="259045"/>
    <xdr:sp macro="" textlink="">
      <xdr:nvSpPr>
        <xdr:cNvPr id="462" name="土木費最大値テキスト">
          <a:extLst>
            <a:ext uri="{FF2B5EF4-FFF2-40B4-BE49-F238E27FC236}">
              <a16:creationId xmlns:a16="http://schemas.microsoft.com/office/drawing/2014/main" id="{00000000-0008-0000-0700-0000CE010000}"/>
            </a:ext>
          </a:extLst>
        </xdr:cNvPr>
        <xdr:cNvSpPr txBox="1"/>
      </xdr:nvSpPr>
      <xdr:spPr>
        <a:xfrm>
          <a:off x="10528300" y="1542917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2,053,465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51995</xdr:rowOff>
    </xdr:from>
    <xdr:to>
      <xdr:col>55</xdr:col>
      <xdr:colOff>88900</xdr:colOff>
      <xdr:row>91</xdr:row>
      <xdr:rowOff>51995</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10388600" y="15653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163526</xdr:rowOff>
    </xdr:from>
    <xdr:to>
      <xdr:col>55</xdr:col>
      <xdr:colOff>0</xdr:colOff>
      <xdr:row>97</xdr:row>
      <xdr:rowOff>167258</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9639300" y="16794176"/>
          <a:ext cx="838200" cy="3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139192</xdr:rowOff>
    </xdr:from>
    <xdr:ext cx="534377" cy="259045"/>
    <xdr:sp macro="" textlink="">
      <xdr:nvSpPr>
        <xdr:cNvPr id="465" name="土木費平均値テキスト">
          <a:extLst>
            <a:ext uri="{FF2B5EF4-FFF2-40B4-BE49-F238E27FC236}">
              <a16:creationId xmlns:a16="http://schemas.microsoft.com/office/drawing/2014/main" id="{00000000-0008-0000-0700-0000D1010000}"/>
            </a:ext>
          </a:extLst>
        </xdr:cNvPr>
        <xdr:cNvSpPr txBox="1"/>
      </xdr:nvSpPr>
      <xdr:spPr>
        <a:xfrm>
          <a:off x="10528300" y="165983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116315</xdr:rowOff>
    </xdr:from>
    <xdr:to>
      <xdr:col>55</xdr:col>
      <xdr:colOff>50800</xdr:colOff>
      <xdr:row>98</xdr:row>
      <xdr:rowOff>46465</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10426700" y="16746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163526</xdr:rowOff>
    </xdr:from>
    <xdr:to>
      <xdr:col>50</xdr:col>
      <xdr:colOff>114300</xdr:colOff>
      <xdr:row>97</xdr:row>
      <xdr:rowOff>167115</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flipV="1">
          <a:off x="8750300" y="16794176"/>
          <a:ext cx="889000" cy="3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114399</xdr:rowOff>
    </xdr:from>
    <xdr:to>
      <xdr:col>50</xdr:col>
      <xdr:colOff>165100</xdr:colOff>
      <xdr:row>98</xdr:row>
      <xdr:rowOff>44549</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9588500" y="16745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35676</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9372111" y="16837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167115</xdr:rowOff>
    </xdr:from>
    <xdr:to>
      <xdr:col>45</xdr:col>
      <xdr:colOff>177800</xdr:colOff>
      <xdr:row>97</xdr:row>
      <xdr:rowOff>170985</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flipV="1">
          <a:off x="7861300" y="16797765"/>
          <a:ext cx="889000" cy="3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116401</xdr:rowOff>
    </xdr:from>
    <xdr:to>
      <xdr:col>46</xdr:col>
      <xdr:colOff>38100</xdr:colOff>
      <xdr:row>98</xdr:row>
      <xdr:rowOff>46551</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8699500" y="1674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37678</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8483111" y="16839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164210</xdr:rowOff>
    </xdr:from>
    <xdr:to>
      <xdr:col>41</xdr:col>
      <xdr:colOff>50800</xdr:colOff>
      <xdr:row>97</xdr:row>
      <xdr:rowOff>170985</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a:off x="6972300" y="16794860"/>
          <a:ext cx="889000" cy="6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114202</xdr:rowOff>
    </xdr:from>
    <xdr:to>
      <xdr:col>41</xdr:col>
      <xdr:colOff>101600</xdr:colOff>
      <xdr:row>98</xdr:row>
      <xdr:rowOff>44352</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7810500" y="16744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60879</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594111" y="16520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115226</xdr:rowOff>
    </xdr:from>
    <xdr:to>
      <xdr:col>36</xdr:col>
      <xdr:colOff>165100</xdr:colOff>
      <xdr:row>98</xdr:row>
      <xdr:rowOff>45376</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6921500" y="1674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36503</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705111" y="16838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116458</xdr:rowOff>
    </xdr:from>
    <xdr:to>
      <xdr:col>55</xdr:col>
      <xdr:colOff>50800</xdr:colOff>
      <xdr:row>98</xdr:row>
      <xdr:rowOff>46608</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10426700" y="16747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94743</xdr:rowOff>
    </xdr:from>
    <xdr:ext cx="534377" cy="259045"/>
    <xdr:sp macro="" textlink="">
      <xdr:nvSpPr>
        <xdr:cNvPr id="484" name="土木費該当値テキスト">
          <a:extLst>
            <a:ext uri="{FF2B5EF4-FFF2-40B4-BE49-F238E27FC236}">
              <a16:creationId xmlns:a16="http://schemas.microsoft.com/office/drawing/2014/main" id="{00000000-0008-0000-0700-0000E4010000}"/>
            </a:ext>
          </a:extLst>
        </xdr:cNvPr>
        <xdr:cNvSpPr txBox="1"/>
      </xdr:nvSpPr>
      <xdr:spPr>
        <a:xfrm>
          <a:off x="10528300" y="16725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112726</xdr:rowOff>
    </xdr:from>
    <xdr:to>
      <xdr:col>50</xdr:col>
      <xdr:colOff>165100</xdr:colOff>
      <xdr:row>98</xdr:row>
      <xdr:rowOff>42876</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9588500" y="16743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59403</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9372111" y="16518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116315</xdr:rowOff>
    </xdr:from>
    <xdr:to>
      <xdr:col>46</xdr:col>
      <xdr:colOff>38100</xdr:colOff>
      <xdr:row>98</xdr:row>
      <xdr:rowOff>46465</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8699500" y="16746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62992</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8483111" y="16522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120185</xdr:rowOff>
    </xdr:from>
    <xdr:to>
      <xdr:col>41</xdr:col>
      <xdr:colOff>101600</xdr:colOff>
      <xdr:row>98</xdr:row>
      <xdr:rowOff>50335</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7810500" y="16750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41462</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7594111" y="16843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113410</xdr:rowOff>
    </xdr:from>
    <xdr:to>
      <xdr:col>36</xdr:col>
      <xdr:colOff>165100</xdr:colOff>
      <xdr:row>98</xdr:row>
      <xdr:rowOff>43560</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6921500" y="1674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60087</xdr:rowOff>
    </xdr:from>
    <xdr:ext cx="534377"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6705111" y="16519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8" name="消防費グラフ枠">
          <a:extLst>
            <a:ext uri="{FF2B5EF4-FFF2-40B4-BE49-F238E27FC236}">
              <a16:creationId xmlns:a16="http://schemas.microsoft.com/office/drawing/2014/main" id="{00000000-0008-0000-0700-000006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117036</xdr:rowOff>
    </xdr:from>
    <xdr:to>
      <xdr:col>85</xdr:col>
      <xdr:colOff>126364</xdr:colOff>
      <xdr:row>38</xdr:row>
      <xdr:rowOff>153220</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6317595" y="5260536"/>
          <a:ext cx="1269" cy="1407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157047</xdr:rowOff>
    </xdr:from>
    <xdr:ext cx="534377" cy="259045"/>
    <xdr:sp macro="" textlink="">
      <xdr:nvSpPr>
        <xdr:cNvPr id="520" name="消防費最小値テキスト">
          <a:extLst>
            <a:ext uri="{FF2B5EF4-FFF2-40B4-BE49-F238E27FC236}">
              <a16:creationId xmlns:a16="http://schemas.microsoft.com/office/drawing/2014/main" id="{00000000-0008-0000-0700-000008020000}"/>
            </a:ext>
          </a:extLst>
        </xdr:cNvPr>
        <xdr:cNvSpPr txBox="1"/>
      </xdr:nvSpPr>
      <xdr:spPr>
        <a:xfrm>
          <a:off x="16370300" y="6672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153220</xdr:rowOff>
    </xdr:from>
    <xdr:to>
      <xdr:col>86</xdr:col>
      <xdr:colOff>25400</xdr:colOff>
      <xdr:row>38</xdr:row>
      <xdr:rowOff>153220</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6230600" y="666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63713</xdr:rowOff>
    </xdr:from>
    <xdr:ext cx="534377" cy="259045"/>
    <xdr:sp macro="" textlink="">
      <xdr:nvSpPr>
        <xdr:cNvPr id="522" name="消防費最大値テキスト">
          <a:extLst>
            <a:ext uri="{FF2B5EF4-FFF2-40B4-BE49-F238E27FC236}">
              <a16:creationId xmlns:a16="http://schemas.microsoft.com/office/drawing/2014/main" id="{00000000-0008-0000-0700-00000A020000}"/>
            </a:ext>
          </a:extLst>
        </xdr:cNvPr>
        <xdr:cNvSpPr txBox="1"/>
      </xdr:nvSpPr>
      <xdr:spPr>
        <a:xfrm>
          <a:off x="16370300" y="5035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56,694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117036</xdr:rowOff>
    </xdr:from>
    <xdr:to>
      <xdr:col>86</xdr:col>
      <xdr:colOff>25400</xdr:colOff>
      <xdr:row>30</xdr:row>
      <xdr:rowOff>117036</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6230600" y="5260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158282</xdr:rowOff>
    </xdr:from>
    <xdr:to>
      <xdr:col>85</xdr:col>
      <xdr:colOff>127000</xdr:colOff>
      <xdr:row>38</xdr:row>
      <xdr:rowOff>41728</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5481300" y="6501932"/>
          <a:ext cx="838200" cy="54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114585</xdr:rowOff>
    </xdr:from>
    <xdr:ext cx="534377" cy="259045"/>
    <xdr:sp macro="" textlink="">
      <xdr:nvSpPr>
        <xdr:cNvPr id="525" name="消防費平均値テキスト">
          <a:extLst>
            <a:ext uri="{FF2B5EF4-FFF2-40B4-BE49-F238E27FC236}">
              <a16:creationId xmlns:a16="http://schemas.microsoft.com/office/drawing/2014/main" id="{00000000-0008-0000-0700-00000D020000}"/>
            </a:ext>
          </a:extLst>
        </xdr:cNvPr>
        <xdr:cNvSpPr txBox="1"/>
      </xdr:nvSpPr>
      <xdr:spPr>
        <a:xfrm>
          <a:off x="16370300" y="61153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91708</xdr:rowOff>
    </xdr:from>
    <xdr:to>
      <xdr:col>85</xdr:col>
      <xdr:colOff>177800</xdr:colOff>
      <xdr:row>37</xdr:row>
      <xdr:rowOff>21858</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6268700" y="6263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41728</xdr:rowOff>
    </xdr:from>
    <xdr:to>
      <xdr:col>81</xdr:col>
      <xdr:colOff>50800</xdr:colOff>
      <xdr:row>38</xdr:row>
      <xdr:rowOff>75921</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flipV="1">
          <a:off x="14592300" y="6556828"/>
          <a:ext cx="889000" cy="34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138963</xdr:rowOff>
    </xdr:from>
    <xdr:to>
      <xdr:col>81</xdr:col>
      <xdr:colOff>101600</xdr:colOff>
      <xdr:row>37</xdr:row>
      <xdr:rowOff>69113</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5430500" y="6311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85640</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5214111" y="6086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75921</xdr:rowOff>
    </xdr:from>
    <xdr:to>
      <xdr:col>76</xdr:col>
      <xdr:colOff>114300</xdr:colOff>
      <xdr:row>38</xdr:row>
      <xdr:rowOff>93752</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flipV="1">
          <a:off x="13703300" y="6591021"/>
          <a:ext cx="889000" cy="17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32142</xdr:rowOff>
    </xdr:from>
    <xdr:to>
      <xdr:col>76</xdr:col>
      <xdr:colOff>165100</xdr:colOff>
      <xdr:row>36</xdr:row>
      <xdr:rowOff>133742</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4541500" y="6204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150269</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4325111" y="5979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79121</xdr:rowOff>
    </xdr:from>
    <xdr:to>
      <xdr:col>71</xdr:col>
      <xdr:colOff>177800</xdr:colOff>
      <xdr:row>38</xdr:row>
      <xdr:rowOff>93752</xdr:rowOff>
    </xdr:to>
    <xdr:cxnSp macro="">
      <xdr:nvCxnSpPr>
        <xdr:cNvPr id="533" name="直線コネクタ 532">
          <a:extLst>
            <a:ext uri="{FF2B5EF4-FFF2-40B4-BE49-F238E27FC236}">
              <a16:creationId xmlns:a16="http://schemas.microsoft.com/office/drawing/2014/main" id="{00000000-0008-0000-0700-000015020000}"/>
            </a:ext>
          </a:extLst>
        </xdr:cNvPr>
        <xdr:cNvCxnSpPr/>
      </xdr:nvCxnSpPr>
      <xdr:spPr>
        <a:xfrm>
          <a:off x="12814300" y="6422771"/>
          <a:ext cx="889000" cy="186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108266</xdr:rowOff>
    </xdr:from>
    <xdr:to>
      <xdr:col>72</xdr:col>
      <xdr:colOff>38100</xdr:colOff>
      <xdr:row>37</xdr:row>
      <xdr:rowOff>38416</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3652500" y="6280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54943</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3436111" y="6055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77666</xdr:rowOff>
    </xdr:from>
    <xdr:to>
      <xdr:col>67</xdr:col>
      <xdr:colOff>101600</xdr:colOff>
      <xdr:row>37</xdr:row>
      <xdr:rowOff>7816</xdr:rowOff>
    </xdr:to>
    <xdr:sp macro="" textlink="">
      <xdr:nvSpPr>
        <xdr:cNvPr id="536" name="フローチャート: 判断 535">
          <a:extLst>
            <a:ext uri="{FF2B5EF4-FFF2-40B4-BE49-F238E27FC236}">
              <a16:creationId xmlns:a16="http://schemas.microsoft.com/office/drawing/2014/main" id="{00000000-0008-0000-0700-000018020000}"/>
            </a:ext>
          </a:extLst>
        </xdr:cNvPr>
        <xdr:cNvSpPr/>
      </xdr:nvSpPr>
      <xdr:spPr>
        <a:xfrm>
          <a:off x="12763500" y="6249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24343</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547111" y="6025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107482</xdr:rowOff>
    </xdr:from>
    <xdr:to>
      <xdr:col>85</xdr:col>
      <xdr:colOff>177800</xdr:colOff>
      <xdr:row>38</xdr:row>
      <xdr:rowOff>37632</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6268700" y="6451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85909</xdr:rowOff>
    </xdr:from>
    <xdr:ext cx="534377" cy="259045"/>
    <xdr:sp macro="" textlink="">
      <xdr:nvSpPr>
        <xdr:cNvPr id="544" name="消防費該当値テキスト">
          <a:extLst>
            <a:ext uri="{FF2B5EF4-FFF2-40B4-BE49-F238E27FC236}">
              <a16:creationId xmlns:a16="http://schemas.microsoft.com/office/drawing/2014/main" id="{00000000-0008-0000-0700-000020020000}"/>
            </a:ext>
          </a:extLst>
        </xdr:cNvPr>
        <xdr:cNvSpPr txBox="1"/>
      </xdr:nvSpPr>
      <xdr:spPr>
        <a:xfrm>
          <a:off x="16370300" y="6429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162378</xdr:rowOff>
    </xdr:from>
    <xdr:to>
      <xdr:col>81</xdr:col>
      <xdr:colOff>101600</xdr:colOff>
      <xdr:row>38</xdr:row>
      <xdr:rowOff>92528</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5430500" y="6506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83655</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5214111" y="6598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25121</xdr:rowOff>
    </xdr:from>
    <xdr:to>
      <xdr:col>76</xdr:col>
      <xdr:colOff>165100</xdr:colOff>
      <xdr:row>38</xdr:row>
      <xdr:rowOff>126721</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4541500" y="6540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117848</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4325111" y="6632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42952</xdr:rowOff>
    </xdr:from>
    <xdr:to>
      <xdr:col>72</xdr:col>
      <xdr:colOff>38100</xdr:colOff>
      <xdr:row>38</xdr:row>
      <xdr:rowOff>144552</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3652500" y="6558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135679</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3436111" y="6650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28321</xdr:rowOff>
    </xdr:from>
    <xdr:to>
      <xdr:col>67</xdr:col>
      <xdr:colOff>101600</xdr:colOff>
      <xdr:row>37</xdr:row>
      <xdr:rowOff>129921</xdr:rowOff>
    </xdr:to>
    <xdr:sp macro="" textlink="">
      <xdr:nvSpPr>
        <xdr:cNvPr id="551" name="楕円 550">
          <a:extLst>
            <a:ext uri="{FF2B5EF4-FFF2-40B4-BE49-F238E27FC236}">
              <a16:creationId xmlns:a16="http://schemas.microsoft.com/office/drawing/2014/main" id="{00000000-0008-0000-0700-000027020000}"/>
            </a:ext>
          </a:extLst>
        </xdr:cNvPr>
        <xdr:cNvSpPr/>
      </xdr:nvSpPr>
      <xdr:spPr>
        <a:xfrm>
          <a:off x="12763500" y="6371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121048</xdr:rowOff>
    </xdr:from>
    <xdr:ext cx="534377"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2547111" y="6464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8" name="教育費グラフ枠">
          <a:extLst>
            <a:ext uri="{FF2B5EF4-FFF2-40B4-BE49-F238E27FC236}">
              <a16:creationId xmlns:a16="http://schemas.microsoft.com/office/drawing/2014/main" id="{00000000-0008-0000-0700-000042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32704</xdr:rowOff>
    </xdr:from>
    <xdr:to>
      <xdr:col>85</xdr:col>
      <xdr:colOff>126364</xdr:colOff>
      <xdr:row>59</xdr:row>
      <xdr:rowOff>75725</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6317595" y="8605204"/>
          <a:ext cx="1269" cy="15860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79552</xdr:rowOff>
    </xdr:from>
    <xdr:ext cx="534377" cy="259045"/>
    <xdr:sp macro="" textlink="">
      <xdr:nvSpPr>
        <xdr:cNvPr id="580" name="教育費最小値テキスト">
          <a:extLst>
            <a:ext uri="{FF2B5EF4-FFF2-40B4-BE49-F238E27FC236}">
              <a16:creationId xmlns:a16="http://schemas.microsoft.com/office/drawing/2014/main" id="{00000000-0008-0000-0700-000044020000}"/>
            </a:ext>
          </a:extLst>
        </xdr:cNvPr>
        <xdr:cNvSpPr txBox="1"/>
      </xdr:nvSpPr>
      <xdr:spPr>
        <a:xfrm>
          <a:off x="16370300" y="10195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75725</xdr:rowOff>
    </xdr:from>
    <xdr:to>
      <xdr:col>86</xdr:col>
      <xdr:colOff>25400</xdr:colOff>
      <xdr:row>59</xdr:row>
      <xdr:rowOff>75725</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6230600" y="10191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150831</xdr:rowOff>
    </xdr:from>
    <xdr:ext cx="599010" cy="259045"/>
    <xdr:sp macro="" textlink="">
      <xdr:nvSpPr>
        <xdr:cNvPr id="582" name="教育費最大値テキスト">
          <a:extLst>
            <a:ext uri="{FF2B5EF4-FFF2-40B4-BE49-F238E27FC236}">
              <a16:creationId xmlns:a16="http://schemas.microsoft.com/office/drawing/2014/main" id="{00000000-0008-0000-0700-000046020000}"/>
            </a:ext>
          </a:extLst>
        </xdr:cNvPr>
        <xdr:cNvSpPr txBox="1"/>
      </xdr:nvSpPr>
      <xdr:spPr>
        <a:xfrm>
          <a:off x="16370300" y="8380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177,829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32704</xdr:rowOff>
    </xdr:from>
    <xdr:to>
      <xdr:col>86</xdr:col>
      <xdr:colOff>25400</xdr:colOff>
      <xdr:row>50</xdr:row>
      <xdr:rowOff>32704</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6230600" y="8605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159414</xdr:rowOff>
    </xdr:from>
    <xdr:to>
      <xdr:col>85</xdr:col>
      <xdr:colOff>127000</xdr:colOff>
      <xdr:row>58</xdr:row>
      <xdr:rowOff>48913</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flipV="1">
          <a:off x="15481300" y="9932064"/>
          <a:ext cx="838200" cy="60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91181</xdr:rowOff>
    </xdr:from>
    <xdr:ext cx="534377" cy="259045"/>
    <xdr:sp macro="" textlink="">
      <xdr:nvSpPr>
        <xdr:cNvPr id="585" name="教育費平均値テキスト">
          <a:extLst>
            <a:ext uri="{FF2B5EF4-FFF2-40B4-BE49-F238E27FC236}">
              <a16:creationId xmlns:a16="http://schemas.microsoft.com/office/drawing/2014/main" id="{00000000-0008-0000-0700-000049020000}"/>
            </a:ext>
          </a:extLst>
        </xdr:cNvPr>
        <xdr:cNvSpPr txBox="1"/>
      </xdr:nvSpPr>
      <xdr:spPr>
        <a:xfrm>
          <a:off x="16370300" y="96923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68304</xdr:rowOff>
    </xdr:from>
    <xdr:to>
      <xdr:col>85</xdr:col>
      <xdr:colOff>177800</xdr:colOff>
      <xdr:row>57</xdr:row>
      <xdr:rowOff>169904</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6268700" y="9840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48913</xdr:rowOff>
    </xdr:from>
    <xdr:to>
      <xdr:col>81</xdr:col>
      <xdr:colOff>50800</xdr:colOff>
      <xdr:row>58</xdr:row>
      <xdr:rowOff>92554</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flipV="1">
          <a:off x="14592300" y="9993013"/>
          <a:ext cx="889000" cy="43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79332</xdr:rowOff>
    </xdr:from>
    <xdr:to>
      <xdr:col>81</xdr:col>
      <xdr:colOff>101600</xdr:colOff>
      <xdr:row>58</xdr:row>
      <xdr:rowOff>9482</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5430500" y="9851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26009</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5214111" y="9627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115370</xdr:rowOff>
    </xdr:from>
    <xdr:to>
      <xdr:col>76</xdr:col>
      <xdr:colOff>114300</xdr:colOff>
      <xdr:row>58</xdr:row>
      <xdr:rowOff>92554</xdr:rowOff>
    </xdr:to>
    <xdr:cxnSp macro="">
      <xdr:nvCxnSpPr>
        <xdr:cNvPr id="590" name="直線コネクタ 589">
          <a:extLst>
            <a:ext uri="{FF2B5EF4-FFF2-40B4-BE49-F238E27FC236}">
              <a16:creationId xmlns:a16="http://schemas.microsoft.com/office/drawing/2014/main" id="{00000000-0008-0000-0700-00004E020000}"/>
            </a:ext>
          </a:extLst>
        </xdr:cNvPr>
        <xdr:cNvCxnSpPr/>
      </xdr:nvCxnSpPr>
      <xdr:spPr>
        <a:xfrm>
          <a:off x="13703300" y="9888020"/>
          <a:ext cx="889000" cy="148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89815</xdr:rowOff>
    </xdr:from>
    <xdr:to>
      <xdr:col>76</xdr:col>
      <xdr:colOff>165100</xdr:colOff>
      <xdr:row>58</xdr:row>
      <xdr:rowOff>19965</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4541500" y="9862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36492</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4325111" y="9637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88254</xdr:rowOff>
    </xdr:from>
    <xdr:to>
      <xdr:col>71</xdr:col>
      <xdr:colOff>177800</xdr:colOff>
      <xdr:row>57</xdr:row>
      <xdr:rowOff>115370</xdr:rowOff>
    </xdr:to>
    <xdr:cxnSp macro="">
      <xdr:nvCxnSpPr>
        <xdr:cNvPr id="593" name="直線コネクタ 592">
          <a:extLst>
            <a:ext uri="{FF2B5EF4-FFF2-40B4-BE49-F238E27FC236}">
              <a16:creationId xmlns:a16="http://schemas.microsoft.com/office/drawing/2014/main" id="{00000000-0008-0000-0700-000051020000}"/>
            </a:ext>
          </a:extLst>
        </xdr:cNvPr>
        <xdr:cNvCxnSpPr/>
      </xdr:nvCxnSpPr>
      <xdr:spPr>
        <a:xfrm>
          <a:off x="12814300" y="9689454"/>
          <a:ext cx="889000" cy="198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51312</xdr:rowOff>
    </xdr:from>
    <xdr:to>
      <xdr:col>72</xdr:col>
      <xdr:colOff>38100</xdr:colOff>
      <xdr:row>57</xdr:row>
      <xdr:rowOff>152912</xdr:rowOff>
    </xdr:to>
    <xdr:sp macro="" textlink="">
      <xdr:nvSpPr>
        <xdr:cNvPr id="594" name="フローチャート: 判断 593">
          <a:extLst>
            <a:ext uri="{FF2B5EF4-FFF2-40B4-BE49-F238E27FC236}">
              <a16:creationId xmlns:a16="http://schemas.microsoft.com/office/drawing/2014/main" id="{00000000-0008-0000-0700-000052020000}"/>
            </a:ext>
          </a:extLst>
        </xdr:cNvPr>
        <xdr:cNvSpPr/>
      </xdr:nvSpPr>
      <xdr:spPr>
        <a:xfrm>
          <a:off x="13652500" y="9823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169439</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3436111" y="9599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128644</xdr:rowOff>
    </xdr:from>
    <xdr:to>
      <xdr:col>67</xdr:col>
      <xdr:colOff>101600</xdr:colOff>
      <xdr:row>58</xdr:row>
      <xdr:rowOff>58794</xdr:rowOff>
    </xdr:to>
    <xdr:sp macro="" textlink="">
      <xdr:nvSpPr>
        <xdr:cNvPr id="596" name="フローチャート: 判断 595">
          <a:extLst>
            <a:ext uri="{FF2B5EF4-FFF2-40B4-BE49-F238E27FC236}">
              <a16:creationId xmlns:a16="http://schemas.microsoft.com/office/drawing/2014/main" id="{00000000-0008-0000-0700-000054020000}"/>
            </a:ext>
          </a:extLst>
        </xdr:cNvPr>
        <xdr:cNvSpPr/>
      </xdr:nvSpPr>
      <xdr:spPr>
        <a:xfrm>
          <a:off x="12763500" y="9901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49921</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547111" y="9994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108614</xdr:rowOff>
    </xdr:from>
    <xdr:to>
      <xdr:col>85</xdr:col>
      <xdr:colOff>177800</xdr:colOff>
      <xdr:row>58</xdr:row>
      <xdr:rowOff>38764</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6268700" y="9881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87041</xdr:rowOff>
    </xdr:from>
    <xdr:ext cx="534377" cy="259045"/>
    <xdr:sp macro="" textlink="">
      <xdr:nvSpPr>
        <xdr:cNvPr id="604" name="教育費該当値テキスト">
          <a:extLst>
            <a:ext uri="{FF2B5EF4-FFF2-40B4-BE49-F238E27FC236}">
              <a16:creationId xmlns:a16="http://schemas.microsoft.com/office/drawing/2014/main" id="{00000000-0008-0000-0700-00005C020000}"/>
            </a:ext>
          </a:extLst>
        </xdr:cNvPr>
        <xdr:cNvSpPr txBox="1"/>
      </xdr:nvSpPr>
      <xdr:spPr>
        <a:xfrm>
          <a:off x="16370300" y="9859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169563</xdr:rowOff>
    </xdr:from>
    <xdr:to>
      <xdr:col>81</xdr:col>
      <xdr:colOff>101600</xdr:colOff>
      <xdr:row>58</xdr:row>
      <xdr:rowOff>99713</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5430500" y="9942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90840</xdr:rowOff>
    </xdr:from>
    <xdr:ext cx="534377"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5214111" y="10034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41754</xdr:rowOff>
    </xdr:from>
    <xdr:to>
      <xdr:col>76</xdr:col>
      <xdr:colOff>165100</xdr:colOff>
      <xdr:row>58</xdr:row>
      <xdr:rowOff>143354</xdr:rowOff>
    </xdr:to>
    <xdr:sp macro="" textlink="">
      <xdr:nvSpPr>
        <xdr:cNvPr id="607" name="楕円 606">
          <a:extLst>
            <a:ext uri="{FF2B5EF4-FFF2-40B4-BE49-F238E27FC236}">
              <a16:creationId xmlns:a16="http://schemas.microsoft.com/office/drawing/2014/main" id="{00000000-0008-0000-0700-00005F020000}"/>
            </a:ext>
          </a:extLst>
        </xdr:cNvPr>
        <xdr:cNvSpPr/>
      </xdr:nvSpPr>
      <xdr:spPr>
        <a:xfrm>
          <a:off x="14541500" y="9985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134481</xdr:rowOff>
    </xdr:from>
    <xdr:ext cx="534377"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4325111" y="10078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64570</xdr:rowOff>
    </xdr:from>
    <xdr:to>
      <xdr:col>72</xdr:col>
      <xdr:colOff>38100</xdr:colOff>
      <xdr:row>57</xdr:row>
      <xdr:rowOff>166170</xdr:rowOff>
    </xdr:to>
    <xdr:sp macro="" textlink="">
      <xdr:nvSpPr>
        <xdr:cNvPr id="609" name="楕円 608">
          <a:extLst>
            <a:ext uri="{FF2B5EF4-FFF2-40B4-BE49-F238E27FC236}">
              <a16:creationId xmlns:a16="http://schemas.microsoft.com/office/drawing/2014/main" id="{00000000-0008-0000-0700-000061020000}"/>
            </a:ext>
          </a:extLst>
        </xdr:cNvPr>
        <xdr:cNvSpPr/>
      </xdr:nvSpPr>
      <xdr:spPr>
        <a:xfrm>
          <a:off x="13652500" y="983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157297</xdr:rowOff>
    </xdr:from>
    <xdr:ext cx="534377"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3436111" y="9929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37454</xdr:rowOff>
    </xdr:from>
    <xdr:to>
      <xdr:col>67</xdr:col>
      <xdr:colOff>101600</xdr:colOff>
      <xdr:row>56</xdr:row>
      <xdr:rowOff>139054</xdr:rowOff>
    </xdr:to>
    <xdr:sp macro="" textlink="">
      <xdr:nvSpPr>
        <xdr:cNvPr id="611" name="楕円 610">
          <a:extLst>
            <a:ext uri="{FF2B5EF4-FFF2-40B4-BE49-F238E27FC236}">
              <a16:creationId xmlns:a16="http://schemas.microsoft.com/office/drawing/2014/main" id="{00000000-0008-0000-0700-000063020000}"/>
            </a:ext>
          </a:extLst>
        </xdr:cNvPr>
        <xdr:cNvSpPr/>
      </xdr:nvSpPr>
      <xdr:spPr>
        <a:xfrm>
          <a:off x="12763500" y="9638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155581</xdr:rowOff>
    </xdr:from>
    <xdr:ext cx="534377"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2547111" y="9413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9" name="正方形/長方形 618">
          <a:extLst>
            <a:ext uri="{FF2B5EF4-FFF2-40B4-BE49-F238E27FC236}">
              <a16:creationId xmlns:a16="http://schemas.microsoft.com/office/drawing/2014/main" id="{00000000-0008-0000-0700-00006B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0" name="正方形/長方形 619">
          <a:extLst>
            <a:ext uri="{FF2B5EF4-FFF2-40B4-BE49-F238E27FC236}">
              <a16:creationId xmlns:a16="http://schemas.microsoft.com/office/drawing/2014/main" id="{00000000-0008-0000-0700-00006C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3" name="災害復旧費グラフ枠">
          <a:extLst>
            <a:ext uri="{FF2B5EF4-FFF2-40B4-BE49-F238E27FC236}">
              <a16:creationId xmlns:a16="http://schemas.microsoft.com/office/drawing/2014/main" id="{00000000-0008-0000-0700-000079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86073</xdr:rowOff>
    </xdr:from>
    <xdr:to>
      <xdr:col>85</xdr:col>
      <xdr:colOff>126364</xdr:colOff>
      <xdr:row>78</xdr:row>
      <xdr:rowOff>139700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flipV="1">
          <a:off x="16317595" y="12087573"/>
          <a:ext cx="1269" cy="14252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15338</xdr:rowOff>
    </xdr:from>
    <xdr:ext cx="249299" cy="259045"/>
    <xdr:sp macro="" textlink="">
      <xdr:nvSpPr>
        <xdr:cNvPr id="635" name="災害復旧費最小値テキスト">
          <a:extLst>
            <a:ext uri="{FF2B5EF4-FFF2-40B4-BE49-F238E27FC236}">
              <a16:creationId xmlns:a16="http://schemas.microsoft.com/office/drawing/2014/main" id="{00000000-0008-0000-0700-00007B020000}"/>
            </a:ext>
          </a:extLst>
        </xdr:cNvPr>
        <xdr:cNvSpPr txBox="1"/>
      </xdr:nvSpPr>
      <xdr:spPr>
        <a:xfrm>
          <a:off x="16370300" y="1355988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32750</xdr:rowOff>
    </xdr:from>
    <xdr:ext cx="599010" cy="259045"/>
    <xdr:sp macro="" textlink="">
      <xdr:nvSpPr>
        <xdr:cNvPr id="637" name="災害復旧費最大値テキスト">
          <a:extLst>
            <a:ext uri="{FF2B5EF4-FFF2-40B4-BE49-F238E27FC236}">
              <a16:creationId xmlns:a16="http://schemas.microsoft.com/office/drawing/2014/main" id="{00000000-0008-0000-0700-00007D020000}"/>
            </a:ext>
          </a:extLst>
        </xdr:cNvPr>
        <xdr:cNvSpPr txBox="1"/>
      </xdr:nvSpPr>
      <xdr:spPr>
        <a:xfrm>
          <a:off x="16370300" y="11862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623,459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86073</xdr:rowOff>
    </xdr:from>
    <xdr:to>
      <xdr:col>86</xdr:col>
      <xdr:colOff>25400</xdr:colOff>
      <xdr:row>70</xdr:row>
      <xdr:rowOff>86073</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6230600" y="12087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107257</xdr:rowOff>
    </xdr:from>
    <xdr:to>
      <xdr:col>85</xdr:col>
      <xdr:colOff>127000</xdr:colOff>
      <xdr:row>78</xdr:row>
      <xdr:rowOff>131873</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flipV="1">
          <a:off x="15481300" y="13480357"/>
          <a:ext cx="838200" cy="24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59788</xdr:rowOff>
    </xdr:from>
    <xdr:ext cx="469744" cy="259045"/>
    <xdr:sp macro="" textlink="">
      <xdr:nvSpPr>
        <xdr:cNvPr id="640" name="災害復旧費平均値テキスト">
          <a:extLst>
            <a:ext uri="{FF2B5EF4-FFF2-40B4-BE49-F238E27FC236}">
              <a16:creationId xmlns:a16="http://schemas.microsoft.com/office/drawing/2014/main" id="{00000000-0008-0000-0700-000080020000}"/>
            </a:ext>
          </a:extLst>
        </xdr:cNvPr>
        <xdr:cNvSpPr txBox="1"/>
      </xdr:nvSpPr>
      <xdr:spPr>
        <a:xfrm>
          <a:off x="16370300" y="134328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81361</xdr:rowOff>
    </xdr:from>
    <xdr:to>
      <xdr:col>85</xdr:col>
      <xdr:colOff>177800</xdr:colOff>
      <xdr:row>79</xdr:row>
      <xdr:rowOff>11511</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6268700" y="13454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120655</xdr:rowOff>
    </xdr:from>
    <xdr:to>
      <xdr:col>81</xdr:col>
      <xdr:colOff>50800</xdr:colOff>
      <xdr:row>78</xdr:row>
      <xdr:rowOff>131873</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4592300" y="13493755"/>
          <a:ext cx="889000" cy="11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83032</xdr:rowOff>
    </xdr:from>
    <xdr:to>
      <xdr:col>81</xdr:col>
      <xdr:colOff>101600</xdr:colOff>
      <xdr:row>79</xdr:row>
      <xdr:rowOff>13182</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5430500" y="13456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4309</xdr:rowOff>
    </xdr:from>
    <xdr:ext cx="469744"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5246428" y="13548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120655</xdr:rowOff>
    </xdr:from>
    <xdr:to>
      <xdr:col>76</xdr:col>
      <xdr:colOff>114300</xdr:colOff>
      <xdr:row>78</xdr:row>
      <xdr:rowOff>135914</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flipV="1">
          <a:off x="13703300" y="13493755"/>
          <a:ext cx="889000" cy="15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83990</xdr:rowOff>
    </xdr:from>
    <xdr:to>
      <xdr:col>76</xdr:col>
      <xdr:colOff>165100</xdr:colOff>
      <xdr:row>79</xdr:row>
      <xdr:rowOff>14140</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4541500" y="13457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5267</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4357428" y="13549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134965</xdr:rowOff>
    </xdr:from>
    <xdr:to>
      <xdr:col>71</xdr:col>
      <xdr:colOff>177800</xdr:colOff>
      <xdr:row>78</xdr:row>
      <xdr:rowOff>135914</xdr:rowOff>
    </xdr:to>
    <xdr:cxnSp macro="">
      <xdr:nvCxnSpPr>
        <xdr:cNvPr id="648" name="直線コネクタ 647">
          <a:extLst>
            <a:ext uri="{FF2B5EF4-FFF2-40B4-BE49-F238E27FC236}">
              <a16:creationId xmlns:a16="http://schemas.microsoft.com/office/drawing/2014/main" id="{00000000-0008-0000-0700-000088020000}"/>
            </a:ext>
          </a:extLst>
        </xdr:cNvPr>
        <xdr:cNvCxnSpPr/>
      </xdr:nvCxnSpPr>
      <xdr:spPr>
        <a:xfrm>
          <a:off x="12814300" y="13508065"/>
          <a:ext cx="889000" cy="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83245</xdr:rowOff>
    </xdr:from>
    <xdr:to>
      <xdr:col>72</xdr:col>
      <xdr:colOff>38100</xdr:colOff>
      <xdr:row>79</xdr:row>
      <xdr:rowOff>13395</xdr:rowOff>
    </xdr:to>
    <xdr:sp macro="" textlink="">
      <xdr:nvSpPr>
        <xdr:cNvPr id="649" name="フローチャート: 判断 648">
          <a:extLst>
            <a:ext uri="{FF2B5EF4-FFF2-40B4-BE49-F238E27FC236}">
              <a16:creationId xmlns:a16="http://schemas.microsoft.com/office/drawing/2014/main" id="{00000000-0008-0000-0700-000089020000}"/>
            </a:ext>
          </a:extLst>
        </xdr:cNvPr>
        <xdr:cNvSpPr/>
      </xdr:nvSpPr>
      <xdr:spPr>
        <a:xfrm>
          <a:off x="13652500" y="13456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29922</xdr:rowOff>
    </xdr:from>
    <xdr:ext cx="469744"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468428" y="13231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78698</xdr:rowOff>
    </xdr:from>
    <xdr:to>
      <xdr:col>67</xdr:col>
      <xdr:colOff>101600</xdr:colOff>
      <xdr:row>79</xdr:row>
      <xdr:rowOff>8848</xdr:rowOff>
    </xdr:to>
    <xdr:sp macro="" textlink="">
      <xdr:nvSpPr>
        <xdr:cNvPr id="651" name="フローチャート: 判断 650">
          <a:extLst>
            <a:ext uri="{FF2B5EF4-FFF2-40B4-BE49-F238E27FC236}">
              <a16:creationId xmlns:a16="http://schemas.microsoft.com/office/drawing/2014/main" id="{00000000-0008-0000-0700-00008B020000}"/>
            </a:ext>
          </a:extLst>
        </xdr:cNvPr>
        <xdr:cNvSpPr/>
      </xdr:nvSpPr>
      <xdr:spPr>
        <a:xfrm>
          <a:off x="12763500" y="13451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25375</xdr:rowOff>
    </xdr:from>
    <xdr:ext cx="469744"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2579428" y="13227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56457</xdr:rowOff>
    </xdr:from>
    <xdr:to>
      <xdr:col>85</xdr:col>
      <xdr:colOff>177800</xdr:colOff>
      <xdr:row>78</xdr:row>
      <xdr:rowOff>158057</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6268700" y="13429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15834</xdr:rowOff>
    </xdr:from>
    <xdr:ext cx="534377" cy="259045"/>
    <xdr:sp macro="" textlink="">
      <xdr:nvSpPr>
        <xdr:cNvPr id="659" name="災害復旧費該当値テキスト">
          <a:extLst>
            <a:ext uri="{FF2B5EF4-FFF2-40B4-BE49-F238E27FC236}">
              <a16:creationId xmlns:a16="http://schemas.microsoft.com/office/drawing/2014/main" id="{00000000-0008-0000-0700-000093020000}"/>
            </a:ext>
          </a:extLst>
        </xdr:cNvPr>
        <xdr:cNvSpPr txBox="1"/>
      </xdr:nvSpPr>
      <xdr:spPr>
        <a:xfrm>
          <a:off x="16370300" y="13217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81073</xdr:rowOff>
    </xdr:from>
    <xdr:to>
      <xdr:col>81</xdr:col>
      <xdr:colOff>101600</xdr:colOff>
      <xdr:row>79</xdr:row>
      <xdr:rowOff>11223</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5430500" y="13454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27750</xdr:rowOff>
    </xdr:from>
    <xdr:ext cx="469744"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5246428" y="13229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69855</xdr:rowOff>
    </xdr:from>
    <xdr:to>
      <xdr:col>76</xdr:col>
      <xdr:colOff>165100</xdr:colOff>
      <xdr:row>79</xdr:row>
      <xdr:rowOff>5</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4541500" y="13442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16532</xdr:rowOff>
    </xdr:from>
    <xdr:ext cx="469744"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4357428" y="13218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85114</xdr:rowOff>
    </xdr:from>
    <xdr:to>
      <xdr:col>72</xdr:col>
      <xdr:colOff>38100</xdr:colOff>
      <xdr:row>79</xdr:row>
      <xdr:rowOff>15264</xdr:rowOff>
    </xdr:to>
    <xdr:sp macro="" textlink="">
      <xdr:nvSpPr>
        <xdr:cNvPr id="664" name="楕円 663">
          <a:extLst>
            <a:ext uri="{FF2B5EF4-FFF2-40B4-BE49-F238E27FC236}">
              <a16:creationId xmlns:a16="http://schemas.microsoft.com/office/drawing/2014/main" id="{00000000-0008-0000-0700-000098020000}"/>
            </a:ext>
          </a:extLst>
        </xdr:cNvPr>
        <xdr:cNvSpPr/>
      </xdr:nvSpPr>
      <xdr:spPr>
        <a:xfrm>
          <a:off x="13652500" y="13458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6391</xdr:rowOff>
    </xdr:from>
    <xdr:ext cx="469744"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3468428" y="13550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84165</xdr:rowOff>
    </xdr:from>
    <xdr:to>
      <xdr:col>67</xdr:col>
      <xdr:colOff>101600</xdr:colOff>
      <xdr:row>79</xdr:row>
      <xdr:rowOff>14315</xdr:rowOff>
    </xdr:to>
    <xdr:sp macro="" textlink="">
      <xdr:nvSpPr>
        <xdr:cNvPr id="666" name="楕円 665">
          <a:extLst>
            <a:ext uri="{FF2B5EF4-FFF2-40B4-BE49-F238E27FC236}">
              <a16:creationId xmlns:a16="http://schemas.microsoft.com/office/drawing/2014/main" id="{00000000-0008-0000-0700-00009A020000}"/>
            </a:ext>
          </a:extLst>
        </xdr:cNvPr>
        <xdr:cNvSpPr/>
      </xdr:nvSpPr>
      <xdr:spPr>
        <a:xfrm>
          <a:off x="12763500" y="13457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5442</xdr:rowOff>
    </xdr:from>
    <xdr:ext cx="469744"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2579428" y="13549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2" name="公債費グラフ枠">
          <a:extLst>
            <a:ext uri="{FF2B5EF4-FFF2-40B4-BE49-F238E27FC236}">
              <a16:creationId xmlns:a16="http://schemas.microsoft.com/office/drawing/2014/main" id="{00000000-0008-0000-0700-0000B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4826</xdr:rowOff>
    </xdr:from>
    <xdr:to>
      <xdr:col>85</xdr:col>
      <xdr:colOff>126364</xdr:colOff>
      <xdr:row>98</xdr:row>
      <xdr:rowOff>158978</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6317595" y="15606776"/>
          <a:ext cx="1269" cy="1354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162805</xdr:rowOff>
    </xdr:from>
    <xdr:ext cx="534377" cy="259045"/>
    <xdr:sp macro="" textlink="">
      <xdr:nvSpPr>
        <xdr:cNvPr id="694" name="公債費最小値テキスト">
          <a:extLst>
            <a:ext uri="{FF2B5EF4-FFF2-40B4-BE49-F238E27FC236}">
              <a16:creationId xmlns:a16="http://schemas.microsoft.com/office/drawing/2014/main" id="{00000000-0008-0000-0700-0000B6020000}"/>
            </a:ext>
          </a:extLst>
        </xdr:cNvPr>
        <xdr:cNvSpPr txBox="1"/>
      </xdr:nvSpPr>
      <xdr:spPr>
        <a:xfrm>
          <a:off x="16370300" y="16964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158978</xdr:rowOff>
    </xdr:from>
    <xdr:to>
      <xdr:col>86</xdr:col>
      <xdr:colOff>25400</xdr:colOff>
      <xdr:row>98</xdr:row>
      <xdr:rowOff>158978</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6230600" y="16961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122953</xdr:rowOff>
    </xdr:from>
    <xdr:ext cx="599010" cy="259045"/>
    <xdr:sp macro="" textlink="">
      <xdr:nvSpPr>
        <xdr:cNvPr id="696" name="公債費最大値テキスト">
          <a:extLst>
            <a:ext uri="{FF2B5EF4-FFF2-40B4-BE49-F238E27FC236}">
              <a16:creationId xmlns:a16="http://schemas.microsoft.com/office/drawing/2014/main" id="{00000000-0008-0000-0700-0000B8020000}"/>
            </a:ext>
          </a:extLst>
        </xdr:cNvPr>
        <xdr:cNvSpPr txBox="1"/>
      </xdr:nvSpPr>
      <xdr:spPr>
        <a:xfrm>
          <a:off x="16370300" y="15382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134,640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4826</xdr:rowOff>
    </xdr:from>
    <xdr:to>
      <xdr:col>86</xdr:col>
      <xdr:colOff>25400</xdr:colOff>
      <xdr:row>91</xdr:row>
      <xdr:rowOff>4826</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6230600" y="15606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110809</xdr:rowOff>
    </xdr:from>
    <xdr:to>
      <xdr:col>85</xdr:col>
      <xdr:colOff>127000</xdr:colOff>
      <xdr:row>97</xdr:row>
      <xdr:rowOff>111288</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a:off x="15481300" y="16741459"/>
          <a:ext cx="838200" cy="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24060</xdr:rowOff>
    </xdr:from>
    <xdr:ext cx="534377" cy="259045"/>
    <xdr:sp macro="" textlink="">
      <xdr:nvSpPr>
        <xdr:cNvPr id="699" name="公債費平均値テキスト">
          <a:extLst>
            <a:ext uri="{FF2B5EF4-FFF2-40B4-BE49-F238E27FC236}">
              <a16:creationId xmlns:a16="http://schemas.microsoft.com/office/drawing/2014/main" id="{00000000-0008-0000-0700-0000BB020000}"/>
            </a:ext>
          </a:extLst>
        </xdr:cNvPr>
        <xdr:cNvSpPr txBox="1"/>
      </xdr:nvSpPr>
      <xdr:spPr>
        <a:xfrm>
          <a:off x="16370300" y="161403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1183</xdr:rowOff>
    </xdr:from>
    <xdr:to>
      <xdr:col>85</xdr:col>
      <xdr:colOff>177800</xdr:colOff>
      <xdr:row>95</xdr:row>
      <xdr:rowOff>102783</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6268700" y="16288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103657</xdr:rowOff>
    </xdr:from>
    <xdr:to>
      <xdr:col>81</xdr:col>
      <xdr:colOff>50800</xdr:colOff>
      <xdr:row>97</xdr:row>
      <xdr:rowOff>110809</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a:off x="14592300" y="16734307"/>
          <a:ext cx="889000" cy="7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166667</xdr:rowOff>
    </xdr:from>
    <xdr:to>
      <xdr:col>81</xdr:col>
      <xdr:colOff>101600</xdr:colOff>
      <xdr:row>95</xdr:row>
      <xdr:rowOff>96817</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5430500" y="16282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113344</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5214111" y="16058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92870</xdr:rowOff>
    </xdr:from>
    <xdr:to>
      <xdr:col>76</xdr:col>
      <xdr:colOff>114300</xdr:colOff>
      <xdr:row>97</xdr:row>
      <xdr:rowOff>103657</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a:off x="13703300" y="16723520"/>
          <a:ext cx="889000" cy="10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20439</xdr:rowOff>
    </xdr:from>
    <xdr:to>
      <xdr:col>76</xdr:col>
      <xdr:colOff>165100</xdr:colOff>
      <xdr:row>95</xdr:row>
      <xdr:rowOff>122039</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4541500" y="16308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138566</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325111" y="16083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51842</xdr:rowOff>
    </xdr:from>
    <xdr:to>
      <xdr:col>71</xdr:col>
      <xdr:colOff>177800</xdr:colOff>
      <xdr:row>97</xdr:row>
      <xdr:rowOff>92870</xdr:rowOff>
    </xdr:to>
    <xdr:cxnSp macro="">
      <xdr:nvCxnSpPr>
        <xdr:cNvPr id="707" name="直線コネクタ 706">
          <a:extLst>
            <a:ext uri="{FF2B5EF4-FFF2-40B4-BE49-F238E27FC236}">
              <a16:creationId xmlns:a16="http://schemas.microsoft.com/office/drawing/2014/main" id="{00000000-0008-0000-0700-0000C3020000}"/>
            </a:ext>
          </a:extLst>
        </xdr:cNvPr>
        <xdr:cNvCxnSpPr/>
      </xdr:nvCxnSpPr>
      <xdr:spPr>
        <a:xfrm>
          <a:off x="12814300" y="16682492"/>
          <a:ext cx="889000" cy="41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13963</xdr:rowOff>
    </xdr:from>
    <xdr:to>
      <xdr:col>72</xdr:col>
      <xdr:colOff>38100</xdr:colOff>
      <xdr:row>95</xdr:row>
      <xdr:rowOff>115563</xdr:rowOff>
    </xdr:to>
    <xdr:sp macro="" textlink="">
      <xdr:nvSpPr>
        <xdr:cNvPr id="708" name="フローチャート: 判断 707">
          <a:extLst>
            <a:ext uri="{FF2B5EF4-FFF2-40B4-BE49-F238E27FC236}">
              <a16:creationId xmlns:a16="http://schemas.microsoft.com/office/drawing/2014/main" id="{00000000-0008-0000-0700-0000C4020000}"/>
            </a:ext>
          </a:extLst>
        </xdr:cNvPr>
        <xdr:cNvSpPr/>
      </xdr:nvSpPr>
      <xdr:spPr>
        <a:xfrm>
          <a:off x="13652500" y="16301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132090</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3436111" y="16076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30096</xdr:rowOff>
    </xdr:from>
    <xdr:to>
      <xdr:col>67</xdr:col>
      <xdr:colOff>101600</xdr:colOff>
      <xdr:row>95</xdr:row>
      <xdr:rowOff>131696</xdr:rowOff>
    </xdr:to>
    <xdr:sp macro="" textlink="">
      <xdr:nvSpPr>
        <xdr:cNvPr id="710" name="フローチャート: 判断 709">
          <a:extLst>
            <a:ext uri="{FF2B5EF4-FFF2-40B4-BE49-F238E27FC236}">
              <a16:creationId xmlns:a16="http://schemas.microsoft.com/office/drawing/2014/main" id="{00000000-0008-0000-0700-0000C6020000}"/>
            </a:ext>
          </a:extLst>
        </xdr:cNvPr>
        <xdr:cNvSpPr/>
      </xdr:nvSpPr>
      <xdr:spPr>
        <a:xfrm>
          <a:off x="12763500" y="16317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148223</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547111" y="16093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60488</xdr:rowOff>
    </xdr:from>
    <xdr:to>
      <xdr:col>85</xdr:col>
      <xdr:colOff>177800</xdr:colOff>
      <xdr:row>97</xdr:row>
      <xdr:rowOff>162088</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6268700" y="16691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38915</xdr:rowOff>
    </xdr:from>
    <xdr:ext cx="534377" cy="259045"/>
    <xdr:sp macro="" textlink="">
      <xdr:nvSpPr>
        <xdr:cNvPr id="718" name="公債費該当値テキスト">
          <a:extLst>
            <a:ext uri="{FF2B5EF4-FFF2-40B4-BE49-F238E27FC236}">
              <a16:creationId xmlns:a16="http://schemas.microsoft.com/office/drawing/2014/main" id="{00000000-0008-0000-0700-0000CE020000}"/>
            </a:ext>
          </a:extLst>
        </xdr:cNvPr>
        <xdr:cNvSpPr txBox="1"/>
      </xdr:nvSpPr>
      <xdr:spPr>
        <a:xfrm>
          <a:off x="16370300" y="16669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60009</xdr:rowOff>
    </xdr:from>
    <xdr:to>
      <xdr:col>81</xdr:col>
      <xdr:colOff>101600</xdr:colOff>
      <xdr:row>97</xdr:row>
      <xdr:rowOff>161609</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5430500" y="16690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152736</xdr:rowOff>
    </xdr:from>
    <xdr:ext cx="534377"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5214111" y="16783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52857</xdr:rowOff>
    </xdr:from>
    <xdr:to>
      <xdr:col>76</xdr:col>
      <xdr:colOff>165100</xdr:colOff>
      <xdr:row>97</xdr:row>
      <xdr:rowOff>154457</xdr:rowOff>
    </xdr:to>
    <xdr:sp macro="" textlink="">
      <xdr:nvSpPr>
        <xdr:cNvPr id="721" name="楕円 720">
          <a:extLst>
            <a:ext uri="{FF2B5EF4-FFF2-40B4-BE49-F238E27FC236}">
              <a16:creationId xmlns:a16="http://schemas.microsoft.com/office/drawing/2014/main" id="{00000000-0008-0000-0700-0000D1020000}"/>
            </a:ext>
          </a:extLst>
        </xdr:cNvPr>
        <xdr:cNvSpPr/>
      </xdr:nvSpPr>
      <xdr:spPr>
        <a:xfrm>
          <a:off x="14541500" y="16683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145584</xdr:rowOff>
    </xdr:from>
    <xdr:ext cx="534377"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4325111" y="16776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42070</xdr:rowOff>
    </xdr:from>
    <xdr:to>
      <xdr:col>72</xdr:col>
      <xdr:colOff>38100</xdr:colOff>
      <xdr:row>97</xdr:row>
      <xdr:rowOff>143670</xdr:rowOff>
    </xdr:to>
    <xdr:sp macro="" textlink="">
      <xdr:nvSpPr>
        <xdr:cNvPr id="723" name="楕円 722">
          <a:extLst>
            <a:ext uri="{FF2B5EF4-FFF2-40B4-BE49-F238E27FC236}">
              <a16:creationId xmlns:a16="http://schemas.microsoft.com/office/drawing/2014/main" id="{00000000-0008-0000-0700-0000D3020000}"/>
            </a:ext>
          </a:extLst>
        </xdr:cNvPr>
        <xdr:cNvSpPr/>
      </xdr:nvSpPr>
      <xdr:spPr>
        <a:xfrm>
          <a:off x="13652500" y="1667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134797</xdr:rowOff>
    </xdr:from>
    <xdr:ext cx="534377"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3436111" y="16765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1042</xdr:rowOff>
    </xdr:from>
    <xdr:to>
      <xdr:col>67</xdr:col>
      <xdr:colOff>101600</xdr:colOff>
      <xdr:row>97</xdr:row>
      <xdr:rowOff>102642</xdr:rowOff>
    </xdr:to>
    <xdr:sp macro="" textlink="">
      <xdr:nvSpPr>
        <xdr:cNvPr id="725" name="楕円 724">
          <a:extLst>
            <a:ext uri="{FF2B5EF4-FFF2-40B4-BE49-F238E27FC236}">
              <a16:creationId xmlns:a16="http://schemas.microsoft.com/office/drawing/2014/main" id="{00000000-0008-0000-0700-0000D5020000}"/>
            </a:ext>
          </a:extLst>
        </xdr:cNvPr>
        <xdr:cNvSpPr/>
      </xdr:nvSpPr>
      <xdr:spPr>
        <a:xfrm>
          <a:off x="12763500" y="16631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93769</xdr:rowOff>
    </xdr:from>
    <xdr:ext cx="534377"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2547111" y="16724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9" name="諸支出金グラフ枠">
          <a:extLst>
            <a:ext uri="{FF2B5EF4-FFF2-40B4-BE49-F238E27FC236}">
              <a16:creationId xmlns:a16="http://schemas.microsoft.com/office/drawing/2014/main" id="{00000000-0008-0000-0700-0000ED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79502</xdr:rowOff>
    </xdr:from>
    <xdr:to>
      <xdr:col>116</xdr:col>
      <xdr:colOff>62864</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flipV="1">
          <a:off x="22159595" y="5394452"/>
          <a:ext cx="1269" cy="1336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71645</xdr:rowOff>
    </xdr:from>
    <xdr:ext cx="249299" cy="259045"/>
    <xdr:sp macro="" textlink="">
      <xdr:nvSpPr>
        <xdr:cNvPr id="751" name="諸支出金最小値テキスト">
          <a:extLst>
            <a:ext uri="{FF2B5EF4-FFF2-40B4-BE49-F238E27FC236}">
              <a16:creationId xmlns:a16="http://schemas.microsoft.com/office/drawing/2014/main" id="{00000000-0008-0000-0700-0000EF020000}"/>
            </a:ext>
          </a:extLst>
        </xdr:cNvPr>
        <xdr:cNvSpPr txBox="1"/>
      </xdr:nvSpPr>
      <xdr:spPr>
        <a:xfrm>
          <a:off x="22212300" y="675819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26179</xdr:rowOff>
    </xdr:from>
    <xdr:ext cx="469744" cy="259045"/>
    <xdr:sp macro="" textlink="">
      <xdr:nvSpPr>
        <xdr:cNvPr id="753" name="諸支出金最大値テキスト">
          <a:extLst>
            <a:ext uri="{FF2B5EF4-FFF2-40B4-BE49-F238E27FC236}">
              <a16:creationId xmlns:a16="http://schemas.microsoft.com/office/drawing/2014/main" id="{00000000-0008-0000-0700-0000F1020000}"/>
            </a:ext>
          </a:extLst>
        </xdr:cNvPr>
        <xdr:cNvSpPr txBox="1"/>
      </xdr:nvSpPr>
      <xdr:spPr>
        <a:xfrm>
          <a:off x="22212300" y="5169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1,754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79502</xdr:rowOff>
    </xdr:from>
    <xdr:to>
      <xdr:col>116</xdr:col>
      <xdr:colOff>152400</xdr:colOff>
      <xdr:row>31</xdr:row>
      <xdr:rowOff>79502</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22072600" y="5394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160545</xdr:rowOff>
    </xdr:from>
    <xdr:ext cx="313932" cy="259045"/>
    <xdr:sp macro="" textlink="">
      <xdr:nvSpPr>
        <xdr:cNvPr id="756" name="諸支出金平均値テキスト">
          <a:extLst>
            <a:ext uri="{FF2B5EF4-FFF2-40B4-BE49-F238E27FC236}">
              <a16:creationId xmlns:a16="http://schemas.microsoft.com/office/drawing/2014/main" id="{00000000-0008-0000-0700-0000F4020000}"/>
            </a:ext>
          </a:extLst>
        </xdr:cNvPr>
        <xdr:cNvSpPr txBox="1"/>
      </xdr:nvSpPr>
      <xdr:spPr>
        <a:xfrm>
          <a:off x="22212300" y="650419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137668</xdr:rowOff>
    </xdr:from>
    <xdr:to>
      <xdr:col>116</xdr:col>
      <xdr:colOff>114300</xdr:colOff>
      <xdr:row>39</xdr:row>
      <xdr:rowOff>67818</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2110700" y="665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133096</xdr:rowOff>
    </xdr:from>
    <xdr:to>
      <xdr:col>112</xdr:col>
      <xdr:colOff>38100</xdr:colOff>
      <xdr:row>39</xdr:row>
      <xdr:rowOff>63246</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21272500" y="6648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79773</xdr:rowOff>
    </xdr:from>
    <xdr:ext cx="313932"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166333" y="642342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1" name="直線コネクタ 760">
          <a:extLst>
            <a:ext uri="{FF2B5EF4-FFF2-40B4-BE49-F238E27FC236}">
              <a16:creationId xmlns:a16="http://schemas.microsoft.com/office/drawing/2014/main" id="{00000000-0008-0000-0700-0000F9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143764</xdr:rowOff>
    </xdr:from>
    <xdr:to>
      <xdr:col>107</xdr:col>
      <xdr:colOff>101600</xdr:colOff>
      <xdr:row>39</xdr:row>
      <xdr:rowOff>73914</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20383500" y="6658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90441</xdr:rowOff>
    </xdr:from>
    <xdr:ext cx="313932"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0277333" y="643409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4" name="直線コネクタ 763">
          <a:extLst>
            <a:ext uri="{FF2B5EF4-FFF2-40B4-BE49-F238E27FC236}">
              <a16:creationId xmlns:a16="http://schemas.microsoft.com/office/drawing/2014/main" id="{00000000-0008-0000-0700-0000FC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137668</xdr:rowOff>
    </xdr:from>
    <xdr:to>
      <xdr:col>102</xdr:col>
      <xdr:colOff>165100</xdr:colOff>
      <xdr:row>39</xdr:row>
      <xdr:rowOff>67818</xdr:rowOff>
    </xdr:to>
    <xdr:sp macro="" textlink="">
      <xdr:nvSpPr>
        <xdr:cNvPr id="765" name="フローチャート: 判断 764">
          <a:extLst>
            <a:ext uri="{FF2B5EF4-FFF2-40B4-BE49-F238E27FC236}">
              <a16:creationId xmlns:a16="http://schemas.microsoft.com/office/drawing/2014/main" id="{00000000-0008-0000-0700-0000FD020000}"/>
            </a:ext>
          </a:extLst>
        </xdr:cNvPr>
        <xdr:cNvSpPr/>
      </xdr:nvSpPr>
      <xdr:spPr>
        <a:xfrm>
          <a:off x="19494500" y="665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84345</xdr:rowOff>
    </xdr:from>
    <xdr:ext cx="313932"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9388333" y="642799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149098</xdr:rowOff>
    </xdr:from>
    <xdr:to>
      <xdr:col>98</xdr:col>
      <xdr:colOff>38100</xdr:colOff>
      <xdr:row>38</xdr:row>
      <xdr:rowOff>79248</xdr:rowOff>
    </xdr:to>
    <xdr:sp macro="" textlink="">
      <xdr:nvSpPr>
        <xdr:cNvPr id="767" name="フローチャート: 判断 766">
          <a:extLst>
            <a:ext uri="{FF2B5EF4-FFF2-40B4-BE49-F238E27FC236}">
              <a16:creationId xmlns:a16="http://schemas.microsoft.com/office/drawing/2014/main" id="{00000000-0008-0000-0700-0000FF020000}"/>
            </a:ext>
          </a:extLst>
        </xdr:cNvPr>
        <xdr:cNvSpPr/>
      </xdr:nvSpPr>
      <xdr:spPr>
        <a:xfrm>
          <a:off x="18605500" y="6492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95775</xdr:rowOff>
    </xdr:from>
    <xdr:ext cx="378565"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467017" y="62679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116095</xdr:rowOff>
    </xdr:from>
    <xdr:ext cx="249299" cy="259045"/>
    <xdr:sp macro="" textlink="">
      <xdr:nvSpPr>
        <xdr:cNvPr id="775" name="諸支出金該当値テキスト">
          <a:extLst>
            <a:ext uri="{FF2B5EF4-FFF2-40B4-BE49-F238E27FC236}">
              <a16:creationId xmlns:a16="http://schemas.microsoft.com/office/drawing/2014/main" id="{00000000-0008-0000-0700-000007030000}"/>
            </a:ext>
          </a:extLst>
        </xdr:cNvPr>
        <xdr:cNvSpPr txBox="1"/>
      </xdr:nvSpPr>
      <xdr:spPr>
        <a:xfrm>
          <a:off x="22212300" y="663119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8" name="楕円 777">
          <a:extLst>
            <a:ext uri="{FF2B5EF4-FFF2-40B4-BE49-F238E27FC236}">
              <a16:creationId xmlns:a16="http://schemas.microsoft.com/office/drawing/2014/main" id="{00000000-0008-0000-0700-00000A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0" name="楕円 779">
          <a:extLst>
            <a:ext uri="{FF2B5EF4-FFF2-40B4-BE49-F238E27FC236}">
              <a16:creationId xmlns:a16="http://schemas.microsoft.com/office/drawing/2014/main" id="{00000000-0008-0000-0700-00000C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2" name="楕円 781">
          <a:extLst>
            <a:ext uri="{FF2B5EF4-FFF2-40B4-BE49-F238E27FC236}">
              <a16:creationId xmlns:a16="http://schemas.microsoft.com/office/drawing/2014/main" id="{00000000-0008-0000-0700-00000E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1" name="正方形/長方形 790">
          <a:extLst>
            <a:ext uri="{FF2B5EF4-FFF2-40B4-BE49-F238E27FC236}">
              <a16:creationId xmlns:a16="http://schemas.microsoft.com/office/drawing/2014/main" id="{00000000-0008-0000-0700-000017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56</xdr:row>
      <xdr:rowOff>35577</xdr:rowOff>
    </xdr:from>
    <xdr:ext cx="312906"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17975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53</xdr:row>
      <xdr:rowOff>168927</xdr:rowOff>
    </xdr:from>
    <xdr:ext cx="312906"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17975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51</xdr:row>
      <xdr:rowOff>130827</xdr:rowOff>
    </xdr:from>
    <xdr:ext cx="312906"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17975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92727</xdr:rowOff>
    </xdr:from>
    <xdr:ext cx="312906"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7975094" y="849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47</xdr:row>
      <xdr:rowOff>54627</xdr:rowOff>
    </xdr:from>
    <xdr:ext cx="377026"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7910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6" name="前年度繰上充用金グラフ枠">
          <a:extLst>
            <a:ext uri="{FF2B5EF4-FFF2-40B4-BE49-F238E27FC236}">
              <a16:creationId xmlns:a16="http://schemas.microsoft.com/office/drawing/2014/main" id="{00000000-0008-0000-0700-000026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59</xdr:row>
      <xdr:rowOff>44450</xdr:rowOff>
    </xdr:from>
    <xdr:to>
      <xdr:col>116</xdr:col>
      <xdr:colOff>62864</xdr:colOff>
      <xdr:row>59</xdr:row>
      <xdr:rowOff>44450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22159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86377</xdr:rowOff>
    </xdr:from>
    <xdr:ext cx="249299" cy="259045"/>
    <xdr:sp macro="" textlink="">
      <xdr:nvSpPr>
        <xdr:cNvPr id="808" name="前年度繰上充用金最小値テキスト">
          <a:extLst>
            <a:ext uri="{FF2B5EF4-FFF2-40B4-BE49-F238E27FC236}">
              <a16:creationId xmlns:a16="http://schemas.microsoft.com/office/drawing/2014/main" id="{00000000-0008-0000-0700-000028030000}"/>
            </a:ext>
          </a:extLst>
        </xdr:cNvPr>
        <xdr:cNvSpPr txBox="1"/>
      </xdr:nvSpPr>
      <xdr:spPr>
        <a:xfrm>
          <a:off x="22212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86377</xdr:rowOff>
    </xdr:from>
    <xdr:ext cx="249299" cy="259045"/>
    <xdr:sp macro="" textlink="">
      <xdr:nvSpPr>
        <xdr:cNvPr id="810" name="前年度繰上充用金最大値テキスト">
          <a:extLst>
            <a:ext uri="{FF2B5EF4-FFF2-40B4-BE49-F238E27FC236}">
              <a16:creationId xmlns:a16="http://schemas.microsoft.com/office/drawing/2014/main" id="{00000000-0008-0000-0700-00002A030000}"/>
            </a:ext>
          </a:extLst>
        </xdr:cNvPr>
        <xdr:cNvSpPr txBox="1"/>
      </xdr:nvSpPr>
      <xdr:spPr>
        <a:xfrm>
          <a:off x="22212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11" name="直線コネクタ 810">
          <a:extLst>
            <a:ext uri="{FF2B5EF4-FFF2-40B4-BE49-F238E27FC236}">
              <a16:creationId xmlns:a16="http://schemas.microsoft.com/office/drawing/2014/main" id="{00000000-0008-0000-0700-00002B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50</xdr:row>
      <xdr:rowOff>63500</xdr:rowOff>
    </xdr:from>
    <xdr:to>
      <xdr:col>116</xdr:col>
      <xdr:colOff>63500</xdr:colOff>
      <xdr:row>59</xdr:row>
      <xdr:rowOff>44450</xdr:rowOff>
    </xdr:to>
    <xdr:cxnSp macro="">
      <xdr:nvCxnSpPr>
        <xdr:cNvPr id="812" name="直線コネクタ 811">
          <a:extLst>
            <a:ext uri="{FF2B5EF4-FFF2-40B4-BE49-F238E27FC236}">
              <a16:creationId xmlns:a16="http://schemas.microsoft.com/office/drawing/2014/main" id="{00000000-0008-0000-0700-00002C030000}"/>
            </a:ext>
          </a:extLst>
        </xdr:cNvPr>
        <xdr:cNvCxnSpPr/>
      </xdr:nvCxnSpPr>
      <xdr:spPr>
        <a:xfrm>
          <a:off x="21323300" y="8636000"/>
          <a:ext cx="838200" cy="1524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813" name="前年度繰上充用金平均値テキスト">
          <a:extLst>
            <a:ext uri="{FF2B5EF4-FFF2-40B4-BE49-F238E27FC236}">
              <a16:creationId xmlns:a16="http://schemas.microsoft.com/office/drawing/2014/main" id="{00000000-0008-0000-0700-00002D030000}"/>
            </a:ext>
          </a:extLst>
        </xdr:cNvPr>
        <xdr:cNvSpPr txBox="1"/>
      </xdr:nvSpPr>
      <xdr:spPr>
        <a:xfrm>
          <a:off x="22212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4" name="フローチャート: 判断 813">
          <a:extLst>
            <a:ext uri="{FF2B5EF4-FFF2-40B4-BE49-F238E27FC236}">
              <a16:creationId xmlns:a16="http://schemas.microsoft.com/office/drawing/2014/main" id="{00000000-0008-0000-0700-00002E030000}"/>
            </a:ext>
          </a:extLst>
        </xdr:cNvPr>
        <xdr:cNvSpPr/>
      </xdr:nvSpPr>
      <xdr:spPr>
        <a:xfrm>
          <a:off x="22110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50</xdr:row>
      <xdr:rowOff>63500</xdr:rowOff>
    </xdr:from>
    <xdr:to>
      <xdr:col>111</xdr:col>
      <xdr:colOff>177800</xdr:colOff>
      <xdr:row>59</xdr:row>
      <xdr:rowOff>44450</xdr:rowOff>
    </xdr:to>
    <xdr:cxnSp macro="">
      <xdr:nvCxnSpPr>
        <xdr:cNvPr id="815" name="直線コネクタ 814">
          <a:extLst>
            <a:ext uri="{FF2B5EF4-FFF2-40B4-BE49-F238E27FC236}">
              <a16:creationId xmlns:a16="http://schemas.microsoft.com/office/drawing/2014/main" id="{00000000-0008-0000-0700-00002F030000}"/>
            </a:ext>
          </a:extLst>
        </xdr:cNvPr>
        <xdr:cNvCxnSpPr/>
      </xdr:nvCxnSpPr>
      <xdr:spPr>
        <a:xfrm flipV="1">
          <a:off x="20434300" y="8636000"/>
          <a:ext cx="889000" cy="1524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127000</xdr:rowOff>
    </xdr:from>
    <xdr:to>
      <xdr:col>112</xdr:col>
      <xdr:colOff>38100</xdr:colOff>
      <xdr:row>59</xdr:row>
      <xdr:rowOff>57150</xdr:rowOff>
    </xdr:to>
    <xdr:sp macro="" textlink="">
      <xdr:nvSpPr>
        <xdr:cNvPr id="816" name="フローチャート: 判断 815">
          <a:extLst>
            <a:ext uri="{FF2B5EF4-FFF2-40B4-BE49-F238E27FC236}">
              <a16:creationId xmlns:a16="http://schemas.microsoft.com/office/drawing/2014/main" id="{00000000-0008-0000-0700-000030030000}"/>
            </a:ext>
          </a:extLst>
        </xdr:cNvPr>
        <xdr:cNvSpPr/>
      </xdr:nvSpPr>
      <xdr:spPr>
        <a:xfrm>
          <a:off x="21272500" y="1007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48277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119865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18" name="直線コネクタ 817">
          <a:extLst>
            <a:ext uri="{FF2B5EF4-FFF2-40B4-BE49-F238E27FC236}">
              <a16:creationId xmlns:a16="http://schemas.microsoft.com/office/drawing/2014/main" id="{00000000-0008-0000-0700-000032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165100</xdr:rowOff>
    </xdr:from>
    <xdr:to>
      <xdr:col>107</xdr:col>
      <xdr:colOff>101600</xdr:colOff>
      <xdr:row>59</xdr:row>
      <xdr:rowOff>95250</xdr:rowOff>
    </xdr:to>
    <xdr:sp macro="" textlink="">
      <xdr:nvSpPr>
        <xdr:cNvPr id="819" name="フローチャート: 判断 818">
          <a:extLst>
            <a:ext uri="{FF2B5EF4-FFF2-40B4-BE49-F238E27FC236}">
              <a16:creationId xmlns:a16="http://schemas.microsoft.com/office/drawing/2014/main" id="{00000000-0008-0000-0700-000033030000}"/>
            </a:ext>
          </a:extLst>
        </xdr:cNvPr>
        <xdr:cNvSpPr/>
      </xdr:nvSpPr>
      <xdr:spPr>
        <a:xfrm>
          <a:off x="2038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21" name="直線コネクタ 820">
          <a:extLst>
            <a:ext uri="{FF2B5EF4-FFF2-40B4-BE49-F238E27FC236}">
              <a16:creationId xmlns:a16="http://schemas.microsoft.com/office/drawing/2014/main" id="{00000000-0008-0000-0700-000035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165100</xdr:rowOff>
    </xdr:from>
    <xdr:to>
      <xdr:col>102</xdr:col>
      <xdr:colOff>165100</xdr:colOff>
      <xdr:row>59</xdr:row>
      <xdr:rowOff>95250</xdr:rowOff>
    </xdr:to>
    <xdr:sp macro="" textlink="">
      <xdr:nvSpPr>
        <xdr:cNvPr id="822" name="フローチャート: 判断 821">
          <a:extLst>
            <a:ext uri="{FF2B5EF4-FFF2-40B4-BE49-F238E27FC236}">
              <a16:creationId xmlns:a16="http://schemas.microsoft.com/office/drawing/2014/main" id="{00000000-0008-0000-0700-000036030000}"/>
            </a:ext>
          </a:extLst>
        </xdr:cNvPr>
        <xdr:cNvSpPr/>
      </xdr:nvSpPr>
      <xdr:spPr>
        <a:xfrm>
          <a:off x="19494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4" name="フローチャート: 判断 823">
          <a:extLst>
            <a:ext uri="{FF2B5EF4-FFF2-40B4-BE49-F238E27FC236}">
              <a16:creationId xmlns:a16="http://schemas.microsoft.com/office/drawing/2014/main" id="{00000000-0008-0000-0700-000038030000}"/>
            </a:ext>
          </a:extLst>
        </xdr:cNvPr>
        <xdr:cNvSpPr/>
      </xdr:nvSpPr>
      <xdr:spPr>
        <a:xfrm>
          <a:off x="18605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31" name="楕円 830">
          <a:extLst>
            <a:ext uri="{FF2B5EF4-FFF2-40B4-BE49-F238E27FC236}">
              <a16:creationId xmlns:a16="http://schemas.microsoft.com/office/drawing/2014/main" id="{00000000-0008-0000-0700-00003F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29227</xdr:rowOff>
    </xdr:from>
    <xdr:ext cx="249299" cy="259045"/>
    <xdr:sp macro="" textlink="">
      <xdr:nvSpPr>
        <xdr:cNvPr id="832" name="前年度繰上充用金該当値テキスト">
          <a:extLst>
            <a:ext uri="{FF2B5EF4-FFF2-40B4-BE49-F238E27FC236}">
              <a16:creationId xmlns:a16="http://schemas.microsoft.com/office/drawing/2014/main" id="{00000000-0008-0000-0700-000040030000}"/>
            </a:ext>
          </a:extLst>
        </xdr:cNvPr>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50</xdr:row>
      <xdr:rowOff>12700</xdr:rowOff>
    </xdr:from>
    <xdr:to>
      <xdr:col>112</xdr:col>
      <xdr:colOff>38100</xdr:colOff>
      <xdr:row>50</xdr:row>
      <xdr:rowOff>114300</xdr:rowOff>
    </xdr:to>
    <xdr:sp macro="" textlink="">
      <xdr:nvSpPr>
        <xdr:cNvPr id="833" name="楕円 832">
          <a:extLst>
            <a:ext uri="{FF2B5EF4-FFF2-40B4-BE49-F238E27FC236}">
              <a16:creationId xmlns:a16="http://schemas.microsoft.com/office/drawing/2014/main" id="{00000000-0008-0000-0700-000041030000}"/>
            </a:ext>
          </a:extLst>
        </xdr:cNvPr>
        <xdr:cNvSpPr/>
      </xdr:nvSpPr>
      <xdr:spPr>
        <a:xfrm>
          <a:off x="21272500" y="858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48</xdr:row>
      <xdr:rowOff>130827</xdr:rowOff>
    </xdr:from>
    <xdr:ext cx="313932" cy="259045"/>
    <xdr:sp macro="" textlink="">
      <xdr:nvSpPr>
        <xdr:cNvPr id="834" name="テキスト ボックス 833">
          <a:extLst>
            <a:ext uri="{FF2B5EF4-FFF2-40B4-BE49-F238E27FC236}">
              <a16:creationId xmlns:a16="http://schemas.microsoft.com/office/drawing/2014/main" id="{00000000-0008-0000-0700-000042030000}"/>
            </a:ext>
          </a:extLst>
        </xdr:cNvPr>
        <xdr:cNvSpPr txBox="1"/>
      </xdr:nvSpPr>
      <xdr:spPr>
        <a:xfrm>
          <a:off x="21166333" y="83604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35" name="楕円 834">
          <a:extLst>
            <a:ext uri="{FF2B5EF4-FFF2-40B4-BE49-F238E27FC236}">
              <a16:creationId xmlns:a16="http://schemas.microsoft.com/office/drawing/2014/main" id="{00000000-0008-0000-0700-000043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111777</xdr:rowOff>
    </xdr:from>
    <xdr:ext cx="249299" cy="259045"/>
    <xdr:sp macro="" textlink="">
      <xdr:nvSpPr>
        <xdr:cNvPr id="836" name="テキスト ボックス 835">
          <a:extLst>
            <a:ext uri="{FF2B5EF4-FFF2-40B4-BE49-F238E27FC236}">
              <a16:creationId xmlns:a16="http://schemas.microsoft.com/office/drawing/2014/main" id="{00000000-0008-0000-0700-000044030000}"/>
            </a:ext>
          </a:extLst>
        </xdr:cNvPr>
        <xdr:cNvSpPr txBox="1"/>
      </xdr:nvSpPr>
      <xdr:spPr>
        <a:xfrm>
          <a:off x="20309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37" name="楕円 836">
          <a:extLst>
            <a:ext uri="{FF2B5EF4-FFF2-40B4-BE49-F238E27FC236}">
              <a16:creationId xmlns:a16="http://schemas.microsoft.com/office/drawing/2014/main" id="{00000000-0008-0000-0700-000045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111777</xdr:rowOff>
    </xdr:from>
    <xdr:ext cx="249299" cy="259045"/>
    <xdr:sp macro="" textlink="">
      <xdr:nvSpPr>
        <xdr:cNvPr id="838" name="テキスト ボックス 837">
          <a:extLst>
            <a:ext uri="{FF2B5EF4-FFF2-40B4-BE49-F238E27FC236}">
              <a16:creationId xmlns:a16="http://schemas.microsoft.com/office/drawing/2014/main" id="{00000000-0008-0000-0700-000046030000}"/>
            </a:ext>
          </a:extLst>
        </xdr:cNvPr>
        <xdr:cNvSpPr txBox="1"/>
      </xdr:nvSpPr>
      <xdr:spPr>
        <a:xfrm>
          <a:off x="19420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39" name="楕円 838">
          <a:extLst>
            <a:ext uri="{FF2B5EF4-FFF2-40B4-BE49-F238E27FC236}">
              <a16:creationId xmlns:a16="http://schemas.microsoft.com/office/drawing/2014/main" id="{00000000-0008-0000-0700-000047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111777</xdr:rowOff>
    </xdr:from>
    <xdr:ext cx="249299" cy="259045"/>
    <xdr:sp macro="" textlink="">
      <xdr:nvSpPr>
        <xdr:cNvPr id="840" name="テキスト ボックス 839">
          <a:extLst>
            <a:ext uri="{FF2B5EF4-FFF2-40B4-BE49-F238E27FC236}">
              <a16:creationId xmlns:a16="http://schemas.microsoft.com/office/drawing/2014/main" id="{00000000-0008-0000-0700-000048030000}"/>
            </a:ext>
          </a:extLst>
        </xdr:cNvPr>
        <xdr:cNvSpPr txBox="1"/>
      </xdr:nvSpPr>
      <xdr:spPr>
        <a:xfrm>
          <a:off x="18531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1" name="正方形/長方形 840">
          <a:extLst>
            <a:ext uri="{FF2B5EF4-FFF2-40B4-BE49-F238E27FC236}">
              <a16:creationId xmlns:a16="http://schemas.microsoft.com/office/drawing/2014/main" id="{00000000-0008-0000-0700-00004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2" name="正方形/長方形 841">
          <a:extLst>
            <a:ext uri="{FF2B5EF4-FFF2-40B4-BE49-F238E27FC236}">
              <a16:creationId xmlns:a16="http://schemas.microsoft.com/office/drawing/2014/main" id="{00000000-0008-0000-0700-00004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3" name="テキスト ボックス 842">
          <a:extLst>
            <a:ext uri="{FF2B5EF4-FFF2-40B4-BE49-F238E27FC236}">
              <a16:creationId xmlns:a16="http://schemas.microsoft.com/office/drawing/2014/main" id="{00000000-0008-0000-0700-00004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目的別経費については、全体的に類似団体とほぼ同程度で推移しているが、特に民生費、衛生費及び公債費について差異が生じている。</a:t>
          </a:r>
        </a:p>
        <a:p>
          <a:r>
            <a:rPr kumimoji="1" lang="ja-JP" altLang="en-US" sz="1300">
              <a:latin typeface="ＭＳ Ｐゴシック" panose="020B0600070205080204" pitchFamily="50" charset="-128"/>
              <a:ea typeface="ＭＳ Ｐゴシック" panose="020B0600070205080204" pitchFamily="50" charset="-128"/>
            </a:rPr>
            <a:t>　民生費における住民一人当たりのコストは</a:t>
          </a:r>
          <a:r>
            <a:rPr kumimoji="1" lang="en-US" altLang="ja-JP" sz="1300">
              <a:latin typeface="ＭＳ Ｐゴシック" panose="020B0600070205080204" pitchFamily="50" charset="-128"/>
              <a:ea typeface="ＭＳ Ｐゴシック" panose="020B0600070205080204" pitchFamily="50" charset="-128"/>
            </a:rPr>
            <a:t>195,366</a:t>
          </a:r>
          <a:r>
            <a:rPr kumimoji="1" lang="ja-JP" altLang="en-US" sz="1300">
              <a:latin typeface="ＭＳ Ｐゴシック" panose="020B0600070205080204" pitchFamily="50" charset="-128"/>
              <a:ea typeface="ＭＳ Ｐゴシック" panose="020B0600070205080204" pitchFamily="50" charset="-128"/>
            </a:rPr>
            <a:t>円であり、全国平均比較で</a:t>
          </a:r>
          <a:r>
            <a:rPr kumimoji="1" lang="en-US" altLang="ja-JP" sz="1300">
              <a:latin typeface="ＭＳ Ｐゴシック" panose="020B0600070205080204" pitchFamily="50" charset="-128"/>
              <a:ea typeface="ＭＳ Ｐゴシック" panose="020B0600070205080204" pitchFamily="50" charset="-128"/>
            </a:rPr>
            <a:t>30,269</a:t>
          </a:r>
          <a:r>
            <a:rPr kumimoji="1" lang="ja-JP" altLang="en-US" sz="1300">
              <a:latin typeface="ＭＳ Ｐゴシック" panose="020B0600070205080204" pitchFamily="50" charset="-128"/>
              <a:ea typeface="ＭＳ Ｐゴシック" panose="020B0600070205080204" pitchFamily="50" charset="-128"/>
            </a:rPr>
            <a:t>円、宮崎県平均比較で</a:t>
          </a:r>
          <a:r>
            <a:rPr kumimoji="1" lang="en-US" altLang="ja-JP" sz="1300">
              <a:latin typeface="ＭＳ Ｐゴシック" panose="020B0600070205080204" pitchFamily="50" charset="-128"/>
              <a:ea typeface="ＭＳ Ｐゴシック" panose="020B0600070205080204" pitchFamily="50" charset="-128"/>
            </a:rPr>
            <a:t>12,741</a:t>
          </a:r>
          <a:r>
            <a:rPr kumimoji="1" lang="ja-JP" altLang="en-US" sz="1300">
              <a:latin typeface="ＭＳ Ｐゴシック" panose="020B0600070205080204" pitchFamily="50" charset="-128"/>
              <a:ea typeface="ＭＳ Ｐゴシック" panose="020B0600070205080204" pitchFamily="50" charset="-128"/>
            </a:rPr>
            <a:t>円、類似団体比較で</a:t>
          </a:r>
          <a:r>
            <a:rPr kumimoji="1" lang="en-US" altLang="ja-JP" sz="1300">
              <a:latin typeface="ＭＳ Ｐゴシック" panose="020B0600070205080204" pitchFamily="50" charset="-128"/>
              <a:ea typeface="ＭＳ Ｐゴシック" panose="020B0600070205080204" pitchFamily="50" charset="-128"/>
            </a:rPr>
            <a:t>32,268</a:t>
          </a:r>
          <a:r>
            <a:rPr kumimoji="1" lang="ja-JP" altLang="en-US" sz="1300">
              <a:latin typeface="ＭＳ Ｐゴシック" panose="020B0600070205080204" pitchFamily="50" charset="-128"/>
              <a:ea typeface="ＭＳ Ｐゴシック" panose="020B0600070205080204" pitchFamily="50" charset="-128"/>
            </a:rPr>
            <a:t>円高くなっている。これは、少子高齢化に伴う社会保障関連経費の増加等によるものである。近年は、特に社会福祉費、児童福祉費、生活保護費に係る決算額の比率が高くなっている。その要因として、主に障害者自立支援費の充実、私立保育園や認定保育園の運営費負担金等の増加によると考えられる。今後も少子高齢化の進行や子育て支援の充実などにより扶助費の増加が見込まれるため、引き続き適正化に努める。衛生費における住民一人当たりのコストは</a:t>
          </a:r>
          <a:r>
            <a:rPr kumimoji="1" lang="en-US" altLang="ja-JP" sz="1300">
              <a:latin typeface="ＭＳ Ｐゴシック" panose="020B0600070205080204" pitchFamily="50" charset="-128"/>
              <a:ea typeface="ＭＳ Ｐゴシック" panose="020B0600070205080204" pitchFamily="50" charset="-128"/>
            </a:rPr>
            <a:t>53,371</a:t>
          </a:r>
          <a:r>
            <a:rPr kumimoji="1" lang="ja-JP" altLang="en-US" sz="1300">
              <a:latin typeface="ＭＳ Ｐゴシック" panose="020B0600070205080204" pitchFamily="50" charset="-128"/>
              <a:ea typeface="ＭＳ Ｐゴシック" panose="020B0600070205080204" pitchFamily="50" charset="-128"/>
            </a:rPr>
            <a:t>円であり、全国平均比較で</a:t>
          </a:r>
          <a:r>
            <a:rPr kumimoji="1" lang="en-US" altLang="ja-JP" sz="1300">
              <a:latin typeface="ＭＳ Ｐゴシック" panose="020B0600070205080204" pitchFamily="50" charset="-128"/>
              <a:ea typeface="ＭＳ Ｐゴシック" panose="020B0600070205080204" pitchFamily="50" charset="-128"/>
            </a:rPr>
            <a:t>16,827</a:t>
          </a:r>
          <a:r>
            <a:rPr kumimoji="1" lang="ja-JP" altLang="en-US" sz="1300">
              <a:latin typeface="ＭＳ Ｐゴシック" panose="020B0600070205080204" pitchFamily="50" charset="-128"/>
              <a:ea typeface="ＭＳ Ｐゴシック" panose="020B0600070205080204" pitchFamily="50" charset="-128"/>
            </a:rPr>
            <a:t>円、宮崎県平均比較で</a:t>
          </a:r>
          <a:r>
            <a:rPr kumimoji="1" lang="en-US" altLang="ja-JP" sz="1300">
              <a:latin typeface="ＭＳ Ｐゴシック" panose="020B0600070205080204" pitchFamily="50" charset="-128"/>
              <a:ea typeface="ＭＳ Ｐゴシック" panose="020B0600070205080204" pitchFamily="50" charset="-128"/>
            </a:rPr>
            <a:t>19,187</a:t>
          </a:r>
          <a:r>
            <a:rPr kumimoji="1" lang="ja-JP" altLang="en-US" sz="1300">
              <a:latin typeface="ＭＳ Ｐゴシック" panose="020B0600070205080204" pitchFamily="50" charset="-128"/>
              <a:ea typeface="ＭＳ Ｐゴシック" panose="020B0600070205080204" pitchFamily="50" charset="-128"/>
            </a:rPr>
            <a:t>円、類似団体比較で</a:t>
          </a:r>
          <a:r>
            <a:rPr kumimoji="1" lang="en-US" altLang="ja-JP" sz="1300">
              <a:latin typeface="ＭＳ Ｐゴシック" panose="020B0600070205080204" pitchFamily="50" charset="-128"/>
              <a:ea typeface="ＭＳ Ｐゴシック" panose="020B0600070205080204" pitchFamily="50" charset="-128"/>
            </a:rPr>
            <a:t>5,516</a:t>
          </a:r>
          <a:r>
            <a:rPr kumimoji="1" lang="ja-JP" altLang="en-US" sz="1300">
              <a:latin typeface="ＭＳ Ｐゴシック" panose="020B0600070205080204" pitchFamily="50" charset="-128"/>
              <a:ea typeface="ＭＳ Ｐゴシック" panose="020B0600070205080204" pitchFamily="50" charset="-128"/>
            </a:rPr>
            <a:t>円高くなっている。これは、地方独立行政法人西都児湯医療センターへの救急医療に対する負担金等の影響が考えられるため、引き続き、状況を考慮しながら適正化に努める。公債費における住民一人当たりのコストは</a:t>
          </a:r>
          <a:r>
            <a:rPr kumimoji="1" lang="en-US" altLang="ja-JP" sz="1300">
              <a:latin typeface="ＭＳ Ｐゴシック" panose="020B0600070205080204" pitchFamily="50" charset="-128"/>
              <a:ea typeface="ＭＳ Ｐゴシック" panose="020B0600070205080204" pitchFamily="50" charset="-128"/>
            </a:rPr>
            <a:t>30,360</a:t>
          </a:r>
          <a:r>
            <a:rPr kumimoji="1" lang="ja-JP" altLang="en-US" sz="1300">
              <a:latin typeface="ＭＳ Ｐゴシック" panose="020B0600070205080204" pitchFamily="50" charset="-128"/>
              <a:ea typeface="ＭＳ Ｐゴシック" panose="020B0600070205080204" pitchFamily="50" charset="-128"/>
            </a:rPr>
            <a:t>円であり、全国平均比較で</a:t>
          </a:r>
          <a:r>
            <a:rPr kumimoji="1" lang="en-US" altLang="ja-JP" sz="1300">
              <a:latin typeface="ＭＳ Ｐゴシック" panose="020B0600070205080204" pitchFamily="50" charset="-128"/>
              <a:ea typeface="ＭＳ Ｐゴシック" panose="020B0600070205080204" pitchFamily="50" charset="-128"/>
            </a:rPr>
            <a:t>12,627</a:t>
          </a:r>
          <a:r>
            <a:rPr kumimoji="1" lang="ja-JP" altLang="en-US" sz="1300">
              <a:latin typeface="ＭＳ Ｐゴシック" panose="020B0600070205080204" pitchFamily="50" charset="-128"/>
              <a:ea typeface="ＭＳ Ｐゴシック" panose="020B0600070205080204" pitchFamily="50" charset="-128"/>
            </a:rPr>
            <a:t>円、宮崎県平均比較で</a:t>
          </a:r>
          <a:r>
            <a:rPr kumimoji="1" lang="en-US" altLang="ja-JP" sz="1300">
              <a:latin typeface="ＭＳ Ｐゴシック" panose="020B0600070205080204" pitchFamily="50" charset="-128"/>
              <a:ea typeface="ＭＳ Ｐゴシック" panose="020B0600070205080204" pitchFamily="50" charset="-128"/>
            </a:rPr>
            <a:t>21,516</a:t>
          </a:r>
          <a:r>
            <a:rPr kumimoji="1" lang="ja-JP" altLang="en-US" sz="1300">
              <a:latin typeface="ＭＳ Ｐゴシック" panose="020B0600070205080204" pitchFamily="50" charset="-128"/>
              <a:ea typeface="ＭＳ Ｐゴシック" panose="020B0600070205080204" pitchFamily="50" charset="-128"/>
            </a:rPr>
            <a:t>円、類似団体比較で</a:t>
          </a:r>
          <a:r>
            <a:rPr kumimoji="1" lang="en-US" altLang="ja-JP" sz="1300">
              <a:latin typeface="ＭＳ Ｐゴシック" panose="020B0600070205080204" pitchFamily="50" charset="-128"/>
              <a:ea typeface="ＭＳ Ｐゴシック" panose="020B0600070205080204" pitchFamily="50" charset="-128"/>
            </a:rPr>
            <a:t>36,948</a:t>
          </a:r>
          <a:r>
            <a:rPr kumimoji="1" lang="ja-JP" altLang="en-US" sz="1300">
              <a:latin typeface="ＭＳ Ｐゴシック" panose="020B0600070205080204" pitchFamily="50" charset="-128"/>
              <a:ea typeface="ＭＳ Ｐゴシック" panose="020B0600070205080204" pitchFamily="50" charset="-128"/>
            </a:rPr>
            <a:t>円低く、大幅に下回っている。要因としては、繰上償還や起債抑制により、地方債残高が低いこと等が挙げられる。今後は、数年後に新庁舎建設等の大型事業の償還が始まるため、新規債の発行を適正額にとどめるなど、公債費の削減を進め、財政の健全化に努め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宮崎県西都市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財政調整基金残高は、平成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年度に臨時的な出資金に対応するため一時的に増加したが、平成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年度から例年の水準（</a:t>
          </a:r>
          <a:r>
            <a:rPr kumimoji="1" lang="en-US" altLang="ja-JP" sz="1400">
              <a:latin typeface="ＭＳ ゴシック" pitchFamily="49" charset="-128"/>
              <a:ea typeface="ＭＳ ゴシック" pitchFamily="49" charset="-128"/>
            </a:rPr>
            <a:t>8</a:t>
          </a:r>
          <a:r>
            <a:rPr kumimoji="1" lang="ja-JP" altLang="en-US" sz="1400">
              <a:latin typeface="ＭＳ ゴシック" pitchFamily="49" charset="-128"/>
              <a:ea typeface="ＭＳ ゴシック" pitchFamily="49" charset="-128"/>
            </a:rPr>
            <a:t>億円規模）に戻したため、標準財政規模比は</a:t>
          </a:r>
          <a:r>
            <a:rPr kumimoji="1" lang="en-US" altLang="ja-JP" sz="1400">
              <a:latin typeface="ＭＳ ゴシック" pitchFamily="49" charset="-128"/>
              <a:ea typeface="ＭＳ ゴシック" pitchFamily="49" charset="-128"/>
            </a:rPr>
            <a:t>0.05</a:t>
          </a:r>
          <a:r>
            <a:rPr kumimoji="1" lang="ja-JP" altLang="en-US" sz="1400">
              <a:latin typeface="ＭＳ ゴシック" pitchFamily="49" charset="-128"/>
              <a:ea typeface="ＭＳ ゴシック" pitchFamily="49" charset="-128"/>
            </a:rPr>
            <a:t>ポイント増の</a:t>
          </a:r>
          <a:r>
            <a:rPr kumimoji="1" lang="en-US" altLang="ja-JP" sz="1400">
              <a:latin typeface="ＭＳ ゴシック" pitchFamily="49" charset="-128"/>
              <a:ea typeface="ＭＳ ゴシック" pitchFamily="49" charset="-128"/>
            </a:rPr>
            <a:t>9.45</a:t>
          </a:r>
          <a:r>
            <a:rPr kumimoji="1" lang="ja-JP" altLang="en-US" sz="1400">
              <a:latin typeface="ＭＳ ゴシック" pitchFamily="49" charset="-128"/>
              <a:ea typeface="ＭＳ ゴシック" pitchFamily="49" charset="-128"/>
            </a:rPr>
            <a:t>％となった。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実質収支額は</a:t>
          </a:r>
          <a:r>
            <a:rPr kumimoji="1" lang="en-US" altLang="ja-JP" sz="1400">
              <a:latin typeface="ＭＳ ゴシック" pitchFamily="49" charset="-128"/>
              <a:ea typeface="ＭＳ ゴシック" pitchFamily="49" charset="-128"/>
            </a:rPr>
            <a:t>7</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17</a:t>
          </a:r>
          <a:r>
            <a:rPr kumimoji="1" lang="ja-JP" altLang="en-US" sz="1400">
              <a:latin typeface="ＭＳ ゴシック" pitchFamily="49" charset="-128"/>
              <a:ea typeface="ＭＳ ゴシック" pitchFamily="49" charset="-128"/>
            </a:rPr>
            <a:t>百万円台となり、標準財政規模比は</a:t>
          </a:r>
          <a:r>
            <a:rPr kumimoji="1" lang="en-US" altLang="ja-JP" sz="1400">
              <a:latin typeface="ＭＳ ゴシック" pitchFamily="49" charset="-128"/>
              <a:ea typeface="ＭＳ ゴシック" pitchFamily="49" charset="-128"/>
            </a:rPr>
            <a:t>2.21</a:t>
          </a:r>
          <a:r>
            <a:rPr kumimoji="1" lang="ja-JP" altLang="en-US" sz="1400">
              <a:latin typeface="ＭＳ ゴシック" pitchFamily="49" charset="-128"/>
              <a:ea typeface="ＭＳ ゴシック" pitchFamily="49" charset="-128"/>
            </a:rPr>
            <a:t>ポイント増の</a:t>
          </a:r>
          <a:r>
            <a:rPr kumimoji="1" lang="en-US" altLang="ja-JP" sz="1400">
              <a:latin typeface="ＭＳ ゴシック" pitchFamily="49" charset="-128"/>
              <a:ea typeface="ＭＳ ゴシック" pitchFamily="49" charset="-128"/>
            </a:rPr>
            <a:t>8.18</a:t>
          </a:r>
          <a:r>
            <a:rPr kumimoji="1" lang="ja-JP" altLang="en-US" sz="1400">
              <a:latin typeface="ＭＳ ゴシック" pitchFamily="49" charset="-128"/>
              <a:ea typeface="ＭＳ ゴシック" pitchFamily="49" charset="-128"/>
            </a:rPr>
            <a:t>％となり、また、実質単年度収支の標準財政規模比は</a:t>
          </a:r>
          <a:r>
            <a:rPr kumimoji="1" lang="en-US" altLang="ja-JP" sz="1400">
              <a:latin typeface="ＭＳ ゴシック" pitchFamily="49" charset="-128"/>
              <a:ea typeface="ＭＳ ゴシック" pitchFamily="49" charset="-128"/>
            </a:rPr>
            <a:t>2.0</a:t>
          </a:r>
          <a:r>
            <a:rPr kumimoji="1" lang="ja-JP" altLang="en-US" sz="1400">
              <a:latin typeface="ＭＳ ゴシック" pitchFamily="49" charset="-128"/>
              <a:ea typeface="ＭＳ ゴシック" pitchFamily="49" charset="-128"/>
            </a:rPr>
            <a:t>％増の</a:t>
          </a:r>
          <a:r>
            <a:rPr kumimoji="1" lang="en-US" altLang="ja-JP" sz="1400">
              <a:latin typeface="ＭＳ ゴシック" pitchFamily="49" charset="-128"/>
              <a:ea typeface="ＭＳ ゴシック" pitchFamily="49" charset="-128"/>
            </a:rPr>
            <a:t>2.29</a:t>
          </a:r>
          <a:r>
            <a:rPr kumimoji="1" lang="ja-JP" altLang="en-US" sz="1400">
              <a:latin typeface="ＭＳ ゴシック" pitchFamily="49" charset="-128"/>
              <a:ea typeface="ＭＳ ゴシック" pitchFamily="49" charset="-128"/>
            </a:rPr>
            <a:t>％となった。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宮崎県西都市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連結実質赤字比率の分子を構成する各会計の収支が、全ての会計において黒字となった。なお、市営住宅事業特別会計は、平成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年度に前年度繰上充用を行ったことから、当該年度のみ▲</a:t>
          </a:r>
          <a:r>
            <a:rPr kumimoji="1" lang="en-US" altLang="ja-JP" sz="1400">
              <a:latin typeface="ＭＳ ゴシック" pitchFamily="49" charset="-128"/>
              <a:ea typeface="ＭＳ ゴシック" pitchFamily="49" charset="-128"/>
            </a:rPr>
            <a:t>0.02</a:t>
          </a:r>
          <a:r>
            <a:rPr kumimoji="1" lang="ja-JP" altLang="en-US" sz="1400">
              <a:latin typeface="ＭＳ ゴシック" pitchFamily="49" charset="-128"/>
              <a:ea typeface="ＭＳ ゴシック" pitchFamily="49" charset="-128"/>
            </a:rPr>
            <a:t>となっている。</a:t>
          </a:r>
          <a:br>
            <a:rPr kumimoji="1" lang="ja-JP" altLang="en-US" sz="1400">
              <a:solidFill>
                <a:sysClr val="windowText" lastClr="000000"/>
              </a:solidFill>
              <a:latin typeface="ＭＳ ゴシック" pitchFamily="49" charset="-128"/>
              <a:ea typeface="ＭＳ ゴシック" pitchFamily="49" charset="-128"/>
            </a:rPr>
          </a:br>
          <a:r>
            <a:rPr kumimoji="1" lang="ja-JP" altLang="en-US" sz="1400">
              <a:solidFill>
                <a:sysClr val="windowText" lastClr="000000"/>
              </a:solidFill>
              <a:latin typeface="ＭＳ ゴシック" pitchFamily="49" charset="-128"/>
              <a:ea typeface="ＭＳ ゴシック" pitchFamily="49" charset="-128"/>
            </a:rPr>
            <a:t>　黒字額の大半は、一般会計、水道事業会計及び介護保険事業特別会計の</a:t>
          </a:r>
          <a:r>
            <a:rPr kumimoji="1" lang="en-US" altLang="ja-JP" sz="1400">
              <a:solidFill>
                <a:sysClr val="windowText" lastClr="000000"/>
              </a:solidFill>
              <a:latin typeface="ＭＳ ゴシック" pitchFamily="49" charset="-128"/>
              <a:ea typeface="ＭＳ ゴシック" pitchFamily="49" charset="-128"/>
            </a:rPr>
            <a:t>3</a:t>
          </a:r>
          <a:r>
            <a:rPr kumimoji="1" lang="ja-JP" altLang="en-US" sz="1400">
              <a:solidFill>
                <a:sysClr val="windowText" lastClr="000000"/>
              </a:solidFill>
              <a:latin typeface="ＭＳ ゴシック" pitchFamily="49" charset="-128"/>
              <a:ea typeface="ＭＳ ゴシック" pitchFamily="49" charset="-128"/>
            </a:rPr>
            <a:t>会計で占められている。平成</a:t>
          </a:r>
          <a:r>
            <a:rPr kumimoji="1" lang="en-US" altLang="ja-JP" sz="1400">
              <a:solidFill>
                <a:sysClr val="windowText" lastClr="000000"/>
              </a:solidFill>
              <a:latin typeface="ＭＳ ゴシック" pitchFamily="49" charset="-128"/>
              <a:ea typeface="ＭＳ ゴシック" pitchFamily="49" charset="-128"/>
            </a:rPr>
            <a:t>30</a:t>
          </a:r>
          <a:r>
            <a:rPr kumimoji="1" lang="ja-JP" altLang="en-US" sz="1400">
              <a:solidFill>
                <a:sysClr val="windowText" lastClr="000000"/>
              </a:solidFill>
              <a:latin typeface="ＭＳ ゴシック" pitchFamily="49" charset="-128"/>
              <a:ea typeface="ＭＳ ゴシック" pitchFamily="49" charset="-128"/>
            </a:rPr>
            <a:t>年度は、一般会計、水道事業会計及び介護保険事業特別会計の収支額が増加したことにより、分子となる連結実質収支額が</a:t>
          </a:r>
          <a:r>
            <a:rPr kumimoji="1" lang="en-US" altLang="ja-JP" sz="1400">
              <a:solidFill>
                <a:sysClr val="windowText" lastClr="000000"/>
              </a:solidFill>
              <a:latin typeface="ＭＳ ゴシック" pitchFamily="49" charset="-128"/>
              <a:ea typeface="ＭＳ ゴシック" pitchFamily="49" charset="-128"/>
            </a:rPr>
            <a:t>2</a:t>
          </a:r>
          <a:r>
            <a:rPr kumimoji="1" lang="ja-JP" altLang="en-US" sz="1400">
              <a:solidFill>
                <a:sysClr val="windowText" lastClr="000000"/>
              </a:solidFill>
              <a:latin typeface="ＭＳ ゴシック" pitchFamily="49" charset="-128"/>
              <a:ea typeface="ＭＳ ゴシック" pitchFamily="49" charset="-128"/>
            </a:rPr>
            <a:t>億</a:t>
          </a:r>
          <a:r>
            <a:rPr kumimoji="1" lang="en-US" altLang="ja-JP" sz="1400">
              <a:solidFill>
                <a:sysClr val="windowText" lastClr="000000"/>
              </a:solidFill>
              <a:latin typeface="ＭＳ ゴシック" pitchFamily="49" charset="-128"/>
              <a:ea typeface="ＭＳ ゴシック" pitchFamily="49" charset="-128"/>
            </a:rPr>
            <a:t>11</a:t>
          </a:r>
          <a:r>
            <a:rPr kumimoji="1" lang="ja-JP" altLang="en-US" sz="1400">
              <a:solidFill>
                <a:sysClr val="windowText" lastClr="000000"/>
              </a:solidFill>
              <a:latin typeface="ＭＳ ゴシック" pitchFamily="49" charset="-128"/>
              <a:ea typeface="ＭＳ ゴシック" pitchFamily="49" charset="-128"/>
            </a:rPr>
            <a:t>百万円増加し、</a:t>
          </a:r>
          <a:r>
            <a:rPr kumimoji="1" lang="en-US" altLang="ja-JP" sz="1400">
              <a:solidFill>
                <a:sysClr val="windowText" lastClr="000000"/>
              </a:solidFill>
              <a:latin typeface="ＭＳ ゴシック" pitchFamily="49" charset="-128"/>
              <a:ea typeface="ＭＳ ゴシック" pitchFamily="49" charset="-128"/>
            </a:rPr>
            <a:t>16</a:t>
          </a:r>
          <a:r>
            <a:rPr kumimoji="1" lang="ja-JP" altLang="en-US" sz="1400">
              <a:solidFill>
                <a:sysClr val="windowText" lastClr="000000"/>
              </a:solidFill>
              <a:latin typeface="ＭＳ ゴシック" pitchFamily="49" charset="-128"/>
              <a:ea typeface="ＭＳ ゴシック" pitchFamily="49" charset="-128"/>
            </a:rPr>
            <a:t>億</a:t>
          </a:r>
          <a:r>
            <a:rPr kumimoji="1" lang="en-US" altLang="ja-JP" sz="1400">
              <a:solidFill>
                <a:sysClr val="windowText" lastClr="000000"/>
              </a:solidFill>
              <a:latin typeface="ＭＳ ゴシック" pitchFamily="49" charset="-128"/>
              <a:ea typeface="ＭＳ ゴシック" pitchFamily="49" charset="-128"/>
            </a:rPr>
            <a:t>30</a:t>
          </a:r>
          <a:r>
            <a:rPr kumimoji="1" lang="ja-JP" altLang="en-US" sz="1400">
              <a:solidFill>
                <a:sysClr val="windowText" lastClr="000000"/>
              </a:solidFill>
              <a:latin typeface="ＭＳ ゴシック" pitchFamily="49" charset="-128"/>
              <a:ea typeface="ＭＳ ゴシック" pitchFamily="49" charset="-128"/>
            </a:rPr>
            <a:t>百万円の黒字となった。</a:t>
          </a:r>
          <a:br>
            <a:rPr kumimoji="1" lang="ja-JP" altLang="en-US" sz="1400">
              <a:solidFill>
                <a:sysClr val="windowText" lastClr="000000"/>
              </a:solidFill>
              <a:latin typeface="ＭＳ ゴシック" pitchFamily="49" charset="-128"/>
              <a:ea typeface="ＭＳ ゴシック" pitchFamily="49" charset="-128"/>
            </a:rPr>
          </a:br>
          <a:r>
            <a:rPr kumimoji="1" lang="ja-JP" altLang="en-US" sz="1400">
              <a:latin typeface="ＭＳ ゴシック" pitchFamily="49" charset="-128"/>
              <a:ea typeface="ＭＳ ゴシック" pitchFamily="49" charset="-128"/>
            </a:rPr>
            <a:t>　また、分母となる標準財政規模は、地方消費税交付金や地方特例交付金等の各種交付金の増に伴い、前年度より</a:t>
          </a:r>
          <a:r>
            <a:rPr kumimoji="1" lang="en-US" altLang="ja-JP" sz="1400">
              <a:latin typeface="ＭＳ ゴシック" pitchFamily="49" charset="-128"/>
              <a:ea typeface="ＭＳ ゴシック" pitchFamily="49" charset="-128"/>
            </a:rPr>
            <a:t>9</a:t>
          </a:r>
          <a:r>
            <a:rPr kumimoji="1" lang="ja-JP" altLang="en-US" sz="1400">
              <a:latin typeface="ＭＳ ゴシック" pitchFamily="49" charset="-128"/>
              <a:ea typeface="ＭＳ ゴシック" pitchFamily="49" charset="-128"/>
            </a:rPr>
            <a:t>百万円増（</a:t>
          </a:r>
          <a:r>
            <a:rPr kumimoji="1" lang="en-US" altLang="ja-JP" sz="1400">
              <a:latin typeface="ＭＳ ゴシック" pitchFamily="49" charset="-128"/>
              <a:ea typeface="ＭＳ ゴシック" pitchFamily="49" charset="-128"/>
            </a:rPr>
            <a:t>+0.1</a:t>
          </a:r>
          <a:r>
            <a:rPr kumimoji="1" lang="ja-JP" altLang="en-US" sz="1400">
              <a:latin typeface="ＭＳ ゴシック" pitchFamily="49" charset="-128"/>
              <a:ea typeface="ＭＳ ゴシック" pitchFamily="49" charset="-128"/>
            </a:rPr>
            <a:t>％）の</a:t>
          </a:r>
          <a:r>
            <a:rPr kumimoji="1" lang="en-US" altLang="ja-JP" sz="1400">
              <a:latin typeface="ＭＳ ゴシック" pitchFamily="49" charset="-128"/>
              <a:ea typeface="ＭＳ ゴシック" pitchFamily="49" charset="-128"/>
            </a:rPr>
            <a:t>87</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65</a:t>
          </a:r>
          <a:r>
            <a:rPr kumimoji="1" lang="ja-JP" altLang="en-US" sz="1400">
              <a:latin typeface="ＭＳ ゴシック" pitchFamily="49" charset="-128"/>
              <a:ea typeface="ＭＳ ゴシック" pitchFamily="49" charset="-128"/>
            </a:rPr>
            <a:t>百万円となったことから、標準財政規模比は、平成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年度の</a:t>
          </a:r>
          <a:r>
            <a:rPr kumimoji="1" lang="en-US" altLang="ja-JP" sz="1400">
              <a:latin typeface="ＭＳ ゴシック" pitchFamily="49" charset="-128"/>
              <a:ea typeface="ＭＳ ゴシック" pitchFamily="49" charset="-128"/>
            </a:rPr>
            <a:t>16.19</a:t>
          </a:r>
          <a:r>
            <a:rPr kumimoji="1" lang="ja-JP" altLang="en-US" sz="1400">
              <a:latin typeface="ＭＳ ゴシック" pitchFamily="49" charset="-128"/>
              <a:ea typeface="ＭＳ ゴシック" pitchFamily="49" charset="-128"/>
            </a:rPr>
            <a:t>％から</a:t>
          </a:r>
          <a:r>
            <a:rPr kumimoji="1" lang="en-US" altLang="ja-JP" sz="1400">
              <a:latin typeface="ＭＳ ゴシック" pitchFamily="49" charset="-128"/>
              <a:ea typeface="ＭＳ ゴシック" pitchFamily="49" charset="-128"/>
            </a:rPr>
            <a:t>2.40</a:t>
          </a:r>
          <a:r>
            <a:rPr kumimoji="1" lang="ja-JP" altLang="en-US" sz="1400">
              <a:latin typeface="ＭＳ ゴシック" pitchFamily="49" charset="-128"/>
              <a:ea typeface="ＭＳ ゴシック" pitchFamily="49" charset="-128"/>
            </a:rPr>
            <a:t>ポイント増加し、平成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年度は</a:t>
          </a:r>
          <a:r>
            <a:rPr kumimoji="1" lang="en-US" altLang="ja-JP" sz="1400">
              <a:latin typeface="ＭＳ ゴシック" pitchFamily="49" charset="-128"/>
              <a:ea typeface="ＭＳ ゴシック" pitchFamily="49" charset="-128"/>
            </a:rPr>
            <a:t>18.59</a:t>
          </a:r>
          <a:r>
            <a:rPr kumimoji="1" lang="ja-JP" altLang="en-US" sz="1400">
              <a:latin typeface="ＭＳ ゴシック" pitchFamily="49" charset="-128"/>
              <a:ea typeface="ＭＳ ゴシック" pitchFamily="49" charset="-128"/>
            </a:rPr>
            <a:t>％となった。</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9"/>
  <sheetViews>
    <sheetView showGridLines="0" tabSelected="1" workbookViewId="0"/>
  </sheetViews>
  <sheetFormatPr defaultColWidth="0" defaultRowHeight="10.8" zeroHeight="1" x14ac:dyDescent="0.2"/>
  <cols>
    <col min="1" max="11" width="2.109375" style="187" customWidth="1"/>
    <col min="12" max="12" width="2.21875" style="187" customWidth="1"/>
    <col min="13" max="17" width="2.33203125" style="187" customWidth="1"/>
    <col min="18" max="119" width="2.109375" style="187" customWidth="1"/>
    <col min="120" max="16384" width="0" style="187" hidden="1"/>
  </cols>
  <sheetData>
    <row r="1" spans="1:119" ht="33" customHeight="1" x14ac:dyDescent="0.2">
      <c r="A1" s="185"/>
      <c r="B1" s="644" t="s">
        <v>79</v>
      </c>
      <c r="C1" s="644"/>
      <c r="D1" s="644"/>
      <c r="E1" s="644"/>
      <c r="F1" s="644"/>
      <c r="G1" s="644"/>
      <c r="H1" s="644"/>
      <c r="I1" s="644"/>
      <c r="J1" s="644"/>
      <c r="K1" s="644"/>
      <c r="L1" s="644"/>
      <c r="M1" s="644"/>
      <c r="N1" s="644"/>
      <c r="O1" s="644"/>
      <c r="P1" s="644"/>
      <c r="Q1" s="644"/>
      <c r="R1" s="644"/>
      <c r="S1" s="644"/>
      <c r="T1" s="644"/>
      <c r="U1" s="644"/>
      <c r="V1" s="644"/>
      <c r="W1" s="644"/>
      <c r="X1" s="644"/>
      <c r="Y1" s="644"/>
      <c r="Z1" s="644"/>
      <c r="AA1" s="644"/>
      <c r="AB1" s="644"/>
      <c r="AC1" s="644"/>
      <c r="AD1" s="644"/>
      <c r="AE1" s="644"/>
      <c r="AF1" s="644"/>
      <c r="AG1" s="644"/>
      <c r="AH1" s="644"/>
      <c r="AI1" s="644"/>
      <c r="AJ1" s="644"/>
      <c r="AK1" s="644"/>
      <c r="AL1" s="644"/>
      <c r="AM1" s="644"/>
      <c r="AN1" s="644"/>
      <c r="AO1" s="644"/>
      <c r="AP1" s="644"/>
      <c r="AQ1" s="644"/>
      <c r="AR1" s="644"/>
      <c r="AS1" s="644"/>
      <c r="AT1" s="644"/>
      <c r="AU1" s="644"/>
      <c r="AV1" s="644"/>
      <c r="AW1" s="644"/>
      <c r="AX1" s="644"/>
      <c r="AY1" s="644"/>
      <c r="AZ1" s="644"/>
      <c r="BA1" s="644"/>
      <c r="BB1" s="644"/>
      <c r="BC1" s="644"/>
      <c r="BD1" s="644"/>
      <c r="BE1" s="644"/>
      <c r="BF1" s="644"/>
      <c r="BG1" s="644"/>
      <c r="BH1" s="644"/>
      <c r="BI1" s="644"/>
      <c r="BJ1" s="644"/>
      <c r="BK1" s="644"/>
      <c r="BL1" s="644"/>
      <c r="BM1" s="644"/>
      <c r="BN1" s="644"/>
      <c r="BO1" s="644"/>
      <c r="BP1" s="644"/>
      <c r="BQ1" s="644"/>
      <c r="BR1" s="644"/>
      <c r="BS1" s="644"/>
      <c r="BT1" s="644"/>
      <c r="BU1" s="644"/>
      <c r="BV1" s="644"/>
      <c r="BW1" s="644"/>
      <c r="BX1" s="644"/>
      <c r="BY1" s="644"/>
      <c r="BZ1" s="644"/>
      <c r="CA1" s="644"/>
      <c r="CB1" s="644"/>
      <c r="CC1" s="644"/>
      <c r="CD1" s="644"/>
      <c r="CE1" s="644"/>
      <c r="CF1" s="644"/>
      <c r="CG1" s="644"/>
      <c r="CH1" s="644"/>
      <c r="CI1" s="644"/>
      <c r="CJ1" s="644"/>
      <c r="CK1" s="644"/>
      <c r="CL1" s="644"/>
      <c r="CM1" s="644"/>
      <c r="CN1" s="644"/>
      <c r="CO1" s="644"/>
      <c r="CP1" s="644"/>
      <c r="CQ1" s="644"/>
      <c r="CR1" s="644"/>
      <c r="CS1" s="644"/>
      <c r="CT1" s="644"/>
      <c r="CU1" s="644"/>
      <c r="CV1" s="644"/>
      <c r="CW1" s="644"/>
      <c r="CX1" s="644"/>
      <c r="CY1" s="644"/>
      <c r="CZ1" s="644"/>
      <c r="DA1" s="644"/>
      <c r="DB1" s="644"/>
      <c r="DC1" s="644"/>
      <c r="DD1" s="644"/>
      <c r="DE1" s="644"/>
      <c r="DF1" s="644"/>
      <c r="DG1" s="644"/>
      <c r="DH1" s="644"/>
      <c r="DI1" s="644"/>
      <c r="DJ1" s="186"/>
      <c r="DK1" s="186"/>
      <c r="DL1" s="186"/>
      <c r="DM1" s="186"/>
      <c r="DN1" s="186"/>
      <c r="DO1" s="186"/>
    </row>
    <row r="2" spans="1:119" ht="24" thickBot="1" x14ac:dyDescent="0.25">
      <c r="A2" s="185"/>
      <c r="B2" s="188" t="s">
        <v>80</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5">
      <c r="A3" s="186"/>
      <c r="B3" s="645" t="s">
        <v>81</v>
      </c>
      <c r="C3" s="646"/>
      <c r="D3" s="646"/>
      <c r="E3" s="647"/>
      <c r="F3" s="647"/>
      <c r="G3" s="647"/>
      <c r="H3" s="647"/>
      <c r="I3" s="647"/>
      <c r="J3" s="647"/>
      <c r="K3" s="647"/>
      <c r="L3" s="647" t="s">
        <v>82</v>
      </c>
      <c r="M3" s="647"/>
      <c r="N3" s="647"/>
      <c r="O3" s="647"/>
      <c r="P3" s="647"/>
      <c r="Q3" s="647"/>
      <c r="R3" s="650"/>
      <c r="S3" s="650"/>
      <c r="T3" s="650"/>
      <c r="U3" s="650"/>
      <c r="V3" s="651"/>
      <c r="W3" s="544" t="s">
        <v>83</v>
      </c>
      <c r="X3" s="545"/>
      <c r="Y3" s="545"/>
      <c r="Z3" s="545"/>
      <c r="AA3" s="545"/>
      <c r="AB3" s="646"/>
      <c r="AC3" s="650" t="s">
        <v>84</v>
      </c>
      <c r="AD3" s="545"/>
      <c r="AE3" s="545"/>
      <c r="AF3" s="545"/>
      <c r="AG3" s="545"/>
      <c r="AH3" s="545"/>
      <c r="AI3" s="545"/>
      <c r="AJ3" s="545"/>
      <c r="AK3" s="545"/>
      <c r="AL3" s="612"/>
      <c r="AM3" s="544" t="s">
        <v>85</v>
      </c>
      <c r="AN3" s="545"/>
      <c r="AO3" s="545"/>
      <c r="AP3" s="545"/>
      <c r="AQ3" s="545"/>
      <c r="AR3" s="545"/>
      <c r="AS3" s="545"/>
      <c r="AT3" s="545"/>
      <c r="AU3" s="545"/>
      <c r="AV3" s="545"/>
      <c r="AW3" s="545"/>
      <c r="AX3" s="612"/>
      <c r="AY3" s="604" t="s">
        <v>1</v>
      </c>
      <c r="AZ3" s="605"/>
      <c r="BA3" s="605"/>
      <c r="BB3" s="605"/>
      <c r="BC3" s="605"/>
      <c r="BD3" s="605"/>
      <c r="BE3" s="605"/>
      <c r="BF3" s="605"/>
      <c r="BG3" s="605"/>
      <c r="BH3" s="605"/>
      <c r="BI3" s="605"/>
      <c r="BJ3" s="605"/>
      <c r="BK3" s="605"/>
      <c r="BL3" s="605"/>
      <c r="BM3" s="654"/>
      <c r="BN3" s="544" t="s">
        <v>86</v>
      </c>
      <c r="BO3" s="545"/>
      <c r="BP3" s="545"/>
      <c r="BQ3" s="545"/>
      <c r="BR3" s="545"/>
      <c r="BS3" s="545"/>
      <c r="BT3" s="545"/>
      <c r="BU3" s="612"/>
      <c r="BV3" s="544" t="s">
        <v>87</v>
      </c>
      <c r="BW3" s="545"/>
      <c r="BX3" s="545"/>
      <c r="BY3" s="545"/>
      <c r="BZ3" s="545"/>
      <c r="CA3" s="545"/>
      <c r="CB3" s="545"/>
      <c r="CC3" s="612"/>
      <c r="CD3" s="604" t="s">
        <v>1</v>
      </c>
      <c r="CE3" s="605"/>
      <c r="CF3" s="605"/>
      <c r="CG3" s="605"/>
      <c r="CH3" s="605"/>
      <c r="CI3" s="605"/>
      <c r="CJ3" s="605"/>
      <c r="CK3" s="605"/>
      <c r="CL3" s="605"/>
      <c r="CM3" s="605"/>
      <c r="CN3" s="605"/>
      <c r="CO3" s="605"/>
      <c r="CP3" s="605"/>
      <c r="CQ3" s="605"/>
      <c r="CR3" s="605"/>
      <c r="CS3" s="654"/>
      <c r="CT3" s="544" t="s">
        <v>88</v>
      </c>
      <c r="CU3" s="545"/>
      <c r="CV3" s="545"/>
      <c r="CW3" s="545"/>
      <c r="CX3" s="545"/>
      <c r="CY3" s="545"/>
      <c r="CZ3" s="545"/>
      <c r="DA3" s="612"/>
      <c r="DB3" s="544" t="s">
        <v>89</v>
      </c>
      <c r="DC3" s="545"/>
      <c r="DD3" s="545"/>
      <c r="DE3" s="545"/>
      <c r="DF3" s="545"/>
      <c r="DG3" s="545"/>
      <c r="DH3" s="545"/>
      <c r="DI3" s="612"/>
      <c r="DJ3" s="185"/>
      <c r="DK3" s="185"/>
      <c r="DL3" s="185"/>
      <c r="DM3" s="185"/>
      <c r="DN3" s="185"/>
      <c r="DO3" s="185"/>
    </row>
    <row r="4" spans="1:119" ht="18.75" customHeight="1" x14ac:dyDescent="0.2">
      <c r="A4" s="186"/>
      <c r="B4" s="620"/>
      <c r="C4" s="621"/>
      <c r="D4" s="621"/>
      <c r="E4" s="622"/>
      <c r="F4" s="622"/>
      <c r="G4" s="622"/>
      <c r="H4" s="622"/>
      <c r="I4" s="622"/>
      <c r="J4" s="622"/>
      <c r="K4" s="622"/>
      <c r="L4" s="622"/>
      <c r="M4" s="622"/>
      <c r="N4" s="622"/>
      <c r="O4" s="622"/>
      <c r="P4" s="622"/>
      <c r="Q4" s="622"/>
      <c r="R4" s="626"/>
      <c r="S4" s="626"/>
      <c r="T4" s="626"/>
      <c r="U4" s="626"/>
      <c r="V4" s="627"/>
      <c r="W4" s="613"/>
      <c r="X4" s="427"/>
      <c r="Y4" s="427"/>
      <c r="Z4" s="427"/>
      <c r="AA4" s="427"/>
      <c r="AB4" s="621"/>
      <c r="AC4" s="626"/>
      <c r="AD4" s="427"/>
      <c r="AE4" s="427"/>
      <c r="AF4" s="427"/>
      <c r="AG4" s="427"/>
      <c r="AH4" s="427"/>
      <c r="AI4" s="427"/>
      <c r="AJ4" s="427"/>
      <c r="AK4" s="427"/>
      <c r="AL4" s="614"/>
      <c r="AM4" s="571"/>
      <c r="AN4" s="481"/>
      <c r="AO4" s="481"/>
      <c r="AP4" s="481"/>
      <c r="AQ4" s="481"/>
      <c r="AR4" s="481"/>
      <c r="AS4" s="481"/>
      <c r="AT4" s="481"/>
      <c r="AU4" s="481"/>
      <c r="AV4" s="481"/>
      <c r="AW4" s="481"/>
      <c r="AX4" s="653"/>
      <c r="AY4" s="457" t="s">
        <v>90</v>
      </c>
      <c r="AZ4" s="458"/>
      <c r="BA4" s="458"/>
      <c r="BB4" s="458"/>
      <c r="BC4" s="458"/>
      <c r="BD4" s="458"/>
      <c r="BE4" s="458"/>
      <c r="BF4" s="458"/>
      <c r="BG4" s="458"/>
      <c r="BH4" s="458"/>
      <c r="BI4" s="458"/>
      <c r="BJ4" s="458"/>
      <c r="BK4" s="458"/>
      <c r="BL4" s="458"/>
      <c r="BM4" s="459"/>
      <c r="BN4" s="460">
        <v>19644757</v>
      </c>
      <c r="BO4" s="461"/>
      <c r="BP4" s="461"/>
      <c r="BQ4" s="461"/>
      <c r="BR4" s="461"/>
      <c r="BS4" s="461"/>
      <c r="BT4" s="461"/>
      <c r="BU4" s="462"/>
      <c r="BV4" s="460">
        <v>18544094</v>
      </c>
      <c r="BW4" s="461"/>
      <c r="BX4" s="461"/>
      <c r="BY4" s="461"/>
      <c r="BZ4" s="461"/>
      <c r="CA4" s="461"/>
      <c r="CB4" s="461"/>
      <c r="CC4" s="462"/>
      <c r="CD4" s="638" t="s">
        <v>91</v>
      </c>
      <c r="CE4" s="639"/>
      <c r="CF4" s="639"/>
      <c r="CG4" s="639"/>
      <c r="CH4" s="639"/>
      <c r="CI4" s="639"/>
      <c r="CJ4" s="639"/>
      <c r="CK4" s="639"/>
      <c r="CL4" s="639"/>
      <c r="CM4" s="639"/>
      <c r="CN4" s="639"/>
      <c r="CO4" s="639"/>
      <c r="CP4" s="639"/>
      <c r="CQ4" s="639"/>
      <c r="CR4" s="639"/>
      <c r="CS4" s="640"/>
      <c r="CT4" s="641">
        <v>8.1999999999999993</v>
      </c>
      <c r="CU4" s="642"/>
      <c r="CV4" s="642"/>
      <c r="CW4" s="642"/>
      <c r="CX4" s="642"/>
      <c r="CY4" s="642"/>
      <c r="CZ4" s="642"/>
      <c r="DA4" s="643"/>
      <c r="DB4" s="641">
        <v>6</v>
      </c>
      <c r="DC4" s="642"/>
      <c r="DD4" s="642"/>
      <c r="DE4" s="642"/>
      <c r="DF4" s="642"/>
      <c r="DG4" s="642"/>
      <c r="DH4" s="642"/>
      <c r="DI4" s="643"/>
      <c r="DJ4" s="185"/>
      <c r="DK4" s="185"/>
      <c r="DL4" s="185"/>
      <c r="DM4" s="185"/>
      <c r="DN4" s="185"/>
      <c r="DO4" s="185"/>
    </row>
    <row r="5" spans="1:119" ht="18.75" customHeight="1" x14ac:dyDescent="0.2">
      <c r="A5" s="186"/>
      <c r="B5" s="648"/>
      <c r="C5" s="482"/>
      <c r="D5" s="482"/>
      <c r="E5" s="649"/>
      <c r="F5" s="649"/>
      <c r="G5" s="649"/>
      <c r="H5" s="649"/>
      <c r="I5" s="649"/>
      <c r="J5" s="649"/>
      <c r="K5" s="649"/>
      <c r="L5" s="649"/>
      <c r="M5" s="649"/>
      <c r="N5" s="649"/>
      <c r="O5" s="649"/>
      <c r="P5" s="649"/>
      <c r="Q5" s="649"/>
      <c r="R5" s="480"/>
      <c r="S5" s="480"/>
      <c r="T5" s="480"/>
      <c r="U5" s="480"/>
      <c r="V5" s="652"/>
      <c r="W5" s="571"/>
      <c r="X5" s="481"/>
      <c r="Y5" s="481"/>
      <c r="Z5" s="481"/>
      <c r="AA5" s="481"/>
      <c r="AB5" s="482"/>
      <c r="AC5" s="480"/>
      <c r="AD5" s="481"/>
      <c r="AE5" s="481"/>
      <c r="AF5" s="481"/>
      <c r="AG5" s="481"/>
      <c r="AH5" s="481"/>
      <c r="AI5" s="481"/>
      <c r="AJ5" s="481"/>
      <c r="AK5" s="481"/>
      <c r="AL5" s="653"/>
      <c r="AM5" s="534" t="s">
        <v>92</v>
      </c>
      <c r="AN5" s="439"/>
      <c r="AO5" s="439"/>
      <c r="AP5" s="439"/>
      <c r="AQ5" s="439"/>
      <c r="AR5" s="439"/>
      <c r="AS5" s="439"/>
      <c r="AT5" s="440"/>
      <c r="AU5" s="522" t="s">
        <v>93</v>
      </c>
      <c r="AV5" s="523"/>
      <c r="AW5" s="523"/>
      <c r="AX5" s="523"/>
      <c r="AY5" s="445" t="s">
        <v>94</v>
      </c>
      <c r="AZ5" s="446"/>
      <c r="BA5" s="446"/>
      <c r="BB5" s="446"/>
      <c r="BC5" s="446"/>
      <c r="BD5" s="446"/>
      <c r="BE5" s="446"/>
      <c r="BF5" s="446"/>
      <c r="BG5" s="446"/>
      <c r="BH5" s="446"/>
      <c r="BI5" s="446"/>
      <c r="BJ5" s="446"/>
      <c r="BK5" s="446"/>
      <c r="BL5" s="446"/>
      <c r="BM5" s="447"/>
      <c r="BN5" s="465">
        <v>18737426</v>
      </c>
      <c r="BO5" s="466"/>
      <c r="BP5" s="466"/>
      <c r="BQ5" s="466"/>
      <c r="BR5" s="466"/>
      <c r="BS5" s="466"/>
      <c r="BT5" s="466"/>
      <c r="BU5" s="467"/>
      <c r="BV5" s="465">
        <v>17956004</v>
      </c>
      <c r="BW5" s="466"/>
      <c r="BX5" s="466"/>
      <c r="BY5" s="466"/>
      <c r="BZ5" s="466"/>
      <c r="CA5" s="466"/>
      <c r="CB5" s="466"/>
      <c r="CC5" s="467"/>
      <c r="CD5" s="474" t="s">
        <v>95</v>
      </c>
      <c r="CE5" s="475"/>
      <c r="CF5" s="475"/>
      <c r="CG5" s="475"/>
      <c r="CH5" s="475"/>
      <c r="CI5" s="475"/>
      <c r="CJ5" s="475"/>
      <c r="CK5" s="475"/>
      <c r="CL5" s="475"/>
      <c r="CM5" s="475"/>
      <c r="CN5" s="475"/>
      <c r="CO5" s="475"/>
      <c r="CP5" s="475"/>
      <c r="CQ5" s="475"/>
      <c r="CR5" s="475"/>
      <c r="CS5" s="476"/>
      <c r="CT5" s="435">
        <v>94.8</v>
      </c>
      <c r="CU5" s="436"/>
      <c r="CV5" s="436"/>
      <c r="CW5" s="436"/>
      <c r="CX5" s="436"/>
      <c r="CY5" s="436"/>
      <c r="CZ5" s="436"/>
      <c r="DA5" s="437"/>
      <c r="DB5" s="435">
        <v>90.4</v>
      </c>
      <c r="DC5" s="436"/>
      <c r="DD5" s="436"/>
      <c r="DE5" s="436"/>
      <c r="DF5" s="436"/>
      <c r="DG5" s="436"/>
      <c r="DH5" s="436"/>
      <c r="DI5" s="437"/>
      <c r="DJ5" s="185"/>
      <c r="DK5" s="185"/>
      <c r="DL5" s="185"/>
      <c r="DM5" s="185"/>
      <c r="DN5" s="185"/>
      <c r="DO5" s="185"/>
    </row>
    <row r="6" spans="1:119" ht="18.75" customHeight="1" x14ac:dyDescent="0.2">
      <c r="A6" s="186"/>
      <c r="B6" s="618" t="s">
        <v>96</v>
      </c>
      <c r="C6" s="479"/>
      <c r="D6" s="479"/>
      <c r="E6" s="619"/>
      <c r="F6" s="619"/>
      <c r="G6" s="619"/>
      <c r="H6" s="619"/>
      <c r="I6" s="619"/>
      <c r="J6" s="619"/>
      <c r="K6" s="619"/>
      <c r="L6" s="619" t="s">
        <v>97</v>
      </c>
      <c r="M6" s="619"/>
      <c r="N6" s="619"/>
      <c r="O6" s="619"/>
      <c r="P6" s="619"/>
      <c r="Q6" s="619"/>
      <c r="R6" s="503"/>
      <c r="S6" s="503"/>
      <c r="T6" s="503"/>
      <c r="U6" s="503"/>
      <c r="V6" s="625"/>
      <c r="W6" s="556" t="s">
        <v>98</v>
      </c>
      <c r="X6" s="478"/>
      <c r="Y6" s="478"/>
      <c r="Z6" s="478"/>
      <c r="AA6" s="478"/>
      <c r="AB6" s="479"/>
      <c r="AC6" s="630" t="s">
        <v>99</v>
      </c>
      <c r="AD6" s="631"/>
      <c r="AE6" s="631"/>
      <c r="AF6" s="631"/>
      <c r="AG6" s="631"/>
      <c r="AH6" s="631"/>
      <c r="AI6" s="631"/>
      <c r="AJ6" s="631"/>
      <c r="AK6" s="631"/>
      <c r="AL6" s="632"/>
      <c r="AM6" s="534" t="s">
        <v>100</v>
      </c>
      <c r="AN6" s="439"/>
      <c r="AO6" s="439"/>
      <c r="AP6" s="439"/>
      <c r="AQ6" s="439"/>
      <c r="AR6" s="439"/>
      <c r="AS6" s="439"/>
      <c r="AT6" s="440"/>
      <c r="AU6" s="522" t="s">
        <v>101</v>
      </c>
      <c r="AV6" s="523"/>
      <c r="AW6" s="523"/>
      <c r="AX6" s="523"/>
      <c r="AY6" s="445" t="s">
        <v>102</v>
      </c>
      <c r="AZ6" s="446"/>
      <c r="BA6" s="446"/>
      <c r="BB6" s="446"/>
      <c r="BC6" s="446"/>
      <c r="BD6" s="446"/>
      <c r="BE6" s="446"/>
      <c r="BF6" s="446"/>
      <c r="BG6" s="446"/>
      <c r="BH6" s="446"/>
      <c r="BI6" s="446"/>
      <c r="BJ6" s="446"/>
      <c r="BK6" s="446"/>
      <c r="BL6" s="446"/>
      <c r="BM6" s="447"/>
      <c r="BN6" s="465">
        <v>907331</v>
      </c>
      <c r="BO6" s="466"/>
      <c r="BP6" s="466"/>
      <c r="BQ6" s="466"/>
      <c r="BR6" s="466"/>
      <c r="BS6" s="466"/>
      <c r="BT6" s="466"/>
      <c r="BU6" s="467"/>
      <c r="BV6" s="465">
        <v>588090</v>
      </c>
      <c r="BW6" s="466"/>
      <c r="BX6" s="466"/>
      <c r="BY6" s="466"/>
      <c r="BZ6" s="466"/>
      <c r="CA6" s="466"/>
      <c r="CB6" s="466"/>
      <c r="CC6" s="467"/>
      <c r="CD6" s="474" t="s">
        <v>103</v>
      </c>
      <c r="CE6" s="475"/>
      <c r="CF6" s="475"/>
      <c r="CG6" s="475"/>
      <c r="CH6" s="475"/>
      <c r="CI6" s="475"/>
      <c r="CJ6" s="475"/>
      <c r="CK6" s="475"/>
      <c r="CL6" s="475"/>
      <c r="CM6" s="475"/>
      <c r="CN6" s="475"/>
      <c r="CO6" s="475"/>
      <c r="CP6" s="475"/>
      <c r="CQ6" s="475"/>
      <c r="CR6" s="475"/>
      <c r="CS6" s="476"/>
      <c r="CT6" s="615">
        <v>99.4</v>
      </c>
      <c r="CU6" s="616"/>
      <c r="CV6" s="616"/>
      <c r="CW6" s="616"/>
      <c r="CX6" s="616"/>
      <c r="CY6" s="616"/>
      <c r="CZ6" s="616"/>
      <c r="DA6" s="617"/>
      <c r="DB6" s="615">
        <v>94.9</v>
      </c>
      <c r="DC6" s="616"/>
      <c r="DD6" s="616"/>
      <c r="DE6" s="616"/>
      <c r="DF6" s="616"/>
      <c r="DG6" s="616"/>
      <c r="DH6" s="616"/>
      <c r="DI6" s="617"/>
      <c r="DJ6" s="185"/>
      <c r="DK6" s="185"/>
      <c r="DL6" s="185"/>
      <c r="DM6" s="185"/>
      <c r="DN6" s="185"/>
      <c r="DO6" s="185"/>
    </row>
    <row r="7" spans="1:119" ht="18.75" customHeight="1" x14ac:dyDescent="0.2">
      <c r="A7" s="186"/>
      <c r="B7" s="620"/>
      <c r="C7" s="621"/>
      <c r="D7" s="621"/>
      <c r="E7" s="622"/>
      <c r="F7" s="622"/>
      <c r="G7" s="622"/>
      <c r="H7" s="622"/>
      <c r="I7" s="622"/>
      <c r="J7" s="622"/>
      <c r="K7" s="622"/>
      <c r="L7" s="622"/>
      <c r="M7" s="622"/>
      <c r="N7" s="622"/>
      <c r="O7" s="622"/>
      <c r="P7" s="622"/>
      <c r="Q7" s="622"/>
      <c r="R7" s="626"/>
      <c r="S7" s="626"/>
      <c r="T7" s="626"/>
      <c r="U7" s="626"/>
      <c r="V7" s="627"/>
      <c r="W7" s="613"/>
      <c r="X7" s="427"/>
      <c r="Y7" s="427"/>
      <c r="Z7" s="427"/>
      <c r="AA7" s="427"/>
      <c r="AB7" s="621"/>
      <c r="AC7" s="633"/>
      <c r="AD7" s="428"/>
      <c r="AE7" s="428"/>
      <c r="AF7" s="428"/>
      <c r="AG7" s="428"/>
      <c r="AH7" s="428"/>
      <c r="AI7" s="428"/>
      <c r="AJ7" s="428"/>
      <c r="AK7" s="428"/>
      <c r="AL7" s="634"/>
      <c r="AM7" s="534" t="s">
        <v>104</v>
      </c>
      <c r="AN7" s="439"/>
      <c r="AO7" s="439"/>
      <c r="AP7" s="439"/>
      <c r="AQ7" s="439"/>
      <c r="AR7" s="439"/>
      <c r="AS7" s="439"/>
      <c r="AT7" s="440"/>
      <c r="AU7" s="522" t="s">
        <v>105</v>
      </c>
      <c r="AV7" s="523"/>
      <c r="AW7" s="523"/>
      <c r="AX7" s="523"/>
      <c r="AY7" s="445" t="s">
        <v>106</v>
      </c>
      <c r="AZ7" s="446"/>
      <c r="BA7" s="446"/>
      <c r="BB7" s="446"/>
      <c r="BC7" s="446"/>
      <c r="BD7" s="446"/>
      <c r="BE7" s="446"/>
      <c r="BF7" s="446"/>
      <c r="BG7" s="446"/>
      <c r="BH7" s="446"/>
      <c r="BI7" s="446"/>
      <c r="BJ7" s="446"/>
      <c r="BK7" s="446"/>
      <c r="BL7" s="446"/>
      <c r="BM7" s="447"/>
      <c r="BN7" s="465">
        <v>189958</v>
      </c>
      <c r="BO7" s="466"/>
      <c r="BP7" s="466"/>
      <c r="BQ7" s="466"/>
      <c r="BR7" s="466"/>
      <c r="BS7" s="466"/>
      <c r="BT7" s="466"/>
      <c r="BU7" s="467"/>
      <c r="BV7" s="465">
        <v>65544</v>
      </c>
      <c r="BW7" s="466"/>
      <c r="BX7" s="466"/>
      <c r="BY7" s="466"/>
      <c r="BZ7" s="466"/>
      <c r="CA7" s="466"/>
      <c r="CB7" s="466"/>
      <c r="CC7" s="467"/>
      <c r="CD7" s="474" t="s">
        <v>107</v>
      </c>
      <c r="CE7" s="475"/>
      <c r="CF7" s="475"/>
      <c r="CG7" s="475"/>
      <c r="CH7" s="475"/>
      <c r="CI7" s="475"/>
      <c r="CJ7" s="475"/>
      <c r="CK7" s="475"/>
      <c r="CL7" s="475"/>
      <c r="CM7" s="475"/>
      <c r="CN7" s="475"/>
      <c r="CO7" s="475"/>
      <c r="CP7" s="475"/>
      <c r="CQ7" s="475"/>
      <c r="CR7" s="475"/>
      <c r="CS7" s="476"/>
      <c r="CT7" s="465">
        <v>8764588</v>
      </c>
      <c r="CU7" s="466"/>
      <c r="CV7" s="466"/>
      <c r="CW7" s="466"/>
      <c r="CX7" s="466"/>
      <c r="CY7" s="466"/>
      <c r="CZ7" s="466"/>
      <c r="DA7" s="467"/>
      <c r="DB7" s="465">
        <v>8755557</v>
      </c>
      <c r="DC7" s="466"/>
      <c r="DD7" s="466"/>
      <c r="DE7" s="466"/>
      <c r="DF7" s="466"/>
      <c r="DG7" s="466"/>
      <c r="DH7" s="466"/>
      <c r="DI7" s="467"/>
      <c r="DJ7" s="185"/>
      <c r="DK7" s="185"/>
      <c r="DL7" s="185"/>
      <c r="DM7" s="185"/>
      <c r="DN7" s="185"/>
      <c r="DO7" s="185"/>
    </row>
    <row r="8" spans="1:119" ht="18.75" customHeight="1" thickBot="1" x14ac:dyDescent="0.25">
      <c r="A8" s="186"/>
      <c r="B8" s="623"/>
      <c r="C8" s="557"/>
      <c r="D8" s="557"/>
      <c r="E8" s="624"/>
      <c r="F8" s="624"/>
      <c r="G8" s="624"/>
      <c r="H8" s="624"/>
      <c r="I8" s="624"/>
      <c r="J8" s="624"/>
      <c r="K8" s="624"/>
      <c r="L8" s="624"/>
      <c r="M8" s="624"/>
      <c r="N8" s="624"/>
      <c r="O8" s="624"/>
      <c r="P8" s="624"/>
      <c r="Q8" s="624"/>
      <c r="R8" s="628"/>
      <c r="S8" s="628"/>
      <c r="T8" s="628"/>
      <c r="U8" s="628"/>
      <c r="V8" s="629"/>
      <c r="W8" s="546"/>
      <c r="X8" s="547"/>
      <c r="Y8" s="547"/>
      <c r="Z8" s="547"/>
      <c r="AA8" s="547"/>
      <c r="AB8" s="557"/>
      <c r="AC8" s="635"/>
      <c r="AD8" s="636"/>
      <c r="AE8" s="636"/>
      <c r="AF8" s="636"/>
      <c r="AG8" s="636"/>
      <c r="AH8" s="636"/>
      <c r="AI8" s="636"/>
      <c r="AJ8" s="636"/>
      <c r="AK8" s="636"/>
      <c r="AL8" s="637"/>
      <c r="AM8" s="534" t="s">
        <v>108</v>
      </c>
      <c r="AN8" s="439"/>
      <c r="AO8" s="439"/>
      <c r="AP8" s="439"/>
      <c r="AQ8" s="439"/>
      <c r="AR8" s="439"/>
      <c r="AS8" s="439"/>
      <c r="AT8" s="440"/>
      <c r="AU8" s="522" t="s">
        <v>109</v>
      </c>
      <c r="AV8" s="523"/>
      <c r="AW8" s="523"/>
      <c r="AX8" s="523"/>
      <c r="AY8" s="445" t="s">
        <v>110</v>
      </c>
      <c r="AZ8" s="446"/>
      <c r="BA8" s="446"/>
      <c r="BB8" s="446"/>
      <c r="BC8" s="446"/>
      <c r="BD8" s="446"/>
      <c r="BE8" s="446"/>
      <c r="BF8" s="446"/>
      <c r="BG8" s="446"/>
      <c r="BH8" s="446"/>
      <c r="BI8" s="446"/>
      <c r="BJ8" s="446"/>
      <c r="BK8" s="446"/>
      <c r="BL8" s="446"/>
      <c r="BM8" s="447"/>
      <c r="BN8" s="465">
        <v>717373</v>
      </c>
      <c r="BO8" s="466"/>
      <c r="BP8" s="466"/>
      <c r="BQ8" s="466"/>
      <c r="BR8" s="466"/>
      <c r="BS8" s="466"/>
      <c r="BT8" s="466"/>
      <c r="BU8" s="467"/>
      <c r="BV8" s="465">
        <v>522546</v>
      </c>
      <c r="BW8" s="466"/>
      <c r="BX8" s="466"/>
      <c r="BY8" s="466"/>
      <c r="BZ8" s="466"/>
      <c r="CA8" s="466"/>
      <c r="CB8" s="466"/>
      <c r="CC8" s="467"/>
      <c r="CD8" s="474" t="s">
        <v>111</v>
      </c>
      <c r="CE8" s="475"/>
      <c r="CF8" s="475"/>
      <c r="CG8" s="475"/>
      <c r="CH8" s="475"/>
      <c r="CI8" s="475"/>
      <c r="CJ8" s="475"/>
      <c r="CK8" s="475"/>
      <c r="CL8" s="475"/>
      <c r="CM8" s="475"/>
      <c r="CN8" s="475"/>
      <c r="CO8" s="475"/>
      <c r="CP8" s="475"/>
      <c r="CQ8" s="475"/>
      <c r="CR8" s="475"/>
      <c r="CS8" s="476"/>
      <c r="CT8" s="578">
        <v>0.39</v>
      </c>
      <c r="CU8" s="579"/>
      <c r="CV8" s="579"/>
      <c r="CW8" s="579"/>
      <c r="CX8" s="579"/>
      <c r="CY8" s="579"/>
      <c r="CZ8" s="579"/>
      <c r="DA8" s="580"/>
      <c r="DB8" s="578">
        <v>0.38</v>
      </c>
      <c r="DC8" s="579"/>
      <c r="DD8" s="579"/>
      <c r="DE8" s="579"/>
      <c r="DF8" s="579"/>
      <c r="DG8" s="579"/>
      <c r="DH8" s="579"/>
      <c r="DI8" s="580"/>
      <c r="DJ8" s="185"/>
      <c r="DK8" s="185"/>
      <c r="DL8" s="185"/>
      <c r="DM8" s="185"/>
      <c r="DN8" s="185"/>
      <c r="DO8" s="185"/>
    </row>
    <row r="9" spans="1:119" ht="18.75" customHeight="1" thickBot="1" x14ac:dyDescent="0.25">
      <c r="A9" s="186"/>
      <c r="B9" s="604" t="s">
        <v>112</v>
      </c>
      <c r="C9" s="605"/>
      <c r="D9" s="605"/>
      <c r="E9" s="605"/>
      <c r="F9" s="605"/>
      <c r="G9" s="605"/>
      <c r="H9" s="605"/>
      <c r="I9" s="605"/>
      <c r="J9" s="605"/>
      <c r="K9" s="528"/>
      <c r="L9" s="606" t="s">
        <v>113</v>
      </c>
      <c r="M9" s="607"/>
      <c r="N9" s="607"/>
      <c r="O9" s="607"/>
      <c r="P9" s="607"/>
      <c r="Q9" s="608"/>
      <c r="R9" s="609">
        <v>30683</v>
      </c>
      <c r="S9" s="610"/>
      <c r="T9" s="610"/>
      <c r="U9" s="610"/>
      <c r="V9" s="611"/>
      <c r="W9" s="544" t="s">
        <v>114</v>
      </c>
      <c r="X9" s="545"/>
      <c r="Y9" s="545"/>
      <c r="Z9" s="545"/>
      <c r="AA9" s="545"/>
      <c r="AB9" s="545"/>
      <c r="AC9" s="545"/>
      <c r="AD9" s="545"/>
      <c r="AE9" s="545"/>
      <c r="AF9" s="545"/>
      <c r="AG9" s="545"/>
      <c r="AH9" s="545"/>
      <c r="AI9" s="545"/>
      <c r="AJ9" s="545"/>
      <c r="AK9" s="545"/>
      <c r="AL9" s="612"/>
      <c r="AM9" s="534" t="s">
        <v>115</v>
      </c>
      <c r="AN9" s="439"/>
      <c r="AO9" s="439"/>
      <c r="AP9" s="439"/>
      <c r="AQ9" s="439"/>
      <c r="AR9" s="439"/>
      <c r="AS9" s="439"/>
      <c r="AT9" s="440"/>
      <c r="AU9" s="522" t="s">
        <v>109</v>
      </c>
      <c r="AV9" s="523"/>
      <c r="AW9" s="523"/>
      <c r="AX9" s="523"/>
      <c r="AY9" s="445" t="s">
        <v>116</v>
      </c>
      <c r="AZ9" s="446"/>
      <c r="BA9" s="446"/>
      <c r="BB9" s="446"/>
      <c r="BC9" s="446"/>
      <c r="BD9" s="446"/>
      <c r="BE9" s="446"/>
      <c r="BF9" s="446"/>
      <c r="BG9" s="446"/>
      <c r="BH9" s="446"/>
      <c r="BI9" s="446"/>
      <c r="BJ9" s="446"/>
      <c r="BK9" s="446"/>
      <c r="BL9" s="446"/>
      <c r="BM9" s="447"/>
      <c r="BN9" s="465">
        <v>194827</v>
      </c>
      <c r="BO9" s="466"/>
      <c r="BP9" s="466"/>
      <c r="BQ9" s="466"/>
      <c r="BR9" s="466"/>
      <c r="BS9" s="466"/>
      <c r="BT9" s="466"/>
      <c r="BU9" s="467"/>
      <c r="BV9" s="465">
        <v>24816</v>
      </c>
      <c r="BW9" s="466"/>
      <c r="BX9" s="466"/>
      <c r="BY9" s="466"/>
      <c r="BZ9" s="466"/>
      <c r="CA9" s="466"/>
      <c r="CB9" s="466"/>
      <c r="CC9" s="467"/>
      <c r="CD9" s="474" t="s">
        <v>117</v>
      </c>
      <c r="CE9" s="475"/>
      <c r="CF9" s="475"/>
      <c r="CG9" s="475"/>
      <c r="CH9" s="475"/>
      <c r="CI9" s="475"/>
      <c r="CJ9" s="475"/>
      <c r="CK9" s="475"/>
      <c r="CL9" s="475"/>
      <c r="CM9" s="475"/>
      <c r="CN9" s="475"/>
      <c r="CO9" s="475"/>
      <c r="CP9" s="475"/>
      <c r="CQ9" s="475"/>
      <c r="CR9" s="475"/>
      <c r="CS9" s="476"/>
      <c r="CT9" s="435">
        <v>7</v>
      </c>
      <c r="CU9" s="436"/>
      <c r="CV9" s="436"/>
      <c r="CW9" s="436"/>
      <c r="CX9" s="436"/>
      <c r="CY9" s="436"/>
      <c r="CZ9" s="436"/>
      <c r="DA9" s="437"/>
      <c r="DB9" s="435">
        <v>7.4</v>
      </c>
      <c r="DC9" s="436"/>
      <c r="DD9" s="436"/>
      <c r="DE9" s="436"/>
      <c r="DF9" s="436"/>
      <c r="DG9" s="436"/>
      <c r="DH9" s="436"/>
      <c r="DI9" s="437"/>
      <c r="DJ9" s="185"/>
      <c r="DK9" s="185"/>
      <c r="DL9" s="185"/>
      <c r="DM9" s="185"/>
      <c r="DN9" s="185"/>
      <c r="DO9" s="185"/>
    </row>
    <row r="10" spans="1:119" ht="18.75" customHeight="1" thickBot="1" x14ac:dyDescent="0.25">
      <c r="A10" s="186"/>
      <c r="B10" s="604"/>
      <c r="C10" s="605"/>
      <c r="D10" s="605"/>
      <c r="E10" s="605"/>
      <c r="F10" s="605"/>
      <c r="G10" s="605"/>
      <c r="H10" s="605"/>
      <c r="I10" s="605"/>
      <c r="J10" s="605"/>
      <c r="K10" s="528"/>
      <c r="L10" s="438" t="s">
        <v>118</v>
      </c>
      <c r="M10" s="439"/>
      <c r="N10" s="439"/>
      <c r="O10" s="439"/>
      <c r="P10" s="439"/>
      <c r="Q10" s="440"/>
      <c r="R10" s="441">
        <v>32614</v>
      </c>
      <c r="S10" s="442"/>
      <c r="T10" s="442"/>
      <c r="U10" s="442"/>
      <c r="V10" s="444"/>
      <c r="W10" s="613"/>
      <c r="X10" s="427"/>
      <c r="Y10" s="427"/>
      <c r="Z10" s="427"/>
      <c r="AA10" s="427"/>
      <c r="AB10" s="427"/>
      <c r="AC10" s="427"/>
      <c r="AD10" s="427"/>
      <c r="AE10" s="427"/>
      <c r="AF10" s="427"/>
      <c r="AG10" s="427"/>
      <c r="AH10" s="427"/>
      <c r="AI10" s="427"/>
      <c r="AJ10" s="427"/>
      <c r="AK10" s="427"/>
      <c r="AL10" s="614"/>
      <c r="AM10" s="534" t="s">
        <v>119</v>
      </c>
      <c r="AN10" s="439"/>
      <c r="AO10" s="439"/>
      <c r="AP10" s="439"/>
      <c r="AQ10" s="439"/>
      <c r="AR10" s="439"/>
      <c r="AS10" s="439"/>
      <c r="AT10" s="440"/>
      <c r="AU10" s="522" t="s">
        <v>120</v>
      </c>
      <c r="AV10" s="523"/>
      <c r="AW10" s="523"/>
      <c r="AX10" s="523"/>
      <c r="AY10" s="445" t="s">
        <v>121</v>
      </c>
      <c r="AZ10" s="446"/>
      <c r="BA10" s="446"/>
      <c r="BB10" s="446"/>
      <c r="BC10" s="446"/>
      <c r="BD10" s="446"/>
      <c r="BE10" s="446"/>
      <c r="BF10" s="446"/>
      <c r="BG10" s="446"/>
      <c r="BH10" s="446"/>
      <c r="BI10" s="446"/>
      <c r="BJ10" s="446"/>
      <c r="BK10" s="446"/>
      <c r="BL10" s="446"/>
      <c r="BM10" s="447"/>
      <c r="BN10" s="465">
        <v>56661</v>
      </c>
      <c r="BO10" s="466"/>
      <c r="BP10" s="466"/>
      <c r="BQ10" s="466"/>
      <c r="BR10" s="466"/>
      <c r="BS10" s="466"/>
      <c r="BT10" s="466"/>
      <c r="BU10" s="467"/>
      <c r="BV10" s="465">
        <v>329</v>
      </c>
      <c r="BW10" s="466"/>
      <c r="BX10" s="466"/>
      <c r="BY10" s="466"/>
      <c r="BZ10" s="466"/>
      <c r="CA10" s="466"/>
      <c r="CB10" s="466"/>
      <c r="CC10" s="467"/>
      <c r="CD10" s="190" t="s">
        <v>122</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5">
      <c r="A11" s="186"/>
      <c r="B11" s="604"/>
      <c r="C11" s="605"/>
      <c r="D11" s="605"/>
      <c r="E11" s="605"/>
      <c r="F11" s="605"/>
      <c r="G11" s="605"/>
      <c r="H11" s="605"/>
      <c r="I11" s="605"/>
      <c r="J11" s="605"/>
      <c r="K11" s="528"/>
      <c r="L11" s="511" t="s">
        <v>123</v>
      </c>
      <c r="M11" s="512"/>
      <c r="N11" s="512"/>
      <c r="O11" s="512"/>
      <c r="P11" s="512"/>
      <c r="Q11" s="513"/>
      <c r="R11" s="601" t="s">
        <v>124</v>
      </c>
      <c r="S11" s="602"/>
      <c r="T11" s="602"/>
      <c r="U11" s="602"/>
      <c r="V11" s="603"/>
      <c r="W11" s="613"/>
      <c r="X11" s="427"/>
      <c r="Y11" s="427"/>
      <c r="Z11" s="427"/>
      <c r="AA11" s="427"/>
      <c r="AB11" s="427"/>
      <c r="AC11" s="427"/>
      <c r="AD11" s="427"/>
      <c r="AE11" s="427"/>
      <c r="AF11" s="427"/>
      <c r="AG11" s="427"/>
      <c r="AH11" s="427"/>
      <c r="AI11" s="427"/>
      <c r="AJ11" s="427"/>
      <c r="AK11" s="427"/>
      <c r="AL11" s="614"/>
      <c r="AM11" s="534" t="s">
        <v>125</v>
      </c>
      <c r="AN11" s="439"/>
      <c r="AO11" s="439"/>
      <c r="AP11" s="439"/>
      <c r="AQ11" s="439"/>
      <c r="AR11" s="439"/>
      <c r="AS11" s="439"/>
      <c r="AT11" s="440"/>
      <c r="AU11" s="522" t="s">
        <v>126</v>
      </c>
      <c r="AV11" s="523"/>
      <c r="AW11" s="523"/>
      <c r="AX11" s="523"/>
      <c r="AY11" s="445" t="s">
        <v>127</v>
      </c>
      <c r="AZ11" s="446"/>
      <c r="BA11" s="446"/>
      <c r="BB11" s="446"/>
      <c r="BC11" s="446"/>
      <c r="BD11" s="446"/>
      <c r="BE11" s="446"/>
      <c r="BF11" s="446"/>
      <c r="BG11" s="446"/>
      <c r="BH11" s="446"/>
      <c r="BI11" s="446"/>
      <c r="BJ11" s="446"/>
      <c r="BK11" s="446"/>
      <c r="BL11" s="446"/>
      <c r="BM11" s="447"/>
      <c r="BN11" s="465">
        <v>0</v>
      </c>
      <c r="BO11" s="466"/>
      <c r="BP11" s="466"/>
      <c r="BQ11" s="466"/>
      <c r="BR11" s="466"/>
      <c r="BS11" s="466"/>
      <c r="BT11" s="466"/>
      <c r="BU11" s="467"/>
      <c r="BV11" s="465">
        <v>0</v>
      </c>
      <c r="BW11" s="466"/>
      <c r="BX11" s="466"/>
      <c r="BY11" s="466"/>
      <c r="BZ11" s="466"/>
      <c r="CA11" s="466"/>
      <c r="CB11" s="466"/>
      <c r="CC11" s="467"/>
      <c r="CD11" s="474" t="s">
        <v>128</v>
      </c>
      <c r="CE11" s="475"/>
      <c r="CF11" s="475"/>
      <c r="CG11" s="475"/>
      <c r="CH11" s="475"/>
      <c r="CI11" s="475"/>
      <c r="CJ11" s="475"/>
      <c r="CK11" s="475"/>
      <c r="CL11" s="475"/>
      <c r="CM11" s="475"/>
      <c r="CN11" s="475"/>
      <c r="CO11" s="475"/>
      <c r="CP11" s="475"/>
      <c r="CQ11" s="475"/>
      <c r="CR11" s="475"/>
      <c r="CS11" s="476"/>
      <c r="CT11" s="578" t="s">
        <v>129</v>
      </c>
      <c r="CU11" s="579"/>
      <c r="CV11" s="579"/>
      <c r="CW11" s="579"/>
      <c r="CX11" s="579"/>
      <c r="CY11" s="579"/>
      <c r="CZ11" s="579"/>
      <c r="DA11" s="580"/>
      <c r="DB11" s="578" t="s">
        <v>130</v>
      </c>
      <c r="DC11" s="579"/>
      <c r="DD11" s="579"/>
      <c r="DE11" s="579"/>
      <c r="DF11" s="579"/>
      <c r="DG11" s="579"/>
      <c r="DH11" s="579"/>
      <c r="DI11" s="580"/>
      <c r="DJ11" s="185"/>
      <c r="DK11" s="185"/>
      <c r="DL11" s="185"/>
      <c r="DM11" s="185"/>
      <c r="DN11" s="185"/>
      <c r="DO11" s="185"/>
    </row>
    <row r="12" spans="1:119" ht="18.75" customHeight="1" x14ac:dyDescent="0.2">
      <c r="A12" s="186"/>
      <c r="B12" s="581" t="s">
        <v>131</v>
      </c>
      <c r="C12" s="582"/>
      <c r="D12" s="582"/>
      <c r="E12" s="582"/>
      <c r="F12" s="582"/>
      <c r="G12" s="582"/>
      <c r="H12" s="582"/>
      <c r="I12" s="582"/>
      <c r="J12" s="582"/>
      <c r="K12" s="583"/>
      <c r="L12" s="590" t="s">
        <v>132</v>
      </c>
      <c r="M12" s="591"/>
      <c r="N12" s="591"/>
      <c r="O12" s="591"/>
      <c r="P12" s="591"/>
      <c r="Q12" s="592"/>
      <c r="R12" s="593">
        <v>30501</v>
      </c>
      <c r="S12" s="594"/>
      <c r="T12" s="594"/>
      <c r="U12" s="594"/>
      <c r="V12" s="595"/>
      <c r="W12" s="596" t="s">
        <v>1</v>
      </c>
      <c r="X12" s="523"/>
      <c r="Y12" s="523"/>
      <c r="Z12" s="523"/>
      <c r="AA12" s="523"/>
      <c r="AB12" s="597"/>
      <c r="AC12" s="522" t="s">
        <v>133</v>
      </c>
      <c r="AD12" s="523"/>
      <c r="AE12" s="523"/>
      <c r="AF12" s="523"/>
      <c r="AG12" s="597"/>
      <c r="AH12" s="522" t="s">
        <v>134</v>
      </c>
      <c r="AI12" s="523"/>
      <c r="AJ12" s="523"/>
      <c r="AK12" s="523"/>
      <c r="AL12" s="598"/>
      <c r="AM12" s="534" t="s">
        <v>135</v>
      </c>
      <c r="AN12" s="439"/>
      <c r="AO12" s="439"/>
      <c r="AP12" s="439"/>
      <c r="AQ12" s="439"/>
      <c r="AR12" s="439"/>
      <c r="AS12" s="439"/>
      <c r="AT12" s="440"/>
      <c r="AU12" s="522" t="s">
        <v>136</v>
      </c>
      <c r="AV12" s="523"/>
      <c r="AW12" s="523"/>
      <c r="AX12" s="523"/>
      <c r="AY12" s="445" t="s">
        <v>137</v>
      </c>
      <c r="AZ12" s="446"/>
      <c r="BA12" s="446"/>
      <c r="BB12" s="446"/>
      <c r="BC12" s="446"/>
      <c r="BD12" s="446"/>
      <c r="BE12" s="446"/>
      <c r="BF12" s="446"/>
      <c r="BG12" s="446"/>
      <c r="BH12" s="446"/>
      <c r="BI12" s="446"/>
      <c r="BJ12" s="446"/>
      <c r="BK12" s="446"/>
      <c r="BL12" s="446"/>
      <c r="BM12" s="447"/>
      <c r="BN12" s="465">
        <v>51111</v>
      </c>
      <c r="BO12" s="466"/>
      <c r="BP12" s="466"/>
      <c r="BQ12" s="466"/>
      <c r="BR12" s="466"/>
      <c r="BS12" s="466"/>
      <c r="BT12" s="466"/>
      <c r="BU12" s="467"/>
      <c r="BV12" s="465">
        <v>0</v>
      </c>
      <c r="BW12" s="466"/>
      <c r="BX12" s="466"/>
      <c r="BY12" s="466"/>
      <c r="BZ12" s="466"/>
      <c r="CA12" s="466"/>
      <c r="CB12" s="466"/>
      <c r="CC12" s="467"/>
      <c r="CD12" s="474" t="s">
        <v>138</v>
      </c>
      <c r="CE12" s="475"/>
      <c r="CF12" s="475"/>
      <c r="CG12" s="475"/>
      <c r="CH12" s="475"/>
      <c r="CI12" s="475"/>
      <c r="CJ12" s="475"/>
      <c r="CK12" s="475"/>
      <c r="CL12" s="475"/>
      <c r="CM12" s="475"/>
      <c r="CN12" s="475"/>
      <c r="CO12" s="475"/>
      <c r="CP12" s="475"/>
      <c r="CQ12" s="475"/>
      <c r="CR12" s="475"/>
      <c r="CS12" s="476"/>
      <c r="CT12" s="578" t="s">
        <v>130</v>
      </c>
      <c r="CU12" s="579"/>
      <c r="CV12" s="579"/>
      <c r="CW12" s="579"/>
      <c r="CX12" s="579"/>
      <c r="CY12" s="579"/>
      <c r="CZ12" s="579"/>
      <c r="DA12" s="580"/>
      <c r="DB12" s="578" t="s">
        <v>129</v>
      </c>
      <c r="DC12" s="579"/>
      <c r="DD12" s="579"/>
      <c r="DE12" s="579"/>
      <c r="DF12" s="579"/>
      <c r="DG12" s="579"/>
      <c r="DH12" s="579"/>
      <c r="DI12" s="580"/>
      <c r="DJ12" s="185"/>
      <c r="DK12" s="185"/>
      <c r="DL12" s="185"/>
      <c r="DM12" s="185"/>
      <c r="DN12" s="185"/>
      <c r="DO12" s="185"/>
    </row>
    <row r="13" spans="1:119" ht="18.75" customHeight="1" x14ac:dyDescent="0.2">
      <c r="A13" s="186"/>
      <c r="B13" s="584"/>
      <c r="C13" s="585"/>
      <c r="D13" s="585"/>
      <c r="E13" s="585"/>
      <c r="F13" s="585"/>
      <c r="G13" s="585"/>
      <c r="H13" s="585"/>
      <c r="I13" s="585"/>
      <c r="J13" s="585"/>
      <c r="K13" s="586"/>
      <c r="L13" s="196"/>
      <c r="M13" s="565" t="s">
        <v>139</v>
      </c>
      <c r="N13" s="566"/>
      <c r="O13" s="566"/>
      <c r="P13" s="566"/>
      <c r="Q13" s="567"/>
      <c r="R13" s="568">
        <v>30382</v>
      </c>
      <c r="S13" s="569"/>
      <c r="T13" s="569"/>
      <c r="U13" s="569"/>
      <c r="V13" s="570"/>
      <c r="W13" s="556" t="s">
        <v>140</v>
      </c>
      <c r="X13" s="478"/>
      <c r="Y13" s="478"/>
      <c r="Z13" s="478"/>
      <c r="AA13" s="478"/>
      <c r="AB13" s="479"/>
      <c r="AC13" s="441">
        <v>3732</v>
      </c>
      <c r="AD13" s="442"/>
      <c r="AE13" s="442"/>
      <c r="AF13" s="442"/>
      <c r="AG13" s="443"/>
      <c r="AH13" s="441">
        <v>4190</v>
      </c>
      <c r="AI13" s="442"/>
      <c r="AJ13" s="442"/>
      <c r="AK13" s="442"/>
      <c r="AL13" s="444"/>
      <c r="AM13" s="534" t="s">
        <v>141</v>
      </c>
      <c r="AN13" s="439"/>
      <c r="AO13" s="439"/>
      <c r="AP13" s="439"/>
      <c r="AQ13" s="439"/>
      <c r="AR13" s="439"/>
      <c r="AS13" s="439"/>
      <c r="AT13" s="440"/>
      <c r="AU13" s="522" t="s">
        <v>136</v>
      </c>
      <c r="AV13" s="523"/>
      <c r="AW13" s="523"/>
      <c r="AX13" s="523"/>
      <c r="AY13" s="445" t="s">
        <v>142</v>
      </c>
      <c r="AZ13" s="446"/>
      <c r="BA13" s="446"/>
      <c r="BB13" s="446"/>
      <c r="BC13" s="446"/>
      <c r="BD13" s="446"/>
      <c r="BE13" s="446"/>
      <c r="BF13" s="446"/>
      <c r="BG13" s="446"/>
      <c r="BH13" s="446"/>
      <c r="BI13" s="446"/>
      <c r="BJ13" s="446"/>
      <c r="BK13" s="446"/>
      <c r="BL13" s="446"/>
      <c r="BM13" s="447"/>
      <c r="BN13" s="465">
        <v>200377</v>
      </c>
      <c r="BO13" s="466"/>
      <c r="BP13" s="466"/>
      <c r="BQ13" s="466"/>
      <c r="BR13" s="466"/>
      <c r="BS13" s="466"/>
      <c r="BT13" s="466"/>
      <c r="BU13" s="467"/>
      <c r="BV13" s="465">
        <v>25145</v>
      </c>
      <c r="BW13" s="466"/>
      <c r="BX13" s="466"/>
      <c r="BY13" s="466"/>
      <c r="BZ13" s="466"/>
      <c r="CA13" s="466"/>
      <c r="CB13" s="466"/>
      <c r="CC13" s="467"/>
      <c r="CD13" s="474" t="s">
        <v>143</v>
      </c>
      <c r="CE13" s="475"/>
      <c r="CF13" s="475"/>
      <c r="CG13" s="475"/>
      <c r="CH13" s="475"/>
      <c r="CI13" s="475"/>
      <c r="CJ13" s="475"/>
      <c r="CK13" s="475"/>
      <c r="CL13" s="475"/>
      <c r="CM13" s="475"/>
      <c r="CN13" s="475"/>
      <c r="CO13" s="475"/>
      <c r="CP13" s="475"/>
      <c r="CQ13" s="475"/>
      <c r="CR13" s="475"/>
      <c r="CS13" s="476"/>
      <c r="CT13" s="435">
        <v>5.4</v>
      </c>
      <c r="CU13" s="436"/>
      <c r="CV13" s="436"/>
      <c r="CW13" s="436"/>
      <c r="CX13" s="436"/>
      <c r="CY13" s="436"/>
      <c r="CZ13" s="436"/>
      <c r="DA13" s="437"/>
      <c r="DB13" s="435">
        <v>5.2</v>
      </c>
      <c r="DC13" s="436"/>
      <c r="DD13" s="436"/>
      <c r="DE13" s="436"/>
      <c r="DF13" s="436"/>
      <c r="DG13" s="436"/>
      <c r="DH13" s="436"/>
      <c r="DI13" s="437"/>
      <c r="DJ13" s="185"/>
      <c r="DK13" s="185"/>
      <c r="DL13" s="185"/>
      <c r="DM13" s="185"/>
      <c r="DN13" s="185"/>
      <c r="DO13" s="185"/>
    </row>
    <row r="14" spans="1:119" ht="18.75" customHeight="1" thickBot="1" x14ac:dyDescent="0.25">
      <c r="A14" s="186"/>
      <c r="B14" s="584"/>
      <c r="C14" s="585"/>
      <c r="D14" s="585"/>
      <c r="E14" s="585"/>
      <c r="F14" s="585"/>
      <c r="G14" s="585"/>
      <c r="H14" s="585"/>
      <c r="I14" s="585"/>
      <c r="J14" s="585"/>
      <c r="K14" s="586"/>
      <c r="L14" s="558" t="s">
        <v>144</v>
      </c>
      <c r="M14" s="599"/>
      <c r="N14" s="599"/>
      <c r="O14" s="599"/>
      <c r="P14" s="599"/>
      <c r="Q14" s="600"/>
      <c r="R14" s="568">
        <v>30867</v>
      </c>
      <c r="S14" s="569"/>
      <c r="T14" s="569"/>
      <c r="U14" s="569"/>
      <c r="V14" s="570"/>
      <c r="W14" s="571"/>
      <c r="X14" s="481"/>
      <c r="Y14" s="481"/>
      <c r="Z14" s="481"/>
      <c r="AA14" s="481"/>
      <c r="AB14" s="482"/>
      <c r="AC14" s="561">
        <v>25.3</v>
      </c>
      <c r="AD14" s="562"/>
      <c r="AE14" s="562"/>
      <c r="AF14" s="562"/>
      <c r="AG14" s="563"/>
      <c r="AH14" s="561">
        <v>26.6</v>
      </c>
      <c r="AI14" s="562"/>
      <c r="AJ14" s="562"/>
      <c r="AK14" s="562"/>
      <c r="AL14" s="564"/>
      <c r="AM14" s="534"/>
      <c r="AN14" s="439"/>
      <c r="AO14" s="439"/>
      <c r="AP14" s="439"/>
      <c r="AQ14" s="439"/>
      <c r="AR14" s="439"/>
      <c r="AS14" s="439"/>
      <c r="AT14" s="440"/>
      <c r="AU14" s="522"/>
      <c r="AV14" s="523"/>
      <c r="AW14" s="523"/>
      <c r="AX14" s="523"/>
      <c r="AY14" s="445"/>
      <c r="AZ14" s="446"/>
      <c r="BA14" s="446"/>
      <c r="BB14" s="446"/>
      <c r="BC14" s="446"/>
      <c r="BD14" s="446"/>
      <c r="BE14" s="446"/>
      <c r="BF14" s="446"/>
      <c r="BG14" s="446"/>
      <c r="BH14" s="446"/>
      <c r="BI14" s="446"/>
      <c r="BJ14" s="446"/>
      <c r="BK14" s="446"/>
      <c r="BL14" s="446"/>
      <c r="BM14" s="447"/>
      <c r="BN14" s="465"/>
      <c r="BO14" s="466"/>
      <c r="BP14" s="466"/>
      <c r="BQ14" s="466"/>
      <c r="BR14" s="466"/>
      <c r="BS14" s="466"/>
      <c r="BT14" s="466"/>
      <c r="BU14" s="467"/>
      <c r="BV14" s="465"/>
      <c r="BW14" s="466"/>
      <c r="BX14" s="466"/>
      <c r="BY14" s="466"/>
      <c r="BZ14" s="466"/>
      <c r="CA14" s="466"/>
      <c r="CB14" s="466"/>
      <c r="CC14" s="467"/>
      <c r="CD14" s="471" t="s">
        <v>145</v>
      </c>
      <c r="CE14" s="472"/>
      <c r="CF14" s="472"/>
      <c r="CG14" s="472"/>
      <c r="CH14" s="472"/>
      <c r="CI14" s="472"/>
      <c r="CJ14" s="472"/>
      <c r="CK14" s="472"/>
      <c r="CL14" s="472"/>
      <c r="CM14" s="472"/>
      <c r="CN14" s="472"/>
      <c r="CO14" s="472"/>
      <c r="CP14" s="472"/>
      <c r="CQ14" s="472"/>
      <c r="CR14" s="472"/>
      <c r="CS14" s="473"/>
      <c r="CT14" s="572">
        <v>5.4</v>
      </c>
      <c r="CU14" s="573"/>
      <c r="CV14" s="573"/>
      <c r="CW14" s="573"/>
      <c r="CX14" s="573"/>
      <c r="CY14" s="573"/>
      <c r="CZ14" s="573"/>
      <c r="DA14" s="574"/>
      <c r="DB14" s="572" t="s">
        <v>130</v>
      </c>
      <c r="DC14" s="573"/>
      <c r="DD14" s="573"/>
      <c r="DE14" s="573"/>
      <c r="DF14" s="573"/>
      <c r="DG14" s="573"/>
      <c r="DH14" s="573"/>
      <c r="DI14" s="574"/>
      <c r="DJ14" s="185"/>
      <c r="DK14" s="185"/>
      <c r="DL14" s="185"/>
      <c r="DM14" s="185"/>
      <c r="DN14" s="185"/>
      <c r="DO14" s="185"/>
    </row>
    <row r="15" spans="1:119" ht="18.75" customHeight="1" x14ac:dyDescent="0.2">
      <c r="A15" s="186"/>
      <c r="B15" s="584"/>
      <c r="C15" s="585"/>
      <c r="D15" s="585"/>
      <c r="E15" s="585"/>
      <c r="F15" s="585"/>
      <c r="G15" s="585"/>
      <c r="H15" s="585"/>
      <c r="I15" s="585"/>
      <c r="J15" s="585"/>
      <c r="K15" s="586"/>
      <c r="L15" s="196"/>
      <c r="M15" s="565" t="s">
        <v>146</v>
      </c>
      <c r="N15" s="566"/>
      <c r="O15" s="566"/>
      <c r="P15" s="566"/>
      <c r="Q15" s="567"/>
      <c r="R15" s="568">
        <v>30764</v>
      </c>
      <c r="S15" s="569"/>
      <c r="T15" s="569"/>
      <c r="U15" s="569"/>
      <c r="V15" s="570"/>
      <c r="W15" s="556" t="s">
        <v>147</v>
      </c>
      <c r="X15" s="478"/>
      <c r="Y15" s="478"/>
      <c r="Z15" s="478"/>
      <c r="AA15" s="478"/>
      <c r="AB15" s="479"/>
      <c r="AC15" s="441">
        <v>3097</v>
      </c>
      <c r="AD15" s="442"/>
      <c r="AE15" s="442"/>
      <c r="AF15" s="442"/>
      <c r="AG15" s="443"/>
      <c r="AH15" s="441">
        <v>3376</v>
      </c>
      <c r="AI15" s="442"/>
      <c r="AJ15" s="442"/>
      <c r="AK15" s="442"/>
      <c r="AL15" s="444"/>
      <c r="AM15" s="534"/>
      <c r="AN15" s="439"/>
      <c r="AO15" s="439"/>
      <c r="AP15" s="439"/>
      <c r="AQ15" s="439"/>
      <c r="AR15" s="439"/>
      <c r="AS15" s="439"/>
      <c r="AT15" s="440"/>
      <c r="AU15" s="522"/>
      <c r="AV15" s="523"/>
      <c r="AW15" s="523"/>
      <c r="AX15" s="523"/>
      <c r="AY15" s="457" t="s">
        <v>148</v>
      </c>
      <c r="AZ15" s="458"/>
      <c r="BA15" s="458"/>
      <c r="BB15" s="458"/>
      <c r="BC15" s="458"/>
      <c r="BD15" s="458"/>
      <c r="BE15" s="458"/>
      <c r="BF15" s="458"/>
      <c r="BG15" s="458"/>
      <c r="BH15" s="458"/>
      <c r="BI15" s="458"/>
      <c r="BJ15" s="458"/>
      <c r="BK15" s="458"/>
      <c r="BL15" s="458"/>
      <c r="BM15" s="459"/>
      <c r="BN15" s="460">
        <v>3000741</v>
      </c>
      <c r="BO15" s="461"/>
      <c r="BP15" s="461"/>
      <c r="BQ15" s="461"/>
      <c r="BR15" s="461"/>
      <c r="BS15" s="461"/>
      <c r="BT15" s="461"/>
      <c r="BU15" s="462"/>
      <c r="BV15" s="460">
        <v>2895826</v>
      </c>
      <c r="BW15" s="461"/>
      <c r="BX15" s="461"/>
      <c r="BY15" s="461"/>
      <c r="BZ15" s="461"/>
      <c r="CA15" s="461"/>
      <c r="CB15" s="461"/>
      <c r="CC15" s="462"/>
      <c r="CD15" s="575" t="s">
        <v>149</v>
      </c>
      <c r="CE15" s="576"/>
      <c r="CF15" s="576"/>
      <c r="CG15" s="576"/>
      <c r="CH15" s="576"/>
      <c r="CI15" s="576"/>
      <c r="CJ15" s="576"/>
      <c r="CK15" s="576"/>
      <c r="CL15" s="576"/>
      <c r="CM15" s="576"/>
      <c r="CN15" s="576"/>
      <c r="CO15" s="576"/>
      <c r="CP15" s="576"/>
      <c r="CQ15" s="576"/>
      <c r="CR15" s="576"/>
      <c r="CS15" s="577"/>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2">
      <c r="A16" s="186"/>
      <c r="B16" s="584"/>
      <c r="C16" s="585"/>
      <c r="D16" s="585"/>
      <c r="E16" s="585"/>
      <c r="F16" s="585"/>
      <c r="G16" s="585"/>
      <c r="H16" s="585"/>
      <c r="I16" s="585"/>
      <c r="J16" s="585"/>
      <c r="K16" s="586"/>
      <c r="L16" s="558" t="s">
        <v>150</v>
      </c>
      <c r="M16" s="559"/>
      <c r="N16" s="559"/>
      <c r="O16" s="559"/>
      <c r="P16" s="559"/>
      <c r="Q16" s="560"/>
      <c r="R16" s="553" t="s">
        <v>151</v>
      </c>
      <c r="S16" s="554"/>
      <c r="T16" s="554"/>
      <c r="U16" s="554"/>
      <c r="V16" s="555"/>
      <c r="W16" s="571"/>
      <c r="X16" s="481"/>
      <c r="Y16" s="481"/>
      <c r="Z16" s="481"/>
      <c r="AA16" s="481"/>
      <c r="AB16" s="482"/>
      <c r="AC16" s="561">
        <v>21</v>
      </c>
      <c r="AD16" s="562"/>
      <c r="AE16" s="562"/>
      <c r="AF16" s="562"/>
      <c r="AG16" s="563"/>
      <c r="AH16" s="561">
        <v>21.5</v>
      </c>
      <c r="AI16" s="562"/>
      <c r="AJ16" s="562"/>
      <c r="AK16" s="562"/>
      <c r="AL16" s="564"/>
      <c r="AM16" s="534"/>
      <c r="AN16" s="439"/>
      <c r="AO16" s="439"/>
      <c r="AP16" s="439"/>
      <c r="AQ16" s="439"/>
      <c r="AR16" s="439"/>
      <c r="AS16" s="439"/>
      <c r="AT16" s="440"/>
      <c r="AU16" s="522"/>
      <c r="AV16" s="523"/>
      <c r="AW16" s="523"/>
      <c r="AX16" s="523"/>
      <c r="AY16" s="445" t="s">
        <v>152</v>
      </c>
      <c r="AZ16" s="446"/>
      <c r="BA16" s="446"/>
      <c r="BB16" s="446"/>
      <c r="BC16" s="446"/>
      <c r="BD16" s="446"/>
      <c r="BE16" s="446"/>
      <c r="BF16" s="446"/>
      <c r="BG16" s="446"/>
      <c r="BH16" s="446"/>
      <c r="BI16" s="446"/>
      <c r="BJ16" s="446"/>
      <c r="BK16" s="446"/>
      <c r="BL16" s="446"/>
      <c r="BM16" s="447"/>
      <c r="BN16" s="465">
        <v>7558732</v>
      </c>
      <c r="BO16" s="466"/>
      <c r="BP16" s="466"/>
      <c r="BQ16" s="466"/>
      <c r="BR16" s="466"/>
      <c r="BS16" s="466"/>
      <c r="BT16" s="466"/>
      <c r="BU16" s="467"/>
      <c r="BV16" s="465">
        <v>7557460</v>
      </c>
      <c r="BW16" s="466"/>
      <c r="BX16" s="466"/>
      <c r="BY16" s="466"/>
      <c r="BZ16" s="466"/>
      <c r="CA16" s="466"/>
      <c r="CB16" s="466"/>
      <c r="CC16" s="467"/>
      <c r="CD16" s="200"/>
      <c r="CE16" s="463"/>
      <c r="CF16" s="463"/>
      <c r="CG16" s="463"/>
      <c r="CH16" s="463"/>
      <c r="CI16" s="463"/>
      <c r="CJ16" s="463"/>
      <c r="CK16" s="463"/>
      <c r="CL16" s="463"/>
      <c r="CM16" s="463"/>
      <c r="CN16" s="463"/>
      <c r="CO16" s="463"/>
      <c r="CP16" s="463"/>
      <c r="CQ16" s="463"/>
      <c r="CR16" s="463"/>
      <c r="CS16" s="464"/>
      <c r="CT16" s="435"/>
      <c r="CU16" s="436"/>
      <c r="CV16" s="436"/>
      <c r="CW16" s="436"/>
      <c r="CX16" s="436"/>
      <c r="CY16" s="436"/>
      <c r="CZ16" s="436"/>
      <c r="DA16" s="437"/>
      <c r="DB16" s="435"/>
      <c r="DC16" s="436"/>
      <c r="DD16" s="436"/>
      <c r="DE16" s="436"/>
      <c r="DF16" s="436"/>
      <c r="DG16" s="436"/>
      <c r="DH16" s="436"/>
      <c r="DI16" s="437"/>
      <c r="DJ16" s="185"/>
      <c r="DK16" s="185"/>
      <c r="DL16" s="185"/>
      <c r="DM16" s="185"/>
      <c r="DN16" s="185"/>
      <c r="DO16" s="185"/>
    </row>
    <row r="17" spans="1:119" ht="18.75" customHeight="1" thickBot="1" x14ac:dyDescent="0.25">
      <c r="A17" s="186"/>
      <c r="B17" s="587"/>
      <c r="C17" s="588"/>
      <c r="D17" s="588"/>
      <c r="E17" s="588"/>
      <c r="F17" s="588"/>
      <c r="G17" s="588"/>
      <c r="H17" s="588"/>
      <c r="I17" s="588"/>
      <c r="J17" s="588"/>
      <c r="K17" s="589"/>
      <c r="L17" s="201"/>
      <c r="M17" s="550" t="s">
        <v>153</v>
      </c>
      <c r="N17" s="551"/>
      <c r="O17" s="551"/>
      <c r="P17" s="551"/>
      <c r="Q17" s="552"/>
      <c r="R17" s="553" t="s">
        <v>154</v>
      </c>
      <c r="S17" s="554"/>
      <c r="T17" s="554"/>
      <c r="U17" s="554"/>
      <c r="V17" s="555"/>
      <c r="W17" s="556" t="s">
        <v>155</v>
      </c>
      <c r="X17" s="478"/>
      <c r="Y17" s="478"/>
      <c r="Z17" s="478"/>
      <c r="AA17" s="478"/>
      <c r="AB17" s="479"/>
      <c r="AC17" s="441">
        <v>7925</v>
      </c>
      <c r="AD17" s="442"/>
      <c r="AE17" s="442"/>
      <c r="AF17" s="442"/>
      <c r="AG17" s="443"/>
      <c r="AH17" s="441">
        <v>8164</v>
      </c>
      <c r="AI17" s="442"/>
      <c r="AJ17" s="442"/>
      <c r="AK17" s="442"/>
      <c r="AL17" s="444"/>
      <c r="AM17" s="534"/>
      <c r="AN17" s="439"/>
      <c r="AO17" s="439"/>
      <c r="AP17" s="439"/>
      <c r="AQ17" s="439"/>
      <c r="AR17" s="439"/>
      <c r="AS17" s="439"/>
      <c r="AT17" s="440"/>
      <c r="AU17" s="522"/>
      <c r="AV17" s="523"/>
      <c r="AW17" s="523"/>
      <c r="AX17" s="523"/>
      <c r="AY17" s="445" t="s">
        <v>156</v>
      </c>
      <c r="AZ17" s="446"/>
      <c r="BA17" s="446"/>
      <c r="BB17" s="446"/>
      <c r="BC17" s="446"/>
      <c r="BD17" s="446"/>
      <c r="BE17" s="446"/>
      <c r="BF17" s="446"/>
      <c r="BG17" s="446"/>
      <c r="BH17" s="446"/>
      <c r="BI17" s="446"/>
      <c r="BJ17" s="446"/>
      <c r="BK17" s="446"/>
      <c r="BL17" s="446"/>
      <c r="BM17" s="447"/>
      <c r="BN17" s="465">
        <v>3783785</v>
      </c>
      <c r="BO17" s="466"/>
      <c r="BP17" s="466"/>
      <c r="BQ17" s="466"/>
      <c r="BR17" s="466"/>
      <c r="BS17" s="466"/>
      <c r="BT17" s="466"/>
      <c r="BU17" s="467"/>
      <c r="BV17" s="465">
        <v>3658376</v>
      </c>
      <c r="BW17" s="466"/>
      <c r="BX17" s="466"/>
      <c r="BY17" s="466"/>
      <c r="BZ17" s="466"/>
      <c r="CA17" s="466"/>
      <c r="CB17" s="466"/>
      <c r="CC17" s="467"/>
      <c r="CD17" s="200"/>
      <c r="CE17" s="463"/>
      <c r="CF17" s="463"/>
      <c r="CG17" s="463"/>
      <c r="CH17" s="463"/>
      <c r="CI17" s="463"/>
      <c r="CJ17" s="463"/>
      <c r="CK17" s="463"/>
      <c r="CL17" s="463"/>
      <c r="CM17" s="463"/>
      <c r="CN17" s="463"/>
      <c r="CO17" s="463"/>
      <c r="CP17" s="463"/>
      <c r="CQ17" s="463"/>
      <c r="CR17" s="463"/>
      <c r="CS17" s="464"/>
      <c r="CT17" s="435"/>
      <c r="CU17" s="436"/>
      <c r="CV17" s="436"/>
      <c r="CW17" s="436"/>
      <c r="CX17" s="436"/>
      <c r="CY17" s="436"/>
      <c r="CZ17" s="436"/>
      <c r="DA17" s="437"/>
      <c r="DB17" s="435"/>
      <c r="DC17" s="436"/>
      <c r="DD17" s="436"/>
      <c r="DE17" s="436"/>
      <c r="DF17" s="436"/>
      <c r="DG17" s="436"/>
      <c r="DH17" s="436"/>
      <c r="DI17" s="437"/>
      <c r="DJ17" s="185"/>
      <c r="DK17" s="185"/>
      <c r="DL17" s="185"/>
      <c r="DM17" s="185"/>
      <c r="DN17" s="185"/>
      <c r="DO17" s="185"/>
    </row>
    <row r="18" spans="1:119" ht="18.75" customHeight="1" thickBot="1" x14ac:dyDescent="0.25">
      <c r="A18" s="186"/>
      <c r="B18" s="527" t="s">
        <v>157</v>
      </c>
      <c r="C18" s="528"/>
      <c r="D18" s="528"/>
      <c r="E18" s="529"/>
      <c r="F18" s="529"/>
      <c r="G18" s="529"/>
      <c r="H18" s="529"/>
      <c r="I18" s="529"/>
      <c r="J18" s="529"/>
      <c r="K18" s="529"/>
      <c r="L18" s="530">
        <v>438.79</v>
      </c>
      <c r="M18" s="530"/>
      <c r="N18" s="530"/>
      <c r="O18" s="530"/>
      <c r="P18" s="530"/>
      <c r="Q18" s="530"/>
      <c r="R18" s="531"/>
      <c r="S18" s="531"/>
      <c r="T18" s="531"/>
      <c r="U18" s="531"/>
      <c r="V18" s="532"/>
      <c r="W18" s="546"/>
      <c r="X18" s="547"/>
      <c r="Y18" s="547"/>
      <c r="Z18" s="547"/>
      <c r="AA18" s="547"/>
      <c r="AB18" s="557"/>
      <c r="AC18" s="429">
        <v>53.7</v>
      </c>
      <c r="AD18" s="430"/>
      <c r="AE18" s="430"/>
      <c r="AF18" s="430"/>
      <c r="AG18" s="533"/>
      <c r="AH18" s="429">
        <v>51.9</v>
      </c>
      <c r="AI18" s="430"/>
      <c r="AJ18" s="430"/>
      <c r="AK18" s="430"/>
      <c r="AL18" s="431"/>
      <c r="AM18" s="534"/>
      <c r="AN18" s="439"/>
      <c r="AO18" s="439"/>
      <c r="AP18" s="439"/>
      <c r="AQ18" s="439"/>
      <c r="AR18" s="439"/>
      <c r="AS18" s="439"/>
      <c r="AT18" s="440"/>
      <c r="AU18" s="522"/>
      <c r="AV18" s="523"/>
      <c r="AW18" s="523"/>
      <c r="AX18" s="523"/>
      <c r="AY18" s="445" t="s">
        <v>158</v>
      </c>
      <c r="AZ18" s="446"/>
      <c r="BA18" s="446"/>
      <c r="BB18" s="446"/>
      <c r="BC18" s="446"/>
      <c r="BD18" s="446"/>
      <c r="BE18" s="446"/>
      <c r="BF18" s="446"/>
      <c r="BG18" s="446"/>
      <c r="BH18" s="446"/>
      <c r="BI18" s="446"/>
      <c r="BJ18" s="446"/>
      <c r="BK18" s="446"/>
      <c r="BL18" s="446"/>
      <c r="BM18" s="447"/>
      <c r="BN18" s="465">
        <v>8609401</v>
      </c>
      <c r="BO18" s="466"/>
      <c r="BP18" s="466"/>
      <c r="BQ18" s="466"/>
      <c r="BR18" s="466"/>
      <c r="BS18" s="466"/>
      <c r="BT18" s="466"/>
      <c r="BU18" s="467"/>
      <c r="BV18" s="465">
        <v>8225483</v>
      </c>
      <c r="BW18" s="466"/>
      <c r="BX18" s="466"/>
      <c r="BY18" s="466"/>
      <c r="BZ18" s="466"/>
      <c r="CA18" s="466"/>
      <c r="CB18" s="466"/>
      <c r="CC18" s="467"/>
      <c r="CD18" s="200"/>
      <c r="CE18" s="463"/>
      <c r="CF18" s="463"/>
      <c r="CG18" s="463"/>
      <c r="CH18" s="463"/>
      <c r="CI18" s="463"/>
      <c r="CJ18" s="463"/>
      <c r="CK18" s="463"/>
      <c r="CL18" s="463"/>
      <c r="CM18" s="463"/>
      <c r="CN18" s="463"/>
      <c r="CO18" s="463"/>
      <c r="CP18" s="463"/>
      <c r="CQ18" s="463"/>
      <c r="CR18" s="463"/>
      <c r="CS18" s="464"/>
      <c r="CT18" s="435"/>
      <c r="CU18" s="436"/>
      <c r="CV18" s="436"/>
      <c r="CW18" s="436"/>
      <c r="CX18" s="436"/>
      <c r="CY18" s="436"/>
      <c r="CZ18" s="436"/>
      <c r="DA18" s="437"/>
      <c r="DB18" s="435"/>
      <c r="DC18" s="436"/>
      <c r="DD18" s="436"/>
      <c r="DE18" s="436"/>
      <c r="DF18" s="436"/>
      <c r="DG18" s="436"/>
      <c r="DH18" s="436"/>
      <c r="DI18" s="437"/>
      <c r="DJ18" s="185"/>
      <c r="DK18" s="185"/>
      <c r="DL18" s="185"/>
      <c r="DM18" s="185"/>
      <c r="DN18" s="185"/>
      <c r="DO18" s="185"/>
    </row>
    <row r="19" spans="1:119" ht="18.75" customHeight="1" thickBot="1" x14ac:dyDescent="0.25">
      <c r="A19" s="186"/>
      <c r="B19" s="527" t="s">
        <v>159</v>
      </c>
      <c r="C19" s="528"/>
      <c r="D19" s="528"/>
      <c r="E19" s="529"/>
      <c r="F19" s="529"/>
      <c r="G19" s="529"/>
      <c r="H19" s="529"/>
      <c r="I19" s="529"/>
      <c r="J19" s="529"/>
      <c r="K19" s="529"/>
      <c r="L19" s="535">
        <v>70</v>
      </c>
      <c r="M19" s="535"/>
      <c r="N19" s="535"/>
      <c r="O19" s="535"/>
      <c r="P19" s="535"/>
      <c r="Q19" s="535"/>
      <c r="R19" s="536"/>
      <c r="S19" s="536"/>
      <c r="T19" s="536"/>
      <c r="U19" s="536"/>
      <c r="V19" s="537"/>
      <c r="W19" s="544"/>
      <c r="X19" s="545"/>
      <c r="Y19" s="545"/>
      <c r="Z19" s="545"/>
      <c r="AA19" s="545"/>
      <c r="AB19" s="545"/>
      <c r="AC19" s="548"/>
      <c r="AD19" s="548"/>
      <c r="AE19" s="548"/>
      <c r="AF19" s="548"/>
      <c r="AG19" s="548"/>
      <c r="AH19" s="548"/>
      <c r="AI19" s="548"/>
      <c r="AJ19" s="548"/>
      <c r="AK19" s="548"/>
      <c r="AL19" s="549"/>
      <c r="AM19" s="534"/>
      <c r="AN19" s="439"/>
      <c r="AO19" s="439"/>
      <c r="AP19" s="439"/>
      <c r="AQ19" s="439"/>
      <c r="AR19" s="439"/>
      <c r="AS19" s="439"/>
      <c r="AT19" s="440"/>
      <c r="AU19" s="522"/>
      <c r="AV19" s="523"/>
      <c r="AW19" s="523"/>
      <c r="AX19" s="523"/>
      <c r="AY19" s="445" t="s">
        <v>160</v>
      </c>
      <c r="AZ19" s="446"/>
      <c r="BA19" s="446"/>
      <c r="BB19" s="446"/>
      <c r="BC19" s="446"/>
      <c r="BD19" s="446"/>
      <c r="BE19" s="446"/>
      <c r="BF19" s="446"/>
      <c r="BG19" s="446"/>
      <c r="BH19" s="446"/>
      <c r="BI19" s="446"/>
      <c r="BJ19" s="446"/>
      <c r="BK19" s="446"/>
      <c r="BL19" s="446"/>
      <c r="BM19" s="447"/>
      <c r="BN19" s="465">
        <v>12489232</v>
      </c>
      <c r="BO19" s="466"/>
      <c r="BP19" s="466"/>
      <c r="BQ19" s="466"/>
      <c r="BR19" s="466"/>
      <c r="BS19" s="466"/>
      <c r="BT19" s="466"/>
      <c r="BU19" s="467"/>
      <c r="BV19" s="465">
        <v>11939303</v>
      </c>
      <c r="BW19" s="466"/>
      <c r="BX19" s="466"/>
      <c r="BY19" s="466"/>
      <c r="BZ19" s="466"/>
      <c r="CA19" s="466"/>
      <c r="CB19" s="466"/>
      <c r="CC19" s="467"/>
      <c r="CD19" s="200"/>
      <c r="CE19" s="463"/>
      <c r="CF19" s="463"/>
      <c r="CG19" s="463"/>
      <c r="CH19" s="463"/>
      <c r="CI19" s="463"/>
      <c r="CJ19" s="463"/>
      <c r="CK19" s="463"/>
      <c r="CL19" s="463"/>
      <c r="CM19" s="463"/>
      <c r="CN19" s="463"/>
      <c r="CO19" s="463"/>
      <c r="CP19" s="463"/>
      <c r="CQ19" s="463"/>
      <c r="CR19" s="463"/>
      <c r="CS19" s="464"/>
      <c r="CT19" s="435"/>
      <c r="CU19" s="436"/>
      <c r="CV19" s="436"/>
      <c r="CW19" s="436"/>
      <c r="CX19" s="436"/>
      <c r="CY19" s="436"/>
      <c r="CZ19" s="436"/>
      <c r="DA19" s="437"/>
      <c r="DB19" s="435"/>
      <c r="DC19" s="436"/>
      <c r="DD19" s="436"/>
      <c r="DE19" s="436"/>
      <c r="DF19" s="436"/>
      <c r="DG19" s="436"/>
      <c r="DH19" s="436"/>
      <c r="DI19" s="437"/>
      <c r="DJ19" s="185"/>
      <c r="DK19" s="185"/>
      <c r="DL19" s="185"/>
      <c r="DM19" s="185"/>
      <c r="DN19" s="185"/>
      <c r="DO19" s="185"/>
    </row>
    <row r="20" spans="1:119" ht="18.75" customHeight="1" thickBot="1" x14ac:dyDescent="0.25">
      <c r="A20" s="186"/>
      <c r="B20" s="527" t="s">
        <v>161</v>
      </c>
      <c r="C20" s="528"/>
      <c r="D20" s="528"/>
      <c r="E20" s="529"/>
      <c r="F20" s="529"/>
      <c r="G20" s="529"/>
      <c r="H20" s="529"/>
      <c r="I20" s="529"/>
      <c r="J20" s="529"/>
      <c r="K20" s="529"/>
      <c r="L20" s="535">
        <v>12004</v>
      </c>
      <c r="M20" s="535"/>
      <c r="N20" s="535"/>
      <c r="O20" s="535"/>
      <c r="P20" s="535"/>
      <c r="Q20" s="535"/>
      <c r="R20" s="536"/>
      <c r="S20" s="536"/>
      <c r="T20" s="536"/>
      <c r="U20" s="536"/>
      <c r="V20" s="537"/>
      <c r="W20" s="546"/>
      <c r="X20" s="547"/>
      <c r="Y20" s="547"/>
      <c r="Z20" s="547"/>
      <c r="AA20" s="547"/>
      <c r="AB20" s="547"/>
      <c r="AC20" s="538"/>
      <c r="AD20" s="538"/>
      <c r="AE20" s="538"/>
      <c r="AF20" s="538"/>
      <c r="AG20" s="538"/>
      <c r="AH20" s="538"/>
      <c r="AI20" s="538"/>
      <c r="AJ20" s="538"/>
      <c r="AK20" s="538"/>
      <c r="AL20" s="539"/>
      <c r="AM20" s="540"/>
      <c r="AN20" s="512"/>
      <c r="AO20" s="512"/>
      <c r="AP20" s="512"/>
      <c r="AQ20" s="512"/>
      <c r="AR20" s="512"/>
      <c r="AS20" s="512"/>
      <c r="AT20" s="513"/>
      <c r="AU20" s="541"/>
      <c r="AV20" s="542"/>
      <c r="AW20" s="542"/>
      <c r="AX20" s="543"/>
      <c r="AY20" s="445"/>
      <c r="AZ20" s="446"/>
      <c r="BA20" s="446"/>
      <c r="BB20" s="446"/>
      <c r="BC20" s="446"/>
      <c r="BD20" s="446"/>
      <c r="BE20" s="446"/>
      <c r="BF20" s="446"/>
      <c r="BG20" s="446"/>
      <c r="BH20" s="446"/>
      <c r="BI20" s="446"/>
      <c r="BJ20" s="446"/>
      <c r="BK20" s="446"/>
      <c r="BL20" s="446"/>
      <c r="BM20" s="447"/>
      <c r="BN20" s="465"/>
      <c r="BO20" s="466"/>
      <c r="BP20" s="466"/>
      <c r="BQ20" s="466"/>
      <c r="BR20" s="466"/>
      <c r="BS20" s="466"/>
      <c r="BT20" s="466"/>
      <c r="BU20" s="467"/>
      <c r="BV20" s="465"/>
      <c r="BW20" s="466"/>
      <c r="BX20" s="466"/>
      <c r="BY20" s="466"/>
      <c r="BZ20" s="466"/>
      <c r="CA20" s="466"/>
      <c r="CB20" s="466"/>
      <c r="CC20" s="467"/>
      <c r="CD20" s="200"/>
      <c r="CE20" s="463"/>
      <c r="CF20" s="463"/>
      <c r="CG20" s="463"/>
      <c r="CH20" s="463"/>
      <c r="CI20" s="463"/>
      <c r="CJ20" s="463"/>
      <c r="CK20" s="463"/>
      <c r="CL20" s="463"/>
      <c r="CM20" s="463"/>
      <c r="CN20" s="463"/>
      <c r="CO20" s="463"/>
      <c r="CP20" s="463"/>
      <c r="CQ20" s="463"/>
      <c r="CR20" s="463"/>
      <c r="CS20" s="464"/>
      <c r="CT20" s="435"/>
      <c r="CU20" s="436"/>
      <c r="CV20" s="436"/>
      <c r="CW20" s="436"/>
      <c r="CX20" s="436"/>
      <c r="CY20" s="436"/>
      <c r="CZ20" s="436"/>
      <c r="DA20" s="437"/>
      <c r="DB20" s="435"/>
      <c r="DC20" s="436"/>
      <c r="DD20" s="436"/>
      <c r="DE20" s="436"/>
      <c r="DF20" s="436"/>
      <c r="DG20" s="436"/>
      <c r="DH20" s="436"/>
      <c r="DI20" s="437"/>
      <c r="DJ20" s="185"/>
      <c r="DK20" s="185"/>
      <c r="DL20" s="185"/>
      <c r="DM20" s="185"/>
      <c r="DN20" s="185"/>
      <c r="DO20" s="185"/>
    </row>
    <row r="21" spans="1:119" ht="18.75" customHeight="1" x14ac:dyDescent="0.2">
      <c r="A21" s="186"/>
      <c r="B21" s="524" t="s">
        <v>162</v>
      </c>
      <c r="C21" s="525"/>
      <c r="D21" s="525"/>
      <c r="E21" s="525"/>
      <c r="F21" s="525"/>
      <c r="G21" s="525"/>
      <c r="H21" s="525"/>
      <c r="I21" s="525"/>
      <c r="J21" s="525"/>
      <c r="K21" s="525"/>
      <c r="L21" s="525"/>
      <c r="M21" s="525"/>
      <c r="N21" s="525"/>
      <c r="O21" s="525"/>
      <c r="P21" s="525"/>
      <c r="Q21" s="525"/>
      <c r="R21" s="525"/>
      <c r="S21" s="525"/>
      <c r="T21" s="525"/>
      <c r="U21" s="525"/>
      <c r="V21" s="525"/>
      <c r="W21" s="525"/>
      <c r="X21" s="525"/>
      <c r="Y21" s="525"/>
      <c r="Z21" s="525"/>
      <c r="AA21" s="525"/>
      <c r="AB21" s="525"/>
      <c r="AC21" s="525"/>
      <c r="AD21" s="525"/>
      <c r="AE21" s="525"/>
      <c r="AF21" s="525"/>
      <c r="AG21" s="525"/>
      <c r="AH21" s="525"/>
      <c r="AI21" s="525"/>
      <c r="AJ21" s="525"/>
      <c r="AK21" s="525"/>
      <c r="AL21" s="525"/>
      <c r="AM21" s="525"/>
      <c r="AN21" s="525"/>
      <c r="AO21" s="525"/>
      <c r="AP21" s="525"/>
      <c r="AQ21" s="525"/>
      <c r="AR21" s="525"/>
      <c r="AS21" s="525"/>
      <c r="AT21" s="525"/>
      <c r="AU21" s="525"/>
      <c r="AV21" s="525"/>
      <c r="AW21" s="525"/>
      <c r="AX21" s="526"/>
      <c r="AY21" s="445"/>
      <c r="AZ21" s="446"/>
      <c r="BA21" s="446"/>
      <c r="BB21" s="446"/>
      <c r="BC21" s="446"/>
      <c r="BD21" s="446"/>
      <c r="BE21" s="446"/>
      <c r="BF21" s="446"/>
      <c r="BG21" s="446"/>
      <c r="BH21" s="446"/>
      <c r="BI21" s="446"/>
      <c r="BJ21" s="446"/>
      <c r="BK21" s="446"/>
      <c r="BL21" s="446"/>
      <c r="BM21" s="447"/>
      <c r="BN21" s="465"/>
      <c r="BO21" s="466"/>
      <c r="BP21" s="466"/>
      <c r="BQ21" s="466"/>
      <c r="BR21" s="466"/>
      <c r="BS21" s="466"/>
      <c r="BT21" s="466"/>
      <c r="BU21" s="467"/>
      <c r="BV21" s="465"/>
      <c r="BW21" s="466"/>
      <c r="BX21" s="466"/>
      <c r="BY21" s="466"/>
      <c r="BZ21" s="466"/>
      <c r="CA21" s="466"/>
      <c r="CB21" s="466"/>
      <c r="CC21" s="467"/>
      <c r="CD21" s="200"/>
      <c r="CE21" s="463"/>
      <c r="CF21" s="463"/>
      <c r="CG21" s="463"/>
      <c r="CH21" s="463"/>
      <c r="CI21" s="463"/>
      <c r="CJ21" s="463"/>
      <c r="CK21" s="463"/>
      <c r="CL21" s="463"/>
      <c r="CM21" s="463"/>
      <c r="CN21" s="463"/>
      <c r="CO21" s="463"/>
      <c r="CP21" s="463"/>
      <c r="CQ21" s="463"/>
      <c r="CR21" s="463"/>
      <c r="CS21" s="464"/>
      <c r="CT21" s="435"/>
      <c r="CU21" s="436"/>
      <c r="CV21" s="436"/>
      <c r="CW21" s="436"/>
      <c r="CX21" s="436"/>
      <c r="CY21" s="436"/>
      <c r="CZ21" s="436"/>
      <c r="DA21" s="437"/>
      <c r="DB21" s="435"/>
      <c r="DC21" s="436"/>
      <c r="DD21" s="436"/>
      <c r="DE21" s="436"/>
      <c r="DF21" s="436"/>
      <c r="DG21" s="436"/>
      <c r="DH21" s="436"/>
      <c r="DI21" s="437"/>
      <c r="DJ21" s="185"/>
      <c r="DK21" s="185"/>
      <c r="DL21" s="185"/>
      <c r="DM21" s="185"/>
      <c r="DN21" s="185"/>
      <c r="DO21" s="185"/>
    </row>
    <row r="22" spans="1:119" ht="18.75" customHeight="1" thickBot="1" x14ac:dyDescent="0.25">
      <c r="A22" s="186"/>
      <c r="B22" s="494" t="s">
        <v>163</v>
      </c>
      <c r="C22" s="495"/>
      <c r="D22" s="496"/>
      <c r="E22" s="503" t="s">
        <v>1</v>
      </c>
      <c r="F22" s="478"/>
      <c r="G22" s="478"/>
      <c r="H22" s="478"/>
      <c r="I22" s="478"/>
      <c r="J22" s="478"/>
      <c r="K22" s="479"/>
      <c r="L22" s="503" t="s">
        <v>164</v>
      </c>
      <c r="M22" s="478"/>
      <c r="N22" s="478"/>
      <c r="O22" s="478"/>
      <c r="P22" s="479"/>
      <c r="Q22" s="488" t="s">
        <v>165</v>
      </c>
      <c r="R22" s="489"/>
      <c r="S22" s="489"/>
      <c r="T22" s="489"/>
      <c r="U22" s="489"/>
      <c r="V22" s="504"/>
      <c r="W22" s="506" t="s">
        <v>166</v>
      </c>
      <c r="X22" s="495"/>
      <c r="Y22" s="496"/>
      <c r="Z22" s="503" t="s">
        <v>1</v>
      </c>
      <c r="AA22" s="478"/>
      <c r="AB22" s="478"/>
      <c r="AC22" s="478"/>
      <c r="AD22" s="478"/>
      <c r="AE22" s="478"/>
      <c r="AF22" s="478"/>
      <c r="AG22" s="479"/>
      <c r="AH22" s="477" t="s">
        <v>167</v>
      </c>
      <c r="AI22" s="478"/>
      <c r="AJ22" s="478"/>
      <c r="AK22" s="478"/>
      <c r="AL22" s="479"/>
      <c r="AM22" s="477" t="s">
        <v>168</v>
      </c>
      <c r="AN22" s="483"/>
      <c r="AO22" s="483"/>
      <c r="AP22" s="483"/>
      <c r="AQ22" s="483"/>
      <c r="AR22" s="484"/>
      <c r="AS22" s="488" t="s">
        <v>165</v>
      </c>
      <c r="AT22" s="489"/>
      <c r="AU22" s="489"/>
      <c r="AV22" s="489"/>
      <c r="AW22" s="489"/>
      <c r="AX22" s="490"/>
      <c r="AY22" s="432"/>
      <c r="AZ22" s="433"/>
      <c r="BA22" s="433"/>
      <c r="BB22" s="433"/>
      <c r="BC22" s="433"/>
      <c r="BD22" s="433"/>
      <c r="BE22" s="433"/>
      <c r="BF22" s="433"/>
      <c r="BG22" s="433"/>
      <c r="BH22" s="433"/>
      <c r="BI22" s="433"/>
      <c r="BJ22" s="433"/>
      <c r="BK22" s="433"/>
      <c r="BL22" s="433"/>
      <c r="BM22" s="434"/>
      <c r="BN22" s="468"/>
      <c r="BO22" s="469"/>
      <c r="BP22" s="469"/>
      <c r="BQ22" s="469"/>
      <c r="BR22" s="469"/>
      <c r="BS22" s="469"/>
      <c r="BT22" s="469"/>
      <c r="BU22" s="470"/>
      <c r="BV22" s="468"/>
      <c r="BW22" s="469"/>
      <c r="BX22" s="469"/>
      <c r="BY22" s="469"/>
      <c r="BZ22" s="469"/>
      <c r="CA22" s="469"/>
      <c r="CB22" s="469"/>
      <c r="CC22" s="470"/>
      <c r="CD22" s="200"/>
      <c r="CE22" s="463"/>
      <c r="CF22" s="463"/>
      <c r="CG22" s="463"/>
      <c r="CH22" s="463"/>
      <c r="CI22" s="463"/>
      <c r="CJ22" s="463"/>
      <c r="CK22" s="463"/>
      <c r="CL22" s="463"/>
      <c r="CM22" s="463"/>
      <c r="CN22" s="463"/>
      <c r="CO22" s="463"/>
      <c r="CP22" s="463"/>
      <c r="CQ22" s="463"/>
      <c r="CR22" s="463"/>
      <c r="CS22" s="464"/>
      <c r="CT22" s="435"/>
      <c r="CU22" s="436"/>
      <c r="CV22" s="436"/>
      <c r="CW22" s="436"/>
      <c r="CX22" s="436"/>
      <c r="CY22" s="436"/>
      <c r="CZ22" s="436"/>
      <c r="DA22" s="437"/>
      <c r="DB22" s="435"/>
      <c r="DC22" s="436"/>
      <c r="DD22" s="436"/>
      <c r="DE22" s="436"/>
      <c r="DF22" s="436"/>
      <c r="DG22" s="436"/>
      <c r="DH22" s="436"/>
      <c r="DI22" s="437"/>
      <c r="DJ22" s="185"/>
      <c r="DK22" s="185"/>
      <c r="DL22" s="185"/>
      <c r="DM22" s="185"/>
      <c r="DN22" s="185"/>
      <c r="DO22" s="185"/>
    </row>
    <row r="23" spans="1:119" ht="18.75" customHeight="1" x14ac:dyDescent="0.2">
      <c r="A23" s="186"/>
      <c r="B23" s="497"/>
      <c r="C23" s="498"/>
      <c r="D23" s="499"/>
      <c r="E23" s="480"/>
      <c r="F23" s="481"/>
      <c r="G23" s="481"/>
      <c r="H23" s="481"/>
      <c r="I23" s="481"/>
      <c r="J23" s="481"/>
      <c r="K23" s="482"/>
      <c r="L23" s="480"/>
      <c r="M23" s="481"/>
      <c r="N23" s="481"/>
      <c r="O23" s="481"/>
      <c r="P23" s="482"/>
      <c r="Q23" s="491"/>
      <c r="R23" s="492"/>
      <c r="S23" s="492"/>
      <c r="T23" s="492"/>
      <c r="U23" s="492"/>
      <c r="V23" s="505"/>
      <c r="W23" s="507"/>
      <c r="X23" s="498"/>
      <c r="Y23" s="499"/>
      <c r="Z23" s="480"/>
      <c r="AA23" s="481"/>
      <c r="AB23" s="481"/>
      <c r="AC23" s="481"/>
      <c r="AD23" s="481"/>
      <c r="AE23" s="481"/>
      <c r="AF23" s="481"/>
      <c r="AG23" s="482"/>
      <c r="AH23" s="480"/>
      <c r="AI23" s="481"/>
      <c r="AJ23" s="481"/>
      <c r="AK23" s="481"/>
      <c r="AL23" s="482"/>
      <c r="AM23" s="485"/>
      <c r="AN23" s="486"/>
      <c r="AO23" s="486"/>
      <c r="AP23" s="486"/>
      <c r="AQ23" s="486"/>
      <c r="AR23" s="487"/>
      <c r="AS23" s="491"/>
      <c r="AT23" s="492"/>
      <c r="AU23" s="492"/>
      <c r="AV23" s="492"/>
      <c r="AW23" s="492"/>
      <c r="AX23" s="493"/>
      <c r="AY23" s="457" t="s">
        <v>169</v>
      </c>
      <c r="AZ23" s="458"/>
      <c r="BA23" s="458"/>
      <c r="BB23" s="458"/>
      <c r="BC23" s="458"/>
      <c r="BD23" s="458"/>
      <c r="BE23" s="458"/>
      <c r="BF23" s="458"/>
      <c r="BG23" s="458"/>
      <c r="BH23" s="458"/>
      <c r="BI23" s="458"/>
      <c r="BJ23" s="458"/>
      <c r="BK23" s="458"/>
      <c r="BL23" s="458"/>
      <c r="BM23" s="459"/>
      <c r="BN23" s="465">
        <v>9486759</v>
      </c>
      <c r="BO23" s="466"/>
      <c r="BP23" s="466"/>
      <c r="BQ23" s="466"/>
      <c r="BR23" s="466"/>
      <c r="BS23" s="466"/>
      <c r="BT23" s="466"/>
      <c r="BU23" s="467"/>
      <c r="BV23" s="465">
        <v>9519076</v>
      </c>
      <c r="BW23" s="466"/>
      <c r="BX23" s="466"/>
      <c r="BY23" s="466"/>
      <c r="BZ23" s="466"/>
      <c r="CA23" s="466"/>
      <c r="CB23" s="466"/>
      <c r="CC23" s="467"/>
      <c r="CD23" s="200"/>
      <c r="CE23" s="463"/>
      <c r="CF23" s="463"/>
      <c r="CG23" s="463"/>
      <c r="CH23" s="463"/>
      <c r="CI23" s="463"/>
      <c r="CJ23" s="463"/>
      <c r="CK23" s="463"/>
      <c r="CL23" s="463"/>
      <c r="CM23" s="463"/>
      <c r="CN23" s="463"/>
      <c r="CO23" s="463"/>
      <c r="CP23" s="463"/>
      <c r="CQ23" s="463"/>
      <c r="CR23" s="463"/>
      <c r="CS23" s="464"/>
      <c r="CT23" s="435"/>
      <c r="CU23" s="436"/>
      <c r="CV23" s="436"/>
      <c r="CW23" s="436"/>
      <c r="CX23" s="436"/>
      <c r="CY23" s="436"/>
      <c r="CZ23" s="436"/>
      <c r="DA23" s="437"/>
      <c r="DB23" s="435"/>
      <c r="DC23" s="436"/>
      <c r="DD23" s="436"/>
      <c r="DE23" s="436"/>
      <c r="DF23" s="436"/>
      <c r="DG23" s="436"/>
      <c r="DH23" s="436"/>
      <c r="DI23" s="437"/>
      <c r="DJ23" s="185"/>
      <c r="DK23" s="185"/>
      <c r="DL23" s="185"/>
      <c r="DM23" s="185"/>
      <c r="DN23" s="185"/>
      <c r="DO23" s="185"/>
    </row>
    <row r="24" spans="1:119" ht="18.75" customHeight="1" thickBot="1" x14ac:dyDescent="0.25">
      <c r="A24" s="186"/>
      <c r="B24" s="497"/>
      <c r="C24" s="498"/>
      <c r="D24" s="499"/>
      <c r="E24" s="438" t="s">
        <v>170</v>
      </c>
      <c r="F24" s="439"/>
      <c r="G24" s="439"/>
      <c r="H24" s="439"/>
      <c r="I24" s="439"/>
      <c r="J24" s="439"/>
      <c r="K24" s="440"/>
      <c r="L24" s="441">
        <v>1</v>
      </c>
      <c r="M24" s="442"/>
      <c r="N24" s="442"/>
      <c r="O24" s="442"/>
      <c r="P24" s="443"/>
      <c r="Q24" s="441">
        <v>8400</v>
      </c>
      <c r="R24" s="442"/>
      <c r="S24" s="442"/>
      <c r="T24" s="442"/>
      <c r="U24" s="442"/>
      <c r="V24" s="443"/>
      <c r="W24" s="507"/>
      <c r="X24" s="498"/>
      <c r="Y24" s="499"/>
      <c r="Z24" s="438" t="s">
        <v>171</v>
      </c>
      <c r="AA24" s="439"/>
      <c r="AB24" s="439"/>
      <c r="AC24" s="439"/>
      <c r="AD24" s="439"/>
      <c r="AE24" s="439"/>
      <c r="AF24" s="439"/>
      <c r="AG24" s="440"/>
      <c r="AH24" s="441">
        <v>334</v>
      </c>
      <c r="AI24" s="442"/>
      <c r="AJ24" s="442"/>
      <c r="AK24" s="442"/>
      <c r="AL24" s="443"/>
      <c r="AM24" s="441">
        <v>1049762</v>
      </c>
      <c r="AN24" s="442"/>
      <c r="AO24" s="442"/>
      <c r="AP24" s="442"/>
      <c r="AQ24" s="442"/>
      <c r="AR24" s="443"/>
      <c r="AS24" s="441">
        <v>3143</v>
      </c>
      <c r="AT24" s="442"/>
      <c r="AU24" s="442"/>
      <c r="AV24" s="442"/>
      <c r="AW24" s="442"/>
      <c r="AX24" s="444"/>
      <c r="AY24" s="432" t="s">
        <v>172</v>
      </c>
      <c r="AZ24" s="433"/>
      <c r="BA24" s="433"/>
      <c r="BB24" s="433"/>
      <c r="BC24" s="433"/>
      <c r="BD24" s="433"/>
      <c r="BE24" s="433"/>
      <c r="BF24" s="433"/>
      <c r="BG24" s="433"/>
      <c r="BH24" s="433"/>
      <c r="BI24" s="433"/>
      <c r="BJ24" s="433"/>
      <c r="BK24" s="433"/>
      <c r="BL24" s="433"/>
      <c r="BM24" s="434"/>
      <c r="BN24" s="465">
        <v>9348804</v>
      </c>
      <c r="BO24" s="466"/>
      <c r="BP24" s="466"/>
      <c r="BQ24" s="466"/>
      <c r="BR24" s="466"/>
      <c r="BS24" s="466"/>
      <c r="BT24" s="466"/>
      <c r="BU24" s="467"/>
      <c r="BV24" s="465">
        <v>9484926</v>
      </c>
      <c r="BW24" s="466"/>
      <c r="BX24" s="466"/>
      <c r="BY24" s="466"/>
      <c r="BZ24" s="466"/>
      <c r="CA24" s="466"/>
      <c r="CB24" s="466"/>
      <c r="CC24" s="467"/>
      <c r="CD24" s="200"/>
      <c r="CE24" s="463"/>
      <c r="CF24" s="463"/>
      <c r="CG24" s="463"/>
      <c r="CH24" s="463"/>
      <c r="CI24" s="463"/>
      <c r="CJ24" s="463"/>
      <c r="CK24" s="463"/>
      <c r="CL24" s="463"/>
      <c r="CM24" s="463"/>
      <c r="CN24" s="463"/>
      <c r="CO24" s="463"/>
      <c r="CP24" s="463"/>
      <c r="CQ24" s="463"/>
      <c r="CR24" s="463"/>
      <c r="CS24" s="464"/>
      <c r="CT24" s="435"/>
      <c r="CU24" s="436"/>
      <c r="CV24" s="436"/>
      <c r="CW24" s="436"/>
      <c r="CX24" s="436"/>
      <c r="CY24" s="436"/>
      <c r="CZ24" s="436"/>
      <c r="DA24" s="437"/>
      <c r="DB24" s="435"/>
      <c r="DC24" s="436"/>
      <c r="DD24" s="436"/>
      <c r="DE24" s="436"/>
      <c r="DF24" s="436"/>
      <c r="DG24" s="436"/>
      <c r="DH24" s="436"/>
      <c r="DI24" s="437"/>
      <c r="DJ24" s="185"/>
      <c r="DK24" s="185"/>
      <c r="DL24" s="185"/>
      <c r="DM24" s="185"/>
      <c r="DN24" s="185"/>
      <c r="DO24" s="185"/>
    </row>
    <row r="25" spans="1:119" s="185" customFormat="1" ht="18.75" customHeight="1" x14ac:dyDescent="0.2">
      <c r="A25" s="186"/>
      <c r="B25" s="497"/>
      <c r="C25" s="498"/>
      <c r="D25" s="499"/>
      <c r="E25" s="438" t="s">
        <v>173</v>
      </c>
      <c r="F25" s="439"/>
      <c r="G25" s="439"/>
      <c r="H25" s="439"/>
      <c r="I25" s="439"/>
      <c r="J25" s="439"/>
      <c r="K25" s="440"/>
      <c r="L25" s="441">
        <v>1</v>
      </c>
      <c r="M25" s="442"/>
      <c r="N25" s="442"/>
      <c r="O25" s="442"/>
      <c r="P25" s="443"/>
      <c r="Q25" s="441">
        <v>6700</v>
      </c>
      <c r="R25" s="442"/>
      <c r="S25" s="442"/>
      <c r="T25" s="442"/>
      <c r="U25" s="442"/>
      <c r="V25" s="443"/>
      <c r="W25" s="507"/>
      <c r="X25" s="498"/>
      <c r="Y25" s="499"/>
      <c r="Z25" s="438" t="s">
        <v>174</v>
      </c>
      <c r="AA25" s="439"/>
      <c r="AB25" s="439"/>
      <c r="AC25" s="439"/>
      <c r="AD25" s="439"/>
      <c r="AE25" s="439"/>
      <c r="AF25" s="439"/>
      <c r="AG25" s="440"/>
      <c r="AH25" s="441">
        <v>46</v>
      </c>
      <c r="AI25" s="442"/>
      <c r="AJ25" s="442"/>
      <c r="AK25" s="442"/>
      <c r="AL25" s="443"/>
      <c r="AM25" s="441">
        <v>140806</v>
      </c>
      <c r="AN25" s="442"/>
      <c r="AO25" s="442"/>
      <c r="AP25" s="442"/>
      <c r="AQ25" s="442"/>
      <c r="AR25" s="443"/>
      <c r="AS25" s="441">
        <v>3061</v>
      </c>
      <c r="AT25" s="442"/>
      <c r="AU25" s="442"/>
      <c r="AV25" s="442"/>
      <c r="AW25" s="442"/>
      <c r="AX25" s="444"/>
      <c r="AY25" s="457" t="s">
        <v>175</v>
      </c>
      <c r="AZ25" s="458"/>
      <c r="BA25" s="458"/>
      <c r="BB25" s="458"/>
      <c r="BC25" s="458"/>
      <c r="BD25" s="458"/>
      <c r="BE25" s="458"/>
      <c r="BF25" s="458"/>
      <c r="BG25" s="458"/>
      <c r="BH25" s="458"/>
      <c r="BI25" s="458"/>
      <c r="BJ25" s="458"/>
      <c r="BK25" s="458"/>
      <c r="BL25" s="458"/>
      <c r="BM25" s="459"/>
      <c r="BN25" s="460">
        <v>800139</v>
      </c>
      <c r="BO25" s="461"/>
      <c r="BP25" s="461"/>
      <c r="BQ25" s="461"/>
      <c r="BR25" s="461"/>
      <c r="BS25" s="461"/>
      <c r="BT25" s="461"/>
      <c r="BU25" s="462"/>
      <c r="BV25" s="460">
        <v>850050</v>
      </c>
      <c r="BW25" s="461"/>
      <c r="BX25" s="461"/>
      <c r="BY25" s="461"/>
      <c r="BZ25" s="461"/>
      <c r="CA25" s="461"/>
      <c r="CB25" s="461"/>
      <c r="CC25" s="462"/>
      <c r="CD25" s="200"/>
      <c r="CE25" s="463"/>
      <c r="CF25" s="463"/>
      <c r="CG25" s="463"/>
      <c r="CH25" s="463"/>
      <c r="CI25" s="463"/>
      <c r="CJ25" s="463"/>
      <c r="CK25" s="463"/>
      <c r="CL25" s="463"/>
      <c r="CM25" s="463"/>
      <c r="CN25" s="463"/>
      <c r="CO25" s="463"/>
      <c r="CP25" s="463"/>
      <c r="CQ25" s="463"/>
      <c r="CR25" s="463"/>
      <c r="CS25" s="464"/>
      <c r="CT25" s="435"/>
      <c r="CU25" s="436"/>
      <c r="CV25" s="436"/>
      <c r="CW25" s="436"/>
      <c r="CX25" s="436"/>
      <c r="CY25" s="436"/>
      <c r="CZ25" s="436"/>
      <c r="DA25" s="437"/>
      <c r="DB25" s="435"/>
      <c r="DC25" s="436"/>
      <c r="DD25" s="436"/>
      <c r="DE25" s="436"/>
      <c r="DF25" s="436"/>
      <c r="DG25" s="436"/>
      <c r="DH25" s="436"/>
      <c r="DI25" s="437"/>
    </row>
    <row r="26" spans="1:119" s="185" customFormat="1" ht="18.75" customHeight="1" x14ac:dyDescent="0.2">
      <c r="A26" s="186"/>
      <c r="B26" s="497"/>
      <c r="C26" s="498"/>
      <c r="D26" s="499"/>
      <c r="E26" s="438" t="s">
        <v>176</v>
      </c>
      <c r="F26" s="439"/>
      <c r="G26" s="439"/>
      <c r="H26" s="439"/>
      <c r="I26" s="439"/>
      <c r="J26" s="439"/>
      <c r="K26" s="440"/>
      <c r="L26" s="441">
        <v>1</v>
      </c>
      <c r="M26" s="442"/>
      <c r="N26" s="442"/>
      <c r="O26" s="442"/>
      <c r="P26" s="443"/>
      <c r="Q26" s="441">
        <v>6070</v>
      </c>
      <c r="R26" s="442"/>
      <c r="S26" s="442"/>
      <c r="T26" s="442"/>
      <c r="U26" s="442"/>
      <c r="V26" s="443"/>
      <c r="W26" s="507"/>
      <c r="X26" s="498"/>
      <c r="Y26" s="499"/>
      <c r="Z26" s="438" t="s">
        <v>177</v>
      </c>
      <c r="AA26" s="520"/>
      <c r="AB26" s="520"/>
      <c r="AC26" s="520"/>
      <c r="AD26" s="520"/>
      <c r="AE26" s="520"/>
      <c r="AF26" s="520"/>
      <c r="AG26" s="521"/>
      <c r="AH26" s="441">
        <v>8</v>
      </c>
      <c r="AI26" s="442"/>
      <c r="AJ26" s="442"/>
      <c r="AK26" s="442"/>
      <c r="AL26" s="443"/>
      <c r="AM26" s="441">
        <v>30000</v>
      </c>
      <c r="AN26" s="442"/>
      <c r="AO26" s="442"/>
      <c r="AP26" s="442"/>
      <c r="AQ26" s="442"/>
      <c r="AR26" s="443"/>
      <c r="AS26" s="441">
        <v>3750</v>
      </c>
      <c r="AT26" s="442"/>
      <c r="AU26" s="442"/>
      <c r="AV26" s="442"/>
      <c r="AW26" s="442"/>
      <c r="AX26" s="444"/>
      <c r="AY26" s="474" t="s">
        <v>178</v>
      </c>
      <c r="AZ26" s="475"/>
      <c r="BA26" s="475"/>
      <c r="BB26" s="475"/>
      <c r="BC26" s="475"/>
      <c r="BD26" s="475"/>
      <c r="BE26" s="475"/>
      <c r="BF26" s="475"/>
      <c r="BG26" s="475"/>
      <c r="BH26" s="475"/>
      <c r="BI26" s="475"/>
      <c r="BJ26" s="475"/>
      <c r="BK26" s="475"/>
      <c r="BL26" s="475"/>
      <c r="BM26" s="476"/>
      <c r="BN26" s="465" t="s">
        <v>179</v>
      </c>
      <c r="BO26" s="466"/>
      <c r="BP26" s="466"/>
      <c r="BQ26" s="466"/>
      <c r="BR26" s="466"/>
      <c r="BS26" s="466"/>
      <c r="BT26" s="466"/>
      <c r="BU26" s="467"/>
      <c r="BV26" s="465" t="s">
        <v>179</v>
      </c>
      <c r="BW26" s="466"/>
      <c r="BX26" s="466"/>
      <c r="BY26" s="466"/>
      <c r="BZ26" s="466"/>
      <c r="CA26" s="466"/>
      <c r="CB26" s="466"/>
      <c r="CC26" s="467"/>
      <c r="CD26" s="200"/>
      <c r="CE26" s="463"/>
      <c r="CF26" s="463"/>
      <c r="CG26" s="463"/>
      <c r="CH26" s="463"/>
      <c r="CI26" s="463"/>
      <c r="CJ26" s="463"/>
      <c r="CK26" s="463"/>
      <c r="CL26" s="463"/>
      <c r="CM26" s="463"/>
      <c r="CN26" s="463"/>
      <c r="CO26" s="463"/>
      <c r="CP26" s="463"/>
      <c r="CQ26" s="463"/>
      <c r="CR26" s="463"/>
      <c r="CS26" s="464"/>
      <c r="CT26" s="435"/>
      <c r="CU26" s="436"/>
      <c r="CV26" s="436"/>
      <c r="CW26" s="436"/>
      <c r="CX26" s="436"/>
      <c r="CY26" s="436"/>
      <c r="CZ26" s="436"/>
      <c r="DA26" s="437"/>
      <c r="DB26" s="435"/>
      <c r="DC26" s="436"/>
      <c r="DD26" s="436"/>
      <c r="DE26" s="436"/>
      <c r="DF26" s="436"/>
      <c r="DG26" s="436"/>
      <c r="DH26" s="436"/>
      <c r="DI26" s="437"/>
    </row>
    <row r="27" spans="1:119" ht="18.75" customHeight="1" thickBot="1" x14ac:dyDescent="0.25">
      <c r="A27" s="186"/>
      <c r="B27" s="497"/>
      <c r="C27" s="498"/>
      <c r="D27" s="499"/>
      <c r="E27" s="438" t="s">
        <v>180</v>
      </c>
      <c r="F27" s="439"/>
      <c r="G27" s="439"/>
      <c r="H27" s="439"/>
      <c r="I27" s="439"/>
      <c r="J27" s="439"/>
      <c r="K27" s="440"/>
      <c r="L27" s="441">
        <v>1</v>
      </c>
      <c r="M27" s="442"/>
      <c r="N27" s="442"/>
      <c r="O27" s="442"/>
      <c r="P27" s="443"/>
      <c r="Q27" s="441">
        <v>4240</v>
      </c>
      <c r="R27" s="442"/>
      <c r="S27" s="442"/>
      <c r="T27" s="442"/>
      <c r="U27" s="442"/>
      <c r="V27" s="443"/>
      <c r="W27" s="507"/>
      <c r="X27" s="498"/>
      <c r="Y27" s="499"/>
      <c r="Z27" s="438" t="s">
        <v>181</v>
      </c>
      <c r="AA27" s="439"/>
      <c r="AB27" s="439"/>
      <c r="AC27" s="439"/>
      <c r="AD27" s="439"/>
      <c r="AE27" s="439"/>
      <c r="AF27" s="439"/>
      <c r="AG27" s="440"/>
      <c r="AH27" s="441">
        <v>3</v>
      </c>
      <c r="AI27" s="442"/>
      <c r="AJ27" s="442"/>
      <c r="AK27" s="442"/>
      <c r="AL27" s="443"/>
      <c r="AM27" s="441">
        <v>11538</v>
      </c>
      <c r="AN27" s="442"/>
      <c r="AO27" s="442"/>
      <c r="AP27" s="442"/>
      <c r="AQ27" s="442"/>
      <c r="AR27" s="443"/>
      <c r="AS27" s="441">
        <v>3846</v>
      </c>
      <c r="AT27" s="442"/>
      <c r="AU27" s="442"/>
      <c r="AV27" s="442"/>
      <c r="AW27" s="442"/>
      <c r="AX27" s="444"/>
      <c r="AY27" s="471" t="s">
        <v>182</v>
      </c>
      <c r="AZ27" s="472"/>
      <c r="BA27" s="472"/>
      <c r="BB27" s="472"/>
      <c r="BC27" s="472"/>
      <c r="BD27" s="472"/>
      <c r="BE27" s="472"/>
      <c r="BF27" s="472"/>
      <c r="BG27" s="472"/>
      <c r="BH27" s="472"/>
      <c r="BI27" s="472"/>
      <c r="BJ27" s="472"/>
      <c r="BK27" s="472"/>
      <c r="BL27" s="472"/>
      <c r="BM27" s="473"/>
      <c r="BN27" s="468" t="s">
        <v>179</v>
      </c>
      <c r="BO27" s="469"/>
      <c r="BP27" s="469"/>
      <c r="BQ27" s="469"/>
      <c r="BR27" s="469"/>
      <c r="BS27" s="469"/>
      <c r="BT27" s="469"/>
      <c r="BU27" s="470"/>
      <c r="BV27" s="468">
        <v>249819</v>
      </c>
      <c r="BW27" s="469"/>
      <c r="BX27" s="469"/>
      <c r="BY27" s="469"/>
      <c r="BZ27" s="469"/>
      <c r="CA27" s="469"/>
      <c r="CB27" s="469"/>
      <c r="CC27" s="470"/>
      <c r="CD27" s="202"/>
      <c r="CE27" s="463"/>
      <c r="CF27" s="463"/>
      <c r="CG27" s="463"/>
      <c r="CH27" s="463"/>
      <c r="CI27" s="463"/>
      <c r="CJ27" s="463"/>
      <c r="CK27" s="463"/>
      <c r="CL27" s="463"/>
      <c r="CM27" s="463"/>
      <c r="CN27" s="463"/>
      <c r="CO27" s="463"/>
      <c r="CP27" s="463"/>
      <c r="CQ27" s="463"/>
      <c r="CR27" s="463"/>
      <c r="CS27" s="464"/>
      <c r="CT27" s="435"/>
      <c r="CU27" s="436"/>
      <c r="CV27" s="436"/>
      <c r="CW27" s="436"/>
      <c r="CX27" s="436"/>
      <c r="CY27" s="436"/>
      <c r="CZ27" s="436"/>
      <c r="DA27" s="437"/>
      <c r="DB27" s="435"/>
      <c r="DC27" s="436"/>
      <c r="DD27" s="436"/>
      <c r="DE27" s="436"/>
      <c r="DF27" s="436"/>
      <c r="DG27" s="436"/>
      <c r="DH27" s="436"/>
      <c r="DI27" s="437"/>
      <c r="DJ27" s="185"/>
      <c r="DK27" s="185"/>
      <c r="DL27" s="185"/>
      <c r="DM27" s="185"/>
      <c r="DN27" s="185"/>
      <c r="DO27" s="185"/>
    </row>
    <row r="28" spans="1:119" ht="18.75" customHeight="1" x14ac:dyDescent="0.2">
      <c r="A28" s="186"/>
      <c r="B28" s="497"/>
      <c r="C28" s="498"/>
      <c r="D28" s="499"/>
      <c r="E28" s="438" t="s">
        <v>183</v>
      </c>
      <c r="F28" s="439"/>
      <c r="G28" s="439"/>
      <c r="H28" s="439"/>
      <c r="I28" s="439"/>
      <c r="J28" s="439"/>
      <c r="K28" s="440"/>
      <c r="L28" s="441">
        <v>1</v>
      </c>
      <c r="M28" s="442"/>
      <c r="N28" s="442"/>
      <c r="O28" s="442"/>
      <c r="P28" s="443"/>
      <c r="Q28" s="441">
        <v>3610</v>
      </c>
      <c r="R28" s="442"/>
      <c r="S28" s="442"/>
      <c r="T28" s="442"/>
      <c r="U28" s="442"/>
      <c r="V28" s="443"/>
      <c r="W28" s="507"/>
      <c r="X28" s="498"/>
      <c r="Y28" s="499"/>
      <c r="Z28" s="438" t="s">
        <v>184</v>
      </c>
      <c r="AA28" s="439"/>
      <c r="AB28" s="439"/>
      <c r="AC28" s="439"/>
      <c r="AD28" s="439"/>
      <c r="AE28" s="439"/>
      <c r="AF28" s="439"/>
      <c r="AG28" s="440"/>
      <c r="AH28" s="441" t="s">
        <v>185</v>
      </c>
      <c r="AI28" s="442"/>
      <c r="AJ28" s="442"/>
      <c r="AK28" s="442"/>
      <c r="AL28" s="443"/>
      <c r="AM28" s="441" t="s">
        <v>186</v>
      </c>
      <c r="AN28" s="442"/>
      <c r="AO28" s="442"/>
      <c r="AP28" s="442"/>
      <c r="AQ28" s="442"/>
      <c r="AR28" s="443"/>
      <c r="AS28" s="441" t="s">
        <v>185</v>
      </c>
      <c r="AT28" s="442"/>
      <c r="AU28" s="442"/>
      <c r="AV28" s="442"/>
      <c r="AW28" s="442"/>
      <c r="AX28" s="444"/>
      <c r="AY28" s="448" t="s">
        <v>187</v>
      </c>
      <c r="AZ28" s="449"/>
      <c r="BA28" s="449"/>
      <c r="BB28" s="450"/>
      <c r="BC28" s="457" t="s">
        <v>48</v>
      </c>
      <c r="BD28" s="458"/>
      <c r="BE28" s="458"/>
      <c r="BF28" s="458"/>
      <c r="BG28" s="458"/>
      <c r="BH28" s="458"/>
      <c r="BI28" s="458"/>
      <c r="BJ28" s="458"/>
      <c r="BK28" s="458"/>
      <c r="BL28" s="458"/>
      <c r="BM28" s="459"/>
      <c r="BN28" s="460">
        <v>828503</v>
      </c>
      <c r="BO28" s="461"/>
      <c r="BP28" s="461"/>
      <c r="BQ28" s="461"/>
      <c r="BR28" s="461"/>
      <c r="BS28" s="461"/>
      <c r="BT28" s="461"/>
      <c r="BU28" s="462"/>
      <c r="BV28" s="460">
        <v>822953</v>
      </c>
      <c r="BW28" s="461"/>
      <c r="BX28" s="461"/>
      <c r="BY28" s="461"/>
      <c r="BZ28" s="461"/>
      <c r="CA28" s="461"/>
      <c r="CB28" s="461"/>
      <c r="CC28" s="462"/>
      <c r="CD28" s="200"/>
      <c r="CE28" s="463"/>
      <c r="CF28" s="463"/>
      <c r="CG28" s="463"/>
      <c r="CH28" s="463"/>
      <c r="CI28" s="463"/>
      <c r="CJ28" s="463"/>
      <c r="CK28" s="463"/>
      <c r="CL28" s="463"/>
      <c r="CM28" s="463"/>
      <c r="CN28" s="463"/>
      <c r="CO28" s="463"/>
      <c r="CP28" s="463"/>
      <c r="CQ28" s="463"/>
      <c r="CR28" s="463"/>
      <c r="CS28" s="464"/>
      <c r="CT28" s="435"/>
      <c r="CU28" s="436"/>
      <c r="CV28" s="436"/>
      <c r="CW28" s="436"/>
      <c r="CX28" s="436"/>
      <c r="CY28" s="436"/>
      <c r="CZ28" s="436"/>
      <c r="DA28" s="437"/>
      <c r="DB28" s="435"/>
      <c r="DC28" s="436"/>
      <c r="DD28" s="436"/>
      <c r="DE28" s="436"/>
      <c r="DF28" s="436"/>
      <c r="DG28" s="436"/>
      <c r="DH28" s="436"/>
      <c r="DI28" s="437"/>
      <c r="DJ28" s="185"/>
      <c r="DK28" s="185"/>
      <c r="DL28" s="185"/>
      <c r="DM28" s="185"/>
      <c r="DN28" s="185"/>
      <c r="DO28" s="185"/>
    </row>
    <row r="29" spans="1:119" ht="18.75" customHeight="1" x14ac:dyDescent="0.2">
      <c r="A29" s="186"/>
      <c r="B29" s="497"/>
      <c r="C29" s="498"/>
      <c r="D29" s="499"/>
      <c r="E29" s="438" t="s">
        <v>188</v>
      </c>
      <c r="F29" s="439"/>
      <c r="G29" s="439"/>
      <c r="H29" s="439"/>
      <c r="I29" s="439"/>
      <c r="J29" s="439"/>
      <c r="K29" s="440"/>
      <c r="L29" s="441">
        <v>16</v>
      </c>
      <c r="M29" s="442"/>
      <c r="N29" s="442"/>
      <c r="O29" s="442"/>
      <c r="P29" s="443"/>
      <c r="Q29" s="441">
        <v>3490</v>
      </c>
      <c r="R29" s="442"/>
      <c r="S29" s="442"/>
      <c r="T29" s="442"/>
      <c r="U29" s="442"/>
      <c r="V29" s="443"/>
      <c r="W29" s="508"/>
      <c r="X29" s="509"/>
      <c r="Y29" s="510"/>
      <c r="Z29" s="438" t="s">
        <v>189</v>
      </c>
      <c r="AA29" s="439"/>
      <c r="AB29" s="439"/>
      <c r="AC29" s="439"/>
      <c r="AD29" s="439"/>
      <c r="AE29" s="439"/>
      <c r="AF29" s="439"/>
      <c r="AG29" s="440"/>
      <c r="AH29" s="441">
        <v>337</v>
      </c>
      <c r="AI29" s="442"/>
      <c r="AJ29" s="442"/>
      <c r="AK29" s="442"/>
      <c r="AL29" s="443"/>
      <c r="AM29" s="441">
        <v>1061300</v>
      </c>
      <c r="AN29" s="442"/>
      <c r="AO29" s="442"/>
      <c r="AP29" s="442"/>
      <c r="AQ29" s="442"/>
      <c r="AR29" s="443"/>
      <c r="AS29" s="441">
        <v>3149</v>
      </c>
      <c r="AT29" s="442"/>
      <c r="AU29" s="442"/>
      <c r="AV29" s="442"/>
      <c r="AW29" s="442"/>
      <c r="AX29" s="444"/>
      <c r="AY29" s="451"/>
      <c r="AZ29" s="452"/>
      <c r="BA29" s="452"/>
      <c r="BB29" s="453"/>
      <c r="BC29" s="445" t="s">
        <v>190</v>
      </c>
      <c r="BD29" s="446"/>
      <c r="BE29" s="446"/>
      <c r="BF29" s="446"/>
      <c r="BG29" s="446"/>
      <c r="BH29" s="446"/>
      <c r="BI29" s="446"/>
      <c r="BJ29" s="446"/>
      <c r="BK29" s="446"/>
      <c r="BL29" s="446"/>
      <c r="BM29" s="447"/>
      <c r="BN29" s="465">
        <v>1025906</v>
      </c>
      <c r="BO29" s="466"/>
      <c r="BP29" s="466"/>
      <c r="BQ29" s="466"/>
      <c r="BR29" s="466"/>
      <c r="BS29" s="466"/>
      <c r="BT29" s="466"/>
      <c r="BU29" s="467"/>
      <c r="BV29" s="465">
        <v>1113664</v>
      </c>
      <c r="BW29" s="466"/>
      <c r="BX29" s="466"/>
      <c r="BY29" s="466"/>
      <c r="BZ29" s="466"/>
      <c r="CA29" s="466"/>
      <c r="CB29" s="466"/>
      <c r="CC29" s="467"/>
      <c r="CD29" s="202"/>
      <c r="CE29" s="463"/>
      <c r="CF29" s="463"/>
      <c r="CG29" s="463"/>
      <c r="CH29" s="463"/>
      <c r="CI29" s="463"/>
      <c r="CJ29" s="463"/>
      <c r="CK29" s="463"/>
      <c r="CL29" s="463"/>
      <c r="CM29" s="463"/>
      <c r="CN29" s="463"/>
      <c r="CO29" s="463"/>
      <c r="CP29" s="463"/>
      <c r="CQ29" s="463"/>
      <c r="CR29" s="463"/>
      <c r="CS29" s="464"/>
      <c r="CT29" s="435"/>
      <c r="CU29" s="436"/>
      <c r="CV29" s="436"/>
      <c r="CW29" s="436"/>
      <c r="CX29" s="436"/>
      <c r="CY29" s="436"/>
      <c r="CZ29" s="436"/>
      <c r="DA29" s="437"/>
      <c r="DB29" s="435"/>
      <c r="DC29" s="436"/>
      <c r="DD29" s="436"/>
      <c r="DE29" s="436"/>
      <c r="DF29" s="436"/>
      <c r="DG29" s="436"/>
      <c r="DH29" s="436"/>
      <c r="DI29" s="437"/>
      <c r="DJ29" s="185"/>
      <c r="DK29" s="185"/>
      <c r="DL29" s="185"/>
      <c r="DM29" s="185"/>
      <c r="DN29" s="185"/>
      <c r="DO29" s="185"/>
    </row>
    <row r="30" spans="1:119" ht="18.75" customHeight="1" thickBot="1" x14ac:dyDescent="0.25">
      <c r="A30" s="186"/>
      <c r="B30" s="500"/>
      <c r="C30" s="501"/>
      <c r="D30" s="502"/>
      <c r="E30" s="511"/>
      <c r="F30" s="512"/>
      <c r="G30" s="512"/>
      <c r="H30" s="512"/>
      <c r="I30" s="512"/>
      <c r="J30" s="512"/>
      <c r="K30" s="513"/>
      <c r="L30" s="514"/>
      <c r="M30" s="515"/>
      <c r="N30" s="515"/>
      <c r="O30" s="515"/>
      <c r="P30" s="516"/>
      <c r="Q30" s="514"/>
      <c r="R30" s="515"/>
      <c r="S30" s="515"/>
      <c r="T30" s="515"/>
      <c r="U30" s="515"/>
      <c r="V30" s="516"/>
      <c r="W30" s="517" t="s">
        <v>191</v>
      </c>
      <c r="X30" s="518"/>
      <c r="Y30" s="518"/>
      <c r="Z30" s="518"/>
      <c r="AA30" s="518"/>
      <c r="AB30" s="518"/>
      <c r="AC30" s="518"/>
      <c r="AD30" s="518"/>
      <c r="AE30" s="518"/>
      <c r="AF30" s="518"/>
      <c r="AG30" s="519"/>
      <c r="AH30" s="429">
        <v>97.6</v>
      </c>
      <c r="AI30" s="430"/>
      <c r="AJ30" s="430"/>
      <c r="AK30" s="430"/>
      <c r="AL30" s="430"/>
      <c r="AM30" s="430"/>
      <c r="AN30" s="430"/>
      <c r="AO30" s="430"/>
      <c r="AP30" s="430"/>
      <c r="AQ30" s="430"/>
      <c r="AR30" s="430"/>
      <c r="AS30" s="430"/>
      <c r="AT30" s="430"/>
      <c r="AU30" s="430"/>
      <c r="AV30" s="430"/>
      <c r="AW30" s="430"/>
      <c r="AX30" s="431"/>
      <c r="AY30" s="454"/>
      <c r="AZ30" s="455"/>
      <c r="BA30" s="455"/>
      <c r="BB30" s="456"/>
      <c r="BC30" s="432" t="s">
        <v>50</v>
      </c>
      <c r="BD30" s="433"/>
      <c r="BE30" s="433"/>
      <c r="BF30" s="433"/>
      <c r="BG30" s="433"/>
      <c r="BH30" s="433"/>
      <c r="BI30" s="433"/>
      <c r="BJ30" s="433"/>
      <c r="BK30" s="433"/>
      <c r="BL30" s="433"/>
      <c r="BM30" s="434"/>
      <c r="BN30" s="468">
        <v>4192458</v>
      </c>
      <c r="BO30" s="469"/>
      <c r="BP30" s="469"/>
      <c r="BQ30" s="469"/>
      <c r="BR30" s="469"/>
      <c r="BS30" s="469"/>
      <c r="BT30" s="469"/>
      <c r="BU30" s="470"/>
      <c r="BV30" s="468">
        <v>4806643</v>
      </c>
      <c r="BW30" s="469"/>
      <c r="BX30" s="469"/>
      <c r="BY30" s="469"/>
      <c r="BZ30" s="469"/>
      <c r="CA30" s="469"/>
      <c r="CB30" s="469"/>
      <c r="CC30" s="470"/>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2">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2">
      <c r="A32" s="186"/>
      <c r="B32" s="212"/>
      <c r="C32" s="213" t="s">
        <v>192</v>
      </c>
      <c r="D32" s="213"/>
      <c r="E32" s="213"/>
      <c r="F32" s="210"/>
      <c r="G32" s="210"/>
      <c r="H32" s="210"/>
      <c r="I32" s="210"/>
      <c r="J32" s="210"/>
      <c r="K32" s="210"/>
      <c r="L32" s="210"/>
      <c r="M32" s="210"/>
      <c r="N32" s="210"/>
      <c r="O32" s="210"/>
      <c r="P32" s="210"/>
      <c r="Q32" s="210"/>
      <c r="R32" s="210"/>
      <c r="S32" s="210"/>
      <c r="T32" s="210"/>
      <c r="U32" s="210" t="s">
        <v>193</v>
      </c>
      <c r="V32" s="210"/>
      <c r="W32" s="210"/>
      <c r="X32" s="210"/>
      <c r="Y32" s="210"/>
      <c r="Z32" s="210"/>
      <c r="AA32" s="210"/>
      <c r="AB32" s="210"/>
      <c r="AC32" s="210"/>
      <c r="AD32" s="210"/>
      <c r="AE32" s="210"/>
      <c r="AF32" s="210"/>
      <c r="AG32" s="210"/>
      <c r="AH32" s="210"/>
      <c r="AI32" s="210"/>
      <c r="AJ32" s="210"/>
      <c r="AK32" s="210"/>
      <c r="AL32" s="210"/>
      <c r="AM32" s="214" t="s">
        <v>194</v>
      </c>
      <c r="AN32" s="210"/>
      <c r="AO32" s="210"/>
      <c r="AP32" s="210"/>
      <c r="AQ32" s="210"/>
      <c r="AR32" s="210"/>
      <c r="AS32" s="214"/>
      <c r="AT32" s="214"/>
      <c r="AU32" s="214"/>
      <c r="AV32" s="214"/>
      <c r="AW32" s="214"/>
      <c r="AX32" s="214"/>
      <c r="AY32" s="214"/>
      <c r="AZ32" s="214"/>
      <c r="BA32" s="214"/>
      <c r="BB32" s="210"/>
      <c r="BC32" s="214"/>
      <c r="BD32" s="210"/>
      <c r="BE32" s="214" t="s">
        <v>195</v>
      </c>
      <c r="BF32" s="210"/>
      <c r="BG32" s="210"/>
      <c r="BH32" s="210"/>
      <c r="BI32" s="210"/>
      <c r="BJ32" s="214"/>
      <c r="BK32" s="214"/>
      <c r="BL32" s="214"/>
      <c r="BM32" s="214"/>
      <c r="BN32" s="214"/>
      <c r="BO32" s="214"/>
      <c r="BP32" s="214"/>
      <c r="BQ32" s="214"/>
      <c r="BR32" s="210"/>
      <c r="BS32" s="210"/>
      <c r="BT32" s="210"/>
      <c r="BU32" s="210"/>
      <c r="BV32" s="210"/>
      <c r="BW32" s="210" t="s">
        <v>196</v>
      </c>
      <c r="BX32" s="210"/>
      <c r="BY32" s="210"/>
      <c r="BZ32" s="210"/>
      <c r="CA32" s="210"/>
      <c r="CB32" s="214"/>
      <c r="CC32" s="214"/>
      <c r="CD32" s="214"/>
      <c r="CE32" s="214"/>
      <c r="CF32" s="214"/>
      <c r="CG32" s="214"/>
      <c r="CH32" s="214"/>
      <c r="CI32" s="214"/>
      <c r="CJ32" s="214"/>
      <c r="CK32" s="214"/>
      <c r="CL32" s="214"/>
      <c r="CM32" s="214"/>
      <c r="CN32" s="214"/>
      <c r="CO32" s="214" t="s">
        <v>197</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2">
      <c r="A33" s="186"/>
      <c r="B33" s="212"/>
      <c r="C33" s="428" t="s">
        <v>198</v>
      </c>
      <c r="D33" s="428"/>
      <c r="E33" s="427" t="s">
        <v>199</v>
      </c>
      <c r="F33" s="427"/>
      <c r="G33" s="427"/>
      <c r="H33" s="427"/>
      <c r="I33" s="427"/>
      <c r="J33" s="427"/>
      <c r="K33" s="427"/>
      <c r="L33" s="427"/>
      <c r="M33" s="427"/>
      <c r="N33" s="427"/>
      <c r="O33" s="427"/>
      <c r="P33" s="427"/>
      <c r="Q33" s="427"/>
      <c r="R33" s="427"/>
      <c r="S33" s="427"/>
      <c r="T33" s="215"/>
      <c r="U33" s="428" t="s">
        <v>200</v>
      </c>
      <c r="V33" s="428"/>
      <c r="W33" s="427" t="s">
        <v>201</v>
      </c>
      <c r="X33" s="427"/>
      <c r="Y33" s="427"/>
      <c r="Z33" s="427"/>
      <c r="AA33" s="427"/>
      <c r="AB33" s="427"/>
      <c r="AC33" s="427"/>
      <c r="AD33" s="427"/>
      <c r="AE33" s="427"/>
      <c r="AF33" s="427"/>
      <c r="AG33" s="427"/>
      <c r="AH33" s="427"/>
      <c r="AI33" s="427"/>
      <c r="AJ33" s="427"/>
      <c r="AK33" s="427"/>
      <c r="AL33" s="215"/>
      <c r="AM33" s="428" t="s">
        <v>200</v>
      </c>
      <c r="AN33" s="428"/>
      <c r="AO33" s="427" t="s">
        <v>202</v>
      </c>
      <c r="AP33" s="427"/>
      <c r="AQ33" s="427"/>
      <c r="AR33" s="427"/>
      <c r="AS33" s="427"/>
      <c r="AT33" s="427"/>
      <c r="AU33" s="427"/>
      <c r="AV33" s="427"/>
      <c r="AW33" s="427"/>
      <c r="AX33" s="427"/>
      <c r="AY33" s="427"/>
      <c r="AZ33" s="427"/>
      <c r="BA33" s="427"/>
      <c r="BB33" s="427"/>
      <c r="BC33" s="427"/>
      <c r="BD33" s="216"/>
      <c r="BE33" s="427" t="s">
        <v>203</v>
      </c>
      <c r="BF33" s="427"/>
      <c r="BG33" s="427" t="s">
        <v>204</v>
      </c>
      <c r="BH33" s="427"/>
      <c r="BI33" s="427"/>
      <c r="BJ33" s="427"/>
      <c r="BK33" s="427"/>
      <c r="BL33" s="427"/>
      <c r="BM33" s="427"/>
      <c r="BN33" s="427"/>
      <c r="BO33" s="427"/>
      <c r="BP33" s="427"/>
      <c r="BQ33" s="427"/>
      <c r="BR33" s="427"/>
      <c r="BS33" s="427"/>
      <c r="BT33" s="427"/>
      <c r="BU33" s="427"/>
      <c r="BV33" s="216"/>
      <c r="BW33" s="428" t="s">
        <v>203</v>
      </c>
      <c r="BX33" s="428"/>
      <c r="BY33" s="427" t="s">
        <v>205</v>
      </c>
      <c r="BZ33" s="427"/>
      <c r="CA33" s="427"/>
      <c r="CB33" s="427"/>
      <c r="CC33" s="427"/>
      <c r="CD33" s="427"/>
      <c r="CE33" s="427"/>
      <c r="CF33" s="427"/>
      <c r="CG33" s="427"/>
      <c r="CH33" s="427"/>
      <c r="CI33" s="427"/>
      <c r="CJ33" s="427"/>
      <c r="CK33" s="427"/>
      <c r="CL33" s="427"/>
      <c r="CM33" s="427"/>
      <c r="CN33" s="215"/>
      <c r="CO33" s="428" t="s">
        <v>206</v>
      </c>
      <c r="CP33" s="428"/>
      <c r="CQ33" s="427" t="s">
        <v>207</v>
      </c>
      <c r="CR33" s="427"/>
      <c r="CS33" s="427"/>
      <c r="CT33" s="427"/>
      <c r="CU33" s="427"/>
      <c r="CV33" s="427"/>
      <c r="CW33" s="427"/>
      <c r="CX33" s="427"/>
      <c r="CY33" s="427"/>
      <c r="CZ33" s="427"/>
      <c r="DA33" s="427"/>
      <c r="DB33" s="427"/>
      <c r="DC33" s="427"/>
      <c r="DD33" s="427"/>
      <c r="DE33" s="427"/>
      <c r="DF33" s="215"/>
      <c r="DG33" s="426" t="s">
        <v>208</v>
      </c>
      <c r="DH33" s="426"/>
      <c r="DI33" s="217"/>
      <c r="DJ33" s="185"/>
      <c r="DK33" s="185"/>
      <c r="DL33" s="185"/>
      <c r="DM33" s="185"/>
      <c r="DN33" s="185"/>
      <c r="DO33" s="185"/>
    </row>
    <row r="34" spans="1:119" ht="32.25" customHeight="1" x14ac:dyDescent="0.2">
      <c r="A34" s="186"/>
      <c r="B34" s="212"/>
      <c r="C34" s="424">
        <f>IF(E34="","",1)</f>
        <v>1</v>
      </c>
      <c r="D34" s="424"/>
      <c r="E34" s="423" t="str">
        <f>IF('各会計、関係団体の財政状況及び健全化判断比率'!B7="","",'各会計、関係団体の財政状況及び健全化判断比率'!B7)</f>
        <v>一般会計</v>
      </c>
      <c r="F34" s="423"/>
      <c r="G34" s="423"/>
      <c r="H34" s="423"/>
      <c r="I34" s="423"/>
      <c r="J34" s="423"/>
      <c r="K34" s="423"/>
      <c r="L34" s="423"/>
      <c r="M34" s="423"/>
      <c r="N34" s="423"/>
      <c r="O34" s="423"/>
      <c r="P34" s="423"/>
      <c r="Q34" s="423"/>
      <c r="R34" s="423"/>
      <c r="S34" s="423"/>
      <c r="T34" s="213"/>
      <c r="U34" s="424">
        <f>IF(W34="","",MAX(C34:D43)+1)</f>
        <v>7</v>
      </c>
      <c r="V34" s="424"/>
      <c r="W34" s="423" t="str">
        <f>IF('各会計、関係団体の財政状況及び健全化判断比率'!B28="","",'各会計、関係団体の財政状況及び健全化判断比率'!B28)</f>
        <v>国民健康保険事業特別会計</v>
      </c>
      <c r="X34" s="423"/>
      <c r="Y34" s="423"/>
      <c r="Z34" s="423"/>
      <c r="AA34" s="423"/>
      <c r="AB34" s="423"/>
      <c r="AC34" s="423"/>
      <c r="AD34" s="423"/>
      <c r="AE34" s="423"/>
      <c r="AF34" s="423"/>
      <c r="AG34" s="423"/>
      <c r="AH34" s="423"/>
      <c r="AI34" s="423"/>
      <c r="AJ34" s="423"/>
      <c r="AK34" s="423"/>
      <c r="AL34" s="213"/>
      <c r="AM34" s="424">
        <f>IF(AO34="","",MAX(C34:D43,U34:V43)+1)</f>
        <v>11</v>
      </c>
      <c r="AN34" s="424"/>
      <c r="AO34" s="423" t="str">
        <f>IF('各会計、関係団体の財政状況及び健全化判断比率'!B32="","",'各会計、関係団体の財政状況及び健全化判断比率'!B32)</f>
        <v>水道事業会計</v>
      </c>
      <c r="AP34" s="423"/>
      <c r="AQ34" s="423"/>
      <c r="AR34" s="423"/>
      <c r="AS34" s="423"/>
      <c r="AT34" s="423"/>
      <c r="AU34" s="423"/>
      <c r="AV34" s="423"/>
      <c r="AW34" s="423"/>
      <c r="AX34" s="423"/>
      <c r="AY34" s="423"/>
      <c r="AZ34" s="423"/>
      <c r="BA34" s="423"/>
      <c r="BB34" s="423"/>
      <c r="BC34" s="423"/>
      <c r="BD34" s="213"/>
      <c r="BE34" s="424">
        <f>IF(BG34="","",MAX(C34:D43,U34:V43,AM34:AN43)+1)</f>
        <v>12</v>
      </c>
      <c r="BF34" s="424"/>
      <c r="BG34" s="423" t="str">
        <f>IF('各会計、関係団体の財政状況及び健全化判断比率'!B33="","",'各会計、関係団体の財政状況及び健全化判断比率'!B33)</f>
        <v>簡易水道事業特別会計</v>
      </c>
      <c r="BH34" s="423"/>
      <c r="BI34" s="423"/>
      <c r="BJ34" s="423"/>
      <c r="BK34" s="423"/>
      <c r="BL34" s="423"/>
      <c r="BM34" s="423"/>
      <c r="BN34" s="423"/>
      <c r="BO34" s="423"/>
      <c r="BP34" s="423"/>
      <c r="BQ34" s="423"/>
      <c r="BR34" s="423"/>
      <c r="BS34" s="423"/>
      <c r="BT34" s="423"/>
      <c r="BU34" s="423"/>
      <c r="BV34" s="213"/>
      <c r="BW34" s="424">
        <f>IF(BY34="","",MAX(C34:D43,U34:V43,AM34:AN43,BE34:BF43)+1)</f>
        <v>15</v>
      </c>
      <c r="BX34" s="424"/>
      <c r="BY34" s="423" t="str">
        <f>IF('各会計、関係団体の財政状況及び健全化判断比率'!B68="","",'各会計、関係団体の財政状況及び健全化判断比率'!B68)</f>
        <v>西都児湯環境整備事務組合</v>
      </c>
      <c r="BZ34" s="423"/>
      <c r="CA34" s="423"/>
      <c r="CB34" s="423"/>
      <c r="CC34" s="423"/>
      <c r="CD34" s="423"/>
      <c r="CE34" s="423"/>
      <c r="CF34" s="423"/>
      <c r="CG34" s="423"/>
      <c r="CH34" s="423"/>
      <c r="CI34" s="423"/>
      <c r="CJ34" s="423"/>
      <c r="CK34" s="423"/>
      <c r="CL34" s="423"/>
      <c r="CM34" s="423"/>
      <c r="CN34" s="213"/>
      <c r="CO34" s="424">
        <f>IF(CQ34="","",MAX(C34:D43,U34:V43,AM34:AN43,BE34:BF43,BW34:BX43)+1)</f>
        <v>20</v>
      </c>
      <c r="CP34" s="424"/>
      <c r="CQ34" s="423" t="str">
        <f>IF('各会計、関係団体の財政状況及び健全化判断比率'!BS7="","",'各会計、関係団体の財政状況及び健全化判断比率'!BS7)</f>
        <v>宮崎県環境整備公社</v>
      </c>
      <c r="CR34" s="423"/>
      <c r="CS34" s="423"/>
      <c r="CT34" s="423"/>
      <c r="CU34" s="423"/>
      <c r="CV34" s="423"/>
      <c r="CW34" s="423"/>
      <c r="CX34" s="423"/>
      <c r="CY34" s="423"/>
      <c r="CZ34" s="423"/>
      <c r="DA34" s="423"/>
      <c r="DB34" s="423"/>
      <c r="DC34" s="423"/>
      <c r="DD34" s="423"/>
      <c r="DE34" s="423"/>
      <c r="DF34" s="210"/>
      <c r="DG34" s="425" t="str">
        <f>IF('各会計、関係団体の財政状況及び健全化判断比率'!BR7="","",'各会計、関係団体の財政状況及び健全化判断比率'!BR7)</f>
        <v>○</v>
      </c>
      <c r="DH34" s="425"/>
      <c r="DI34" s="217"/>
      <c r="DJ34" s="185"/>
      <c r="DK34" s="185"/>
      <c r="DL34" s="185"/>
      <c r="DM34" s="185"/>
      <c r="DN34" s="185"/>
      <c r="DO34" s="185"/>
    </row>
    <row r="35" spans="1:119" ht="32.25" customHeight="1" x14ac:dyDescent="0.2">
      <c r="A35" s="186"/>
      <c r="B35" s="212"/>
      <c r="C35" s="424">
        <f>IF(E35="","",C34+1)</f>
        <v>2</v>
      </c>
      <c r="D35" s="424"/>
      <c r="E35" s="423" t="str">
        <f>IF('各会計、関係団体の財政状況及び健全化判断比率'!B8="","",'各会計、関係団体の財政状況及び健全化判断比率'!B8)</f>
        <v>市営住宅事業特別会計</v>
      </c>
      <c r="F35" s="423"/>
      <c r="G35" s="423"/>
      <c r="H35" s="423"/>
      <c r="I35" s="423"/>
      <c r="J35" s="423"/>
      <c r="K35" s="423"/>
      <c r="L35" s="423"/>
      <c r="M35" s="423"/>
      <c r="N35" s="423"/>
      <c r="O35" s="423"/>
      <c r="P35" s="423"/>
      <c r="Q35" s="423"/>
      <c r="R35" s="423"/>
      <c r="S35" s="423"/>
      <c r="T35" s="213"/>
      <c r="U35" s="424">
        <f>IF(W35="","",U34+1)</f>
        <v>8</v>
      </c>
      <c r="V35" s="424"/>
      <c r="W35" s="423" t="str">
        <f>IF('各会計、関係団体の財政状況及び健全化判断比率'!B29="","",'各会計、関係団体の財政状況及び健全化判断比率'!B29)</f>
        <v>介護保険事業特別会計</v>
      </c>
      <c r="X35" s="423"/>
      <c r="Y35" s="423"/>
      <c r="Z35" s="423"/>
      <c r="AA35" s="423"/>
      <c r="AB35" s="423"/>
      <c r="AC35" s="423"/>
      <c r="AD35" s="423"/>
      <c r="AE35" s="423"/>
      <c r="AF35" s="423"/>
      <c r="AG35" s="423"/>
      <c r="AH35" s="423"/>
      <c r="AI35" s="423"/>
      <c r="AJ35" s="423"/>
      <c r="AK35" s="423"/>
      <c r="AL35" s="213"/>
      <c r="AM35" s="424" t="str">
        <f t="shared" ref="AM35:AM43" si="0">IF(AO35="","",AM34+1)</f>
        <v/>
      </c>
      <c r="AN35" s="424"/>
      <c r="AO35" s="423"/>
      <c r="AP35" s="423"/>
      <c r="AQ35" s="423"/>
      <c r="AR35" s="423"/>
      <c r="AS35" s="423"/>
      <c r="AT35" s="423"/>
      <c r="AU35" s="423"/>
      <c r="AV35" s="423"/>
      <c r="AW35" s="423"/>
      <c r="AX35" s="423"/>
      <c r="AY35" s="423"/>
      <c r="AZ35" s="423"/>
      <c r="BA35" s="423"/>
      <c r="BB35" s="423"/>
      <c r="BC35" s="423"/>
      <c r="BD35" s="213"/>
      <c r="BE35" s="424">
        <f t="shared" ref="BE35:BE43" si="1">IF(BG35="","",BE34+1)</f>
        <v>13</v>
      </c>
      <c r="BF35" s="424"/>
      <c r="BG35" s="423" t="str">
        <f>IF('各会計、関係団体の財政状況及び健全化判断比率'!B34="","",'各会計、関係団体の財政状況及び健全化判断比率'!B34)</f>
        <v>下水道事業特別会計</v>
      </c>
      <c r="BH35" s="423"/>
      <c r="BI35" s="423"/>
      <c r="BJ35" s="423"/>
      <c r="BK35" s="423"/>
      <c r="BL35" s="423"/>
      <c r="BM35" s="423"/>
      <c r="BN35" s="423"/>
      <c r="BO35" s="423"/>
      <c r="BP35" s="423"/>
      <c r="BQ35" s="423"/>
      <c r="BR35" s="423"/>
      <c r="BS35" s="423"/>
      <c r="BT35" s="423"/>
      <c r="BU35" s="423"/>
      <c r="BV35" s="213"/>
      <c r="BW35" s="424">
        <f t="shared" ref="BW35:BW43" si="2">IF(BY35="","",BW34+1)</f>
        <v>16</v>
      </c>
      <c r="BX35" s="424"/>
      <c r="BY35" s="423" t="str">
        <f>IF('各会計、関係団体の財政状況及び健全化判断比率'!B69="","",'各会計、関係団体の財政状況及び健全化判断比率'!B69)</f>
        <v>宮崎県市町村総合事務組合（自治会館管理運営特別会計）</v>
      </c>
      <c r="BZ35" s="423"/>
      <c r="CA35" s="423"/>
      <c r="CB35" s="423"/>
      <c r="CC35" s="423"/>
      <c r="CD35" s="423"/>
      <c r="CE35" s="423"/>
      <c r="CF35" s="423"/>
      <c r="CG35" s="423"/>
      <c r="CH35" s="423"/>
      <c r="CI35" s="423"/>
      <c r="CJ35" s="423"/>
      <c r="CK35" s="423"/>
      <c r="CL35" s="423"/>
      <c r="CM35" s="423"/>
      <c r="CN35" s="213"/>
      <c r="CO35" s="424">
        <f t="shared" ref="CO35:CO43" si="3">IF(CQ35="","",CO34+1)</f>
        <v>21</v>
      </c>
      <c r="CP35" s="424"/>
      <c r="CQ35" s="423" t="str">
        <f>IF('各会計、関係団体の財政状況及び健全化判断比率'!BS8="","",'各会計、関係団体の財政状況及び健全化判断比率'!BS8)</f>
        <v>宮崎県林業公社</v>
      </c>
      <c r="CR35" s="423"/>
      <c r="CS35" s="423"/>
      <c r="CT35" s="423"/>
      <c r="CU35" s="423"/>
      <c r="CV35" s="423"/>
      <c r="CW35" s="423"/>
      <c r="CX35" s="423"/>
      <c r="CY35" s="423"/>
      <c r="CZ35" s="423"/>
      <c r="DA35" s="423"/>
      <c r="DB35" s="423"/>
      <c r="DC35" s="423"/>
      <c r="DD35" s="423"/>
      <c r="DE35" s="423"/>
      <c r="DF35" s="210"/>
      <c r="DG35" s="425" t="str">
        <f>IF('各会計、関係団体の財政状況及び健全化判断比率'!BR8="","",'各会計、関係団体の財政状況及び健全化判断比率'!BR8)</f>
        <v/>
      </c>
      <c r="DH35" s="425"/>
      <c r="DI35" s="217"/>
      <c r="DJ35" s="185"/>
      <c r="DK35" s="185"/>
      <c r="DL35" s="185"/>
      <c r="DM35" s="185"/>
      <c r="DN35" s="185"/>
      <c r="DO35" s="185"/>
    </row>
    <row r="36" spans="1:119" ht="32.25" customHeight="1" x14ac:dyDescent="0.2">
      <c r="A36" s="186"/>
      <c r="B36" s="212"/>
      <c r="C36" s="424">
        <f>IF(E36="","",C35+1)</f>
        <v>3</v>
      </c>
      <c r="D36" s="424"/>
      <c r="E36" s="423" t="str">
        <f>IF('各会計、関係団体の財政状況及び健全化判断比率'!B9="","",'各会計、関係団体の財政状況及び健全化判断比率'!B9)</f>
        <v>西都児湯障害認定審査会特別会計</v>
      </c>
      <c r="F36" s="423"/>
      <c r="G36" s="423"/>
      <c r="H36" s="423"/>
      <c r="I36" s="423"/>
      <c r="J36" s="423"/>
      <c r="K36" s="423"/>
      <c r="L36" s="423"/>
      <c r="M36" s="423"/>
      <c r="N36" s="423"/>
      <c r="O36" s="423"/>
      <c r="P36" s="423"/>
      <c r="Q36" s="423"/>
      <c r="R36" s="423"/>
      <c r="S36" s="423"/>
      <c r="T36" s="213"/>
      <c r="U36" s="424">
        <f t="shared" ref="U36:U43" si="4">IF(W36="","",U35+1)</f>
        <v>9</v>
      </c>
      <c r="V36" s="424"/>
      <c r="W36" s="423" t="str">
        <f>IF('各会計、関係団体の財政状況及び健全化判断比率'!B30="","",'各会計、関係団体の財政状況及び健全化判断比率'!B30)</f>
        <v>西都市西米良村介護認定審査会特別会計</v>
      </c>
      <c r="X36" s="423"/>
      <c r="Y36" s="423"/>
      <c r="Z36" s="423"/>
      <c r="AA36" s="423"/>
      <c r="AB36" s="423"/>
      <c r="AC36" s="423"/>
      <c r="AD36" s="423"/>
      <c r="AE36" s="423"/>
      <c r="AF36" s="423"/>
      <c r="AG36" s="423"/>
      <c r="AH36" s="423"/>
      <c r="AI36" s="423"/>
      <c r="AJ36" s="423"/>
      <c r="AK36" s="423"/>
      <c r="AL36" s="213"/>
      <c r="AM36" s="424" t="str">
        <f t="shared" si="0"/>
        <v/>
      </c>
      <c r="AN36" s="424"/>
      <c r="AO36" s="423"/>
      <c r="AP36" s="423"/>
      <c r="AQ36" s="423"/>
      <c r="AR36" s="423"/>
      <c r="AS36" s="423"/>
      <c r="AT36" s="423"/>
      <c r="AU36" s="423"/>
      <c r="AV36" s="423"/>
      <c r="AW36" s="423"/>
      <c r="AX36" s="423"/>
      <c r="AY36" s="423"/>
      <c r="AZ36" s="423"/>
      <c r="BA36" s="423"/>
      <c r="BB36" s="423"/>
      <c r="BC36" s="423"/>
      <c r="BD36" s="213"/>
      <c r="BE36" s="424">
        <f t="shared" si="1"/>
        <v>14</v>
      </c>
      <c r="BF36" s="424"/>
      <c r="BG36" s="423" t="str">
        <f>IF('各会計、関係団体の財政状況及び健全化判断比率'!B35="","",'各会計、関係団体の財政状況及び健全化判断比率'!B35)</f>
        <v>農業集落排水事業特別会計</v>
      </c>
      <c r="BH36" s="423"/>
      <c r="BI36" s="423"/>
      <c r="BJ36" s="423"/>
      <c r="BK36" s="423"/>
      <c r="BL36" s="423"/>
      <c r="BM36" s="423"/>
      <c r="BN36" s="423"/>
      <c r="BO36" s="423"/>
      <c r="BP36" s="423"/>
      <c r="BQ36" s="423"/>
      <c r="BR36" s="423"/>
      <c r="BS36" s="423"/>
      <c r="BT36" s="423"/>
      <c r="BU36" s="423"/>
      <c r="BV36" s="213"/>
      <c r="BW36" s="424">
        <f t="shared" si="2"/>
        <v>17</v>
      </c>
      <c r="BX36" s="424"/>
      <c r="BY36" s="423" t="str">
        <f>IF('各会計、関係団体の財政状況及び健全化判断比率'!B70="","",'各会計、関係団体の財政状況及び健全化判断比率'!B70)</f>
        <v>宮崎県後期高齢者医療広域連合（一般会計）</v>
      </c>
      <c r="BZ36" s="423"/>
      <c r="CA36" s="423"/>
      <c r="CB36" s="423"/>
      <c r="CC36" s="423"/>
      <c r="CD36" s="423"/>
      <c r="CE36" s="423"/>
      <c r="CF36" s="423"/>
      <c r="CG36" s="423"/>
      <c r="CH36" s="423"/>
      <c r="CI36" s="423"/>
      <c r="CJ36" s="423"/>
      <c r="CK36" s="423"/>
      <c r="CL36" s="423"/>
      <c r="CM36" s="423"/>
      <c r="CN36" s="213"/>
      <c r="CO36" s="424">
        <f t="shared" si="3"/>
        <v>22</v>
      </c>
      <c r="CP36" s="424"/>
      <c r="CQ36" s="423" t="str">
        <f>IF('各会計、関係団体の財政状況及び健全化判断比率'!BS9="","",'各会計、関係団体の財政状況及び健全化判断比率'!BS9)</f>
        <v>西都児湯医療センター</v>
      </c>
      <c r="CR36" s="423"/>
      <c r="CS36" s="423"/>
      <c r="CT36" s="423"/>
      <c r="CU36" s="423"/>
      <c r="CV36" s="423"/>
      <c r="CW36" s="423"/>
      <c r="CX36" s="423"/>
      <c r="CY36" s="423"/>
      <c r="CZ36" s="423"/>
      <c r="DA36" s="423"/>
      <c r="DB36" s="423"/>
      <c r="DC36" s="423"/>
      <c r="DD36" s="423"/>
      <c r="DE36" s="423"/>
      <c r="DF36" s="210"/>
      <c r="DG36" s="425" t="str">
        <f>IF('各会計、関係団体の財政状況及び健全化判断比率'!BR9="","",'各会計、関係団体の財政状況及び健全化判断比率'!BR9)</f>
        <v>○</v>
      </c>
      <c r="DH36" s="425"/>
      <c r="DI36" s="217"/>
      <c r="DJ36" s="185"/>
      <c r="DK36" s="185"/>
      <c r="DL36" s="185"/>
      <c r="DM36" s="185"/>
      <c r="DN36" s="185"/>
      <c r="DO36" s="185"/>
    </row>
    <row r="37" spans="1:119" ht="32.25" customHeight="1" x14ac:dyDescent="0.2">
      <c r="A37" s="186"/>
      <c r="B37" s="212"/>
      <c r="C37" s="424">
        <f>IF(E37="","",C36+1)</f>
        <v>4</v>
      </c>
      <c r="D37" s="424"/>
      <c r="E37" s="423" t="str">
        <f>IF('各会計、関係団体の財政状況及び健全化判断比率'!B10="","",'各会計、関係団体の財政状況及び健全化判断比率'!B10)</f>
        <v>西都児湯いじめ問題対策専門家委員会特別会計</v>
      </c>
      <c r="F37" s="423"/>
      <c r="G37" s="423"/>
      <c r="H37" s="423"/>
      <c r="I37" s="423"/>
      <c r="J37" s="423"/>
      <c r="K37" s="423"/>
      <c r="L37" s="423"/>
      <c r="M37" s="423"/>
      <c r="N37" s="423"/>
      <c r="O37" s="423"/>
      <c r="P37" s="423"/>
      <c r="Q37" s="423"/>
      <c r="R37" s="423"/>
      <c r="S37" s="423"/>
      <c r="T37" s="213"/>
      <c r="U37" s="424">
        <f t="shared" si="4"/>
        <v>10</v>
      </c>
      <c r="V37" s="424"/>
      <c r="W37" s="423" t="str">
        <f>IF('各会計、関係団体の財政状況及び健全化判断比率'!B31="","",'各会計、関係団体の財政状況及び健全化判断比率'!B31)</f>
        <v>後期高齢者医療特別会計</v>
      </c>
      <c r="X37" s="423"/>
      <c r="Y37" s="423"/>
      <c r="Z37" s="423"/>
      <c r="AA37" s="423"/>
      <c r="AB37" s="423"/>
      <c r="AC37" s="423"/>
      <c r="AD37" s="423"/>
      <c r="AE37" s="423"/>
      <c r="AF37" s="423"/>
      <c r="AG37" s="423"/>
      <c r="AH37" s="423"/>
      <c r="AI37" s="423"/>
      <c r="AJ37" s="423"/>
      <c r="AK37" s="423"/>
      <c r="AL37" s="213"/>
      <c r="AM37" s="424" t="str">
        <f t="shared" si="0"/>
        <v/>
      </c>
      <c r="AN37" s="424"/>
      <c r="AO37" s="423"/>
      <c r="AP37" s="423"/>
      <c r="AQ37" s="423"/>
      <c r="AR37" s="423"/>
      <c r="AS37" s="423"/>
      <c r="AT37" s="423"/>
      <c r="AU37" s="423"/>
      <c r="AV37" s="423"/>
      <c r="AW37" s="423"/>
      <c r="AX37" s="423"/>
      <c r="AY37" s="423"/>
      <c r="AZ37" s="423"/>
      <c r="BA37" s="423"/>
      <c r="BB37" s="423"/>
      <c r="BC37" s="423"/>
      <c r="BD37" s="213"/>
      <c r="BE37" s="424" t="str">
        <f t="shared" si="1"/>
        <v/>
      </c>
      <c r="BF37" s="424"/>
      <c r="BG37" s="423"/>
      <c r="BH37" s="423"/>
      <c r="BI37" s="423"/>
      <c r="BJ37" s="423"/>
      <c r="BK37" s="423"/>
      <c r="BL37" s="423"/>
      <c r="BM37" s="423"/>
      <c r="BN37" s="423"/>
      <c r="BO37" s="423"/>
      <c r="BP37" s="423"/>
      <c r="BQ37" s="423"/>
      <c r="BR37" s="423"/>
      <c r="BS37" s="423"/>
      <c r="BT37" s="423"/>
      <c r="BU37" s="423"/>
      <c r="BV37" s="213"/>
      <c r="BW37" s="424">
        <f t="shared" si="2"/>
        <v>18</v>
      </c>
      <c r="BX37" s="424"/>
      <c r="BY37" s="423" t="str">
        <f>IF('各会計、関係団体の財政状況及び健全化判断比率'!B71="","",'各会計、関係団体の財政状況及び健全化判断比率'!B71)</f>
        <v>宮崎県後期高齢者医療広域連合（事業会計）</v>
      </c>
      <c r="BZ37" s="423"/>
      <c r="CA37" s="423"/>
      <c r="CB37" s="423"/>
      <c r="CC37" s="423"/>
      <c r="CD37" s="423"/>
      <c r="CE37" s="423"/>
      <c r="CF37" s="423"/>
      <c r="CG37" s="423"/>
      <c r="CH37" s="423"/>
      <c r="CI37" s="423"/>
      <c r="CJ37" s="423"/>
      <c r="CK37" s="423"/>
      <c r="CL37" s="423"/>
      <c r="CM37" s="423"/>
      <c r="CN37" s="213"/>
      <c r="CO37" s="424">
        <f t="shared" si="3"/>
        <v>23</v>
      </c>
      <c r="CP37" s="424"/>
      <c r="CQ37" s="423" t="str">
        <f>IF('各会計、関係団体の財政状況及び健全化判断比率'!BS10="","",'各会計、関係団体の財政状況及び健全化判断比率'!BS10)</f>
        <v>児湯広域森林組合</v>
      </c>
      <c r="CR37" s="423"/>
      <c r="CS37" s="423"/>
      <c r="CT37" s="423"/>
      <c r="CU37" s="423"/>
      <c r="CV37" s="423"/>
      <c r="CW37" s="423"/>
      <c r="CX37" s="423"/>
      <c r="CY37" s="423"/>
      <c r="CZ37" s="423"/>
      <c r="DA37" s="423"/>
      <c r="DB37" s="423"/>
      <c r="DC37" s="423"/>
      <c r="DD37" s="423"/>
      <c r="DE37" s="423"/>
      <c r="DF37" s="210"/>
      <c r="DG37" s="425" t="str">
        <f>IF('各会計、関係団体の財政状況及び健全化判断比率'!BR10="","",'各会計、関係団体の財政状況及び健全化判断比率'!BR10)</f>
        <v>○</v>
      </c>
      <c r="DH37" s="425"/>
      <c r="DI37" s="217"/>
      <c r="DJ37" s="185"/>
      <c r="DK37" s="185"/>
      <c r="DL37" s="185"/>
      <c r="DM37" s="185"/>
      <c r="DN37" s="185"/>
      <c r="DO37" s="185"/>
    </row>
    <row r="38" spans="1:119" ht="32.25" customHeight="1" x14ac:dyDescent="0.2">
      <c r="A38" s="186"/>
      <c r="B38" s="212"/>
      <c r="C38" s="424">
        <f t="shared" ref="C38:C43" si="5">IF(E38="","",C37+1)</f>
        <v>5</v>
      </c>
      <c r="D38" s="424"/>
      <c r="E38" s="423" t="str">
        <f>IF('各会計、関係団体の財政状況及び健全化判断比率'!B11="","",'各会計、関係団体の財政状況及び健全化判断比率'!B11)</f>
        <v>西都児湯いじめ問題調査委員会特別会計</v>
      </c>
      <c r="F38" s="423"/>
      <c r="G38" s="423"/>
      <c r="H38" s="423"/>
      <c r="I38" s="423"/>
      <c r="J38" s="423"/>
      <c r="K38" s="423"/>
      <c r="L38" s="423"/>
      <c r="M38" s="423"/>
      <c r="N38" s="423"/>
      <c r="O38" s="423"/>
      <c r="P38" s="423"/>
      <c r="Q38" s="423"/>
      <c r="R38" s="423"/>
      <c r="S38" s="423"/>
      <c r="T38" s="213"/>
      <c r="U38" s="424" t="str">
        <f t="shared" si="4"/>
        <v/>
      </c>
      <c r="V38" s="424"/>
      <c r="W38" s="423"/>
      <c r="X38" s="423"/>
      <c r="Y38" s="423"/>
      <c r="Z38" s="423"/>
      <c r="AA38" s="423"/>
      <c r="AB38" s="423"/>
      <c r="AC38" s="423"/>
      <c r="AD38" s="423"/>
      <c r="AE38" s="423"/>
      <c r="AF38" s="423"/>
      <c r="AG38" s="423"/>
      <c r="AH38" s="423"/>
      <c r="AI38" s="423"/>
      <c r="AJ38" s="423"/>
      <c r="AK38" s="423"/>
      <c r="AL38" s="213"/>
      <c r="AM38" s="424" t="str">
        <f t="shared" si="0"/>
        <v/>
      </c>
      <c r="AN38" s="424"/>
      <c r="AO38" s="423"/>
      <c r="AP38" s="423"/>
      <c r="AQ38" s="423"/>
      <c r="AR38" s="423"/>
      <c r="AS38" s="423"/>
      <c r="AT38" s="423"/>
      <c r="AU38" s="423"/>
      <c r="AV38" s="423"/>
      <c r="AW38" s="423"/>
      <c r="AX38" s="423"/>
      <c r="AY38" s="423"/>
      <c r="AZ38" s="423"/>
      <c r="BA38" s="423"/>
      <c r="BB38" s="423"/>
      <c r="BC38" s="423"/>
      <c r="BD38" s="213"/>
      <c r="BE38" s="424" t="str">
        <f t="shared" si="1"/>
        <v/>
      </c>
      <c r="BF38" s="424"/>
      <c r="BG38" s="423"/>
      <c r="BH38" s="423"/>
      <c r="BI38" s="423"/>
      <c r="BJ38" s="423"/>
      <c r="BK38" s="423"/>
      <c r="BL38" s="423"/>
      <c r="BM38" s="423"/>
      <c r="BN38" s="423"/>
      <c r="BO38" s="423"/>
      <c r="BP38" s="423"/>
      <c r="BQ38" s="423"/>
      <c r="BR38" s="423"/>
      <c r="BS38" s="423"/>
      <c r="BT38" s="423"/>
      <c r="BU38" s="423"/>
      <c r="BV38" s="213"/>
      <c r="BW38" s="424">
        <f t="shared" si="2"/>
        <v>19</v>
      </c>
      <c r="BX38" s="424"/>
      <c r="BY38" s="423" t="str">
        <f>IF('各会計、関係団体の財政状況及び健全化判断比率'!B72="","",'各会計、関係団体の財政状況及び健全化判断比率'!B72)</f>
        <v>一ツ瀬川営農飲雑用水広域水道企業団</v>
      </c>
      <c r="BZ38" s="423"/>
      <c r="CA38" s="423"/>
      <c r="CB38" s="423"/>
      <c r="CC38" s="423"/>
      <c r="CD38" s="423"/>
      <c r="CE38" s="423"/>
      <c r="CF38" s="423"/>
      <c r="CG38" s="423"/>
      <c r="CH38" s="423"/>
      <c r="CI38" s="423"/>
      <c r="CJ38" s="423"/>
      <c r="CK38" s="423"/>
      <c r="CL38" s="423"/>
      <c r="CM38" s="423"/>
      <c r="CN38" s="213"/>
      <c r="CO38" s="424" t="str">
        <f t="shared" si="3"/>
        <v/>
      </c>
      <c r="CP38" s="424"/>
      <c r="CQ38" s="423" t="str">
        <f>IF('各会計、関係団体の財政状況及び健全化判断比率'!BS11="","",'各会計、関係団体の財政状況及び健全化判断比率'!BS11)</f>
        <v/>
      </c>
      <c r="CR38" s="423"/>
      <c r="CS38" s="423"/>
      <c r="CT38" s="423"/>
      <c r="CU38" s="423"/>
      <c r="CV38" s="423"/>
      <c r="CW38" s="423"/>
      <c r="CX38" s="423"/>
      <c r="CY38" s="423"/>
      <c r="CZ38" s="423"/>
      <c r="DA38" s="423"/>
      <c r="DB38" s="423"/>
      <c r="DC38" s="423"/>
      <c r="DD38" s="423"/>
      <c r="DE38" s="423"/>
      <c r="DF38" s="210"/>
      <c r="DG38" s="425" t="str">
        <f>IF('各会計、関係団体の財政状況及び健全化判断比率'!BR11="","",'各会計、関係団体の財政状況及び健全化判断比率'!BR11)</f>
        <v/>
      </c>
      <c r="DH38" s="425"/>
      <c r="DI38" s="217"/>
      <c r="DJ38" s="185"/>
      <c r="DK38" s="185"/>
      <c r="DL38" s="185"/>
      <c r="DM38" s="185"/>
      <c r="DN38" s="185"/>
      <c r="DO38" s="185"/>
    </row>
    <row r="39" spans="1:119" ht="32.25" customHeight="1" x14ac:dyDescent="0.2">
      <c r="A39" s="186"/>
      <c r="B39" s="212"/>
      <c r="C39" s="424">
        <f t="shared" si="5"/>
        <v>6</v>
      </c>
      <c r="D39" s="424"/>
      <c r="E39" s="423" t="str">
        <f>IF('各会計、関係団体の財政状況及び健全化判断比率'!B12="","",'各会計、関係団体の財政状況及び健全化判断比率'!B12)</f>
        <v>西都児湯公平委員会特別会計</v>
      </c>
      <c r="F39" s="423"/>
      <c r="G39" s="423"/>
      <c r="H39" s="423"/>
      <c r="I39" s="423"/>
      <c r="J39" s="423"/>
      <c r="K39" s="423"/>
      <c r="L39" s="423"/>
      <c r="M39" s="423"/>
      <c r="N39" s="423"/>
      <c r="O39" s="423"/>
      <c r="P39" s="423"/>
      <c r="Q39" s="423"/>
      <c r="R39" s="423"/>
      <c r="S39" s="423"/>
      <c r="T39" s="213"/>
      <c r="U39" s="424" t="str">
        <f t="shared" si="4"/>
        <v/>
      </c>
      <c r="V39" s="424"/>
      <c r="W39" s="423"/>
      <c r="X39" s="423"/>
      <c r="Y39" s="423"/>
      <c r="Z39" s="423"/>
      <c r="AA39" s="423"/>
      <c r="AB39" s="423"/>
      <c r="AC39" s="423"/>
      <c r="AD39" s="423"/>
      <c r="AE39" s="423"/>
      <c r="AF39" s="423"/>
      <c r="AG39" s="423"/>
      <c r="AH39" s="423"/>
      <c r="AI39" s="423"/>
      <c r="AJ39" s="423"/>
      <c r="AK39" s="423"/>
      <c r="AL39" s="213"/>
      <c r="AM39" s="424" t="str">
        <f t="shared" si="0"/>
        <v/>
      </c>
      <c r="AN39" s="424"/>
      <c r="AO39" s="423"/>
      <c r="AP39" s="423"/>
      <c r="AQ39" s="423"/>
      <c r="AR39" s="423"/>
      <c r="AS39" s="423"/>
      <c r="AT39" s="423"/>
      <c r="AU39" s="423"/>
      <c r="AV39" s="423"/>
      <c r="AW39" s="423"/>
      <c r="AX39" s="423"/>
      <c r="AY39" s="423"/>
      <c r="AZ39" s="423"/>
      <c r="BA39" s="423"/>
      <c r="BB39" s="423"/>
      <c r="BC39" s="423"/>
      <c r="BD39" s="213"/>
      <c r="BE39" s="424" t="str">
        <f t="shared" si="1"/>
        <v/>
      </c>
      <c r="BF39" s="424"/>
      <c r="BG39" s="423"/>
      <c r="BH39" s="423"/>
      <c r="BI39" s="423"/>
      <c r="BJ39" s="423"/>
      <c r="BK39" s="423"/>
      <c r="BL39" s="423"/>
      <c r="BM39" s="423"/>
      <c r="BN39" s="423"/>
      <c r="BO39" s="423"/>
      <c r="BP39" s="423"/>
      <c r="BQ39" s="423"/>
      <c r="BR39" s="423"/>
      <c r="BS39" s="423"/>
      <c r="BT39" s="423"/>
      <c r="BU39" s="423"/>
      <c r="BV39" s="213"/>
      <c r="BW39" s="424" t="str">
        <f t="shared" si="2"/>
        <v/>
      </c>
      <c r="BX39" s="424"/>
      <c r="BY39" s="423" t="str">
        <f>IF('各会計、関係団体の財政状況及び健全化判断比率'!B73="","",'各会計、関係団体の財政状況及び健全化判断比率'!B73)</f>
        <v/>
      </c>
      <c r="BZ39" s="423"/>
      <c r="CA39" s="423"/>
      <c r="CB39" s="423"/>
      <c r="CC39" s="423"/>
      <c r="CD39" s="423"/>
      <c r="CE39" s="423"/>
      <c r="CF39" s="423"/>
      <c r="CG39" s="423"/>
      <c r="CH39" s="423"/>
      <c r="CI39" s="423"/>
      <c r="CJ39" s="423"/>
      <c r="CK39" s="423"/>
      <c r="CL39" s="423"/>
      <c r="CM39" s="423"/>
      <c r="CN39" s="213"/>
      <c r="CO39" s="424" t="str">
        <f t="shared" si="3"/>
        <v/>
      </c>
      <c r="CP39" s="424"/>
      <c r="CQ39" s="423" t="str">
        <f>IF('各会計、関係団体の財政状況及び健全化判断比率'!BS12="","",'各会計、関係団体の財政状況及び健全化判断比率'!BS12)</f>
        <v/>
      </c>
      <c r="CR39" s="423"/>
      <c r="CS39" s="423"/>
      <c r="CT39" s="423"/>
      <c r="CU39" s="423"/>
      <c r="CV39" s="423"/>
      <c r="CW39" s="423"/>
      <c r="CX39" s="423"/>
      <c r="CY39" s="423"/>
      <c r="CZ39" s="423"/>
      <c r="DA39" s="423"/>
      <c r="DB39" s="423"/>
      <c r="DC39" s="423"/>
      <c r="DD39" s="423"/>
      <c r="DE39" s="423"/>
      <c r="DF39" s="210"/>
      <c r="DG39" s="425" t="str">
        <f>IF('各会計、関係団体の財政状況及び健全化判断比率'!BR12="","",'各会計、関係団体の財政状況及び健全化判断比率'!BR12)</f>
        <v/>
      </c>
      <c r="DH39" s="425"/>
      <c r="DI39" s="217"/>
      <c r="DJ39" s="185"/>
      <c r="DK39" s="185"/>
      <c r="DL39" s="185"/>
      <c r="DM39" s="185"/>
      <c r="DN39" s="185"/>
      <c r="DO39" s="185"/>
    </row>
    <row r="40" spans="1:119" ht="32.25" customHeight="1" x14ac:dyDescent="0.2">
      <c r="A40" s="186"/>
      <c r="B40" s="212"/>
      <c r="C40" s="424" t="str">
        <f t="shared" si="5"/>
        <v/>
      </c>
      <c r="D40" s="424"/>
      <c r="E40" s="423" t="str">
        <f>IF('各会計、関係団体の財政状況及び健全化判断比率'!B13="","",'各会計、関係団体の財政状況及び健全化判断比率'!B13)</f>
        <v/>
      </c>
      <c r="F40" s="423"/>
      <c r="G40" s="423"/>
      <c r="H40" s="423"/>
      <c r="I40" s="423"/>
      <c r="J40" s="423"/>
      <c r="K40" s="423"/>
      <c r="L40" s="423"/>
      <c r="M40" s="423"/>
      <c r="N40" s="423"/>
      <c r="O40" s="423"/>
      <c r="P40" s="423"/>
      <c r="Q40" s="423"/>
      <c r="R40" s="423"/>
      <c r="S40" s="423"/>
      <c r="T40" s="213"/>
      <c r="U40" s="424" t="str">
        <f t="shared" si="4"/>
        <v/>
      </c>
      <c r="V40" s="424"/>
      <c r="W40" s="423"/>
      <c r="X40" s="423"/>
      <c r="Y40" s="423"/>
      <c r="Z40" s="423"/>
      <c r="AA40" s="423"/>
      <c r="AB40" s="423"/>
      <c r="AC40" s="423"/>
      <c r="AD40" s="423"/>
      <c r="AE40" s="423"/>
      <c r="AF40" s="423"/>
      <c r="AG40" s="423"/>
      <c r="AH40" s="423"/>
      <c r="AI40" s="423"/>
      <c r="AJ40" s="423"/>
      <c r="AK40" s="423"/>
      <c r="AL40" s="213"/>
      <c r="AM40" s="424" t="str">
        <f t="shared" si="0"/>
        <v/>
      </c>
      <c r="AN40" s="424"/>
      <c r="AO40" s="423"/>
      <c r="AP40" s="423"/>
      <c r="AQ40" s="423"/>
      <c r="AR40" s="423"/>
      <c r="AS40" s="423"/>
      <c r="AT40" s="423"/>
      <c r="AU40" s="423"/>
      <c r="AV40" s="423"/>
      <c r="AW40" s="423"/>
      <c r="AX40" s="423"/>
      <c r="AY40" s="423"/>
      <c r="AZ40" s="423"/>
      <c r="BA40" s="423"/>
      <c r="BB40" s="423"/>
      <c r="BC40" s="423"/>
      <c r="BD40" s="213"/>
      <c r="BE40" s="424" t="str">
        <f t="shared" si="1"/>
        <v/>
      </c>
      <c r="BF40" s="424"/>
      <c r="BG40" s="423"/>
      <c r="BH40" s="423"/>
      <c r="BI40" s="423"/>
      <c r="BJ40" s="423"/>
      <c r="BK40" s="423"/>
      <c r="BL40" s="423"/>
      <c r="BM40" s="423"/>
      <c r="BN40" s="423"/>
      <c r="BO40" s="423"/>
      <c r="BP40" s="423"/>
      <c r="BQ40" s="423"/>
      <c r="BR40" s="423"/>
      <c r="BS40" s="423"/>
      <c r="BT40" s="423"/>
      <c r="BU40" s="423"/>
      <c r="BV40" s="213"/>
      <c r="BW40" s="424" t="str">
        <f t="shared" si="2"/>
        <v/>
      </c>
      <c r="BX40" s="424"/>
      <c r="BY40" s="423" t="str">
        <f>IF('各会計、関係団体の財政状況及び健全化判断比率'!B74="","",'各会計、関係団体の財政状況及び健全化判断比率'!B74)</f>
        <v/>
      </c>
      <c r="BZ40" s="423"/>
      <c r="CA40" s="423"/>
      <c r="CB40" s="423"/>
      <c r="CC40" s="423"/>
      <c r="CD40" s="423"/>
      <c r="CE40" s="423"/>
      <c r="CF40" s="423"/>
      <c r="CG40" s="423"/>
      <c r="CH40" s="423"/>
      <c r="CI40" s="423"/>
      <c r="CJ40" s="423"/>
      <c r="CK40" s="423"/>
      <c r="CL40" s="423"/>
      <c r="CM40" s="423"/>
      <c r="CN40" s="213"/>
      <c r="CO40" s="424" t="str">
        <f t="shared" si="3"/>
        <v/>
      </c>
      <c r="CP40" s="424"/>
      <c r="CQ40" s="423" t="str">
        <f>IF('各会計、関係団体の財政状況及び健全化判断比率'!BS13="","",'各会計、関係団体の財政状況及び健全化判断比率'!BS13)</f>
        <v/>
      </c>
      <c r="CR40" s="423"/>
      <c r="CS40" s="423"/>
      <c r="CT40" s="423"/>
      <c r="CU40" s="423"/>
      <c r="CV40" s="423"/>
      <c r="CW40" s="423"/>
      <c r="CX40" s="423"/>
      <c r="CY40" s="423"/>
      <c r="CZ40" s="423"/>
      <c r="DA40" s="423"/>
      <c r="DB40" s="423"/>
      <c r="DC40" s="423"/>
      <c r="DD40" s="423"/>
      <c r="DE40" s="423"/>
      <c r="DF40" s="210"/>
      <c r="DG40" s="425" t="str">
        <f>IF('各会計、関係団体の財政状況及び健全化判断比率'!BR13="","",'各会計、関係団体の財政状況及び健全化判断比率'!BR13)</f>
        <v/>
      </c>
      <c r="DH40" s="425"/>
      <c r="DI40" s="217"/>
      <c r="DJ40" s="185"/>
      <c r="DK40" s="185"/>
      <c r="DL40" s="185"/>
      <c r="DM40" s="185"/>
      <c r="DN40" s="185"/>
      <c r="DO40" s="185"/>
    </row>
    <row r="41" spans="1:119" ht="32.25" customHeight="1" x14ac:dyDescent="0.2">
      <c r="A41" s="186"/>
      <c r="B41" s="212"/>
      <c r="C41" s="424" t="str">
        <f t="shared" si="5"/>
        <v/>
      </c>
      <c r="D41" s="424"/>
      <c r="E41" s="423" t="str">
        <f>IF('各会計、関係団体の財政状況及び健全化判断比率'!B14="","",'各会計、関係団体の財政状況及び健全化判断比率'!B14)</f>
        <v/>
      </c>
      <c r="F41" s="423"/>
      <c r="G41" s="423"/>
      <c r="H41" s="423"/>
      <c r="I41" s="423"/>
      <c r="J41" s="423"/>
      <c r="K41" s="423"/>
      <c r="L41" s="423"/>
      <c r="M41" s="423"/>
      <c r="N41" s="423"/>
      <c r="O41" s="423"/>
      <c r="P41" s="423"/>
      <c r="Q41" s="423"/>
      <c r="R41" s="423"/>
      <c r="S41" s="423"/>
      <c r="T41" s="213"/>
      <c r="U41" s="424" t="str">
        <f t="shared" si="4"/>
        <v/>
      </c>
      <c r="V41" s="424"/>
      <c r="W41" s="423"/>
      <c r="X41" s="423"/>
      <c r="Y41" s="423"/>
      <c r="Z41" s="423"/>
      <c r="AA41" s="423"/>
      <c r="AB41" s="423"/>
      <c r="AC41" s="423"/>
      <c r="AD41" s="423"/>
      <c r="AE41" s="423"/>
      <c r="AF41" s="423"/>
      <c r="AG41" s="423"/>
      <c r="AH41" s="423"/>
      <c r="AI41" s="423"/>
      <c r="AJ41" s="423"/>
      <c r="AK41" s="423"/>
      <c r="AL41" s="213"/>
      <c r="AM41" s="424" t="str">
        <f t="shared" si="0"/>
        <v/>
      </c>
      <c r="AN41" s="424"/>
      <c r="AO41" s="423"/>
      <c r="AP41" s="423"/>
      <c r="AQ41" s="423"/>
      <c r="AR41" s="423"/>
      <c r="AS41" s="423"/>
      <c r="AT41" s="423"/>
      <c r="AU41" s="423"/>
      <c r="AV41" s="423"/>
      <c r="AW41" s="423"/>
      <c r="AX41" s="423"/>
      <c r="AY41" s="423"/>
      <c r="AZ41" s="423"/>
      <c r="BA41" s="423"/>
      <c r="BB41" s="423"/>
      <c r="BC41" s="423"/>
      <c r="BD41" s="213"/>
      <c r="BE41" s="424" t="str">
        <f t="shared" si="1"/>
        <v/>
      </c>
      <c r="BF41" s="424"/>
      <c r="BG41" s="423"/>
      <c r="BH41" s="423"/>
      <c r="BI41" s="423"/>
      <c r="BJ41" s="423"/>
      <c r="BK41" s="423"/>
      <c r="BL41" s="423"/>
      <c r="BM41" s="423"/>
      <c r="BN41" s="423"/>
      <c r="BO41" s="423"/>
      <c r="BP41" s="423"/>
      <c r="BQ41" s="423"/>
      <c r="BR41" s="423"/>
      <c r="BS41" s="423"/>
      <c r="BT41" s="423"/>
      <c r="BU41" s="423"/>
      <c r="BV41" s="213"/>
      <c r="BW41" s="424" t="str">
        <f t="shared" si="2"/>
        <v/>
      </c>
      <c r="BX41" s="424"/>
      <c r="BY41" s="423" t="str">
        <f>IF('各会計、関係団体の財政状況及び健全化判断比率'!B75="","",'各会計、関係団体の財政状況及び健全化判断比率'!B75)</f>
        <v/>
      </c>
      <c r="BZ41" s="423"/>
      <c r="CA41" s="423"/>
      <c r="CB41" s="423"/>
      <c r="CC41" s="423"/>
      <c r="CD41" s="423"/>
      <c r="CE41" s="423"/>
      <c r="CF41" s="423"/>
      <c r="CG41" s="423"/>
      <c r="CH41" s="423"/>
      <c r="CI41" s="423"/>
      <c r="CJ41" s="423"/>
      <c r="CK41" s="423"/>
      <c r="CL41" s="423"/>
      <c r="CM41" s="423"/>
      <c r="CN41" s="213"/>
      <c r="CO41" s="424" t="str">
        <f t="shared" si="3"/>
        <v/>
      </c>
      <c r="CP41" s="424"/>
      <c r="CQ41" s="423" t="str">
        <f>IF('各会計、関係団体の財政状況及び健全化判断比率'!BS14="","",'各会計、関係団体の財政状況及び健全化判断比率'!BS14)</f>
        <v/>
      </c>
      <c r="CR41" s="423"/>
      <c r="CS41" s="423"/>
      <c r="CT41" s="423"/>
      <c r="CU41" s="423"/>
      <c r="CV41" s="423"/>
      <c r="CW41" s="423"/>
      <c r="CX41" s="423"/>
      <c r="CY41" s="423"/>
      <c r="CZ41" s="423"/>
      <c r="DA41" s="423"/>
      <c r="DB41" s="423"/>
      <c r="DC41" s="423"/>
      <c r="DD41" s="423"/>
      <c r="DE41" s="423"/>
      <c r="DF41" s="210"/>
      <c r="DG41" s="425" t="str">
        <f>IF('各会計、関係団体の財政状況及び健全化判断比率'!BR14="","",'各会計、関係団体の財政状況及び健全化判断比率'!BR14)</f>
        <v/>
      </c>
      <c r="DH41" s="425"/>
      <c r="DI41" s="217"/>
      <c r="DJ41" s="185"/>
      <c r="DK41" s="185"/>
      <c r="DL41" s="185"/>
      <c r="DM41" s="185"/>
      <c r="DN41" s="185"/>
      <c r="DO41" s="185"/>
    </row>
    <row r="42" spans="1:119" ht="32.25" customHeight="1" x14ac:dyDescent="0.2">
      <c r="A42" s="185"/>
      <c r="B42" s="212"/>
      <c r="C42" s="424" t="str">
        <f t="shared" si="5"/>
        <v/>
      </c>
      <c r="D42" s="424"/>
      <c r="E42" s="423" t="str">
        <f>IF('各会計、関係団体の財政状況及び健全化判断比率'!B15="","",'各会計、関係団体の財政状況及び健全化判断比率'!B15)</f>
        <v/>
      </c>
      <c r="F42" s="423"/>
      <c r="G42" s="423"/>
      <c r="H42" s="423"/>
      <c r="I42" s="423"/>
      <c r="J42" s="423"/>
      <c r="K42" s="423"/>
      <c r="L42" s="423"/>
      <c r="M42" s="423"/>
      <c r="N42" s="423"/>
      <c r="O42" s="423"/>
      <c r="P42" s="423"/>
      <c r="Q42" s="423"/>
      <c r="R42" s="423"/>
      <c r="S42" s="423"/>
      <c r="T42" s="213"/>
      <c r="U42" s="424" t="str">
        <f t="shared" si="4"/>
        <v/>
      </c>
      <c r="V42" s="424"/>
      <c r="W42" s="423"/>
      <c r="X42" s="423"/>
      <c r="Y42" s="423"/>
      <c r="Z42" s="423"/>
      <c r="AA42" s="423"/>
      <c r="AB42" s="423"/>
      <c r="AC42" s="423"/>
      <c r="AD42" s="423"/>
      <c r="AE42" s="423"/>
      <c r="AF42" s="423"/>
      <c r="AG42" s="423"/>
      <c r="AH42" s="423"/>
      <c r="AI42" s="423"/>
      <c r="AJ42" s="423"/>
      <c r="AK42" s="423"/>
      <c r="AL42" s="213"/>
      <c r="AM42" s="424" t="str">
        <f t="shared" si="0"/>
        <v/>
      </c>
      <c r="AN42" s="424"/>
      <c r="AO42" s="423"/>
      <c r="AP42" s="423"/>
      <c r="AQ42" s="423"/>
      <c r="AR42" s="423"/>
      <c r="AS42" s="423"/>
      <c r="AT42" s="423"/>
      <c r="AU42" s="423"/>
      <c r="AV42" s="423"/>
      <c r="AW42" s="423"/>
      <c r="AX42" s="423"/>
      <c r="AY42" s="423"/>
      <c r="AZ42" s="423"/>
      <c r="BA42" s="423"/>
      <c r="BB42" s="423"/>
      <c r="BC42" s="423"/>
      <c r="BD42" s="213"/>
      <c r="BE42" s="424" t="str">
        <f t="shared" si="1"/>
        <v/>
      </c>
      <c r="BF42" s="424"/>
      <c r="BG42" s="423"/>
      <c r="BH42" s="423"/>
      <c r="BI42" s="423"/>
      <c r="BJ42" s="423"/>
      <c r="BK42" s="423"/>
      <c r="BL42" s="423"/>
      <c r="BM42" s="423"/>
      <c r="BN42" s="423"/>
      <c r="BO42" s="423"/>
      <c r="BP42" s="423"/>
      <c r="BQ42" s="423"/>
      <c r="BR42" s="423"/>
      <c r="BS42" s="423"/>
      <c r="BT42" s="423"/>
      <c r="BU42" s="423"/>
      <c r="BV42" s="213"/>
      <c r="BW42" s="424" t="str">
        <f t="shared" si="2"/>
        <v/>
      </c>
      <c r="BX42" s="424"/>
      <c r="BY42" s="423" t="str">
        <f>IF('各会計、関係団体の財政状況及び健全化判断比率'!B76="","",'各会計、関係団体の財政状況及び健全化判断比率'!B76)</f>
        <v/>
      </c>
      <c r="BZ42" s="423"/>
      <c r="CA42" s="423"/>
      <c r="CB42" s="423"/>
      <c r="CC42" s="423"/>
      <c r="CD42" s="423"/>
      <c r="CE42" s="423"/>
      <c r="CF42" s="423"/>
      <c r="CG42" s="423"/>
      <c r="CH42" s="423"/>
      <c r="CI42" s="423"/>
      <c r="CJ42" s="423"/>
      <c r="CK42" s="423"/>
      <c r="CL42" s="423"/>
      <c r="CM42" s="423"/>
      <c r="CN42" s="213"/>
      <c r="CO42" s="424" t="str">
        <f t="shared" si="3"/>
        <v/>
      </c>
      <c r="CP42" s="424"/>
      <c r="CQ42" s="423" t="str">
        <f>IF('各会計、関係団体の財政状況及び健全化判断比率'!BS15="","",'各会計、関係団体の財政状況及び健全化判断比率'!BS15)</f>
        <v/>
      </c>
      <c r="CR42" s="423"/>
      <c r="CS42" s="423"/>
      <c r="CT42" s="423"/>
      <c r="CU42" s="423"/>
      <c r="CV42" s="423"/>
      <c r="CW42" s="423"/>
      <c r="CX42" s="423"/>
      <c r="CY42" s="423"/>
      <c r="CZ42" s="423"/>
      <c r="DA42" s="423"/>
      <c r="DB42" s="423"/>
      <c r="DC42" s="423"/>
      <c r="DD42" s="423"/>
      <c r="DE42" s="423"/>
      <c r="DF42" s="210"/>
      <c r="DG42" s="425" t="str">
        <f>IF('各会計、関係団体の財政状況及び健全化判断比率'!BR15="","",'各会計、関係団体の財政状況及び健全化判断比率'!BR15)</f>
        <v/>
      </c>
      <c r="DH42" s="425"/>
      <c r="DI42" s="217"/>
      <c r="DJ42" s="185"/>
      <c r="DK42" s="185"/>
      <c r="DL42" s="185"/>
      <c r="DM42" s="185"/>
      <c r="DN42" s="185"/>
      <c r="DO42" s="185"/>
    </row>
    <row r="43" spans="1:119" ht="32.25" customHeight="1" x14ac:dyDescent="0.2">
      <c r="A43" s="185"/>
      <c r="B43" s="212"/>
      <c r="C43" s="424" t="str">
        <f t="shared" si="5"/>
        <v/>
      </c>
      <c r="D43" s="424"/>
      <c r="E43" s="423" t="str">
        <f>IF('各会計、関係団体の財政状況及び健全化判断比率'!B16="","",'各会計、関係団体の財政状況及び健全化判断比率'!B16)</f>
        <v/>
      </c>
      <c r="F43" s="423"/>
      <c r="G43" s="423"/>
      <c r="H43" s="423"/>
      <c r="I43" s="423"/>
      <c r="J43" s="423"/>
      <c r="K43" s="423"/>
      <c r="L43" s="423"/>
      <c r="M43" s="423"/>
      <c r="N43" s="423"/>
      <c r="O43" s="423"/>
      <c r="P43" s="423"/>
      <c r="Q43" s="423"/>
      <c r="R43" s="423"/>
      <c r="S43" s="423"/>
      <c r="T43" s="213"/>
      <c r="U43" s="424" t="str">
        <f t="shared" si="4"/>
        <v/>
      </c>
      <c r="V43" s="424"/>
      <c r="W43" s="423"/>
      <c r="X43" s="423"/>
      <c r="Y43" s="423"/>
      <c r="Z43" s="423"/>
      <c r="AA43" s="423"/>
      <c r="AB43" s="423"/>
      <c r="AC43" s="423"/>
      <c r="AD43" s="423"/>
      <c r="AE43" s="423"/>
      <c r="AF43" s="423"/>
      <c r="AG43" s="423"/>
      <c r="AH43" s="423"/>
      <c r="AI43" s="423"/>
      <c r="AJ43" s="423"/>
      <c r="AK43" s="423"/>
      <c r="AL43" s="213"/>
      <c r="AM43" s="424" t="str">
        <f t="shared" si="0"/>
        <v/>
      </c>
      <c r="AN43" s="424"/>
      <c r="AO43" s="423"/>
      <c r="AP43" s="423"/>
      <c r="AQ43" s="423"/>
      <c r="AR43" s="423"/>
      <c r="AS43" s="423"/>
      <c r="AT43" s="423"/>
      <c r="AU43" s="423"/>
      <c r="AV43" s="423"/>
      <c r="AW43" s="423"/>
      <c r="AX43" s="423"/>
      <c r="AY43" s="423"/>
      <c r="AZ43" s="423"/>
      <c r="BA43" s="423"/>
      <c r="BB43" s="423"/>
      <c r="BC43" s="423"/>
      <c r="BD43" s="213"/>
      <c r="BE43" s="424" t="str">
        <f t="shared" si="1"/>
        <v/>
      </c>
      <c r="BF43" s="424"/>
      <c r="BG43" s="423"/>
      <c r="BH43" s="423"/>
      <c r="BI43" s="423"/>
      <c r="BJ43" s="423"/>
      <c r="BK43" s="423"/>
      <c r="BL43" s="423"/>
      <c r="BM43" s="423"/>
      <c r="BN43" s="423"/>
      <c r="BO43" s="423"/>
      <c r="BP43" s="423"/>
      <c r="BQ43" s="423"/>
      <c r="BR43" s="423"/>
      <c r="BS43" s="423"/>
      <c r="BT43" s="423"/>
      <c r="BU43" s="423"/>
      <c r="BV43" s="213"/>
      <c r="BW43" s="424" t="str">
        <f t="shared" si="2"/>
        <v/>
      </c>
      <c r="BX43" s="424"/>
      <c r="BY43" s="423" t="str">
        <f>IF('各会計、関係団体の財政状況及び健全化判断比率'!B77="","",'各会計、関係団体の財政状況及び健全化判断比率'!B77)</f>
        <v/>
      </c>
      <c r="BZ43" s="423"/>
      <c r="CA43" s="423"/>
      <c r="CB43" s="423"/>
      <c r="CC43" s="423"/>
      <c r="CD43" s="423"/>
      <c r="CE43" s="423"/>
      <c r="CF43" s="423"/>
      <c r="CG43" s="423"/>
      <c r="CH43" s="423"/>
      <c r="CI43" s="423"/>
      <c r="CJ43" s="423"/>
      <c r="CK43" s="423"/>
      <c r="CL43" s="423"/>
      <c r="CM43" s="423"/>
      <c r="CN43" s="213"/>
      <c r="CO43" s="424" t="str">
        <f t="shared" si="3"/>
        <v/>
      </c>
      <c r="CP43" s="424"/>
      <c r="CQ43" s="423" t="str">
        <f>IF('各会計、関係団体の財政状況及び健全化判断比率'!BS16="","",'各会計、関係団体の財政状況及び健全化判断比率'!BS16)</f>
        <v/>
      </c>
      <c r="CR43" s="423"/>
      <c r="CS43" s="423"/>
      <c r="CT43" s="423"/>
      <c r="CU43" s="423"/>
      <c r="CV43" s="423"/>
      <c r="CW43" s="423"/>
      <c r="CX43" s="423"/>
      <c r="CY43" s="423"/>
      <c r="CZ43" s="423"/>
      <c r="DA43" s="423"/>
      <c r="DB43" s="423"/>
      <c r="DC43" s="423"/>
      <c r="DD43" s="423"/>
      <c r="DE43" s="423"/>
      <c r="DF43" s="210"/>
      <c r="DG43" s="425" t="str">
        <f>IF('各会計、関係団体の財政状況及び健全化判断比率'!BR16="","",'各会計、関係団体の財政状況及び健全化判断比率'!BR16)</f>
        <v/>
      </c>
      <c r="DH43" s="425"/>
      <c r="DI43" s="217"/>
      <c r="DJ43" s="185"/>
      <c r="DK43" s="185"/>
      <c r="DL43" s="185"/>
      <c r="DM43" s="185"/>
      <c r="DN43" s="185"/>
      <c r="DO43" s="185"/>
    </row>
    <row r="44" spans="1:119" ht="13.5" customHeight="1" thickBot="1" x14ac:dyDescent="0.25">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2">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2">
      <c r="B46" s="185" t="s">
        <v>209</v>
      </c>
      <c r="C46" s="185"/>
      <c r="D46" s="185"/>
      <c r="E46" s="185" t="s">
        <v>210</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2">
      <c r="B47" s="185"/>
      <c r="C47" s="185"/>
      <c r="D47" s="185"/>
      <c r="E47" s="185" t="s">
        <v>211</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2">
      <c r="B48" s="185"/>
      <c r="C48" s="185"/>
      <c r="D48" s="185"/>
      <c r="E48" s="185" t="s">
        <v>212</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2">
      <c r="E49" s="221" t="s">
        <v>213</v>
      </c>
    </row>
    <row r="50" spans="5:5" x14ac:dyDescent="0.2">
      <c r="E50" s="187" t="s">
        <v>214</v>
      </c>
    </row>
    <row r="51" spans="5:5" x14ac:dyDescent="0.2">
      <c r="E51" s="187" t="s">
        <v>215</v>
      </c>
    </row>
    <row r="52" spans="5:5" x14ac:dyDescent="0.2">
      <c r="E52" s="187" t="s">
        <v>216</v>
      </c>
    </row>
    <row r="53" spans="5:5" x14ac:dyDescent="0.2"/>
    <row r="54" spans="5:5" x14ac:dyDescent="0.2"/>
    <row r="55" spans="5:5" x14ac:dyDescent="0.2"/>
    <row r="56" spans="5:5" x14ac:dyDescent="0.2"/>
    <row r="57" spans="5:5" hidden="1" x14ac:dyDescent="0.2"/>
    <row r="58" spans="5:5" hidden="1" x14ac:dyDescent="0.2"/>
    <row r="59" spans="5:5" hidden="1" x14ac:dyDescent="0.2"/>
  </sheetData>
  <sheetProtection algorithmName="SHA-512" hashValue="wMkvndrSqGac/nzH2AGBngCqgRwCP3YwAj0r+KeB0ExWeiKSzAXvYyk1TfKvu7WrDo7xHvTkQ76Bk1o3R2ZPRw==" saltValue="YfilXD9oTkW9sww0Nxe5j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2.9"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567</v>
      </c>
      <c r="G33" s="29" t="s">
        <v>568</v>
      </c>
      <c r="H33" s="29" t="s">
        <v>569</v>
      </c>
      <c r="I33" s="29" t="s">
        <v>570</v>
      </c>
      <c r="J33" s="30" t="s">
        <v>571</v>
      </c>
      <c r="K33" s="22"/>
      <c r="L33" s="22"/>
      <c r="M33" s="22"/>
      <c r="N33" s="22"/>
      <c r="O33" s="22"/>
      <c r="P33" s="22"/>
    </row>
    <row r="34" spans="1:16" ht="39" customHeight="1" x14ac:dyDescent="0.2">
      <c r="A34" s="22"/>
      <c r="B34" s="31"/>
      <c r="C34" s="1244" t="s">
        <v>573</v>
      </c>
      <c r="D34" s="1244"/>
      <c r="E34" s="1245"/>
      <c r="F34" s="32">
        <v>4.5999999999999996</v>
      </c>
      <c r="G34" s="33">
        <v>6.28</v>
      </c>
      <c r="H34" s="33">
        <v>5.71</v>
      </c>
      <c r="I34" s="33">
        <v>5.77</v>
      </c>
      <c r="J34" s="34">
        <v>8.09</v>
      </c>
      <c r="K34" s="22"/>
      <c r="L34" s="22"/>
      <c r="M34" s="22"/>
      <c r="N34" s="22"/>
      <c r="O34" s="22"/>
      <c r="P34" s="22"/>
    </row>
    <row r="35" spans="1:16" ht="39" customHeight="1" x14ac:dyDescent="0.2">
      <c r="A35" s="22"/>
      <c r="B35" s="35"/>
      <c r="C35" s="1238" t="s">
        <v>574</v>
      </c>
      <c r="D35" s="1239"/>
      <c r="E35" s="1240"/>
      <c r="F35" s="36">
        <v>4.03</v>
      </c>
      <c r="G35" s="37">
        <v>4.26</v>
      </c>
      <c r="H35" s="37">
        <v>5.21</v>
      </c>
      <c r="I35" s="37">
        <v>5.93</v>
      </c>
      <c r="J35" s="38">
        <v>6.83</v>
      </c>
      <c r="K35" s="22"/>
      <c r="L35" s="22"/>
      <c r="M35" s="22"/>
      <c r="N35" s="22"/>
      <c r="O35" s="22"/>
      <c r="P35" s="22"/>
    </row>
    <row r="36" spans="1:16" ht="39" customHeight="1" x14ac:dyDescent="0.2">
      <c r="A36" s="22"/>
      <c r="B36" s="35"/>
      <c r="C36" s="1238" t="s">
        <v>575</v>
      </c>
      <c r="D36" s="1239"/>
      <c r="E36" s="1240"/>
      <c r="F36" s="36">
        <v>1.1200000000000001</v>
      </c>
      <c r="G36" s="37">
        <v>1.24</v>
      </c>
      <c r="H36" s="37">
        <v>1.18</v>
      </c>
      <c r="I36" s="37">
        <v>1.49</v>
      </c>
      <c r="J36" s="38">
        <v>1.74</v>
      </c>
      <c r="K36" s="22"/>
      <c r="L36" s="22"/>
      <c r="M36" s="22"/>
      <c r="N36" s="22"/>
      <c r="O36" s="22"/>
      <c r="P36" s="22"/>
    </row>
    <row r="37" spans="1:16" ht="39" customHeight="1" x14ac:dyDescent="0.2">
      <c r="A37" s="22"/>
      <c r="B37" s="35"/>
      <c r="C37" s="1238" t="s">
        <v>576</v>
      </c>
      <c r="D37" s="1239"/>
      <c r="E37" s="1240"/>
      <c r="F37" s="36">
        <v>1.57</v>
      </c>
      <c r="G37" s="37">
        <v>1.51</v>
      </c>
      <c r="H37" s="37">
        <v>2.39</v>
      </c>
      <c r="I37" s="37">
        <v>2.46</v>
      </c>
      <c r="J37" s="38">
        <v>0.95</v>
      </c>
      <c r="K37" s="22"/>
      <c r="L37" s="22"/>
      <c r="M37" s="22"/>
      <c r="N37" s="22"/>
      <c r="O37" s="22"/>
      <c r="P37" s="22"/>
    </row>
    <row r="38" spans="1:16" ht="39" customHeight="1" x14ac:dyDescent="0.2">
      <c r="A38" s="22"/>
      <c r="B38" s="35"/>
      <c r="C38" s="1238" t="s">
        <v>577</v>
      </c>
      <c r="D38" s="1239"/>
      <c r="E38" s="1240"/>
      <c r="F38" s="36">
        <v>0.3</v>
      </c>
      <c r="G38" s="37">
        <v>0.64</v>
      </c>
      <c r="H38" s="37">
        <v>0.11</v>
      </c>
      <c r="I38" s="37">
        <v>0.24</v>
      </c>
      <c r="J38" s="38">
        <v>0.69</v>
      </c>
      <c r="K38" s="22"/>
      <c r="L38" s="22"/>
      <c r="M38" s="22"/>
      <c r="N38" s="22"/>
      <c r="O38" s="22"/>
      <c r="P38" s="22"/>
    </row>
    <row r="39" spans="1:16" ht="39" customHeight="1" x14ac:dyDescent="0.2">
      <c r="A39" s="22"/>
      <c r="B39" s="35"/>
      <c r="C39" s="1238" t="s">
        <v>578</v>
      </c>
      <c r="D39" s="1239"/>
      <c r="E39" s="1240"/>
      <c r="F39" s="36">
        <v>0.06</v>
      </c>
      <c r="G39" s="37">
        <v>0.06</v>
      </c>
      <c r="H39" s="37">
        <v>7.0000000000000007E-2</v>
      </c>
      <c r="I39" s="37">
        <v>0.03</v>
      </c>
      <c r="J39" s="38">
        <v>0.11</v>
      </c>
      <c r="K39" s="22"/>
      <c r="L39" s="22"/>
      <c r="M39" s="22"/>
      <c r="N39" s="22"/>
      <c r="O39" s="22"/>
      <c r="P39" s="22"/>
    </row>
    <row r="40" spans="1:16" ht="39" customHeight="1" x14ac:dyDescent="0.2">
      <c r="A40" s="22"/>
      <c r="B40" s="35"/>
      <c r="C40" s="1238" t="s">
        <v>579</v>
      </c>
      <c r="D40" s="1239"/>
      <c r="E40" s="1240"/>
      <c r="F40" s="36">
        <v>0.03</v>
      </c>
      <c r="G40" s="37">
        <v>0.03</v>
      </c>
      <c r="H40" s="37" t="s">
        <v>580</v>
      </c>
      <c r="I40" s="37">
        <v>0.17</v>
      </c>
      <c r="J40" s="38">
        <v>0.08</v>
      </c>
      <c r="K40" s="22"/>
      <c r="L40" s="22"/>
      <c r="M40" s="22"/>
      <c r="N40" s="22"/>
      <c r="O40" s="22"/>
      <c r="P40" s="22"/>
    </row>
    <row r="41" spans="1:16" ht="39" customHeight="1" x14ac:dyDescent="0.2">
      <c r="A41" s="22"/>
      <c r="B41" s="35"/>
      <c r="C41" s="1238" t="s">
        <v>581</v>
      </c>
      <c r="D41" s="1239"/>
      <c r="E41" s="1240"/>
      <c r="F41" s="36">
        <v>0.15</v>
      </c>
      <c r="G41" s="37">
        <v>0.08</v>
      </c>
      <c r="H41" s="37">
        <v>0.22</v>
      </c>
      <c r="I41" s="37">
        <v>0.03</v>
      </c>
      <c r="J41" s="38">
        <v>0.04</v>
      </c>
      <c r="K41" s="22"/>
      <c r="L41" s="22"/>
      <c r="M41" s="22"/>
      <c r="N41" s="22"/>
      <c r="O41" s="22"/>
      <c r="P41" s="22"/>
    </row>
    <row r="42" spans="1:16" ht="39" customHeight="1" x14ac:dyDescent="0.2">
      <c r="A42" s="22"/>
      <c r="B42" s="39"/>
      <c r="C42" s="1238" t="s">
        <v>582</v>
      </c>
      <c r="D42" s="1239"/>
      <c r="E42" s="1240"/>
      <c r="F42" s="36" t="s">
        <v>525</v>
      </c>
      <c r="G42" s="37" t="s">
        <v>525</v>
      </c>
      <c r="H42" s="37" t="s">
        <v>525</v>
      </c>
      <c r="I42" s="37" t="s">
        <v>525</v>
      </c>
      <c r="J42" s="38" t="s">
        <v>525</v>
      </c>
      <c r="K42" s="22"/>
      <c r="L42" s="22"/>
      <c r="M42" s="22"/>
      <c r="N42" s="22"/>
      <c r="O42" s="22"/>
      <c r="P42" s="22"/>
    </row>
    <row r="43" spans="1:16" ht="39" customHeight="1" thickBot="1" x14ac:dyDescent="0.25">
      <c r="A43" s="22"/>
      <c r="B43" s="40"/>
      <c r="C43" s="1241" t="s">
        <v>583</v>
      </c>
      <c r="D43" s="1242"/>
      <c r="E43" s="1243"/>
      <c r="F43" s="41">
        <v>0.02</v>
      </c>
      <c r="G43" s="42">
        <v>0.02</v>
      </c>
      <c r="H43" s="42">
        <v>0.01</v>
      </c>
      <c r="I43" s="42">
        <v>0.03</v>
      </c>
      <c r="J43" s="43">
        <v>0.02</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g+SX85YpOv+giOu8rKGYeCT1/snmHtcerZGV+z4gWHcHQ4mhShpIDwYdiLuMtY13a6dpcBpIKueldnwDMlfCUQ==" saltValue="CtfJ0OZ2+SREGslgdGHNr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4294967295"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567</v>
      </c>
      <c r="L44" s="56" t="s">
        <v>568</v>
      </c>
      <c r="M44" s="56" t="s">
        <v>569</v>
      </c>
      <c r="N44" s="56" t="s">
        <v>570</v>
      </c>
      <c r="O44" s="57" t="s">
        <v>571</v>
      </c>
      <c r="P44" s="48"/>
      <c r="Q44" s="48"/>
      <c r="R44" s="48"/>
      <c r="S44" s="48"/>
      <c r="T44" s="48"/>
      <c r="U44" s="48"/>
    </row>
    <row r="45" spans="1:21" ht="30.75" customHeight="1" x14ac:dyDescent="0.2">
      <c r="A45" s="48"/>
      <c r="B45" s="1264" t="s">
        <v>11</v>
      </c>
      <c r="C45" s="1265"/>
      <c r="D45" s="58"/>
      <c r="E45" s="1270" t="s">
        <v>12</v>
      </c>
      <c r="F45" s="1270"/>
      <c r="G45" s="1270"/>
      <c r="H45" s="1270"/>
      <c r="I45" s="1270"/>
      <c r="J45" s="1271"/>
      <c r="K45" s="59">
        <v>1148</v>
      </c>
      <c r="L45" s="60">
        <v>1013</v>
      </c>
      <c r="M45" s="60">
        <v>971</v>
      </c>
      <c r="N45" s="60">
        <v>938</v>
      </c>
      <c r="O45" s="61">
        <v>926</v>
      </c>
      <c r="P45" s="48"/>
      <c r="Q45" s="48"/>
      <c r="R45" s="48"/>
      <c r="S45" s="48"/>
      <c r="T45" s="48"/>
      <c r="U45" s="48"/>
    </row>
    <row r="46" spans="1:21" ht="30.75" customHeight="1" x14ac:dyDescent="0.2">
      <c r="A46" s="48"/>
      <c r="B46" s="1266"/>
      <c r="C46" s="1267"/>
      <c r="D46" s="62"/>
      <c r="E46" s="1248" t="s">
        <v>13</v>
      </c>
      <c r="F46" s="1248"/>
      <c r="G46" s="1248"/>
      <c r="H46" s="1248"/>
      <c r="I46" s="1248"/>
      <c r="J46" s="1249"/>
      <c r="K46" s="63" t="s">
        <v>525</v>
      </c>
      <c r="L46" s="64" t="s">
        <v>525</v>
      </c>
      <c r="M46" s="64" t="s">
        <v>525</v>
      </c>
      <c r="N46" s="64" t="s">
        <v>525</v>
      </c>
      <c r="O46" s="65" t="s">
        <v>525</v>
      </c>
      <c r="P46" s="48"/>
      <c r="Q46" s="48"/>
      <c r="R46" s="48"/>
      <c r="S46" s="48"/>
      <c r="T46" s="48"/>
      <c r="U46" s="48"/>
    </row>
    <row r="47" spans="1:21" ht="30.75" customHeight="1" x14ac:dyDescent="0.2">
      <c r="A47" s="48"/>
      <c r="B47" s="1266"/>
      <c r="C47" s="1267"/>
      <c r="D47" s="62"/>
      <c r="E47" s="1248" t="s">
        <v>14</v>
      </c>
      <c r="F47" s="1248"/>
      <c r="G47" s="1248"/>
      <c r="H47" s="1248"/>
      <c r="I47" s="1248"/>
      <c r="J47" s="1249"/>
      <c r="K47" s="63" t="s">
        <v>525</v>
      </c>
      <c r="L47" s="64" t="s">
        <v>525</v>
      </c>
      <c r="M47" s="64" t="s">
        <v>525</v>
      </c>
      <c r="N47" s="64" t="s">
        <v>525</v>
      </c>
      <c r="O47" s="65" t="s">
        <v>525</v>
      </c>
      <c r="P47" s="48"/>
      <c r="Q47" s="48"/>
      <c r="R47" s="48"/>
      <c r="S47" s="48"/>
      <c r="T47" s="48"/>
      <c r="U47" s="48"/>
    </row>
    <row r="48" spans="1:21" ht="30.75" customHeight="1" x14ac:dyDescent="0.2">
      <c r="A48" s="48"/>
      <c r="B48" s="1266"/>
      <c r="C48" s="1267"/>
      <c r="D48" s="62"/>
      <c r="E48" s="1248" t="s">
        <v>15</v>
      </c>
      <c r="F48" s="1248"/>
      <c r="G48" s="1248"/>
      <c r="H48" s="1248"/>
      <c r="I48" s="1248"/>
      <c r="J48" s="1249"/>
      <c r="K48" s="63">
        <v>429</v>
      </c>
      <c r="L48" s="64">
        <v>406</v>
      </c>
      <c r="M48" s="64">
        <v>446</v>
      </c>
      <c r="N48" s="64">
        <v>453</v>
      </c>
      <c r="O48" s="65">
        <v>508</v>
      </c>
      <c r="P48" s="48"/>
      <c r="Q48" s="48"/>
      <c r="R48" s="48"/>
      <c r="S48" s="48"/>
      <c r="T48" s="48"/>
      <c r="U48" s="48"/>
    </row>
    <row r="49" spans="1:21" ht="30.75" customHeight="1" x14ac:dyDescent="0.2">
      <c r="A49" s="48"/>
      <c r="B49" s="1266"/>
      <c r="C49" s="1267"/>
      <c r="D49" s="62"/>
      <c r="E49" s="1248" t="s">
        <v>16</v>
      </c>
      <c r="F49" s="1248"/>
      <c r="G49" s="1248"/>
      <c r="H49" s="1248"/>
      <c r="I49" s="1248"/>
      <c r="J49" s="1249"/>
      <c r="K49" s="63">
        <v>153</v>
      </c>
      <c r="L49" s="64">
        <v>169</v>
      </c>
      <c r="M49" s="64">
        <v>158</v>
      </c>
      <c r="N49" s="64">
        <v>153</v>
      </c>
      <c r="O49" s="65">
        <v>166</v>
      </c>
      <c r="P49" s="48"/>
      <c r="Q49" s="48"/>
      <c r="R49" s="48"/>
      <c r="S49" s="48"/>
      <c r="T49" s="48"/>
      <c r="U49" s="48"/>
    </row>
    <row r="50" spans="1:21" ht="30.75" customHeight="1" x14ac:dyDescent="0.2">
      <c r="A50" s="48"/>
      <c r="B50" s="1266"/>
      <c r="C50" s="1267"/>
      <c r="D50" s="62"/>
      <c r="E50" s="1248" t="s">
        <v>17</v>
      </c>
      <c r="F50" s="1248"/>
      <c r="G50" s="1248"/>
      <c r="H50" s="1248"/>
      <c r="I50" s="1248"/>
      <c r="J50" s="1249"/>
      <c r="K50" s="63">
        <v>22</v>
      </c>
      <c r="L50" s="64">
        <v>17</v>
      </c>
      <c r="M50" s="64">
        <v>9</v>
      </c>
      <c r="N50" s="64">
        <v>3</v>
      </c>
      <c r="O50" s="65">
        <v>2</v>
      </c>
      <c r="P50" s="48"/>
      <c r="Q50" s="48"/>
      <c r="R50" s="48"/>
      <c r="S50" s="48"/>
      <c r="T50" s="48"/>
      <c r="U50" s="48"/>
    </row>
    <row r="51" spans="1:21" ht="30.75" customHeight="1" x14ac:dyDescent="0.2">
      <c r="A51" s="48"/>
      <c r="B51" s="1268"/>
      <c r="C51" s="1269"/>
      <c r="D51" s="66"/>
      <c r="E51" s="1248" t="s">
        <v>18</v>
      </c>
      <c r="F51" s="1248"/>
      <c r="G51" s="1248"/>
      <c r="H51" s="1248"/>
      <c r="I51" s="1248"/>
      <c r="J51" s="1249"/>
      <c r="K51" s="63" t="s">
        <v>525</v>
      </c>
      <c r="L51" s="64" t="s">
        <v>525</v>
      </c>
      <c r="M51" s="64" t="s">
        <v>525</v>
      </c>
      <c r="N51" s="64" t="s">
        <v>525</v>
      </c>
      <c r="O51" s="65" t="s">
        <v>525</v>
      </c>
      <c r="P51" s="48"/>
      <c r="Q51" s="48"/>
      <c r="R51" s="48"/>
      <c r="S51" s="48"/>
      <c r="T51" s="48"/>
      <c r="U51" s="48"/>
    </row>
    <row r="52" spans="1:21" ht="30.75" customHeight="1" x14ac:dyDescent="0.2">
      <c r="A52" s="48"/>
      <c r="B52" s="1246" t="s">
        <v>19</v>
      </c>
      <c r="C52" s="1247"/>
      <c r="D52" s="66"/>
      <c r="E52" s="1248" t="s">
        <v>20</v>
      </c>
      <c r="F52" s="1248"/>
      <c r="G52" s="1248"/>
      <c r="H52" s="1248"/>
      <c r="I52" s="1248"/>
      <c r="J52" s="1249"/>
      <c r="K52" s="63">
        <v>1205</v>
      </c>
      <c r="L52" s="64">
        <v>1166</v>
      </c>
      <c r="M52" s="64">
        <v>1198</v>
      </c>
      <c r="N52" s="64">
        <v>1163</v>
      </c>
      <c r="O52" s="65">
        <v>1134</v>
      </c>
      <c r="P52" s="48"/>
      <c r="Q52" s="48"/>
      <c r="R52" s="48"/>
      <c r="S52" s="48"/>
      <c r="T52" s="48"/>
      <c r="U52" s="48"/>
    </row>
    <row r="53" spans="1:21" ht="30.75" customHeight="1" thickBot="1" x14ac:dyDescent="0.25">
      <c r="A53" s="48"/>
      <c r="B53" s="1250" t="s">
        <v>21</v>
      </c>
      <c r="C53" s="1251"/>
      <c r="D53" s="67"/>
      <c r="E53" s="1252" t="s">
        <v>22</v>
      </c>
      <c r="F53" s="1252"/>
      <c r="G53" s="1252"/>
      <c r="H53" s="1252"/>
      <c r="I53" s="1252"/>
      <c r="J53" s="1253"/>
      <c r="K53" s="68">
        <v>547</v>
      </c>
      <c r="L53" s="69">
        <v>439</v>
      </c>
      <c r="M53" s="69">
        <v>386</v>
      </c>
      <c r="N53" s="69">
        <v>384</v>
      </c>
      <c r="O53" s="70">
        <v>468</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5">
      <c r="A56" s="48"/>
      <c r="B56" s="75"/>
      <c r="C56" s="76"/>
      <c r="D56" s="76"/>
      <c r="E56" s="77"/>
      <c r="F56" s="77"/>
      <c r="G56" s="77"/>
      <c r="H56" s="77"/>
      <c r="I56" s="77"/>
      <c r="J56" s="78" t="s">
        <v>2</v>
      </c>
      <c r="K56" s="79" t="s">
        <v>584</v>
      </c>
      <c r="L56" s="80" t="s">
        <v>585</v>
      </c>
      <c r="M56" s="80" t="s">
        <v>586</v>
      </c>
      <c r="N56" s="80" t="s">
        <v>587</v>
      </c>
      <c r="O56" s="81" t="s">
        <v>588</v>
      </c>
      <c r="P56" s="48"/>
      <c r="Q56" s="48"/>
      <c r="R56" s="48"/>
      <c r="S56" s="48"/>
      <c r="T56" s="48"/>
      <c r="U56" s="48"/>
    </row>
    <row r="57" spans="1:21" ht="31.5" customHeight="1" x14ac:dyDescent="0.2">
      <c r="B57" s="1254" t="s">
        <v>25</v>
      </c>
      <c r="C57" s="1255"/>
      <c r="D57" s="1258" t="s">
        <v>26</v>
      </c>
      <c r="E57" s="1259"/>
      <c r="F57" s="1259"/>
      <c r="G57" s="1259"/>
      <c r="H57" s="1259"/>
      <c r="I57" s="1259"/>
      <c r="J57" s="1260"/>
      <c r="K57" s="82" t="s">
        <v>600</v>
      </c>
      <c r="L57" s="83" t="s">
        <v>600</v>
      </c>
      <c r="M57" s="83" t="s">
        <v>600</v>
      </c>
      <c r="N57" s="83" t="s">
        <v>600</v>
      </c>
      <c r="O57" s="84" t="s">
        <v>600</v>
      </c>
    </row>
    <row r="58" spans="1:21" ht="31.5" customHeight="1" thickBot="1" x14ac:dyDescent="0.25">
      <c r="B58" s="1256"/>
      <c r="C58" s="1257"/>
      <c r="D58" s="1261" t="s">
        <v>27</v>
      </c>
      <c r="E58" s="1262"/>
      <c r="F58" s="1262"/>
      <c r="G58" s="1262"/>
      <c r="H58" s="1262"/>
      <c r="I58" s="1262"/>
      <c r="J58" s="1263"/>
      <c r="K58" s="85" t="s">
        <v>600</v>
      </c>
      <c r="L58" s="86" t="s">
        <v>600</v>
      </c>
      <c r="M58" s="86" t="s">
        <v>600</v>
      </c>
      <c r="N58" s="86" t="s">
        <v>600</v>
      </c>
      <c r="O58" s="87" t="s">
        <v>600</v>
      </c>
    </row>
    <row r="59" spans="1:21" ht="24" customHeight="1" x14ac:dyDescent="0.2">
      <c r="B59" s="88"/>
      <c r="C59" s="88"/>
      <c r="D59" s="89" t="s">
        <v>28</v>
      </c>
      <c r="E59" s="90"/>
      <c r="F59" s="90"/>
      <c r="G59" s="90"/>
      <c r="H59" s="90"/>
      <c r="I59" s="90"/>
      <c r="J59" s="90"/>
      <c r="K59" s="90"/>
      <c r="L59" s="90"/>
      <c r="M59" s="90"/>
      <c r="N59" s="90"/>
      <c r="O59" s="90"/>
    </row>
    <row r="60" spans="1:21" ht="24" customHeight="1" x14ac:dyDescent="0.2">
      <c r="B60" s="91"/>
      <c r="C60" s="91"/>
      <c r="D60" s="89" t="s">
        <v>29</v>
      </c>
      <c r="E60" s="90"/>
      <c r="F60" s="90"/>
      <c r="G60" s="90"/>
      <c r="H60" s="90"/>
      <c r="I60" s="90"/>
      <c r="J60" s="90"/>
      <c r="K60" s="90"/>
      <c r="L60" s="90"/>
      <c r="M60" s="90"/>
      <c r="N60" s="90"/>
      <c r="O60" s="90"/>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njHSXhXmamn4w5ZAu8U6BieOOHbp5dbZTs7gb1CMGtTE6n5mVcBD9ypIs/kYt25sIdxKkLif1/lNWknNJNYEcA==" saltValue="/ldI1kyAqdpeQBUMH0nQO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4294967295"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SheetLayoutView="100" workbookViewId="0"/>
  </sheetViews>
  <sheetFormatPr defaultColWidth="0" defaultRowHeight="13.5" customHeight="1" zeroHeight="1" x14ac:dyDescent="0.2"/>
  <cols>
    <col min="1" max="1" width="6.6640625" style="92" customWidth="1"/>
    <col min="2" max="3" width="12.6640625" style="92" customWidth="1"/>
    <col min="4" max="4" width="11.6640625" style="92" customWidth="1"/>
    <col min="5" max="8" width="10.33203125" style="92" customWidth="1"/>
    <col min="9" max="13" width="16.33203125" style="92" customWidth="1"/>
    <col min="14" max="19" width="12.6640625" style="92" customWidth="1"/>
    <col min="20" max="16384" width="0" style="92"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3" t="s">
        <v>9</v>
      </c>
    </row>
    <row r="40" spans="2:13" ht="27.75" customHeight="1" thickBot="1" x14ac:dyDescent="0.25">
      <c r="B40" s="94" t="s">
        <v>10</v>
      </c>
      <c r="C40" s="95"/>
      <c r="D40" s="95"/>
      <c r="E40" s="96"/>
      <c r="F40" s="96"/>
      <c r="G40" s="96"/>
      <c r="H40" s="97" t="s">
        <v>2</v>
      </c>
      <c r="I40" s="98" t="s">
        <v>567</v>
      </c>
      <c r="J40" s="99" t="s">
        <v>568</v>
      </c>
      <c r="K40" s="99" t="s">
        <v>569</v>
      </c>
      <c r="L40" s="99" t="s">
        <v>570</v>
      </c>
      <c r="M40" s="100" t="s">
        <v>571</v>
      </c>
    </row>
    <row r="41" spans="2:13" ht="27.75" customHeight="1" x14ac:dyDescent="0.2">
      <c r="B41" s="1284" t="s">
        <v>30</v>
      </c>
      <c r="C41" s="1285"/>
      <c r="D41" s="101"/>
      <c r="E41" s="1286" t="s">
        <v>31</v>
      </c>
      <c r="F41" s="1286"/>
      <c r="G41" s="1286"/>
      <c r="H41" s="1287"/>
      <c r="I41" s="102">
        <v>10079</v>
      </c>
      <c r="J41" s="103">
        <v>10025</v>
      </c>
      <c r="K41" s="103">
        <v>9727</v>
      </c>
      <c r="L41" s="103">
        <v>9519</v>
      </c>
      <c r="M41" s="104">
        <v>9487</v>
      </c>
    </row>
    <row r="42" spans="2:13" ht="27.75" customHeight="1" x14ac:dyDescent="0.2">
      <c r="B42" s="1274"/>
      <c r="C42" s="1275"/>
      <c r="D42" s="105"/>
      <c r="E42" s="1278" t="s">
        <v>32</v>
      </c>
      <c r="F42" s="1278"/>
      <c r="G42" s="1278"/>
      <c r="H42" s="1279"/>
      <c r="I42" s="106">
        <v>26</v>
      </c>
      <c r="J42" s="107">
        <v>17</v>
      </c>
      <c r="K42" s="107">
        <v>8</v>
      </c>
      <c r="L42" s="107">
        <v>5</v>
      </c>
      <c r="M42" s="108">
        <v>2</v>
      </c>
    </row>
    <row r="43" spans="2:13" ht="27.75" customHeight="1" x14ac:dyDescent="0.2">
      <c r="B43" s="1274"/>
      <c r="C43" s="1275"/>
      <c r="D43" s="105"/>
      <c r="E43" s="1278" t="s">
        <v>33</v>
      </c>
      <c r="F43" s="1278"/>
      <c r="G43" s="1278"/>
      <c r="H43" s="1279"/>
      <c r="I43" s="106">
        <v>6058</v>
      </c>
      <c r="J43" s="107">
        <v>5522</v>
      </c>
      <c r="K43" s="107">
        <v>5043</v>
      </c>
      <c r="L43" s="107">
        <v>4726</v>
      </c>
      <c r="M43" s="108">
        <v>4628</v>
      </c>
    </row>
    <row r="44" spans="2:13" ht="27.75" customHeight="1" x14ac:dyDescent="0.2">
      <c r="B44" s="1274"/>
      <c r="C44" s="1275"/>
      <c r="D44" s="105"/>
      <c r="E44" s="1278" t="s">
        <v>34</v>
      </c>
      <c r="F44" s="1278"/>
      <c r="G44" s="1278"/>
      <c r="H44" s="1279"/>
      <c r="I44" s="106">
        <v>829</v>
      </c>
      <c r="J44" s="107">
        <v>716</v>
      </c>
      <c r="K44" s="107">
        <v>545</v>
      </c>
      <c r="L44" s="107">
        <v>379</v>
      </c>
      <c r="M44" s="108">
        <v>209</v>
      </c>
    </row>
    <row r="45" spans="2:13" ht="27.75" customHeight="1" x14ac:dyDescent="0.2">
      <c r="B45" s="1274"/>
      <c r="C45" s="1275"/>
      <c r="D45" s="105"/>
      <c r="E45" s="1278" t="s">
        <v>35</v>
      </c>
      <c r="F45" s="1278"/>
      <c r="G45" s="1278"/>
      <c r="H45" s="1279"/>
      <c r="I45" s="106">
        <v>3213</v>
      </c>
      <c r="J45" s="107">
        <v>3089</v>
      </c>
      <c r="K45" s="107">
        <v>3053</v>
      </c>
      <c r="L45" s="107">
        <v>3124</v>
      </c>
      <c r="M45" s="108">
        <v>2904</v>
      </c>
    </row>
    <row r="46" spans="2:13" ht="27.75" customHeight="1" x14ac:dyDescent="0.2">
      <c r="B46" s="1274"/>
      <c r="C46" s="1275"/>
      <c r="D46" s="109"/>
      <c r="E46" s="1278" t="s">
        <v>36</v>
      </c>
      <c r="F46" s="1278"/>
      <c r="G46" s="1278"/>
      <c r="H46" s="1279"/>
      <c r="I46" s="106" t="s">
        <v>525</v>
      </c>
      <c r="J46" s="107" t="s">
        <v>525</v>
      </c>
      <c r="K46" s="107">
        <v>16</v>
      </c>
      <c r="L46" s="107">
        <v>16</v>
      </c>
      <c r="M46" s="108">
        <v>12</v>
      </c>
    </row>
    <row r="47" spans="2:13" ht="27.75" customHeight="1" x14ac:dyDescent="0.2">
      <c r="B47" s="1274"/>
      <c r="C47" s="1275"/>
      <c r="D47" s="110"/>
      <c r="E47" s="1288" t="s">
        <v>37</v>
      </c>
      <c r="F47" s="1289"/>
      <c r="G47" s="1289"/>
      <c r="H47" s="1290"/>
      <c r="I47" s="106" t="s">
        <v>525</v>
      </c>
      <c r="J47" s="107" t="s">
        <v>525</v>
      </c>
      <c r="K47" s="107" t="s">
        <v>525</v>
      </c>
      <c r="L47" s="107" t="s">
        <v>525</v>
      </c>
      <c r="M47" s="108" t="s">
        <v>525</v>
      </c>
    </row>
    <row r="48" spans="2:13" ht="27.75" customHeight="1" x14ac:dyDescent="0.2">
      <c r="B48" s="1274"/>
      <c r="C48" s="1275"/>
      <c r="D48" s="105"/>
      <c r="E48" s="1278" t="s">
        <v>38</v>
      </c>
      <c r="F48" s="1278"/>
      <c r="G48" s="1278"/>
      <c r="H48" s="1279"/>
      <c r="I48" s="106" t="s">
        <v>525</v>
      </c>
      <c r="J48" s="107" t="s">
        <v>525</v>
      </c>
      <c r="K48" s="107" t="s">
        <v>525</v>
      </c>
      <c r="L48" s="107" t="s">
        <v>525</v>
      </c>
      <c r="M48" s="108" t="s">
        <v>525</v>
      </c>
    </row>
    <row r="49" spans="2:13" ht="27.75" customHeight="1" x14ac:dyDescent="0.2">
      <c r="B49" s="1276"/>
      <c r="C49" s="1277"/>
      <c r="D49" s="105"/>
      <c r="E49" s="1278" t="s">
        <v>39</v>
      </c>
      <c r="F49" s="1278"/>
      <c r="G49" s="1278"/>
      <c r="H49" s="1279"/>
      <c r="I49" s="106" t="s">
        <v>525</v>
      </c>
      <c r="J49" s="107" t="s">
        <v>525</v>
      </c>
      <c r="K49" s="107" t="s">
        <v>525</v>
      </c>
      <c r="L49" s="107" t="s">
        <v>525</v>
      </c>
      <c r="M49" s="108" t="s">
        <v>525</v>
      </c>
    </row>
    <row r="50" spans="2:13" ht="27.75" customHeight="1" x14ac:dyDescent="0.2">
      <c r="B50" s="1272" t="s">
        <v>40</v>
      </c>
      <c r="C50" s="1273"/>
      <c r="D50" s="111"/>
      <c r="E50" s="1278" t="s">
        <v>41</v>
      </c>
      <c r="F50" s="1278"/>
      <c r="G50" s="1278"/>
      <c r="H50" s="1279"/>
      <c r="I50" s="106">
        <v>7237</v>
      </c>
      <c r="J50" s="107">
        <v>7277</v>
      </c>
      <c r="K50" s="107">
        <v>7352</v>
      </c>
      <c r="L50" s="107">
        <v>7282</v>
      </c>
      <c r="M50" s="108">
        <v>6468</v>
      </c>
    </row>
    <row r="51" spans="2:13" ht="27.75" customHeight="1" x14ac:dyDescent="0.2">
      <c r="B51" s="1274"/>
      <c r="C51" s="1275"/>
      <c r="D51" s="105"/>
      <c r="E51" s="1278" t="s">
        <v>42</v>
      </c>
      <c r="F51" s="1278"/>
      <c r="G51" s="1278"/>
      <c r="H51" s="1279"/>
      <c r="I51" s="106">
        <v>441</v>
      </c>
      <c r="J51" s="107">
        <v>378</v>
      </c>
      <c r="K51" s="107">
        <v>327</v>
      </c>
      <c r="L51" s="107">
        <v>287</v>
      </c>
      <c r="M51" s="108">
        <v>242</v>
      </c>
    </row>
    <row r="52" spans="2:13" ht="27.75" customHeight="1" x14ac:dyDescent="0.2">
      <c r="B52" s="1276"/>
      <c r="C52" s="1277"/>
      <c r="D52" s="105"/>
      <c r="E52" s="1278" t="s">
        <v>43</v>
      </c>
      <c r="F52" s="1278"/>
      <c r="G52" s="1278"/>
      <c r="H52" s="1279"/>
      <c r="I52" s="106">
        <v>11615</v>
      </c>
      <c r="J52" s="107">
        <v>11502</v>
      </c>
      <c r="K52" s="107">
        <v>10945</v>
      </c>
      <c r="L52" s="107">
        <v>10491</v>
      </c>
      <c r="M52" s="108">
        <v>10114</v>
      </c>
    </row>
    <row r="53" spans="2:13" ht="27.75" customHeight="1" thickBot="1" x14ac:dyDescent="0.25">
      <c r="B53" s="1280" t="s">
        <v>44</v>
      </c>
      <c r="C53" s="1281"/>
      <c r="D53" s="112"/>
      <c r="E53" s="1282" t="s">
        <v>45</v>
      </c>
      <c r="F53" s="1282"/>
      <c r="G53" s="1282"/>
      <c r="H53" s="1283"/>
      <c r="I53" s="113">
        <v>910</v>
      </c>
      <c r="J53" s="114">
        <v>212</v>
      </c>
      <c r="K53" s="114">
        <v>-231</v>
      </c>
      <c r="L53" s="114">
        <v>-291</v>
      </c>
      <c r="M53" s="115">
        <v>418</v>
      </c>
    </row>
    <row r="54" spans="2:13" ht="27.75" customHeight="1" x14ac:dyDescent="0.2">
      <c r="B54" s="116" t="s">
        <v>46</v>
      </c>
      <c r="C54" s="117"/>
      <c r="D54" s="117"/>
      <c r="E54" s="118"/>
      <c r="F54" s="118"/>
      <c r="G54" s="118"/>
      <c r="H54" s="118"/>
      <c r="I54" s="119"/>
      <c r="J54" s="119"/>
      <c r="K54" s="119"/>
      <c r="L54" s="119"/>
      <c r="M54" s="119"/>
    </row>
    <row r="55" spans="2:13" ht="12.75" customHeight="1" x14ac:dyDescent="0.2"/>
    <row r="56" spans="2:13" ht="12.75" hidden="1" customHeight="1" x14ac:dyDescent="0.2"/>
    <row r="57" spans="2:13" ht="12.75" hidden="1" customHeight="1" x14ac:dyDescent="0.2"/>
    <row r="58" spans="2:13" ht="12.75" hidden="1" customHeight="1" x14ac:dyDescent="0.2"/>
    <row r="59" spans="2:13" ht="13.2" hidden="1" x14ac:dyDescent="0.2"/>
    <row r="60" spans="2:13" ht="13.2" hidden="1" x14ac:dyDescent="0.2"/>
    <row r="61" spans="2:13" ht="13.2" hidden="1" x14ac:dyDescent="0.2"/>
    <row r="62" spans="2:13" ht="13.2" hidden="1" x14ac:dyDescent="0.2"/>
    <row r="63" spans="2:13" ht="13.2" hidden="1" x14ac:dyDescent="0.2"/>
    <row r="64" spans="2:13" ht="13.2" hidden="1" x14ac:dyDescent="0.2"/>
    <row r="65" ht="13.2" hidden="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H9I0EfFK6LLruvFZuz54fDV0XiLsQP3h2d0tmdSfIQajcJbCmI+xe574pDcqLhCeaq5qyEqGH/YAU4hrDvfwoA==" saltValue="0WUVz6yv5ByJlmWGple3f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2" orientation="landscape" horizontalDpi="4294967295"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6"/>
  <sheetViews>
    <sheetView showGridLines="0" zoomScale="70" zoomScaleNormal="70" zoomScaleSheetLayoutView="100" workbookViewId="0"/>
  </sheetViews>
  <sheetFormatPr defaultColWidth="0" defaultRowHeight="0"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20" t="s">
        <v>47</v>
      </c>
    </row>
    <row r="54" spans="2:8" ht="29.25" customHeight="1" thickBot="1" x14ac:dyDescent="0.3">
      <c r="B54" s="121" t="s">
        <v>1</v>
      </c>
      <c r="C54" s="122"/>
      <c r="D54" s="122"/>
      <c r="E54" s="123" t="s">
        <v>2</v>
      </c>
      <c r="F54" s="124" t="s">
        <v>569</v>
      </c>
      <c r="G54" s="124" t="s">
        <v>570</v>
      </c>
      <c r="H54" s="125" t="s">
        <v>571</v>
      </c>
    </row>
    <row r="55" spans="2:8" ht="52.5" customHeight="1" x14ac:dyDescent="0.2">
      <c r="B55" s="126"/>
      <c r="C55" s="1299" t="s">
        <v>48</v>
      </c>
      <c r="D55" s="1299"/>
      <c r="E55" s="1300"/>
      <c r="F55" s="127">
        <v>823</v>
      </c>
      <c r="G55" s="127">
        <v>823</v>
      </c>
      <c r="H55" s="128">
        <v>829</v>
      </c>
    </row>
    <row r="56" spans="2:8" ht="52.5" customHeight="1" x14ac:dyDescent="0.2">
      <c r="B56" s="129"/>
      <c r="C56" s="1301" t="s">
        <v>49</v>
      </c>
      <c r="D56" s="1301"/>
      <c r="E56" s="1302"/>
      <c r="F56" s="130">
        <v>1112</v>
      </c>
      <c r="G56" s="130">
        <v>1114</v>
      </c>
      <c r="H56" s="131">
        <v>1026</v>
      </c>
    </row>
    <row r="57" spans="2:8" ht="53.25" customHeight="1" x14ac:dyDescent="0.2">
      <c r="B57" s="129"/>
      <c r="C57" s="1303" t="s">
        <v>50</v>
      </c>
      <c r="D57" s="1303"/>
      <c r="E57" s="1304"/>
      <c r="F57" s="132">
        <v>4880</v>
      </c>
      <c r="G57" s="132">
        <v>4807</v>
      </c>
      <c r="H57" s="133">
        <v>4192</v>
      </c>
    </row>
    <row r="58" spans="2:8" ht="45.75" customHeight="1" x14ac:dyDescent="0.2">
      <c r="B58" s="134"/>
      <c r="C58" s="1291" t="s">
        <v>602</v>
      </c>
      <c r="D58" s="1292"/>
      <c r="E58" s="1293"/>
      <c r="F58" s="135">
        <v>1123</v>
      </c>
      <c r="G58" s="135">
        <v>1374</v>
      </c>
      <c r="H58" s="136">
        <v>1491</v>
      </c>
    </row>
    <row r="59" spans="2:8" ht="45.75" customHeight="1" x14ac:dyDescent="0.2">
      <c r="B59" s="134"/>
      <c r="C59" s="1291" t="s">
        <v>603</v>
      </c>
      <c r="D59" s="1292"/>
      <c r="E59" s="1293"/>
      <c r="F59" s="135">
        <v>1501</v>
      </c>
      <c r="G59" s="135">
        <v>1413</v>
      </c>
      <c r="H59" s="136">
        <v>882</v>
      </c>
    </row>
    <row r="60" spans="2:8" ht="45.75" customHeight="1" x14ac:dyDescent="0.2">
      <c r="B60" s="134"/>
      <c r="C60" s="1291" t="s">
        <v>604</v>
      </c>
      <c r="D60" s="1292"/>
      <c r="E60" s="1293"/>
      <c r="F60" s="135">
        <v>684</v>
      </c>
      <c r="G60" s="135">
        <v>661</v>
      </c>
      <c r="H60" s="136">
        <v>484</v>
      </c>
    </row>
    <row r="61" spans="2:8" ht="45.75" customHeight="1" x14ac:dyDescent="0.2">
      <c r="B61" s="134"/>
      <c r="C61" s="1291" t="s">
        <v>605</v>
      </c>
      <c r="D61" s="1292"/>
      <c r="E61" s="1293"/>
      <c r="F61" s="135">
        <v>538</v>
      </c>
      <c r="G61" s="135">
        <v>321</v>
      </c>
      <c r="H61" s="136">
        <v>425</v>
      </c>
    </row>
    <row r="62" spans="2:8" ht="45.75" customHeight="1" thickBot="1" x14ac:dyDescent="0.25">
      <c r="B62" s="137"/>
      <c r="C62" s="1294" t="s">
        <v>606</v>
      </c>
      <c r="D62" s="1295"/>
      <c r="E62" s="1296"/>
      <c r="F62" s="138">
        <v>436</v>
      </c>
      <c r="G62" s="138">
        <v>436</v>
      </c>
      <c r="H62" s="139">
        <v>354</v>
      </c>
    </row>
    <row r="63" spans="2:8" ht="52.5" customHeight="1" thickBot="1" x14ac:dyDescent="0.25">
      <c r="B63" s="140"/>
      <c r="C63" s="1297" t="s">
        <v>51</v>
      </c>
      <c r="D63" s="1297"/>
      <c r="E63" s="1298"/>
      <c r="F63" s="141">
        <v>6815</v>
      </c>
      <c r="G63" s="141">
        <v>6743</v>
      </c>
      <c r="H63" s="142">
        <v>6047</v>
      </c>
    </row>
    <row r="64" spans="2:8" ht="15" customHeight="1" x14ac:dyDescent="0.2"/>
    <row r="65" ht="0" hidden="1" customHeight="1" x14ac:dyDescent="0.2"/>
    <row r="66" ht="0" hidden="1" customHeight="1" x14ac:dyDescent="0.2"/>
  </sheetData>
  <sheetProtection algorithmName="SHA-512" hashValue="3j7LYSmT9cc/9V9s65x362321Iau8EyoBviPtYEY0H6DNWUQlSM/Z02gNdNUHn1vMUEDMSKwhyJJjFRSNaM1DA==" saltValue="xZr1//xmg7nLryhogQr04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horizontalDpi="4294967294"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D861FC-A107-4699-B9F8-E4F1F8A7A17E}">
  <sheetPr>
    <pageSetUpPr fitToPage="1"/>
  </sheetPr>
  <dimension ref="A1:WZM191"/>
  <sheetViews>
    <sheetView showGridLines="0" topLeftCell="A47" zoomScale="70" zoomScaleNormal="70" zoomScaleSheetLayoutView="55" workbookViewId="0"/>
  </sheetViews>
  <sheetFormatPr defaultColWidth="0" defaultRowHeight="13.5" customHeight="1" zeroHeight="1" x14ac:dyDescent="0.2"/>
  <cols>
    <col min="1" max="1" width="6.33203125" style="387" customWidth="1"/>
    <col min="2" max="107" width="2.44140625" style="387" customWidth="1"/>
    <col min="108" max="108" width="6.109375" style="395" customWidth="1"/>
    <col min="109" max="109" width="5.88671875" style="394" customWidth="1"/>
    <col min="110" max="110" width="19.109375" style="387" hidden="1"/>
    <col min="111" max="115" width="12.6640625" style="387" hidden="1"/>
    <col min="116" max="349" width="8.6640625" style="387" hidden="1"/>
    <col min="350" max="355" width="14.88671875" style="387" hidden="1"/>
    <col min="356" max="357" width="15.88671875" style="387" hidden="1"/>
    <col min="358" max="363" width="16.109375" style="387" hidden="1"/>
    <col min="364" max="364" width="6.109375" style="387" hidden="1"/>
    <col min="365" max="365" width="3" style="387" hidden="1"/>
    <col min="366" max="605" width="8.6640625" style="387" hidden="1"/>
    <col min="606" max="611" width="14.88671875" style="387" hidden="1"/>
    <col min="612" max="613" width="15.88671875" style="387" hidden="1"/>
    <col min="614" max="619" width="16.109375" style="387" hidden="1"/>
    <col min="620" max="620" width="6.109375" style="387" hidden="1"/>
    <col min="621" max="621" width="3" style="387" hidden="1"/>
    <col min="622" max="861" width="8.6640625" style="387" hidden="1"/>
    <col min="862" max="867" width="14.88671875" style="387" hidden="1"/>
    <col min="868" max="869" width="15.88671875" style="387" hidden="1"/>
    <col min="870" max="875" width="16.109375" style="387" hidden="1"/>
    <col min="876" max="876" width="6.109375" style="387" hidden="1"/>
    <col min="877" max="877" width="3" style="387" hidden="1"/>
    <col min="878" max="1117" width="8.6640625" style="387" hidden="1"/>
    <col min="1118" max="1123" width="14.88671875" style="387" hidden="1"/>
    <col min="1124" max="1125" width="15.88671875" style="387" hidden="1"/>
    <col min="1126" max="1131" width="16.109375" style="387" hidden="1"/>
    <col min="1132" max="1132" width="6.109375" style="387" hidden="1"/>
    <col min="1133" max="1133" width="3" style="387" hidden="1"/>
    <col min="1134" max="1373" width="8.6640625" style="387" hidden="1"/>
    <col min="1374" max="1379" width="14.88671875" style="387" hidden="1"/>
    <col min="1380" max="1381" width="15.88671875" style="387" hidden="1"/>
    <col min="1382" max="1387" width="16.109375" style="387" hidden="1"/>
    <col min="1388" max="1388" width="6.109375" style="387" hidden="1"/>
    <col min="1389" max="1389" width="3" style="387" hidden="1"/>
    <col min="1390" max="1629" width="8.6640625" style="387" hidden="1"/>
    <col min="1630" max="1635" width="14.88671875" style="387" hidden="1"/>
    <col min="1636" max="1637" width="15.88671875" style="387" hidden="1"/>
    <col min="1638" max="1643" width="16.109375" style="387" hidden="1"/>
    <col min="1644" max="1644" width="6.109375" style="387" hidden="1"/>
    <col min="1645" max="1645" width="3" style="387" hidden="1"/>
    <col min="1646" max="1885" width="8.6640625" style="387" hidden="1"/>
    <col min="1886" max="1891" width="14.88671875" style="387" hidden="1"/>
    <col min="1892" max="1893" width="15.88671875" style="387" hidden="1"/>
    <col min="1894" max="1899" width="16.109375" style="387" hidden="1"/>
    <col min="1900" max="1900" width="6.109375" style="387" hidden="1"/>
    <col min="1901" max="1901" width="3" style="387" hidden="1"/>
    <col min="1902" max="2141" width="8.6640625" style="387" hidden="1"/>
    <col min="2142" max="2147" width="14.88671875" style="387" hidden="1"/>
    <col min="2148" max="2149" width="15.88671875" style="387" hidden="1"/>
    <col min="2150" max="2155" width="16.109375" style="387" hidden="1"/>
    <col min="2156" max="2156" width="6.109375" style="387" hidden="1"/>
    <col min="2157" max="2157" width="3" style="387" hidden="1"/>
    <col min="2158" max="2397" width="8.6640625" style="387" hidden="1"/>
    <col min="2398" max="2403" width="14.88671875" style="387" hidden="1"/>
    <col min="2404" max="2405" width="15.88671875" style="387" hidden="1"/>
    <col min="2406" max="2411" width="16.109375" style="387" hidden="1"/>
    <col min="2412" max="2412" width="6.109375" style="387" hidden="1"/>
    <col min="2413" max="2413" width="3" style="387" hidden="1"/>
    <col min="2414" max="2653" width="8.6640625" style="387" hidden="1"/>
    <col min="2654" max="2659" width="14.88671875" style="387" hidden="1"/>
    <col min="2660" max="2661" width="15.88671875" style="387" hidden="1"/>
    <col min="2662" max="2667" width="16.109375" style="387" hidden="1"/>
    <col min="2668" max="2668" width="6.109375" style="387" hidden="1"/>
    <col min="2669" max="2669" width="3" style="387" hidden="1"/>
    <col min="2670" max="2909" width="8.6640625" style="387" hidden="1"/>
    <col min="2910" max="2915" width="14.88671875" style="387" hidden="1"/>
    <col min="2916" max="2917" width="15.88671875" style="387" hidden="1"/>
    <col min="2918" max="2923" width="16.109375" style="387" hidden="1"/>
    <col min="2924" max="2924" width="6.109375" style="387" hidden="1"/>
    <col min="2925" max="2925" width="3" style="387" hidden="1"/>
    <col min="2926" max="3165" width="8.6640625" style="387" hidden="1"/>
    <col min="3166" max="3171" width="14.88671875" style="387" hidden="1"/>
    <col min="3172" max="3173" width="15.88671875" style="387" hidden="1"/>
    <col min="3174" max="3179" width="16.109375" style="387" hidden="1"/>
    <col min="3180" max="3180" width="6.109375" style="387" hidden="1"/>
    <col min="3181" max="3181" width="3" style="387" hidden="1"/>
    <col min="3182" max="3421" width="8.6640625" style="387" hidden="1"/>
    <col min="3422" max="3427" width="14.88671875" style="387" hidden="1"/>
    <col min="3428" max="3429" width="15.88671875" style="387" hidden="1"/>
    <col min="3430" max="3435" width="16.109375" style="387" hidden="1"/>
    <col min="3436" max="3436" width="6.109375" style="387" hidden="1"/>
    <col min="3437" max="3437" width="3" style="387" hidden="1"/>
    <col min="3438" max="3677" width="8.6640625" style="387" hidden="1"/>
    <col min="3678" max="3683" width="14.88671875" style="387" hidden="1"/>
    <col min="3684" max="3685" width="15.88671875" style="387" hidden="1"/>
    <col min="3686" max="3691" width="16.109375" style="387" hidden="1"/>
    <col min="3692" max="3692" width="6.109375" style="387" hidden="1"/>
    <col min="3693" max="3693" width="3" style="387" hidden="1"/>
    <col min="3694" max="3933" width="8.6640625" style="387" hidden="1"/>
    <col min="3934" max="3939" width="14.88671875" style="387" hidden="1"/>
    <col min="3940" max="3941" width="15.88671875" style="387" hidden="1"/>
    <col min="3942" max="3947" width="16.109375" style="387" hidden="1"/>
    <col min="3948" max="3948" width="6.109375" style="387" hidden="1"/>
    <col min="3949" max="3949" width="3" style="387" hidden="1"/>
    <col min="3950" max="4189" width="8.6640625" style="387" hidden="1"/>
    <col min="4190" max="4195" width="14.88671875" style="387" hidden="1"/>
    <col min="4196" max="4197" width="15.88671875" style="387" hidden="1"/>
    <col min="4198" max="4203" width="16.109375" style="387" hidden="1"/>
    <col min="4204" max="4204" width="6.109375" style="387" hidden="1"/>
    <col min="4205" max="4205" width="3" style="387" hidden="1"/>
    <col min="4206" max="4445" width="8.6640625" style="387" hidden="1"/>
    <col min="4446" max="4451" width="14.88671875" style="387" hidden="1"/>
    <col min="4452" max="4453" width="15.88671875" style="387" hidden="1"/>
    <col min="4454" max="4459" width="16.109375" style="387" hidden="1"/>
    <col min="4460" max="4460" width="6.109375" style="387" hidden="1"/>
    <col min="4461" max="4461" width="3" style="387" hidden="1"/>
    <col min="4462" max="4701" width="8.6640625" style="387" hidden="1"/>
    <col min="4702" max="4707" width="14.88671875" style="387" hidden="1"/>
    <col min="4708" max="4709" width="15.88671875" style="387" hidden="1"/>
    <col min="4710" max="4715" width="16.109375" style="387" hidden="1"/>
    <col min="4716" max="4716" width="6.109375" style="387" hidden="1"/>
    <col min="4717" max="4717" width="3" style="387" hidden="1"/>
    <col min="4718" max="4957" width="8.6640625" style="387" hidden="1"/>
    <col min="4958" max="4963" width="14.88671875" style="387" hidden="1"/>
    <col min="4964" max="4965" width="15.88671875" style="387" hidden="1"/>
    <col min="4966" max="4971" width="16.109375" style="387" hidden="1"/>
    <col min="4972" max="4972" width="6.109375" style="387" hidden="1"/>
    <col min="4973" max="4973" width="3" style="387" hidden="1"/>
    <col min="4974" max="5213" width="8.6640625" style="387" hidden="1"/>
    <col min="5214" max="5219" width="14.88671875" style="387" hidden="1"/>
    <col min="5220" max="5221" width="15.88671875" style="387" hidden="1"/>
    <col min="5222" max="5227" width="16.109375" style="387" hidden="1"/>
    <col min="5228" max="5228" width="6.109375" style="387" hidden="1"/>
    <col min="5229" max="5229" width="3" style="387" hidden="1"/>
    <col min="5230" max="5469" width="8.6640625" style="387" hidden="1"/>
    <col min="5470" max="5475" width="14.88671875" style="387" hidden="1"/>
    <col min="5476" max="5477" width="15.88671875" style="387" hidden="1"/>
    <col min="5478" max="5483" width="16.109375" style="387" hidden="1"/>
    <col min="5484" max="5484" width="6.109375" style="387" hidden="1"/>
    <col min="5485" max="5485" width="3" style="387" hidden="1"/>
    <col min="5486" max="5725" width="8.6640625" style="387" hidden="1"/>
    <col min="5726" max="5731" width="14.88671875" style="387" hidden="1"/>
    <col min="5732" max="5733" width="15.88671875" style="387" hidden="1"/>
    <col min="5734" max="5739" width="16.109375" style="387" hidden="1"/>
    <col min="5740" max="5740" width="6.109375" style="387" hidden="1"/>
    <col min="5741" max="5741" width="3" style="387" hidden="1"/>
    <col min="5742" max="5981" width="8.6640625" style="387" hidden="1"/>
    <col min="5982" max="5987" width="14.88671875" style="387" hidden="1"/>
    <col min="5988" max="5989" width="15.88671875" style="387" hidden="1"/>
    <col min="5990" max="5995" width="16.109375" style="387" hidden="1"/>
    <col min="5996" max="5996" width="6.109375" style="387" hidden="1"/>
    <col min="5997" max="5997" width="3" style="387" hidden="1"/>
    <col min="5998" max="6237" width="8.6640625" style="387" hidden="1"/>
    <col min="6238" max="6243" width="14.88671875" style="387" hidden="1"/>
    <col min="6244" max="6245" width="15.88671875" style="387" hidden="1"/>
    <col min="6246" max="6251" width="16.109375" style="387" hidden="1"/>
    <col min="6252" max="6252" width="6.109375" style="387" hidden="1"/>
    <col min="6253" max="6253" width="3" style="387" hidden="1"/>
    <col min="6254" max="6493" width="8.6640625" style="387" hidden="1"/>
    <col min="6494" max="6499" width="14.88671875" style="387" hidden="1"/>
    <col min="6500" max="6501" width="15.88671875" style="387" hidden="1"/>
    <col min="6502" max="6507" width="16.109375" style="387" hidden="1"/>
    <col min="6508" max="6508" width="6.109375" style="387" hidden="1"/>
    <col min="6509" max="6509" width="3" style="387" hidden="1"/>
    <col min="6510" max="6749" width="8.6640625" style="387" hidden="1"/>
    <col min="6750" max="6755" width="14.88671875" style="387" hidden="1"/>
    <col min="6756" max="6757" width="15.88671875" style="387" hidden="1"/>
    <col min="6758" max="6763" width="16.109375" style="387" hidden="1"/>
    <col min="6764" max="6764" width="6.109375" style="387" hidden="1"/>
    <col min="6765" max="6765" width="3" style="387" hidden="1"/>
    <col min="6766" max="7005" width="8.6640625" style="387" hidden="1"/>
    <col min="7006" max="7011" width="14.88671875" style="387" hidden="1"/>
    <col min="7012" max="7013" width="15.88671875" style="387" hidden="1"/>
    <col min="7014" max="7019" width="16.109375" style="387" hidden="1"/>
    <col min="7020" max="7020" width="6.109375" style="387" hidden="1"/>
    <col min="7021" max="7021" width="3" style="387" hidden="1"/>
    <col min="7022" max="7261" width="8.6640625" style="387" hidden="1"/>
    <col min="7262" max="7267" width="14.88671875" style="387" hidden="1"/>
    <col min="7268" max="7269" width="15.88671875" style="387" hidden="1"/>
    <col min="7270" max="7275" width="16.109375" style="387" hidden="1"/>
    <col min="7276" max="7276" width="6.109375" style="387" hidden="1"/>
    <col min="7277" max="7277" width="3" style="387" hidden="1"/>
    <col min="7278" max="7517" width="8.6640625" style="387" hidden="1"/>
    <col min="7518" max="7523" width="14.88671875" style="387" hidden="1"/>
    <col min="7524" max="7525" width="15.88671875" style="387" hidden="1"/>
    <col min="7526" max="7531" width="16.109375" style="387" hidden="1"/>
    <col min="7532" max="7532" width="6.109375" style="387" hidden="1"/>
    <col min="7533" max="7533" width="3" style="387" hidden="1"/>
    <col min="7534" max="7773" width="8.6640625" style="387" hidden="1"/>
    <col min="7774" max="7779" width="14.88671875" style="387" hidden="1"/>
    <col min="7780" max="7781" width="15.88671875" style="387" hidden="1"/>
    <col min="7782" max="7787" width="16.109375" style="387" hidden="1"/>
    <col min="7788" max="7788" width="6.109375" style="387" hidden="1"/>
    <col min="7789" max="7789" width="3" style="387" hidden="1"/>
    <col min="7790" max="8029" width="8.6640625" style="387" hidden="1"/>
    <col min="8030" max="8035" width="14.88671875" style="387" hidden="1"/>
    <col min="8036" max="8037" width="15.88671875" style="387" hidden="1"/>
    <col min="8038" max="8043" width="16.109375" style="387" hidden="1"/>
    <col min="8044" max="8044" width="6.109375" style="387" hidden="1"/>
    <col min="8045" max="8045" width="3" style="387" hidden="1"/>
    <col min="8046" max="8285" width="8.6640625" style="387" hidden="1"/>
    <col min="8286" max="8291" width="14.88671875" style="387" hidden="1"/>
    <col min="8292" max="8293" width="15.88671875" style="387" hidden="1"/>
    <col min="8294" max="8299" width="16.109375" style="387" hidden="1"/>
    <col min="8300" max="8300" width="6.109375" style="387" hidden="1"/>
    <col min="8301" max="8301" width="3" style="387" hidden="1"/>
    <col min="8302" max="8541" width="8.6640625" style="387" hidden="1"/>
    <col min="8542" max="8547" width="14.88671875" style="387" hidden="1"/>
    <col min="8548" max="8549" width="15.88671875" style="387" hidden="1"/>
    <col min="8550" max="8555" width="16.109375" style="387" hidden="1"/>
    <col min="8556" max="8556" width="6.109375" style="387" hidden="1"/>
    <col min="8557" max="8557" width="3" style="387" hidden="1"/>
    <col min="8558" max="8797" width="8.6640625" style="387" hidden="1"/>
    <col min="8798" max="8803" width="14.88671875" style="387" hidden="1"/>
    <col min="8804" max="8805" width="15.88671875" style="387" hidden="1"/>
    <col min="8806" max="8811" width="16.109375" style="387" hidden="1"/>
    <col min="8812" max="8812" width="6.109375" style="387" hidden="1"/>
    <col min="8813" max="8813" width="3" style="387" hidden="1"/>
    <col min="8814" max="9053" width="8.6640625" style="387" hidden="1"/>
    <col min="9054" max="9059" width="14.88671875" style="387" hidden="1"/>
    <col min="9060" max="9061" width="15.88671875" style="387" hidden="1"/>
    <col min="9062" max="9067" width="16.109375" style="387" hidden="1"/>
    <col min="9068" max="9068" width="6.109375" style="387" hidden="1"/>
    <col min="9069" max="9069" width="3" style="387" hidden="1"/>
    <col min="9070" max="9309" width="8.6640625" style="387" hidden="1"/>
    <col min="9310" max="9315" width="14.88671875" style="387" hidden="1"/>
    <col min="9316" max="9317" width="15.88671875" style="387" hidden="1"/>
    <col min="9318" max="9323" width="16.109375" style="387" hidden="1"/>
    <col min="9324" max="9324" width="6.109375" style="387" hidden="1"/>
    <col min="9325" max="9325" width="3" style="387" hidden="1"/>
    <col min="9326" max="9565" width="8.6640625" style="387" hidden="1"/>
    <col min="9566" max="9571" width="14.88671875" style="387" hidden="1"/>
    <col min="9572" max="9573" width="15.88671875" style="387" hidden="1"/>
    <col min="9574" max="9579" width="16.109375" style="387" hidden="1"/>
    <col min="9580" max="9580" width="6.109375" style="387" hidden="1"/>
    <col min="9581" max="9581" width="3" style="387" hidden="1"/>
    <col min="9582" max="9821" width="8.6640625" style="387" hidden="1"/>
    <col min="9822" max="9827" width="14.88671875" style="387" hidden="1"/>
    <col min="9828" max="9829" width="15.88671875" style="387" hidden="1"/>
    <col min="9830" max="9835" width="16.109375" style="387" hidden="1"/>
    <col min="9836" max="9836" width="6.109375" style="387" hidden="1"/>
    <col min="9837" max="9837" width="3" style="387" hidden="1"/>
    <col min="9838" max="10077" width="8.6640625" style="387" hidden="1"/>
    <col min="10078" max="10083" width="14.88671875" style="387" hidden="1"/>
    <col min="10084" max="10085" width="15.88671875" style="387" hidden="1"/>
    <col min="10086" max="10091" width="16.109375" style="387" hidden="1"/>
    <col min="10092" max="10092" width="6.109375" style="387" hidden="1"/>
    <col min="10093" max="10093" width="3" style="387" hidden="1"/>
    <col min="10094" max="10333" width="8.6640625" style="387" hidden="1"/>
    <col min="10334" max="10339" width="14.88671875" style="387" hidden="1"/>
    <col min="10340" max="10341" width="15.88671875" style="387" hidden="1"/>
    <col min="10342" max="10347" width="16.109375" style="387" hidden="1"/>
    <col min="10348" max="10348" width="6.109375" style="387" hidden="1"/>
    <col min="10349" max="10349" width="3" style="387" hidden="1"/>
    <col min="10350" max="10589" width="8.6640625" style="387" hidden="1"/>
    <col min="10590" max="10595" width="14.88671875" style="387" hidden="1"/>
    <col min="10596" max="10597" width="15.88671875" style="387" hidden="1"/>
    <col min="10598" max="10603" width="16.109375" style="387" hidden="1"/>
    <col min="10604" max="10604" width="6.109375" style="387" hidden="1"/>
    <col min="10605" max="10605" width="3" style="387" hidden="1"/>
    <col min="10606" max="10845" width="8.6640625" style="387" hidden="1"/>
    <col min="10846" max="10851" width="14.88671875" style="387" hidden="1"/>
    <col min="10852" max="10853" width="15.88671875" style="387" hidden="1"/>
    <col min="10854" max="10859" width="16.109375" style="387" hidden="1"/>
    <col min="10860" max="10860" width="6.109375" style="387" hidden="1"/>
    <col min="10861" max="10861" width="3" style="387" hidden="1"/>
    <col min="10862" max="11101" width="8.6640625" style="387" hidden="1"/>
    <col min="11102" max="11107" width="14.88671875" style="387" hidden="1"/>
    <col min="11108" max="11109" width="15.88671875" style="387" hidden="1"/>
    <col min="11110" max="11115" width="16.109375" style="387" hidden="1"/>
    <col min="11116" max="11116" width="6.109375" style="387" hidden="1"/>
    <col min="11117" max="11117" width="3" style="387" hidden="1"/>
    <col min="11118" max="11357" width="8.6640625" style="387" hidden="1"/>
    <col min="11358" max="11363" width="14.88671875" style="387" hidden="1"/>
    <col min="11364" max="11365" width="15.88671875" style="387" hidden="1"/>
    <col min="11366" max="11371" width="16.109375" style="387" hidden="1"/>
    <col min="11372" max="11372" width="6.109375" style="387" hidden="1"/>
    <col min="11373" max="11373" width="3" style="387" hidden="1"/>
    <col min="11374" max="11613" width="8.6640625" style="387" hidden="1"/>
    <col min="11614" max="11619" width="14.88671875" style="387" hidden="1"/>
    <col min="11620" max="11621" width="15.88671875" style="387" hidden="1"/>
    <col min="11622" max="11627" width="16.109375" style="387" hidden="1"/>
    <col min="11628" max="11628" width="6.109375" style="387" hidden="1"/>
    <col min="11629" max="11629" width="3" style="387" hidden="1"/>
    <col min="11630" max="11869" width="8.6640625" style="387" hidden="1"/>
    <col min="11870" max="11875" width="14.88671875" style="387" hidden="1"/>
    <col min="11876" max="11877" width="15.88671875" style="387" hidden="1"/>
    <col min="11878" max="11883" width="16.109375" style="387" hidden="1"/>
    <col min="11884" max="11884" width="6.109375" style="387" hidden="1"/>
    <col min="11885" max="11885" width="3" style="387" hidden="1"/>
    <col min="11886" max="12125" width="8.6640625" style="387" hidden="1"/>
    <col min="12126" max="12131" width="14.88671875" style="387" hidden="1"/>
    <col min="12132" max="12133" width="15.88671875" style="387" hidden="1"/>
    <col min="12134" max="12139" width="16.109375" style="387" hidden="1"/>
    <col min="12140" max="12140" width="6.109375" style="387" hidden="1"/>
    <col min="12141" max="12141" width="3" style="387" hidden="1"/>
    <col min="12142" max="12381" width="8.6640625" style="387" hidden="1"/>
    <col min="12382" max="12387" width="14.88671875" style="387" hidden="1"/>
    <col min="12388" max="12389" width="15.88671875" style="387" hidden="1"/>
    <col min="12390" max="12395" width="16.109375" style="387" hidden="1"/>
    <col min="12396" max="12396" width="6.109375" style="387" hidden="1"/>
    <col min="12397" max="12397" width="3" style="387" hidden="1"/>
    <col min="12398" max="12637" width="8.6640625" style="387" hidden="1"/>
    <col min="12638" max="12643" width="14.88671875" style="387" hidden="1"/>
    <col min="12644" max="12645" width="15.88671875" style="387" hidden="1"/>
    <col min="12646" max="12651" width="16.109375" style="387" hidden="1"/>
    <col min="12652" max="12652" width="6.109375" style="387" hidden="1"/>
    <col min="12653" max="12653" width="3" style="387" hidden="1"/>
    <col min="12654" max="12893" width="8.6640625" style="387" hidden="1"/>
    <col min="12894" max="12899" width="14.88671875" style="387" hidden="1"/>
    <col min="12900" max="12901" width="15.88671875" style="387" hidden="1"/>
    <col min="12902" max="12907" width="16.109375" style="387" hidden="1"/>
    <col min="12908" max="12908" width="6.109375" style="387" hidden="1"/>
    <col min="12909" max="12909" width="3" style="387" hidden="1"/>
    <col min="12910" max="13149" width="8.6640625" style="387" hidden="1"/>
    <col min="13150" max="13155" width="14.88671875" style="387" hidden="1"/>
    <col min="13156" max="13157" width="15.88671875" style="387" hidden="1"/>
    <col min="13158" max="13163" width="16.109375" style="387" hidden="1"/>
    <col min="13164" max="13164" width="6.109375" style="387" hidden="1"/>
    <col min="13165" max="13165" width="3" style="387" hidden="1"/>
    <col min="13166" max="13405" width="8.6640625" style="387" hidden="1"/>
    <col min="13406" max="13411" width="14.88671875" style="387" hidden="1"/>
    <col min="13412" max="13413" width="15.88671875" style="387" hidden="1"/>
    <col min="13414" max="13419" width="16.109375" style="387" hidden="1"/>
    <col min="13420" max="13420" width="6.109375" style="387" hidden="1"/>
    <col min="13421" max="13421" width="3" style="387" hidden="1"/>
    <col min="13422" max="13661" width="8.6640625" style="387" hidden="1"/>
    <col min="13662" max="13667" width="14.88671875" style="387" hidden="1"/>
    <col min="13668" max="13669" width="15.88671875" style="387" hidden="1"/>
    <col min="13670" max="13675" width="16.109375" style="387" hidden="1"/>
    <col min="13676" max="13676" width="6.109375" style="387" hidden="1"/>
    <col min="13677" max="13677" width="3" style="387" hidden="1"/>
    <col min="13678" max="13917" width="8.6640625" style="387" hidden="1"/>
    <col min="13918" max="13923" width="14.88671875" style="387" hidden="1"/>
    <col min="13924" max="13925" width="15.88671875" style="387" hidden="1"/>
    <col min="13926" max="13931" width="16.109375" style="387" hidden="1"/>
    <col min="13932" max="13932" width="6.109375" style="387" hidden="1"/>
    <col min="13933" max="13933" width="3" style="387" hidden="1"/>
    <col min="13934" max="14173" width="8.6640625" style="387" hidden="1"/>
    <col min="14174" max="14179" width="14.88671875" style="387" hidden="1"/>
    <col min="14180" max="14181" width="15.88671875" style="387" hidden="1"/>
    <col min="14182" max="14187" width="16.109375" style="387" hidden="1"/>
    <col min="14188" max="14188" width="6.109375" style="387" hidden="1"/>
    <col min="14189" max="14189" width="3" style="387" hidden="1"/>
    <col min="14190" max="14429" width="8.6640625" style="387" hidden="1"/>
    <col min="14430" max="14435" width="14.88671875" style="387" hidden="1"/>
    <col min="14436" max="14437" width="15.88671875" style="387" hidden="1"/>
    <col min="14438" max="14443" width="16.109375" style="387" hidden="1"/>
    <col min="14444" max="14444" width="6.109375" style="387" hidden="1"/>
    <col min="14445" max="14445" width="3" style="387" hidden="1"/>
    <col min="14446" max="14685" width="8.6640625" style="387" hidden="1"/>
    <col min="14686" max="14691" width="14.88671875" style="387" hidden="1"/>
    <col min="14692" max="14693" width="15.88671875" style="387" hidden="1"/>
    <col min="14694" max="14699" width="16.109375" style="387" hidden="1"/>
    <col min="14700" max="14700" width="6.109375" style="387" hidden="1"/>
    <col min="14701" max="14701" width="3" style="387" hidden="1"/>
    <col min="14702" max="14941" width="8.6640625" style="387" hidden="1"/>
    <col min="14942" max="14947" width="14.88671875" style="387" hidden="1"/>
    <col min="14948" max="14949" width="15.88671875" style="387" hidden="1"/>
    <col min="14950" max="14955" width="16.109375" style="387" hidden="1"/>
    <col min="14956" max="14956" width="6.109375" style="387" hidden="1"/>
    <col min="14957" max="14957" width="3" style="387" hidden="1"/>
    <col min="14958" max="15197" width="8.6640625" style="387" hidden="1"/>
    <col min="15198" max="15203" width="14.88671875" style="387" hidden="1"/>
    <col min="15204" max="15205" width="15.88671875" style="387" hidden="1"/>
    <col min="15206" max="15211" width="16.109375" style="387" hidden="1"/>
    <col min="15212" max="15212" width="6.109375" style="387" hidden="1"/>
    <col min="15213" max="15213" width="3" style="387" hidden="1"/>
    <col min="15214" max="15453" width="8.6640625" style="387" hidden="1"/>
    <col min="15454" max="15459" width="14.88671875" style="387" hidden="1"/>
    <col min="15460" max="15461" width="15.88671875" style="387" hidden="1"/>
    <col min="15462" max="15467" width="16.109375" style="387" hidden="1"/>
    <col min="15468" max="15468" width="6.109375" style="387" hidden="1"/>
    <col min="15469" max="15469" width="3" style="387" hidden="1"/>
    <col min="15470" max="15709" width="8.6640625" style="387" hidden="1"/>
    <col min="15710" max="15715" width="14.88671875" style="387" hidden="1"/>
    <col min="15716" max="15717" width="15.88671875" style="387" hidden="1"/>
    <col min="15718" max="15723" width="16.109375" style="387" hidden="1"/>
    <col min="15724" max="15724" width="6.109375" style="387" hidden="1"/>
    <col min="15725" max="15725" width="3" style="387" hidden="1"/>
    <col min="15726" max="15965" width="8.6640625" style="387" hidden="1"/>
    <col min="15966" max="15971" width="14.88671875" style="387" hidden="1"/>
    <col min="15972" max="15973" width="15.88671875" style="387" hidden="1"/>
    <col min="15974" max="15979" width="16.109375" style="387" hidden="1"/>
    <col min="15980" max="15980" width="6.109375" style="387" hidden="1"/>
    <col min="15981" max="15981" width="3" style="387" hidden="1"/>
    <col min="15982" max="16221" width="8.6640625" style="387" hidden="1"/>
    <col min="16222" max="16227" width="14.88671875" style="387" hidden="1"/>
    <col min="16228" max="16229" width="15.88671875" style="387" hidden="1"/>
    <col min="16230" max="16235" width="16.109375" style="387" hidden="1"/>
    <col min="16236" max="16236" width="6.109375" style="387" hidden="1"/>
    <col min="16237" max="16237" width="3" style="387" hidden="1"/>
    <col min="16238" max="16384" width="8.6640625" style="387" hidden="1"/>
  </cols>
  <sheetData>
    <row r="1" spans="1:143" ht="42.75" customHeight="1" x14ac:dyDescent="0.2">
      <c r="A1" s="385"/>
      <c r="B1" s="386"/>
      <c r="DD1" s="387"/>
      <c r="DE1" s="387"/>
    </row>
    <row r="2" spans="1:143" ht="25.5" customHeight="1" x14ac:dyDescent="0.2">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2">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ht="13.2" x14ac:dyDescent="0.2">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ht="13.2" x14ac:dyDescent="0.2">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ht="13.2" x14ac:dyDescent="0.2">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ht="13.2" x14ac:dyDescent="0.2">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ht="13.2" x14ac:dyDescent="0.2">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ht="13.2" x14ac:dyDescent="0.2">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ht="13.2" x14ac:dyDescent="0.2">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607</v>
      </c>
    </row>
    <row r="11" spans="1:143" s="290" customFormat="1" ht="13.2" x14ac:dyDescent="0.2">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ht="13.2" x14ac:dyDescent="0.2">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607</v>
      </c>
    </row>
    <row r="13" spans="1:143" s="290" customFormat="1" ht="13.2" x14ac:dyDescent="0.2">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ht="13.2" x14ac:dyDescent="0.2">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ht="13.2" x14ac:dyDescent="0.2">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ht="13.2" x14ac:dyDescent="0.2">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ht="13.2" x14ac:dyDescent="0.2">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ht="13.2" x14ac:dyDescent="0.2">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ht="13.2" x14ac:dyDescent="0.2">
      <c r="DD19" s="387"/>
      <c r="DE19" s="387"/>
    </row>
    <row r="20" spans="1:351" ht="13.2" x14ac:dyDescent="0.2">
      <c r="DD20" s="387"/>
      <c r="DE20" s="387"/>
    </row>
    <row r="21" spans="1:351" ht="16.2" x14ac:dyDescent="0.2">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6.2" x14ac:dyDescent="0.2">
      <c r="B22" s="394"/>
      <c r="MM22" s="393"/>
    </row>
    <row r="23" spans="1:351" ht="13.2" x14ac:dyDescent="0.2">
      <c r="B23" s="394"/>
    </row>
    <row r="24" spans="1:351" ht="13.2" x14ac:dyDescent="0.2">
      <c r="B24" s="394"/>
    </row>
    <row r="25" spans="1:351" ht="13.2" x14ac:dyDescent="0.2">
      <c r="B25" s="394"/>
    </row>
    <row r="26" spans="1:351" ht="13.2" x14ac:dyDescent="0.2">
      <c r="B26" s="394"/>
    </row>
    <row r="27" spans="1:351" ht="13.2" x14ac:dyDescent="0.2">
      <c r="B27" s="394"/>
    </row>
    <row r="28" spans="1:351" ht="13.2" x14ac:dyDescent="0.2">
      <c r="B28" s="394"/>
    </row>
    <row r="29" spans="1:351" ht="13.2" x14ac:dyDescent="0.2">
      <c r="B29" s="394"/>
    </row>
    <row r="30" spans="1:351" ht="13.2" x14ac:dyDescent="0.2">
      <c r="B30" s="394"/>
    </row>
    <row r="31" spans="1:351" ht="13.2" x14ac:dyDescent="0.2">
      <c r="B31" s="394"/>
    </row>
    <row r="32" spans="1:351" ht="13.2" x14ac:dyDescent="0.2">
      <c r="B32" s="394"/>
    </row>
    <row r="33" spans="2:109" ht="13.2" x14ac:dyDescent="0.2">
      <c r="B33" s="394"/>
    </row>
    <row r="34" spans="2:109" ht="13.2" x14ac:dyDescent="0.2">
      <c r="B34" s="394"/>
    </row>
    <row r="35" spans="2:109" ht="13.2" x14ac:dyDescent="0.2">
      <c r="B35" s="394"/>
    </row>
    <row r="36" spans="2:109" ht="13.2" x14ac:dyDescent="0.2">
      <c r="B36" s="394"/>
    </row>
    <row r="37" spans="2:109" ht="13.2" x14ac:dyDescent="0.2">
      <c r="B37" s="394"/>
    </row>
    <row r="38" spans="2:109" ht="13.2" x14ac:dyDescent="0.2">
      <c r="B38" s="394"/>
    </row>
    <row r="39" spans="2:109" ht="13.2" x14ac:dyDescent="0.2">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ht="13.2" x14ac:dyDescent="0.2">
      <c r="B40" s="399"/>
      <c r="DD40" s="399"/>
      <c r="DE40" s="387"/>
    </row>
    <row r="41" spans="2:109" ht="16.2" x14ac:dyDescent="0.2">
      <c r="B41" s="400" t="s">
        <v>608</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ht="13.2" x14ac:dyDescent="0.2">
      <c r="B42" s="394"/>
      <c r="G42" s="401"/>
      <c r="I42" s="402"/>
      <c r="J42" s="402"/>
      <c r="K42" s="402"/>
      <c r="AM42" s="401"/>
      <c r="AN42" s="401" t="s">
        <v>609</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2">
      <c r="B43" s="394"/>
      <c r="AN43" s="1306" t="s">
        <v>618</v>
      </c>
      <c r="AO43" s="1307"/>
      <c r="AP43" s="1307"/>
      <c r="AQ43" s="1307"/>
      <c r="AR43" s="1307"/>
      <c r="AS43" s="1307"/>
      <c r="AT43" s="1307"/>
      <c r="AU43" s="1307"/>
      <c r="AV43" s="1307"/>
      <c r="AW43" s="1307"/>
      <c r="AX43" s="1307"/>
      <c r="AY43" s="1307"/>
      <c r="AZ43" s="1307"/>
      <c r="BA43" s="1307"/>
      <c r="BB43" s="1307"/>
      <c r="BC43" s="1307"/>
      <c r="BD43" s="1307"/>
      <c r="BE43" s="1307"/>
      <c r="BF43" s="1307"/>
      <c r="BG43" s="1307"/>
      <c r="BH43" s="1307"/>
      <c r="BI43" s="1307"/>
      <c r="BJ43" s="1307"/>
      <c r="BK43" s="1307"/>
      <c r="BL43" s="1307"/>
      <c r="BM43" s="1307"/>
      <c r="BN43" s="1307"/>
      <c r="BO43" s="1307"/>
      <c r="BP43" s="1307"/>
      <c r="BQ43" s="1307"/>
      <c r="BR43" s="1307"/>
      <c r="BS43" s="1307"/>
      <c r="BT43" s="1307"/>
      <c r="BU43" s="1307"/>
      <c r="BV43" s="1307"/>
      <c r="BW43" s="1307"/>
      <c r="BX43" s="1307"/>
      <c r="BY43" s="1307"/>
      <c r="BZ43" s="1307"/>
      <c r="CA43" s="1307"/>
      <c r="CB43" s="1307"/>
      <c r="CC43" s="1307"/>
      <c r="CD43" s="1307"/>
      <c r="CE43" s="1307"/>
      <c r="CF43" s="1307"/>
      <c r="CG43" s="1307"/>
      <c r="CH43" s="1307"/>
      <c r="CI43" s="1307"/>
      <c r="CJ43" s="1307"/>
      <c r="CK43" s="1307"/>
      <c r="CL43" s="1307"/>
      <c r="CM43" s="1307"/>
      <c r="CN43" s="1307"/>
      <c r="CO43" s="1307"/>
      <c r="CP43" s="1307"/>
      <c r="CQ43" s="1307"/>
      <c r="CR43" s="1307"/>
      <c r="CS43" s="1307"/>
      <c r="CT43" s="1307"/>
      <c r="CU43" s="1307"/>
      <c r="CV43" s="1307"/>
      <c r="CW43" s="1307"/>
      <c r="CX43" s="1307"/>
      <c r="CY43" s="1307"/>
      <c r="CZ43" s="1307"/>
      <c r="DA43" s="1307"/>
      <c r="DB43" s="1307"/>
      <c r="DC43" s="1308"/>
    </row>
    <row r="44" spans="2:109" ht="13.2" x14ac:dyDescent="0.2">
      <c r="B44" s="394"/>
      <c r="AN44" s="1309"/>
      <c r="AO44" s="1310"/>
      <c r="AP44" s="1310"/>
      <c r="AQ44" s="1310"/>
      <c r="AR44" s="1310"/>
      <c r="AS44" s="1310"/>
      <c r="AT44" s="1310"/>
      <c r="AU44" s="1310"/>
      <c r="AV44" s="1310"/>
      <c r="AW44" s="1310"/>
      <c r="AX44" s="1310"/>
      <c r="AY44" s="1310"/>
      <c r="AZ44" s="1310"/>
      <c r="BA44" s="1310"/>
      <c r="BB44" s="1310"/>
      <c r="BC44" s="1310"/>
      <c r="BD44" s="1310"/>
      <c r="BE44" s="1310"/>
      <c r="BF44" s="1310"/>
      <c r="BG44" s="1310"/>
      <c r="BH44" s="1310"/>
      <c r="BI44" s="1310"/>
      <c r="BJ44" s="1310"/>
      <c r="BK44" s="1310"/>
      <c r="BL44" s="1310"/>
      <c r="BM44" s="1310"/>
      <c r="BN44" s="1310"/>
      <c r="BO44" s="1310"/>
      <c r="BP44" s="1310"/>
      <c r="BQ44" s="1310"/>
      <c r="BR44" s="1310"/>
      <c r="BS44" s="1310"/>
      <c r="BT44" s="1310"/>
      <c r="BU44" s="1310"/>
      <c r="BV44" s="1310"/>
      <c r="BW44" s="1310"/>
      <c r="BX44" s="1310"/>
      <c r="BY44" s="1310"/>
      <c r="BZ44" s="1310"/>
      <c r="CA44" s="1310"/>
      <c r="CB44" s="1310"/>
      <c r="CC44" s="1310"/>
      <c r="CD44" s="1310"/>
      <c r="CE44" s="1310"/>
      <c r="CF44" s="1310"/>
      <c r="CG44" s="1310"/>
      <c r="CH44" s="1310"/>
      <c r="CI44" s="1310"/>
      <c r="CJ44" s="1310"/>
      <c r="CK44" s="1310"/>
      <c r="CL44" s="1310"/>
      <c r="CM44" s="1310"/>
      <c r="CN44" s="1310"/>
      <c r="CO44" s="1310"/>
      <c r="CP44" s="1310"/>
      <c r="CQ44" s="1310"/>
      <c r="CR44" s="1310"/>
      <c r="CS44" s="1310"/>
      <c r="CT44" s="1310"/>
      <c r="CU44" s="1310"/>
      <c r="CV44" s="1310"/>
      <c r="CW44" s="1310"/>
      <c r="CX44" s="1310"/>
      <c r="CY44" s="1310"/>
      <c r="CZ44" s="1310"/>
      <c r="DA44" s="1310"/>
      <c r="DB44" s="1310"/>
      <c r="DC44" s="1311"/>
    </row>
    <row r="45" spans="2:109" ht="13.2" x14ac:dyDescent="0.2">
      <c r="B45" s="394"/>
      <c r="AN45" s="1309"/>
      <c r="AO45" s="1310"/>
      <c r="AP45" s="1310"/>
      <c r="AQ45" s="1310"/>
      <c r="AR45" s="1310"/>
      <c r="AS45" s="1310"/>
      <c r="AT45" s="1310"/>
      <c r="AU45" s="1310"/>
      <c r="AV45" s="1310"/>
      <c r="AW45" s="1310"/>
      <c r="AX45" s="1310"/>
      <c r="AY45" s="1310"/>
      <c r="AZ45" s="1310"/>
      <c r="BA45" s="1310"/>
      <c r="BB45" s="1310"/>
      <c r="BC45" s="1310"/>
      <c r="BD45" s="1310"/>
      <c r="BE45" s="1310"/>
      <c r="BF45" s="1310"/>
      <c r="BG45" s="1310"/>
      <c r="BH45" s="1310"/>
      <c r="BI45" s="1310"/>
      <c r="BJ45" s="1310"/>
      <c r="BK45" s="1310"/>
      <c r="BL45" s="1310"/>
      <c r="BM45" s="1310"/>
      <c r="BN45" s="1310"/>
      <c r="BO45" s="1310"/>
      <c r="BP45" s="1310"/>
      <c r="BQ45" s="1310"/>
      <c r="BR45" s="1310"/>
      <c r="BS45" s="1310"/>
      <c r="BT45" s="1310"/>
      <c r="BU45" s="1310"/>
      <c r="BV45" s="1310"/>
      <c r="BW45" s="1310"/>
      <c r="BX45" s="1310"/>
      <c r="BY45" s="1310"/>
      <c r="BZ45" s="1310"/>
      <c r="CA45" s="1310"/>
      <c r="CB45" s="1310"/>
      <c r="CC45" s="1310"/>
      <c r="CD45" s="1310"/>
      <c r="CE45" s="1310"/>
      <c r="CF45" s="1310"/>
      <c r="CG45" s="1310"/>
      <c r="CH45" s="1310"/>
      <c r="CI45" s="1310"/>
      <c r="CJ45" s="1310"/>
      <c r="CK45" s="1310"/>
      <c r="CL45" s="1310"/>
      <c r="CM45" s="1310"/>
      <c r="CN45" s="1310"/>
      <c r="CO45" s="1310"/>
      <c r="CP45" s="1310"/>
      <c r="CQ45" s="1310"/>
      <c r="CR45" s="1310"/>
      <c r="CS45" s="1310"/>
      <c r="CT45" s="1310"/>
      <c r="CU45" s="1310"/>
      <c r="CV45" s="1310"/>
      <c r="CW45" s="1310"/>
      <c r="CX45" s="1310"/>
      <c r="CY45" s="1310"/>
      <c r="CZ45" s="1310"/>
      <c r="DA45" s="1310"/>
      <c r="DB45" s="1310"/>
      <c r="DC45" s="1311"/>
    </row>
    <row r="46" spans="2:109" ht="13.2" x14ac:dyDescent="0.2">
      <c r="B46" s="394"/>
      <c r="AN46" s="1309"/>
      <c r="AO46" s="1310"/>
      <c r="AP46" s="1310"/>
      <c r="AQ46" s="1310"/>
      <c r="AR46" s="1310"/>
      <c r="AS46" s="1310"/>
      <c r="AT46" s="1310"/>
      <c r="AU46" s="1310"/>
      <c r="AV46" s="1310"/>
      <c r="AW46" s="1310"/>
      <c r="AX46" s="1310"/>
      <c r="AY46" s="1310"/>
      <c r="AZ46" s="1310"/>
      <c r="BA46" s="1310"/>
      <c r="BB46" s="1310"/>
      <c r="BC46" s="1310"/>
      <c r="BD46" s="1310"/>
      <c r="BE46" s="1310"/>
      <c r="BF46" s="1310"/>
      <c r="BG46" s="1310"/>
      <c r="BH46" s="1310"/>
      <c r="BI46" s="1310"/>
      <c r="BJ46" s="1310"/>
      <c r="BK46" s="1310"/>
      <c r="BL46" s="1310"/>
      <c r="BM46" s="1310"/>
      <c r="BN46" s="1310"/>
      <c r="BO46" s="1310"/>
      <c r="BP46" s="1310"/>
      <c r="BQ46" s="1310"/>
      <c r="BR46" s="1310"/>
      <c r="BS46" s="1310"/>
      <c r="BT46" s="1310"/>
      <c r="BU46" s="1310"/>
      <c r="BV46" s="1310"/>
      <c r="BW46" s="1310"/>
      <c r="BX46" s="1310"/>
      <c r="BY46" s="1310"/>
      <c r="BZ46" s="1310"/>
      <c r="CA46" s="1310"/>
      <c r="CB46" s="1310"/>
      <c r="CC46" s="1310"/>
      <c r="CD46" s="1310"/>
      <c r="CE46" s="1310"/>
      <c r="CF46" s="1310"/>
      <c r="CG46" s="1310"/>
      <c r="CH46" s="1310"/>
      <c r="CI46" s="1310"/>
      <c r="CJ46" s="1310"/>
      <c r="CK46" s="1310"/>
      <c r="CL46" s="1310"/>
      <c r="CM46" s="1310"/>
      <c r="CN46" s="1310"/>
      <c r="CO46" s="1310"/>
      <c r="CP46" s="1310"/>
      <c r="CQ46" s="1310"/>
      <c r="CR46" s="1310"/>
      <c r="CS46" s="1310"/>
      <c r="CT46" s="1310"/>
      <c r="CU46" s="1310"/>
      <c r="CV46" s="1310"/>
      <c r="CW46" s="1310"/>
      <c r="CX46" s="1310"/>
      <c r="CY46" s="1310"/>
      <c r="CZ46" s="1310"/>
      <c r="DA46" s="1310"/>
      <c r="DB46" s="1310"/>
      <c r="DC46" s="1311"/>
    </row>
    <row r="47" spans="2:109" ht="13.2" x14ac:dyDescent="0.2">
      <c r="B47" s="394"/>
      <c r="AN47" s="1312"/>
      <c r="AO47" s="1313"/>
      <c r="AP47" s="1313"/>
      <c r="AQ47" s="1313"/>
      <c r="AR47" s="1313"/>
      <c r="AS47" s="1313"/>
      <c r="AT47" s="1313"/>
      <c r="AU47" s="1313"/>
      <c r="AV47" s="1313"/>
      <c r="AW47" s="1313"/>
      <c r="AX47" s="1313"/>
      <c r="AY47" s="1313"/>
      <c r="AZ47" s="1313"/>
      <c r="BA47" s="1313"/>
      <c r="BB47" s="1313"/>
      <c r="BC47" s="1313"/>
      <c r="BD47" s="1313"/>
      <c r="BE47" s="1313"/>
      <c r="BF47" s="1313"/>
      <c r="BG47" s="1313"/>
      <c r="BH47" s="1313"/>
      <c r="BI47" s="1313"/>
      <c r="BJ47" s="1313"/>
      <c r="BK47" s="1313"/>
      <c r="BL47" s="1313"/>
      <c r="BM47" s="1313"/>
      <c r="BN47" s="1313"/>
      <c r="BO47" s="1313"/>
      <c r="BP47" s="1313"/>
      <c r="BQ47" s="1313"/>
      <c r="BR47" s="1313"/>
      <c r="BS47" s="1313"/>
      <c r="BT47" s="1313"/>
      <c r="BU47" s="1313"/>
      <c r="BV47" s="1313"/>
      <c r="BW47" s="1313"/>
      <c r="BX47" s="1313"/>
      <c r="BY47" s="1313"/>
      <c r="BZ47" s="1313"/>
      <c r="CA47" s="1313"/>
      <c r="CB47" s="1313"/>
      <c r="CC47" s="1313"/>
      <c r="CD47" s="1313"/>
      <c r="CE47" s="1313"/>
      <c r="CF47" s="1313"/>
      <c r="CG47" s="1313"/>
      <c r="CH47" s="1313"/>
      <c r="CI47" s="1313"/>
      <c r="CJ47" s="1313"/>
      <c r="CK47" s="1313"/>
      <c r="CL47" s="1313"/>
      <c r="CM47" s="1313"/>
      <c r="CN47" s="1313"/>
      <c r="CO47" s="1313"/>
      <c r="CP47" s="1313"/>
      <c r="CQ47" s="1313"/>
      <c r="CR47" s="1313"/>
      <c r="CS47" s="1313"/>
      <c r="CT47" s="1313"/>
      <c r="CU47" s="1313"/>
      <c r="CV47" s="1313"/>
      <c r="CW47" s="1313"/>
      <c r="CX47" s="1313"/>
      <c r="CY47" s="1313"/>
      <c r="CZ47" s="1313"/>
      <c r="DA47" s="1313"/>
      <c r="DB47" s="1313"/>
      <c r="DC47" s="1314"/>
    </row>
    <row r="48" spans="2:109" ht="13.2" x14ac:dyDescent="0.2">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ht="13.2" x14ac:dyDescent="0.2">
      <c r="B49" s="394"/>
      <c r="AN49" s="387" t="s">
        <v>610</v>
      </c>
    </row>
    <row r="50" spans="1:109" ht="13.2" x14ac:dyDescent="0.2">
      <c r="B50" s="394"/>
      <c r="G50" s="1315"/>
      <c r="H50" s="1315"/>
      <c r="I50" s="1315"/>
      <c r="J50" s="1315"/>
      <c r="K50" s="404"/>
      <c r="L50" s="404"/>
      <c r="M50" s="405"/>
      <c r="N50" s="405"/>
      <c r="AN50" s="1316"/>
      <c r="AO50" s="1317"/>
      <c r="AP50" s="1317"/>
      <c r="AQ50" s="1317"/>
      <c r="AR50" s="1317"/>
      <c r="AS50" s="1317"/>
      <c r="AT50" s="1317"/>
      <c r="AU50" s="1317"/>
      <c r="AV50" s="1317"/>
      <c r="AW50" s="1317"/>
      <c r="AX50" s="1317"/>
      <c r="AY50" s="1317"/>
      <c r="AZ50" s="1317"/>
      <c r="BA50" s="1317"/>
      <c r="BB50" s="1317"/>
      <c r="BC50" s="1317"/>
      <c r="BD50" s="1317"/>
      <c r="BE50" s="1317"/>
      <c r="BF50" s="1317"/>
      <c r="BG50" s="1317"/>
      <c r="BH50" s="1317"/>
      <c r="BI50" s="1317"/>
      <c r="BJ50" s="1317"/>
      <c r="BK50" s="1317"/>
      <c r="BL50" s="1317"/>
      <c r="BM50" s="1317"/>
      <c r="BN50" s="1317"/>
      <c r="BO50" s="1318"/>
      <c r="BP50" s="1319" t="s">
        <v>567</v>
      </c>
      <c r="BQ50" s="1319"/>
      <c r="BR50" s="1319"/>
      <c r="BS50" s="1319"/>
      <c r="BT50" s="1319"/>
      <c r="BU50" s="1319"/>
      <c r="BV50" s="1319"/>
      <c r="BW50" s="1319"/>
      <c r="BX50" s="1319" t="s">
        <v>568</v>
      </c>
      <c r="BY50" s="1319"/>
      <c r="BZ50" s="1319"/>
      <c r="CA50" s="1319"/>
      <c r="CB50" s="1319"/>
      <c r="CC50" s="1319"/>
      <c r="CD50" s="1319"/>
      <c r="CE50" s="1319"/>
      <c r="CF50" s="1319" t="s">
        <v>569</v>
      </c>
      <c r="CG50" s="1319"/>
      <c r="CH50" s="1319"/>
      <c r="CI50" s="1319"/>
      <c r="CJ50" s="1319"/>
      <c r="CK50" s="1319"/>
      <c r="CL50" s="1319"/>
      <c r="CM50" s="1319"/>
      <c r="CN50" s="1319" t="s">
        <v>570</v>
      </c>
      <c r="CO50" s="1319"/>
      <c r="CP50" s="1319"/>
      <c r="CQ50" s="1319"/>
      <c r="CR50" s="1319"/>
      <c r="CS50" s="1319"/>
      <c r="CT50" s="1319"/>
      <c r="CU50" s="1319"/>
      <c r="CV50" s="1319" t="s">
        <v>571</v>
      </c>
      <c r="CW50" s="1319"/>
      <c r="CX50" s="1319"/>
      <c r="CY50" s="1319"/>
      <c r="CZ50" s="1319"/>
      <c r="DA50" s="1319"/>
      <c r="DB50" s="1319"/>
      <c r="DC50" s="1319"/>
    </row>
    <row r="51" spans="1:109" ht="13.5" customHeight="1" x14ac:dyDescent="0.2">
      <c r="B51" s="394"/>
      <c r="G51" s="1320"/>
      <c r="H51" s="1320"/>
      <c r="I51" s="1324"/>
      <c r="J51" s="1324"/>
      <c r="K51" s="1321"/>
      <c r="L51" s="1321"/>
      <c r="M51" s="1321"/>
      <c r="N51" s="1321"/>
      <c r="AM51" s="403"/>
      <c r="AN51" s="1322" t="s">
        <v>611</v>
      </c>
      <c r="AO51" s="1322"/>
      <c r="AP51" s="1322"/>
      <c r="AQ51" s="1322"/>
      <c r="AR51" s="1322"/>
      <c r="AS51" s="1322"/>
      <c r="AT51" s="1322"/>
      <c r="AU51" s="1322"/>
      <c r="AV51" s="1322"/>
      <c r="AW51" s="1322"/>
      <c r="AX51" s="1322"/>
      <c r="AY51" s="1322"/>
      <c r="AZ51" s="1322"/>
      <c r="BA51" s="1322"/>
      <c r="BB51" s="1322" t="s">
        <v>612</v>
      </c>
      <c r="BC51" s="1322"/>
      <c r="BD51" s="1322"/>
      <c r="BE51" s="1322"/>
      <c r="BF51" s="1322"/>
      <c r="BG51" s="1322"/>
      <c r="BH51" s="1322"/>
      <c r="BI51" s="1322"/>
      <c r="BJ51" s="1322"/>
      <c r="BK51" s="1322"/>
      <c r="BL51" s="1322"/>
      <c r="BM51" s="1322"/>
      <c r="BN51" s="1322"/>
      <c r="BO51" s="1322"/>
      <c r="BP51" s="1323"/>
      <c r="BQ51" s="1305"/>
      <c r="BR51" s="1305"/>
      <c r="BS51" s="1305"/>
      <c r="BT51" s="1305"/>
      <c r="BU51" s="1305"/>
      <c r="BV51" s="1305"/>
      <c r="BW51" s="1305"/>
      <c r="BX51" s="1305">
        <v>2.7</v>
      </c>
      <c r="BY51" s="1305"/>
      <c r="BZ51" s="1305"/>
      <c r="CA51" s="1305"/>
      <c r="CB51" s="1305"/>
      <c r="CC51" s="1305"/>
      <c r="CD51" s="1305"/>
      <c r="CE51" s="1305"/>
      <c r="CF51" s="1305"/>
      <c r="CG51" s="1305"/>
      <c r="CH51" s="1305"/>
      <c r="CI51" s="1305"/>
      <c r="CJ51" s="1305"/>
      <c r="CK51" s="1305"/>
      <c r="CL51" s="1305"/>
      <c r="CM51" s="1305"/>
      <c r="CN51" s="1305"/>
      <c r="CO51" s="1305"/>
      <c r="CP51" s="1305"/>
      <c r="CQ51" s="1305"/>
      <c r="CR51" s="1305"/>
      <c r="CS51" s="1305"/>
      <c r="CT51" s="1305"/>
      <c r="CU51" s="1305"/>
      <c r="CV51" s="1305">
        <v>5.4</v>
      </c>
      <c r="CW51" s="1305"/>
      <c r="CX51" s="1305"/>
      <c r="CY51" s="1305"/>
      <c r="CZ51" s="1305"/>
      <c r="DA51" s="1305"/>
      <c r="DB51" s="1305"/>
      <c r="DC51" s="1305"/>
    </row>
    <row r="52" spans="1:109" ht="13.2" x14ac:dyDescent="0.2">
      <c r="B52" s="394"/>
      <c r="G52" s="1320"/>
      <c r="H52" s="1320"/>
      <c r="I52" s="1324"/>
      <c r="J52" s="1324"/>
      <c r="K52" s="1321"/>
      <c r="L52" s="1321"/>
      <c r="M52" s="1321"/>
      <c r="N52" s="1321"/>
      <c r="AM52" s="403"/>
      <c r="AN52" s="1322"/>
      <c r="AO52" s="1322"/>
      <c r="AP52" s="1322"/>
      <c r="AQ52" s="1322"/>
      <c r="AR52" s="1322"/>
      <c r="AS52" s="1322"/>
      <c r="AT52" s="1322"/>
      <c r="AU52" s="1322"/>
      <c r="AV52" s="1322"/>
      <c r="AW52" s="1322"/>
      <c r="AX52" s="1322"/>
      <c r="AY52" s="1322"/>
      <c r="AZ52" s="1322"/>
      <c r="BA52" s="1322"/>
      <c r="BB52" s="1322"/>
      <c r="BC52" s="1322"/>
      <c r="BD52" s="1322"/>
      <c r="BE52" s="1322"/>
      <c r="BF52" s="1322"/>
      <c r="BG52" s="1322"/>
      <c r="BH52" s="1322"/>
      <c r="BI52" s="1322"/>
      <c r="BJ52" s="1322"/>
      <c r="BK52" s="1322"/>
      <c r="BL52" s="1322"/>
      <c r="BM52" s="1322"/>
      <c r="BN52" s="1322"/>
      <c r="BO52" s="1322"/>
      <c r="BP52" s="1305"/>
      <c r="BQ52" s="1305"/>
      <c r="BR52" s="1305"/>
      <c r="BS52" s="1305"/>
      <c r="BT52" s="1305"/>
      <c r="BU52" s="1305"/>
      <c r="BV52" s="1305"/>
      <c r="BW52" s="1305"/>
      <c r="BX52" s="1305"/>
      <c r="BY52" s="1305"/>
      <c r="BZ52" s="1305"/>
      <c r="CA52" s="1305"/>
      <c r="CB52" s="1305"/>
      <c r="CC52" s="1305"/>
      <c r="CD52" s="1305"/>
      <c r="CE52" s="1305"/>
      <c r="CF52" s="1305"/>
      <c r="CG52" s="1305"/>
      <c r="CH52" s="1305"/>
      <c r="CI52" s="1305"/>
      <c r="CJ52" s="1305"/>
      <c r="CK52" s="1305"/>
      <c r="CL52" s="1305"/>
      <c r="CM52" s="1305"/>
      <c r="CN52" s="1305"/>
      <c r="CO52" s="1305"/>
      <c r="CP52" s="1305"/>
      <c r="CQ52" s="1305"/>
      <c r="CR52" s="1305"/>
      <c r="CS52" s="1305"/>
      <c r="CT52" s="1305"/>
      <c r="CU52" s="1305"/>
      <c r="CV52" s="1305"/>
      <c r="CW52" s="1305"/>
      <c r="CX52" s="1305"/>
      <c r="CY52" s="1305"/>
      <c r="CZ52" s="1305"/>
      <c r="DA52" s="1305"/>
      <c r="DB52" s="1305"/>
      <c r="DC52" s="1305"/>
    </row>
    <row r="53" spans="1:109" ht="13.2" x14ac:dyDescent="0.2">
      <c r="A53" s="402"/>
      <c r="B53" s="394"/>
      <c r="G53" s="1320"/>
      <c r="H53" s="1320"/>
      <c r="I53" s="1315"/>
      <c r="J53" s="1315"/>
      <c r="K53" s="1321"/>
      <c r="L53" s="1321"/>
      <c r="M53" s="1321"/>
      <c r="N53" s="1321"/>
      <c r="AM53" s="403"/>
      <c r="AN53" s="1322"/>
      <c r="AO53" s="1322"/>
      <c r="AP53" s="1322"/>
      <c r="AQ53" s="1322"/>
      <c r="AR53" s="1322"/>
      <c r="AS53" s="1322"/>
      <c r="AT53" s="1322"/>
      <c r="AU53" s="1322"/>
      <c r="AV53" s="1322"/>
      <c r="AW53" s="1322"/>
      <c r="AX53" s="1322"/>
      <c r="AY53" s="1322"/>
      <c r="AZ53" s="1322"/>
      <c r="BA53" s="1322"/>
      <c r="BB53" s="1322" t="s">
        <v>613</v>
      </c>
      <c r="BC53" s="1322"/>
      <c r="BD53" s="1322"/>
      <c r="BE53" s="1322"/>
      <c r="BF53" s="1322"/>
      <c r="BG53" s="1322"/>
      <c r="BH53" s="1322"/>
      <c r="BI53" s="1322"/>
      <c r="BJ53" s="1322"/>
      <c r="BK53" s="1322"/>
      <c r="BL53" s="1322"/>
      <c r="BM53" s="1322"/>
      <c r="BN53" s="1322"/>
      <c r="BO53" s="1322"/>
      <c r="BP53" s="1323"/>
      <c r="BQ53" s="1305"/>
      <c r="BR53" s="1305"/>
      <c r="BS53" s="1305"/>
      <c r="BT53" s="1305"/>
      <c r="BU53" s="1305"/>
      <c r="BV53" s="1305"/>
      <c r="BW53" s="1305"/>
      <c r="BX53" s="1305">
        <v>57.3</v>
      </c>
      <c r="BY53" s="1305"/>
      <c r="BZ53" s="1305"/>
      <c r="CA53" s="1305"/>
      <c r="CB53" s="1305"/>
      <c r="CC53" s="1305"/>
      <c r="CD53" s="1305"/>
      <c r="CE53" s="1305"/>
      <c r="CF53" s="1305">
        <v>61.2</v>
      </c>
      <c r="CG53" s="1305"/>
      <c r="CH53" s="1305"/>
      <c r="CI53" s="1305"/>
      <c r="CJ53" s="1305"/>
      <c r="CK53" s="1305"/>
      <c r="CL53" s="1305"/>
      <c r="CM53" s="1305"/>
      <c r="CN53" s="1305">
        <v>61.9</v>
      </c>
      <c r="CO53" s="1305"/>
      <c r="CP53" s="1305"/>
      <c r="CQ53" s="1305"/>
      <c r="CR53" s="1305"/>
      <c r="CS53" s="1305"/>
      <c r="CT53" s="1305"/>
      <c r="CU53" s="1305"/>
      <c r="CV53" s="1305">
        <v>63.2</v>
      </c>
      <c r="CW53" s="1305"/>
      <c r="CX53" s="1305"/>
      <c r="CY53" s="1305"/>
      <c r="CZ53" s="1305"/>
      <c r="DA53" s="1305"/>
      <c r="DB53" s="1305"/>
      <c r="DC53" s="1305"/>
    </row>
    <row r="54" spans="1:109" ht="13.2" x14ac:dyDescent="0.2">
      <c r="A54" s="402"/>
      <c r="B54" s="394"/>
      <c r="G54" s="1320"/>
      <c r="H54" s="1320"/>
      <c r="I54" s="1315"/>
      <c r="J54" s="1315"/>
      <c r="K54" s="1321"/>
      <c r="L54" s="1321"/>
      <c r="M54" s="1321"/>
      <c r="N54" s="1321"/>
      <c r="AM54" s="403"/>
      <c r="AN54" s="1322"/>
      <c r="AO54" s="1322"/>
      <c r="AP54" s="1322"/>
      <c r="AQ54" s="1322"/>
      <c r="AR54" s="1322"/>
      <c r="AS54" s="1322"/>
      <c r="AT54" s="1322"/>
      <c r="AU54" s="1322"/>
      <c r="AV54" s="1322"/>
      <c r="AW54" s="1322"/>
      <c r="AX54" s="1322"/>
      <c r="AY54" s="1322"/>
      <c r="AZ54" s="1322"/>
      <c r="BA54" s="1322"/>
      <c r="BB54" s="1322"/>
      <c r="BC54" s="1322"/>
      <c r="BD54" s="1322"/>
      <c r="BE54" s="1322"/>
      <c r="BF54" s="1322"/>
      <c r="BG54" s="1322"/>
      <c r="BH54" s="1322"/>
      <c r="BI54" s="1322"/>
      <c r="BJ54" s="1322"/>
      <c r="BK54" s="1322"/>
      <c r="BL54" s="1322"/>
      <c r="BM54" s="1322"/>
      <c r="BN54" s="1322"/>
      <c r="BO54" s="1322"/>
      <c r="BP54" s="1305"/>
      <c r="BQ54" s="1305"/>
      <c r="BR54" s="1305"/>
      <c r="BS54" s="1305"/>
      <c r="BT54" s="1305"/>
      <c r="BU54" s="1305"/>
      <c r="BV54" s="1305"/>
      <c r="BW54" s="1305"/>
      <c r="BX54" s="1305"/>
      <c r="BY54" s="1305"/>
      <c r="BZ54" s="1305"/>
      <c r="CA54" s="1305"/>
      <c r="CB54" s="1305"/>
      <c r="CC54" s="1305"/>
      <c r="CD54" s="1305"/>
      <c r="CE54" s="1305"/>
      <c r="CF54" s="1305"/>
      <c r="CG54" s="1305"/>
      <c r="CH54" s="1305"/>
      <c r="CI54" s="1305"/>
      <c r="CJ54" s="1305"/>
      <c r="CK54" s="1305"/>
      <c r="CL54" s="1305"/>
      <c r="CM54" s="1305"/>
      <c r="CN54" s="1305"/>
      <c r="CO54" s="1305"/>
      <c r="CP54" s="1305"/>
      <c r="CQ54" s="1305"/>
      <c r="CR54" s="1305"/>
      <c r="CS54" s="1305"/>
      <c r="CT54" s="1305"/>
      <c r="CU54" s="1305"/>
      <c r="CV54" s="1305"/>
      <c r="CW54" s="1305"/>
      <c r="CX54" s="1305"/>
      <c r="CY54" s="1305"/>
      <c r="CZ54" s="1305"/>
      <c r="DA54" s="1305"/>
      <c r="DB54" s="1305"/>
      <c r="DC54" s="1305"/>
    </row>
    <row r="55" spans="1:109" ht="13.2" x14ac:dyDescent="0.2">
      <c r="A55" s="402"/>
      <c r="B55" s="394"/>
      <c r="G55" s="1315"/>
      <c r="H55" s="1315"/>
      <c r="I55" s="1315"/>
      <c r="J55" s="1315"/>
      <c r="K55" s="1321"/>
      <c r="L55" s="1321"/>
      <c r="M55" s="1321"/>
      <c r="N55" s="1321"/>
      <c r="AN55" s="1319" t="s">
        <v>614</v>
      </c>
      <c r="AO55" s="1319"/>
      <c r="AP55" s="1319"/>
      <c r="AQ55" s="1319"/>
      <c r="AR55" s="1319"/>
      <c r="AS55" s="1319"/>
      <c r="AT55" s="1319"/>
      <c r="AU55" s="1319"/>
      <c r="AV55" s="1319"/>
      <c r="AW55" s="1319"/>
      <c r="AX55" s="1319"/>
      <c r="AY55" s="1319"/>
      <c r="AZ55" s="1319"/>
      <c r="BA55" s="1319"/>
      <c r="BB55" s="1322" t="s">
        <v>612</v>
      </c>
      <c r="BC55" s="1322"/>
      <c r="BD55" s="1322"/>
      <c r="BE55" s="1322"/>
      <c r="BF55" s="1322"/>
      <c r="BG55" s="1322"/>
      <c r="BH55" s="1322"/>
      <c r="BI55" s="1322"/>
      <c r="BJ55" s="1322"/>
      <c r="BK55" s="1322"/>
      <c r="BL55" s="1322"/>
      <c r="BM55" s="1322"/>
      <c r="BN55" s="1322"/>
      <c r="BO55" s="1322"/>
      <c r="BP55" s="1323"/>
      <c r="BQ55" s="1305"/>
      <c r="BR55" s="1305"/>
      <c r="BS55" s="1305"/>
      <c r="BT55" s="1305"/>
      <c r="BU55" s="1305"/>
      <c r="BV55" s="1305"/>
      <c r="BW55" s="1305"/>
      <c r="BX55" s="1305">
        <v>32.799999999999997</v>
      </c>
      <c r="BY55" s="1305"/>
      <c r="BZ55" s="1305"/>
      <c r="CA55" s="1305"/>
      <c r="CB55" s="1305"/>
      <c r="CC55" s="1305"/>
      <c r="CD55" s="1305"/>
      <c r="CE55" s="1305"/>
      <c r="CF55" s="1305">
        <v>20.2</v>
      </c>
      <c r="CG55" s="1305"/>
      <c r="CH55" s="1305"/>
      <c r="CI55" s="1305"/>
      <c r="CJ55" s="1305"/>
      <c r="CK55" s="1305"/>
      <c r="CL55" s="1305"/>
      <c r="CM55" s="1305"/>
      <c r="CN55" s="1305">
        <v>19</v>
      </c>
      <c r="CO55" s="1305"/>
      <c r="CP55" s="1305"/>
      <c r="CQ55" s="1305"/>
      <c r="CR55" s="1305"/>
      <c r="CS55" s="1305"/>
      <c r="CT55" s="1305"/>
      <c r="CU55" s="1305"/>
      <c r="CV55" s="1305">
        <v>15.4</v>
      </c>
      <c r="CW55" s="1305"/>
      <c r="CX55" s="1305"/>
      <c r="CY55" s="1305"/>
      <c r="CZ55" s="1305"/>
      <c r="DA55" s="1305"/>
      <c r="DB55" s="1305"/>
      <c r="DC55" s="1305"/>
    </row>
    <row r="56" spans="1:109" ht="13.2" x14ac:dyDescent="0.2">
      <c r="A56" s="402"/>
      <c r="B56" s="394"/>
      <c r="G56" s="1315"/>
      <c r="H56" s="1315"/>
      <c r="I56" s="1315"/>
      <c r="J56" s="1315"/>
      <c r="K56" s="1321"/>
      <c r="L56" s="1321"/>
      <c r="M56" s="1321"/>
      <c r="N56" s="1321"/>
      <c r="AN56" s="1319"/>
      <c r="AO56" s="1319"/>
      <c r="AP56" s="1319"/>
      <c r="AQ56" s="1319"/>
      <c r="AR56" s="1319"/>
      <c r="AS56" s="1319"/>
      <c r="AT56" s="1319"/>
      <c r="AU56" s="1319"/>
      <c r="AV56" s="1319"/>
      <c r="AW56" s="1319"/>
      <c r="AX56" s="1319"/>
      <c r="AY56" s="1319"/>
      <c r="AZ56" s="1319"/>
      <c r="BA56" s="1319"/>
      <c r="BB56" s="1322"/>
      <c r="BC56" s="1322"/>
      <c r="BD56" s="1322"/>
      <c r="BE56" s="1322"/>
      <c r="BF56" s="1322"/>
      <c r="BG56" s="1322"/>
      <c r="BH56" s="1322"/>
      <c r="BI56" s="1322"/>
      <c r="BJ56" s="1322"/>
      <c r="BK56" s="1322"/>
      <c r="BL56" s="1322"/>
      <c r="BM56" s="1322"/>
      <c r="BN56" s="1322"/>
      <c r="BO56" s="1322"/>
      <c r="BP56" s="1305"/>
      <c r="BQ56" s="1305"/>
      <c r="BR56" s="1305"/>
      <c r="BS56" s="1305"/>
      <c r="BT56" s="1305"/>
      <c r="BU56" s="1305"/>
      <c r="BV56" s="1305"/>
      <c r="BW56" s="1305"/>
      <c r="BX56" s="1305"/>
      <c r="BY56" s="1305"/>
      <c r="BZ56" s="1305"/>
      <c r="CA56" s="1305"/>
      <c r="CB56" s="1305"/>
      <c r="CC56" s="1305"/>
      <c r="CD56" s="1305"/>
      <c r="CE56" s="1305"/>
      <c r="CF56" s="1305"/>
      <c r="CG56" s="1305"/>
      <c r="CH56" s="1305"/>
      <c r="CI56" s="1305"/>
      <c r="CJ56" s="1305"/>
      <c r="CK56" s="1305"/>
      <c r="CL56" s="1305"/>
      <c r="CM56" s="1305"/>
      <c r="CN56" s="1305"/>
      <c r="CO56" s="1305"/>
      <c r="CP56" s="1305"/>
      <c r="CQ56" s="1305"/>
      <c r="CR56" s="1305"/>
      <c r="CS56" s="1305"/>
      <c r="CT56" s="1305"/>
      <c r="CU56" s="1305"/>
      <c r="CV56" s="1305"/>
      <c r="CW56" s="1305"/>
      <c r="CX56" s="1305"/>
      <c r="CY56" s="1305"/>
      <c r="CZ56" s="1305"/>
      <c r="DA56" s="1305"/>
      <c r="DB56" s="1305"/>
      <c r="DC56" s="1305"/>
    </row>
    <row r="57" spans="1:109" s="402" customFormat="1" ht="13.2" x14ac:dyDescent="0.2">
      <c r="B57" s="406"/>
      <c r="G57" s="1315"/>
      <c r="H57" s="1315"/>
      <c r="I57" s="1325"/>
      <c r="J57" s="1325"/>
      <c r="K57" s="1321"/>
      <c r="L57" s="1321"/>
      <c r="M57" s="1321"/>
      <c r="N57" s="1321"/>
      <c r="AM57" s="387"/>
      <c r="AN57" s="1319"/>
      <c r="AO57" s="1319"/>
      <c r="AP57" s="1319"/>
      <c r="AQ57" s="1319"/>
      <c r="AR57" s="1319"/>
      <c r="AS57" s="1319"/>
      <c r="AT57" s="1319"/>
      <c r="AU57" s="1319"/>
      <c r="AV57" s="1319"/>
      <c r="AW57" s="1319"/>
      <c r="AX57" s="1319"/>
      <c r="AY57" s="1319"/>
      <c r="AZ57" s="1319"/>
      <c r="BA57" s="1319"/>
      <c r="BB57" s="1322" t="s">
        <v>613</v>
      </c>
      <c r="BC57" s="1322"/>
      <c r="BD57" s="1322"/>
      <c r="BE57" s="1322"/>
      <c r="BF57" s="1322"/>
      <c r="BG57" s="1322"/>
      <c r="BH57" s="1322"/>
      <c r="BI57" s="1322"/>
      <c r="BJ57" s="1322"/>
      <c r="BK57" s="1322"/>
      <c r="BL57" s="1322"/>
      <c r="BM57" s="1322"/>
      <c r="BN57" s="1322"/>
      <c r="BO57" s="1322"/>
      <c r="BP57" s="1323"/>
      <c r="BQ57" s="1305"/>
      <c r="BR57" s="1305"/>
      <c r="BS57" s="1305"/>
      <c r="BT57" s="1305"/>
      <c r="BU57" s="1305"/>
      <c r="BV57" s="1305"/>
      <c r="BW57" s="1305"/>
      <c r="BX57" s="1305">
        <v>58.6</v>
      </c>
      <c r="BY57" s="1305"/>
      <c r="BZ57" s="1305"/>
      <c r="CA57" s="1305"/>
      <c r="CB57" s="1305"/>
      <c r="CC57" s="1305"/>
      <c r="CD57" s="1305"/>
      <c r="CE57" s="1305"/>
      <c r="CF57" s="1305">
        <v>53.6</v>
      </c>
      <c r="CG57" s="1305"/>
      <c r="CH57" s="1305"/>
      <c r="CI57" s="1305"/>
      <c r="CJ57" s="1305"/>
      <c r="CK57" s="1305"/>
      <c r="CL57" s="1305"/>
      <c r="CM57" s="1305"/>
      <c r="CN57" s="1305">
        <v>56.1</v>
      </c>
      <c r="CO57" s="1305"/>
      <c r="CP57" s="1305"/>
      <c r="CQ57" s="1305"/>
      <c r="CR57" s="1305"/>
      <c r="CS57" s="1305"/>
      <c r="CT57" s="1305"/>
      <c r="CU57" s="1305"/>
      <c r="CV57" s="1305">
        <v>57.5</v>
      </c>
      <c r="CW57" s="1305"/>
      <c r="CX57" s="1305"/>
      <c r="CY57" s="1305"/>
      <c r="CZ57" s="1305"/>
      <c r="DA57" s="1305"/>
      <c r="DB57" s="1305"/>
      <c r="DC57" s="1305"/>
      <c r="DD57" s="407"/>
      <c r="DE57" s="406"/>
    </row>
    <row r="58" spans="1:109" s="402" customFormat="1" ht="13.2" x14ac:dyDescent="0.2">
      <c r="A58" s="387"/>
      <c r="B58" s="406"/>
      <c r="G58" s="1315"/>
      <c r="H58" s="1315"/>
      <c r="I58" s="1325"/>
      <c r="J58" s="1325"/>
      <c r="K58" s="1321"/>
      <c r="L58" s="1321"/>
      <c r="M58" s="1321"/>
      <c r="N58" s="1321"/>
      <c r="AM58" s="387"/>
      <c r="AN58" s="1319"/>
      <c r="AO58" s="1319"/>
      <c r="AP58" s="1319"/>
      <c r="AQ58" s="1319"/>
      <c r="AR58" s="1319"/>
      <c r="AS58" s="1319"/>
      <c r="AT58" s="1319"/>
      <c r="AU58" s="1319"/>
      <c r="AV58" s="1319"/>
      <c r="AW58" s="1319"/>
      <c r="AX58" s="1319"/>
      <c r="AY58" s="1319"/>
      <c r="AZ58" s="1319"/>
      <c r="BA58" s="1319"/>
      <c r="BB58" s="1322"/>
      <c r="BC58" s="1322"/>
      <c r="BD58" s="1322"/>
      <c r="BE58" s="1322"/>
      <c r="BF58" s="1322"/>
      <c r="BG58" s="1322"/>
      <c r="BH58" s="1322"/>
      <c r="BI58" s="1322"/>
      <c r="BJ58" s="1322"/>
      <c r="BK58" s="1322"/>
      <c r="BL58" s="1322"/>
      <c r="BM58" s="1322"/>
      <c r="BN58" s="1322"/>
      <c r="BO58" s="1322"/>
      <c r="BP58" s="1305"/>
      <c r="BQ58" s="1305"/>
      <c r="BR58" s="1305"/>
      <c r="BS58" s="1305"/>
      <c r="BT58" s="1305"/>
      <c r="BU58" s="1305"/>
      <c r="BV58" s="1305"/>
      <c r="BW58" s="1305"/>
      <c r="BX58" s="1305"/>
      <c r="BY58" s="1305"/>
      <c r="BZ58" s="1305"/>
      <c r="CA58" s="1305"/>
      <c r="CB58" s="1305"/>
      <c r="CC58" s="1305"/>
      <c r="CD58" s="1305"/>
      <c r="CE58" s="1305"/>
      <c r="CF58" s="1305"/>
      <c r="CG58" s="1305"/>
      <c r="CH58" s="1305"/>
      <c r="CI58" s="1305"/>
      <c r="CJ58" s="1305"/>
      <c r="CK58" s="1305"/>
      <c r="CL58" s="1305"/>
      <c r="CM58" s="1305"/>
      <c r="CN58" s="1305"/>
      <c r="CO58" s="1305"/>
      <c r="CP58" s="1305"/>
      <c r="CQ58" s="1305"/>
      <c r="CR58" s="1305"/>
      <c r="CS58" s="1305"/>
      <c r="CT58" s="1305"/>
      <c r="CU58" s="1305"/>
      <c r="CV58" s="1305"/>
      <c r="CW58" s="1305"/>
      <c r="CX58" s="1305"/>
      <c r="CY58" s="1305"/>
      <c r="CZ58" s="1305"/>
      <c r="DA58" s="1305"/>
      <c r="DB58" s="1305"/>
      <c r="DC58" s="1305"/>
      <c r="DD58" s="407"/>
      <c r="DE58" s="406"/>
    </row>
    <row r="59" spans="1:109" s="402" customFormat="1" ht="13.2" x14ac:dyDescent="0.2">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ht="13.2" x14ac:dyDescent="0.2">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ht="13.2" x14ac:dyDescent="0.2">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ht="13.2" x14ac:dyDescent="0.2">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6.2" x14ac:dyDescent="0.2">
      <c r="B63" s="413" t="s">
        <v>615</v>
      </c>
    </row>
    <row r="64" spans="1:109" ht="13.2" x14ac:dyDescent="0.2">
      <c r="B64" s="394"/>
      <c r="G64" s="401"/>
      <c r="I64" s="414"/>
      <c r="J64" s="414"/>
      <c r="K64" s="414"/>
      <c r="L64" s="414"/>
      <c r="M64" s="414"/>
      <c r="N64" s="415"/>
      <c r="AM64" s="401"/>
      <c r="AN64" s="401" t="s">
        <v>609</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ht="13.2" x14ac:dyDescent="0.2">
      <c r="B65" s="394"/>
      <c r="AN65" s="1306" t="s">
        <v>617</v>
      </c>
      <c r="AO65" s="1307"/>
      <c r="AP65" s="1307"/>
      <c r="AQ65" s="1307"/>
      <c r="AR65" s="1307"/>
      <c r="AS65" s="1307"/>
      <c r="AT65" s="1307"/>
      <c r="AU65" s="1307"/>
      <c r="AV65" s="1307"/>
      <c r="AW65" s="1307"/>
      <c r="AX65" s="1307"/>
      <c r="AY65" s="1307"/>
      <c r="AZ65" s="1307"/>
      <c r="BA65" s="1307"/>
      <c r="BB65" s="1307"/>
      <c r="BC65" s="1307"/>
      <c r="BD65" s="1307"/>
      <c r="BE65" s="1307"/>
      <c r="BF65" s="1307"/>
      <c r="BG65" s="1307"/>
      <c r="BH65" s="1307"/>
      <c r="BI65" s="1307"/>
      <c r="BJ65" s="1307"/>
      <c r="BK65" s="1307"/>
      <c r="BL65" s="1307"/>
      <c r="BM65" s="1307"/>
      <c r="BN65" s="1307"/>
      <c r="BO65" s="1307"/>
      <c r="BP65" s="1307"/>
      <c r="BQ65" s="1307"/>
      <c r="BR65" s="1307"/>
      <c r="BS65" s="1307"/>
      <c r="BT65" s="1307"/>
      <c r="BU65" s="1307"/>
      <c r="BV65" s="1307"/>
      <c r="BW65" s="1307"/>
      <c r="BX65" s="1307"/>
      <c r="BY65" s="1307"/>
      <c r="BZ65" s="1307"/>
      <c r="CA65" s="1307"/>
      <c r="CB65" s="1307"/>
      <c r="CC65" s="1307"/>
      <c r="CD65" s="1307"/>
      <c r="CE65" s="1307"/>
      <c r="CF65" s="1307"/>
      <c r="CG65" s="1307"/>
      <c r="CH65" s="1307"/>
      <c r="CI65" s="1307"/>
      <c r="CJ65" s="1307"/>
      <c r="CK65" s="1307"/>
      <c r="CL65" s="1307"/>
      <c r="CM65" s="1307"/>
      <c r="CN65" s="1307"/>
      <c r="CO65" s="1307"/>
      <c r="CP65" s="1307"/>
      <c r="CQ65" s="1307"/>
      <c r="CR65" s="1307"/>
      <c r="CS65" s="1307"/>
      <c r="CT65" s="1307"/>
      <c r="CU65" s="1307"/>
      <c r="CV65" s="1307"/>
      <c r="CW65" s="1307"/>
      <c r="CX65" s="1307"/>
      <c r="CY65" s="1307"/>
      <c r="CZ65" s="1307"/>
      <c r="DA65" s="1307"/>
      <c r="DB65" s="1307"/>
      <c r="DC65" s="1308"/>
    </row>
    <row r="66" spans="2:107" ht="13.2" x14ac:dyDescent="0.2">
      <c r="B66" s="394"/>
      <c r="AN66" s="1309"/>
      <c r="AO66" s="1310"/>
      <c r="AP66" s="1310"/>
      <c r="AQ66" s="1310"/>
      <c r="AR66" s="1310"/>
      <c r="AS66" s="1310"/>
      <c r="AT66" s="1310"/>
      <c r="AU66" s="1310"/>
      <c r="AV66" s="1310"/>
      <c r="AW66" s="1310"/>
      <c r="AX66" s="1310"/>
      <c r="AY66" s="1310"/>
      <c r="AZ66" s="1310"/>
      <c r="BA66" s="1310"/>
      <c r="BB66" s="1310"/>
      <c r="BC66" s="1310"/>
      <c r="BD66" s="1310"/>
      <c r="BE66" s="1310"/>
      <c r="BF66" s="1310"/>
      <c r="BG66" s="1310"/>
      <c r="BH66" s="1310"/>
      <c r="BI66" s="1310"/>
      <c r="BJ66" s="1310"/>
      <c r="BK66" s="1310"/>
      <c r="BL66" s="1310"/>
      <c r="BM66" s="1310"/>
      <c r="BN66" s="1310"/>
      <c r="BO66" s="1310"/>
      <c r="BP66" s="1310"/>
      <c r="BQ66" s="1310"/>
      <c r="BR66" s="1310"/>
      <c r="BS66" s="1310"/>
      <c r="BT66" s="1310"/>
      <c r="BU66" s="1310"/>
      <c r="BV66" s="1310"/>
      <c r="BW66" s="1310"/>
      <c r="BX66" s="1310"/>
      <c r="BY66" s="1310"/>
      <c r="BZ66" s="1310"/>
      <c r="CA66" s="1310"/>
      <c r="CB66" s="1310"/>
      <c r="CC66" s="1310"/>
      <c r="CD66" s="1310"/>
      <c r="CE66" s="1310"/>
      <c r="CF66" s="1310"/>
      <c r="CG66" s="1310"/>
      <c r="CH66" s="1310"/>
      <c r="CI66" s="1310"/>
      <c r="CJ66" s="1310"/>
      <c r="CK66" s="1310"/>
      <c r="CL66" s="1310"/>
      <c r="CM66" s="1310"/>
      <c r="CN66" s="1310"/>
      <c r="CO66" s="1310"/>
      <c r="CP66" s="1310"/>
      <c r="CQ66" s="1310"/>
      <c r="CR66" s="1310"/>
      <c r="CS66" s="1310"/>
      <c r="CT66" s="1310"/>
      <c r="CU66" s="1310"/>
      <c r="CV66" s="1310"/>
      <c r="CW66" s="1310"/>
      <c r="CX66" s="1310"/>
      <c r="CY66" s="1310"/>
      <c r="CZ66" s="1310"/>
      <c r="DA66" s="1310"/>
      <c r="DB66" s="1310"/>
      <c r="DC66" s="1311"/>
    </row>
    <row r="67" spans="2:107" ht="13.2" x14ac:dyDescent="0.2">
      <c r="B67" s="394"/>
      <c r="AN67" s="1309"/>
      <c r="AO67" s="1310"/>
      <c r="AP67" s="1310"/>
      <c r="AQ67" s="1310"/>
      <c r="AR67" s="1310"/>
      <c r="AS67" s="1310"/>
      <c r="AT67" s="1310"/>
      <c r="AU67" s="1310"/>
      <c r="AV67" s="1310"/>
      <c r="AW67" s="1310"/>
      <c r="AX67" s="1310"/>
      <c r="AY67" s="1310"/>
      <c r="AZ67" s="1310"/>
      <c r="BA67" s="1310"/>
      <c r="BB67" s="1310"/>
      <c r="BC67" s="1310"/>
      <c r="BD67" s="1310"/>
      <c r="BE67" s="1310"/>
      <c r="BF67" s="1310"/>
      <c r="BG67" s="1310"/>
      <c r="BH67" s="1310"/>
      <c r="BI67" s="1310"/>
      <c r="BJ67" s="1310"/>
      <c r="BK67" s="1310"/>
      <c r="BL67" s="1310"/>
      <c r="BM67" s="1310"/>
      <c r="BN67" s="1310"/>
      <c r="BO67" s="1310"/>
      <c r="BP67" s="1310"/>
      <c r="BQ67" s="1310"/>
      <c r="BR67" s="1310"/>
      <c r="BS67" s="1310"/>
      <c r="BT67" s="1310"/>
      <c r="BU67" s="1310"/>
      <c r="BV67" s="1310"/>
      <c r="BW67" s="1310"/>
      <c r="BX67" s="1310"/>
      <c r="BY67" s="1310"/>
      <c r="BZ67" s="1310"/>
      <c r="CA67" s="1310"/>
      <c r="CB67" s="1310"/>
      <c r="CC67" s="1310"/>
      <c r="CD67" s="1310"/>
      <c r="CE67" s="1310"/>
      <c r="CF67" s="1310"/>
      <c r="CG67" s="1310"/>
      <c r="CH67" s="1310"/>
      <c r="CI67" s="1310"/>
      <c r="CJ67" s="1310"/>
      <c r="CK67" s="1310"/>
      <c r="CL67" s="1310"/>
      <c r="CM67" s="1310"/>
      <c r="CN67" s="1310"/>
      <c r="CO67" s="1310"/>
      <c r="CP67" s="1310"/>
      <c r="CQ67" s="1310"/>
      <c r="CR67" s="1310"/>
      <c r="CS67" s="1310"/>
      <c r="CT67" s="1310"/>
      <c r="CU67" s="1310"/>
      <c r="CV67" s="1310"/>
      <c r="CW67" s="1310"/>
      <c r="CX67" s="1310"/>
      <c r="CY67" s="1310"/>
      <c r="CZ67" s="1310"/>
      <c r="DA67" s="1310"/>
      <c r="DB67" s="1310"/>
      <c r="DC67" s="1311"/>
    </row>
    <row r="68" spans="2:107" ht="13.2" x14ac:dyDescent="0.2">
      <c r="B68" s="394"/>
      <c r="AN68" s="1309"/>
      <c r="AO68" s="1310"/>
      <c r="AP68" s="1310"/>
      <c r="AQ68" s="1310"/>
      <c r="AR68" s="1310"/>
      <c r="AS68" s="1310"/>
      <c r="AT68" s="1310"/>
      <c r="AU68" s="1310"/>
      <c r="AV68" s="1310"/>
      <c r="AW68" s="1310"/>
      <c r="AX68" s="1310"/>
      <c r="AY68" s="1310"/>
      <c r="AZ68" s="1310"/>
      <c r="BA68" s="1310"/>
      <c r="BB68" s="1310"/>
      <c r="BC68" s="1310"/>
      <c r="BD68" s="1310"/>
      <c r="BE68" s="1310"/>
      <c r="BF68" s="1310"/>
      <c r="BG68" s="1310"/>
      <c r="BH68" s="1310"/>
      <c r="BI68" s="1310"/>
      <c r="BJ68" s="1310"/>
      <c r="BK68" s="1310"/>
      <c r="BL68" s="1310"/>
      <c r="BM68" s="1310"/>
      <c r="BN68" s="1310"/>
      <c r="BO68" s="1310"/>
      <c r="BP68" s="1310"/>
      <c r="BQ68" s="1310"/>
      <c r="BR68" s="1310"/>
      <c r="BS68" s="1310"/>
      <c r="BT68" s="1310"/>
      <c r="BU68" s="1310"/>
      <c r="BV68" s="1310"/>
      <c r="BW68" s="1310"/>
      <c r="BX68" s="1310"/>
      <c r="BY68" s="1310"/>
      <c r="BZ68" s="1310"/>
      <c r="CA68" s="1310"/>
      <c r="CB68" s="1310"/>
      <c r="CC68" s="1310"/>
      <c r="CD68" s="1310"/>
      <c r="CE68" s="1310"/>
      <c r="CF68" s="1310"/>
      <c r="CG68" s="1310"/>
      <c r="CH68" s="1310"/>
      <c r="CI68" s="1310"/>
      <c r="CJ68" s="1310"/>
      <c r="CK68" s="1310"/>
      <c r="CL68" s="1310"/>
      <c r="CM68" s="1310"/>
      <c r="CN68" s="1310"/>
      <c r="CO68" s="1310"/>
      <c r="CP68" s="1310"/>
      <c r="CQ68" s="1310"/>
      <c r="CR68" s="1310"/>
      <c r="CS68" s="1310"/>
      <c r="CT68" s="1310"/>
      <c r="CU68" s="1310"/>
      <c r="CV68" s="1310"/>
      <c r="CW68" s="1310"/>
      <c r="CX68" s="1310"/>
      <c r="CY68" s="1310"/>
      <c r="CZ68" s="1310"/>
      <c r="DA68" s="1310"/>
      <c r="DB68" s="1310"/>
      <c r="DC68" s="1311"/>
    </row>
    <row r="69" spans="2:107" ht="13.2" x14ac:dyDescent="0.2">
      <c r="B69" s="394"/>
      <c r="AN69" s="1312"/>
      <c r="AO69" s="1313"/>
      <c r="AP69" s="1313"/>
      <c r="AQ69" s="1313"/>
      <c r="AR69" s="1313"/>
      <c r="AS69" s="1313"/>
      <c r="AT69" s="1313"/>
      <c r="AU69" s="1313"/>
      <c r="AV69" s="1313"/>
      <c r="AW69" s="1313"/>
      <c r="AX69" s="1313"/>
      <c r="AY69" s="1313"/>
      <c r="AZ69" s="1313"/>
      <c r="BA69" s="1313"/>
      <c r="BB69" s="1313"/>
      <c r="BC69" s="1313"/>
      <c r="BD69" s="1313"/>
      <c r="BE69" s="1313"/>
      <c r="BF69" s="1313"/>
      <c r="BG69" s="1313"/>
      <c r="BH69" s="1313"/>
      <c r="BI69" s="1313"/>
      <c r="BJ69" s="1313"/>
      <c r="BK69" s="1313"/>
      <c r="BL69" s="1313"/>
      <c r="BM69" s="1313"/>
      <c r="BN69" s="1313"/>
      <c r="BO69" s="1313"/>
      <c r="BP69" s="1313"/>
      <c r="BQ69" s="1313"/>
      <c r="BR69" s="1313"/>
      <c r="BS69" s="1313"/>
      <c r="BT69" s="1313"/>
      <c r="BU69" s="1313"/>
      <c r="BV69" s="1313"/>
      <c r="BW69" s="1313"/>
      <c r="BX69" s="1313"/>
      <c r="BY69" s="1313"/>
      <c r="BZ69" s="1313"/>
      <c r="CA69" s="1313"/>
      <c r="CB69" s="1313"/>
      <c r="CC69" s="1313"/>
      <c r="CD69" s="1313"/>
      <c r="CE69" s="1313"/>
      <c r="CF69" s="1313"/>
      <c r="CG69" s="1313"/>
      <c r="CH69" s="1313"/>
      <c r="CI69" s="1313"/>
      <c r="CJ69" s="1313"/>
      <c r="CK69" s="1313"/>
      <c r="CL69" s="1313"/>
      <c r="CM69" s="1313"/>
      <c r="CN69" s="1313"/>
      <c r="CO69" s="1313"/>
      <c r="CP69" s="1313"/>
      <c r="CQ69" s="1313"/>
      <c r="CR69" s="1313"/>
      <c r="CS69" s="1313"/>
      <c r="CT69" s="1313"/>
      <c r="CU69" s="1313"/>
      <c r="CV69" s="1313"/>
      <c r="CW69" s="1313"/>
      <c r="CX69" s="1313"/>
      <c r="CY69" s="1313"/>
      <c r="CZ69" s="1313"/>
      <c r="DA69" s="1313"/>
      <c r="DB69" s="1313"/>
      <c r="DC69" s="1314"/>
    </row>
    <row r="70" spans="2:107" ht="13.2" x14ac:dyDescent="0.2">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ht="13.2" x14ac:dyDescent="0.2">
      <c r="B71" s="394"/>
      <c r="G71" s="419"/>
      <c r="I71" s="420"/>
      <c r="J71" s="417"/>
      <c r="K71" s="417"/>
      <c r="L71" s="418"/>
      <c r="M71" s="417"/>
      <c r="N71" s="418"/>
      <c r="AM71" s="419"/>
      <c r="AN71" s="387" t="s">
        <v>610</v>
      </c>
    </row>
    <row r="72" spans="2:107" ht="13.2" x14ac:dyDescent="0.2">
      <c r="B72" s="394"/>
      <c r="G72" s="1315"/>
      <c r="H72" s="1315"/>
      <c r="I72" s="1315"/>
      <c r="J72" s="1315"/>
      <c r="K72" s="404"/>
      <c r="L72" s="404"/>
      <c r="M72" s="405"/>
      <c r="N72" s="405"/>
      <c r="AN72" s="1316"/>
      <c r="AO72" s="1317"/>
      <c r="AP72" s="1317"/>
      <c r="AQ72" s="1317"/>
      <c r="AR72" s="1317"/>
      <c r="AS72" s="1317"/>
      <c r="AT72" s="1317"/>
      <c r="AU72" s="1317"/>
      <c r="AV72" s="1317"/>
      <c r="AW72" s="1317"/>
      <c r="AX72" s="1317"/>
      <c r="AY72" s="1317"/>
      <c r="AZ72" s="1317"/>
      <c r="BA72" s="1317"/>
      <c r="BB72" s="1317"/>
      <c r="BC72" s="1317"/>
      <c r="BD72" s="1317"/>
      <c r="BE72" s="1317"/>
      <c r="BF72" s="1317"/>
      <c r="BG72" s="1317"/>
      <c r="BH72" s="1317"/>
      <c r="BI72" s="1317"/>
      <c r="BJ72" s="1317"/>
      <c r="BK72" s="1317"/>
      <c r="BL72" s="1317"/>
      <c r="BM72" s="1317"/>
      <c r="BN72" s="1317"/>
      <c r="BO72" s="1318"/>
      <c r="BP72" s="1319" t="s">
        <v>567</v>
      </c>
      <c r="BQ72" s="1319"/>
      <c r="BR72" s="1319"/>
      <c r="BS72" s="1319"/>
      <c r="BT72" s="1319"/>
      <c r="BU72" s="1319"/>
      <c r="BV72" s="1319"/>
      <c r="BW72" s="1319"/>
      <c r="BX72" s="1319" t="s">
        <v>568</v>
      </c>
      <c r="BY72" s="1319"/>
      <c r="BZ72" s="1319"/>
      <c r="CA72" s="1319"/>
      <c r="CB72" s="1319"/>
      <c r="CC72" s="1319"/>
      <c r="CD72" s="1319"/>
      <c r="CE72" s="1319"/>
      <c r="CF72" s="1319" t="s">
        <v>569</v>
      </c>
      <c r="CG72" s="1319"/>
      <c r="CH72" s="1319"/>
      <c r="CI72" s="1319"/>
      <c r="CJ72" s="1319"/>
      <c r="CK72" s="1319"/>
      <c r="CL72" s="1319"/>
      <c r="CM72" s="1319"/>
      <c r="CN72" s="1319" t="s">
        <v>570</v>
      </c>
      <c r="CO72" s="1319"/>
      <c r="CP72" s="1319"/>
      <c r="CQ72" s="1319"/>
      <c r="CR72" s="1319"/>
      <c r="CS72" s="1319"/>
      <c r="CT72" s="1319"/>
      <c r="CU72" s="1319"/>
      <c r="CV72" s="1319" t="s">
        <v>571</v>
      </c>
      <c r="CW72" s="1319"/>
      <c r="CX72" s="1319"/>
      <c r="CY72" s="1319"/>
      <c r="CZ72" s="1319"/>
      <c r="DA72" s="1319"/>
      <c r="DB72" s="1319"/>
      <c r="DC72" s="1319"/>
    </row>
    <row r="73" spans="2:107" ht="13.2" x14ac:dyDescent="0.2">
      <c r="B73" s="394"/>
      <c r="G73" s="1320"/>
      <c r="H73" s="1320"/>
      <c r="I73" s="1320"/>
      <c r="J73" s="1320"/>
      <c r="K73" s="1326"/>
      <c r="L73" s="1326"/>
      <c r="M73" s="1326"/>
      <c r="N73" s="1326"/>
      <c r="AM73" s="403"/>
      <c r="AN73" s="1322" t="s">
        <v>611</v>
      </c>
      <c r="AO73" s="1322"/>
      <c r="AP73" s="1322"/>
      <c r="AQ73" s="1322"/>
      <c r="AR73" s="1322"/>
      <c r="AS73" s="1322"/>
      <c r="AT73" s="1322"/>
      <c r="AU73" s="1322"/>
      <c r="AV73" s="1322"/>
      <c r="AW73" s="1322"/>
      <c r="AX73" s="1322"/>
      <c r="AY73" s="1322"/>
      <c r="AZ73" s="1322"/>
      <c r="BA73" s="1322"/>
      <c r="BB73" s="1322" t="s">
        <v>612</v>
      </c>
      <c r="BC73" s="1322"/>
      <c r="BD73" s="1322"/>
      <c r="BE73" s="1322"/>
      <c r="BF73" s="1322"/>
      <c r="BG73" s="1322"/>
      <c r="BH73" s="1322"/>
      <c r="BI73" s="1322"/>
      <c r="BJ73" s="1322"/>
      <c r="BK73" s="1322"/>
      <c r="BL73" s="1322"/>
      <c r="BM73" s="1322"/>
      <c r="BN73" s="1322"/>
      <c r="BO73" s="1322"/>
      <c r="BP73" s="1305">
        <v>12.2</v>
      </c>
      <c r="BQ73" s="1305"/>
      <c r="BR73" s="1305"/>
      <c r="BS73" s="1305"/>
      <c r="BT73" s="1305"/>
      <c r="BU73" s="1305"/>
      <c r="BV73" s="1305"/>
      <c r="BW73" s="1305"/>
      <c r="BX73" s="1305">
        <v>2.7</v>
      </c>
      <c r="BY73" s="1305"/>
      <c r="BZ73" s="1305"/>
      <c r="CA73" s="1305"/>
      <c r="CB73" s="1305"/>
      <c r="CC73" s="1305"/>
      <c r="CD73" s="1305"/>
      <c r="CE73" s="1305"/>
      <c r="CF73" s="1305"/>
      <c r="CG73" s="1305"/>
      <c r="CH73" s="1305"/>
      <c r="CI73" s="1305"/>
      <c r="CJ73" s="1305"/>
      <c r="CK73" s="1305"/>
      <c r="CL73" s="1305"/>
      <c r="CM73" s="1305"/>
      <c r="CN73" s="1305"/>
      <c r="CO73" s="1305"/>
      <c r="CP73" s="1305"/>
      <c r="CQ73" s="1305"/>
      <c r="CR73" s="1305"/>
      <c r="CS73" s="1305"/>
      <c r="CT73" s="1305"/>
      <c r="CU73" s="1305"/>
      <c r="CV73" s="1305">
        <v>5.4</v>
      </c>
      <c r="CW73" s="1305"/>
      <c r="CX73" s="1305"/>
      <c r="CY73" s="1305"/>
      <c r="CZ73" s="1305"/>
      <c r="DA73" s="1305"/>
      <c r="DB73" s="1305"/>
      <c r="DC73" s="1305"/>
    </row>
    <row r="74" spans="2:107" ht="13.2" x14ac:dyDescent="0.2">
      <c r="B74" s="394"/>
      <c r="G74" s="1320"/>
      <c r="H74" s="1320"/>
      <c r="I74" s="1320"/>
      <c r="J74" s="1320"/>
      <c r="K74" s="1326"/>
      <c r="L74" s="1326"/>
      <c r="M74" s="1326"/>
      <c r="N74" s="1326"/>
      <c r="AM74" s="403"/>
      <c r="AN74" s="1322"/>
      <c r="AO74" s="1322"/>
      <c r="AP74" s="1322"/>
      <c r="AQ74" s="1322"/>
      <c r="AR74" s="1322"/>
      <c r="AS74" s="1322"/>
      <c r="AT74" s="1322"/>
      <c r="AU74" s="1322"/>
      <c r="AV74" s="1322"/>
      <c r="AW74" s="1322"/>
      <c r="AX74" s="1322"/>
      <c r="AY74" s="1322"/>
      <c r="AZ74" s="1322"/>
      <c r="BA74" s="1322"/>
      <c r="BB74" s="1322"/>
      <c r="BC74" s="1322"/>
      <c r="BD74" s="1322"/>
      <c r="BE74" s="1322"/>
      <c r="BF74" s="1322"/>
      <c r="BG74" s="1322"/>
      <c r="BH74" s="1322"/>
      <c r="BI74" s="1322"/>
      <c r="BJ74" s="1322"/>
      <c r="BK74" s="1322"/>
      <c r="BL74" s="1322"/>
      <c r="BM74" s="1322"/>
      <c r="BN74" s="1322"/>
      <c r="BO74" s="1322"/>
      <c r="BP74" s="1305"/>
      <c r="BQ74" s="1305"/>
      <c r="BR74" s="1305"/>
      <c r="BS74" s="1305"/>
      <c r="BT74" s="1305"/>
      <c r="BU74" s="1305"/>
      <c r="BV74" s="1305"/>
      <c r="BW74" s="1305"/>
      <c r="BX74" s="1305"/>
      <c r="BY74" s="1305"/>
      <c r="BZ74" s="1305"/>
      <c r="CA74" s="1305"/>
      <c r="CB74" s="1305"/>
      <c r="CC74" s="1305"/>
      <c r="CD74" s="1305"/>
      <c r="CE74" s="1305"/>
      <c r="CF74" s="1305"/>
      <c r="CG74" s="1305"/>
      <c r="CH74" s="1305"/>
      <c r="CI74" s="1305"/>
      <c r="CJ74" s="1305"/>
      <c r="CK74" s="1305"/>
      <c r="CL74" s="1305"/>
      <c r="CM74" s="1305"/>
      <c r="CN74" s="1305"/>
      <c r="CO74" s="1305"/>
      <c r="CP74" s="1305"/>
      <c r="CQ74" s="1305"/>
      <c r="CR74" s="1305"/>
      <c r="CS74" s="1305"/>
      <c r="CT74" s="1305"/>
      <c r="CU74" s="1305"/>
      <c r="CV74" s="1305"/>
      <c r="CW74" s="1305"/>
      <c r="CX74" s="1305"/>
      <c r="CY74" s="1305"/>
      <c r="CZ74" s="1305"/>
      <c r="DA74" s="1305"/>
      <c r="DB74" s="1305"/>
      <c r="DC74" s="1305"/>
    </row>
    <row r="75" spans="2:107" ht="13.2" x14ac:dyDescent="0.2">
      <c r="B75" s="394"/>
      <c r="G75" s="1320"/>
      <c r="H75" s="1320"/>
      <c r="I75" s="1315"/>
      <c r="J75" s="1315"/>
      <c r="K75" s="1321"/>
      <c r="L75" s="1321"/>
      <c r="M75" s="1321"/>
      <c r="N75" s="1321"/>
      <c r="AM75" s="403"/>
      <c r="AN75" s="1322"/>
      <c r="AO75" s="1322"/>
      <c r="AP75" s="1322"/>
      <c r="AQ75" s="1322"/>
      <c r="AR75" s="1322"/>
      <c r="AS75" s="1322"/>
      <c r="AT75" s="1322"/>
      <c r="AU75" s="1322"/>
      <c r="AV75" s="1322"/>
      <c r="AW75" s="1322"/>
      <c r="AX75" s="1322"/>
      <c r="AY75" s="1322"/>
      <c r="AZ75" s="1322"/>
      <c r="BA75" s="1322"/>
      <c r="BB75" s="1322" t="s">
        <v>616</v>
      </c>
      <c r="BC75" s="1322"/>
      <c r="BD75" s="1322"/>
      <c r="BE75" s="1322"/>
      <c r="BF75" s="1322"/>
      <c r="BG75" s="1322"/>
      <c r="BH75" s="1322"/>
      <c r="BI75" s="1322"/>
      <c r="BJ75" s="1322"/>
      <c r="BK75" s="1322"/>
      <c r="BL75" s="1322"/>
      <c r="BM75" s="1322"/>
      <c r="BN75" s="1322"/>
      <c r="BO75" s="1322"/>
      <c r="BP75" s="1305">
        <v>8.9</v>
      </c>
      <c r="BQ75" s="1305"/>
      <c r="BR75" s="1305"/>
      <c r="BS75" s="1305"/>
      <c r="BT75" s="1305"/>
      <c r="BU75" s="1305"/>
      <c r="BV75" s="1305"/>
      <c r="BW75" s="1305"/>
      <c r="BX75" s="1305">
        <v>7.3</v>
      </c>
      <c r="BY75" s="1305"/>
      <c r="BZ75" s="1305"/>
      <c r="CA75" s="1305"/>
      <c r="CB75" s="1305"/>
      <c r="CC75" s="1305"/>
      <c r="CD75" s="1305"/>
      <c r="CE75" s="1305"/>
      <c r="CF75" s="1305">
        <v>6</v>
      </c>
      <c r="CG75" s="1305"/>
      <c r="CH75" s="1305"/>
      <c r="CI75" s="1305"/>
      <c r="CJ75" s="1305"/>
      <c r="CK75" s="1305"/>
      <c r="CL75" s="1305"/>
      <c r="CM75" s="1305"/>
      <c r="CN75" s="1305">
        <v>5.2</v>
      </c>
      <c r="CO75" s="1305"/>
      <c r="CP75" s="1305"/>
      <c r="CQ75" s="1305"/>
      <c r="CR75" s="1305"/>
      <c r="CS75" s="1305"/>
      <c r="CT75" s="1305"/>
      <c r="CU75" s="1305"/>
      <c r="CV75" s="1305">
        <v>5.4</v>
      </c>
      <c r="CW75" s="1305"/>
      <c r="CX75" s="1305"/>
      <c r="CY75" s="1305"/>
      <c r="CZ75" s="1305"/>
      <c r="DA75" s="1305"/>
      <c r="DB75" s="1305"/>
      <c r="DC75" s="1305"/>
    </row>
    <row r="76" spans="2:107" ht="13.2" x14ac:dyDescent="0.2">
      <c r="B76" s="394"/>
      <c r="G76" s="1320"/>
      <c r="H76" s="1320"/>
      <c r="I76" s="1315"/>
      <c r="J76" s="1315"/>
      <c r="K76" s="1321"/>
      <c r="L76" s="1321"/>
      <c r="M76" s="1321"/>
      <c r="N76" s="1321"/>
      <c r="AM76" s="403"/>
      <c r="AN76" s="1322"/>
      <c r="AO76" s="1322"/>
      <c r="AP76" s="1322"/>
      <c r="AQ76" s="1322"/>
      <c r="AR76" s="1322"/>
      <c r="AS76" s="1322"/>
      <c r="AT76" s="1322"/>
      <c r="AU76" s="1322"/>
      <c r="AV76" s="1322"/>
      <c r="AW76" s="1322"/>
      <c r="AX76" s="1322"/>
      <c r="AY76" s="1322"/>
      <c r="AZ76" s="1322"/>
      <c r="BA76" s="1322"/>
      <c r="BB76" s="1322"/>
      <c r="BC76" s="1322"/>
      <c r="BD76" s="1322"/>
      <c r="BE76" s="1322"/>
      <c r="BF76" s="1322"/>
      <c r="BG76" s="1322"/>
      <c r="BH76" s="1322"/>
      <c r="BI76" s="1322"/>
      <c r="BJ76" s="1322"/>
      <c r="BK76" s="1322"/>
      <c r="BL76" s="1322"/>
      <c r="BM76" s="1322"/>
      <c r="BN76" s="1322"/>
      <c r="BO76" s="1322"/>
      <c r="BP76" s="1305"/>
      <c r="BQ76" s="1305"/>
      <c r="BR76" s="1305"/>
      <c r="BS76" s="1305"/>
      <c r="BT76" s="1305"/>
      <c r="BU76" s="1305"/>
      <c r="BV76" s="1305"/>
      <c r="BW76" s="1305"/>
      <c r="BX76" s="1305"/>
      <c r="BY76" s="1305"/>
      <c r="BZ76" s="1305"/>
      <c r="CA76" s="1305"/>
      <c r="CB76" s="1305"/>
      <c r="CC76" s="1305"/>
      <c r="CD76" s="1305"/>
      <c r="CE76" s="1305"/>
      <c r="CF76" s="1305"/>
      <c r="CG76" s="1305"/>
      <c r="CH76" s="1305"/>
      <c r="CI76" s="1305"/>
      <c r="CJ76" s="1305"/>
      <c r="CK76" s="1305"/>
      <c r="CL76" s="1305"/>
      <c r="CM76" s="1305"/>
      <c r="CN76" s="1305"/>
      <c r="CO76" s="1305"/>
      <c r="CP76" s="1305"/>
      <c r="CQ76" s="1305"/>
      <c r="CR76" s="1305"/>
      <c r="CS76" s="1305"/>
      <c r="CT76" s="1305"/>
      <c r="CU76" s="1305"/>
      <c r="CV76" s="1305"/>
      <c r="CW76" s="1305"/>
      <c r="CX76" s="1305"/>
      <c r="CY76" s="1305"/>
      <c r="CZ76" s="1305"/>
      <c r="DA76" s="1305"/>
      <c r="DB76" s="1305"/>
      <c r="DC76" s="1305"/>
    </row>
    <row r="77" spans="2:107" ht="13.2" x14ac:dyDescent="0.2">
      <c r="B77" s="394"/>
      <c r="G77" s="1315"/>
      <c r="H77" s="1315"/>
      <c r="I77" s="1315"/>
      <c r="J77" s="1315"/>
      <c r="K77" s="1326"/>
      <c r="L77" s="1326"/>
      <c r="M77" s="1326"/>
      <c r="N77" s="1326"/>
      <c r="AN77" s="1319" t="s">
        <v>614</v>
      </c>
      <c r="AO77" s="1319"/>
      <c r="AP77" s="1319"/>
      <c r="AQ77" s="1319"/>
      <c r="AR77" s="1319"/>
      <c r="AS77" s="1319"/>
      <c r="AT77" s="1319"/>
      <c r="AU77" s="1319"/>
      <c r="AV77" s="1319"/>
      <c r="AW77" s="1319"/>
      <c r="AX77" s="1319"/>
      <c r="AY77" s="1319"/>
      <c r="AZ77" s="1319"/>
      <c r="BA77" s="1319"/>
      <c r="BB77" s="1322" t="s">
        <v>612</v>
      </c>
      <c r="BC77" s="1322"/>
      <c r="BD77" s="1322"/>
      <c r="BE77" s="1322"/>
      <c r="BF77" s="1322"/>
      <c r="BG77" s="1322"/>
      <c r="BH77" s="1322"/>
      <c r="BI77" s="1322"/>
      <c r="BJ77" s="1322"/>
      <c r="BK77" s="1322"/>
      <c r="BL77" s="1322"/>
      <c r="BM77" s="1322"/>
      <c r="BN77" s="1322"/>
      <c r="BO77" s="1322"/>
      <c r="BP77" s="1305">
        <v>48.6</v>
      </c>
      <c r="BQ77" s="1305"/>
      <c r="BR77" s="1305"/>
      <c r="BS77" s="1305"/>
      <c r="BT77" s="1305"/>
      <c r="BU77" s="1305"/>
      <c r="BV77" s="1305"/>
      <c r="BW77" s="1305"/>
      <c r="BX77" s="1305">
        <v>32.799999999999997</v>
      </c>
      <c r="BY77" s="1305"/>
      <c r="BZ77" s="1305"/>
      <c r="CA77" s="1305"/>
      <c r="CB77" s="1305"/>
      <c r="CC77" s="1305"/>
      <c r="CD77" s="1305"/>
      <c r="CE77" s="1305"/>
      <c r="CF77" s="1305">
        <v>20.2</v>
      </c>
      <c r="CG77" s="1305"/>
      <c r="CH77" s="1305"/>
      <c r="CI77" s="1305"/>
      <c r="CJ77" s="1305"/>
      <c r="CK77" s="1305"/>
      <c r="CL77" s="1305"/>
      <c r="CM77" s="1305"/>
      <c r="CN77" s="1305">
        <v>19</v>
      </c>
      <c r="CO77" s="1305"/>
      <c r="CP77" s="1305"/>
      <c r="CQ77" s="1305"/>
      <c r="CR77" s="1305"/>
      <c r="CS77" s="1305"/>
      <c r="CT77" s="1305"/>
      <c r="CU77" s="1305"/>
      <c r="CV77" s="1305">
        <v>15.4</v>
      </c>
      <c r="CW77" s="1305"/>
      <c r="CX77" s="1305"/>
      <c r="CY77" s="1305"/>
      <c r="CZ77" s="1305"/>
      <c r="DA77" s="1305"/>
      <c r="DB77" s="1305"/>
      <c r="DC77" s="1305"/>
    </row>
    <row r="78" spans="2:107" ht="13.2" x14ac:dyDescent="0.2">
      <c r="B78" s="394"/>
      <c r="G78" s="1315"/>
      <c r="H78" s="1315"/>
      <c r="I78" s="1315"/>
      <c r="J78" s="1315"/>
      <c r="K78" s="1326"/>
      <c r="L78" s="1326"/>
      <c r="M78" s="1326"/>
      <c r="N78" s="1326"/>
      <c r="AN78" s="1319"/>
      <c r="AO78" s="1319"/>
      <c r="AP78" s="1319"/>
      <c r="AQ78" s="1319"/>
      <c r="AR78" s="1319"/>
      <c r="AS78" s="1319"/>
      <c r="AT78" s="1319"/>
      <c r="AU78" s="1319"/>
      <c r="AV78" s="1319"/>
      <c r="AW78" s="1319"/>
      <c r="AX78" s="1319"/>
      <c r="AY78" s="1319"/>
      <c r="AZ78" s="1319"/>
      <c r="BA78" s="1319"/>
      <c r="BB78" s="1322"/>
      <c r="BC78" s="1322"/>
      <c r="BD78" s="1322"/>
      <c r="BE78" s="1322"/>
      <c r="BF78" s="1322"/>
      <c r="BG78" s="1322"/>
      <c r="BH78" s="1322"/>
      <c r="BI78" s="1322"/>
      <c r="BJ78" s="1322"/>
      <c r="BK78" s="1322"/>
      <c r="BL78" s="1322"/>
      <c r="BM78" s="1322"/>
      <c r="BN78" s="1322"/>
      <c r="BO78" s="1322"/>
      <c r="BP78" s="1305"/>
      <c r="BQ78" s="1305"/>
      <c r="BR78" s="1305"/>
      <c r="BS78" s="1305"/>
      <c r="BT78" s="1305"/>
      <c r="BU78" s="1305"/>
      <c r="BV78" s="1305"/>
      <c r="BW78" s="1305"/>
      <c r="BX78" s="1305"/>
      <c r="BY78" s="1305"/>
      <c r="BZ78" s="1305"/>
      <c r="CA78" s="1305"/>
      <c r="CB78" s="1305"/>
      <c r="CC78" s="1305"/>
      <c r="CD78" s="1305"/>
      <c r="CE78" s="1305"/>
      <c r="CF78" s="1305"/>
      <c r="CG78" s="1305"/>
      <c r="CH78" s="1305"/>
      <c r="CI78" s="1305"/>
      <c r="CJ78" s="1305"/>
      <c r="CK78" s="1305"/>
      <c r="CL78" s="1305"/>
      <c r="CM78" s="1305"/>
      <c r="CN78" s="1305"/>
      <c r="CO78" s="1305"/>
      <c r="CP78" s="1305"/>
      <c r="CQ78" s="1305"/>
      <c r="CR78" s="1305"/>
      <c r="CS78" s="1305"/>
      <c r="CT78" s="1305"/>
      <c r="CU78" s="1305"/>
      <c r="CV78" s="1305"/>
      <c r="CW78" s="1305"/>
      <c r="CX78" s="1305"/>
      <c r="CY78" s="1305"/>
      <c r="CZ78" s="1305"/>
      <c r="DA78" s="1305"/>
      <c r="DB78" s="1305"/>
      <c r="DC78" s="1305"/>
    </row>
    <row r="79" spans="2:107" ht="13.2" x14ac:dyDescent="0.2">
      <c r="B79" s="394"/>
      <c r="G79" s="1315"/>
      <c r="H79" s="1315"/>
      <c r="I79" s="1325"/>
      <c r="J79" s="1325"/>
      <c r="K79" s="1327"/>
      <c r="L79" s="1327"/>
      <c r="M79" s="1327"/>
      <c r="N79" s="1327"/>
      <c r="AN79" s="1319"/>
      <c r="AO79" s="1319"/>
      <c r="AP79" s="1319"/>
      <c r="AQ79" s="1319"/>
      <c r="AR79" s="1319"/>
      <c r="AS79" s="1319"/>
      <c r="AT79" s="1319"/>
      <c r="AU79" s="1319"/>
      <c r="AV79" s="1319"/>
      <c r="AW79" s="1319"/>
      <c r="AX79" s="1319"/>
      <c r="AY79" s="1319"/>
      <c r="AZ79" s="1319"/>
      <c r="BA79" s="1319"/>
      <c r="BB79" s="1322" t="s">
        <v>616</v>
      </c>
      <c r="BC79" s="1322"/>
      <c r="BD79" s="1322"/>
      <c r="BE79" s="1322"/>
      <c r="BF79" s="1322"/>
      <c r="BG79" s="1322"/>
      <c r="BH79" s="1322"/>
      <c r="BI79" s="1322"/>
      <c r="BJ79" s="1322"/>
      <c r="BK79" s="1322"/>
      <c r="BL79" s="1322"/>
      <c r="BM79" s="1322"/>
      <c r="BN79" s="1322"/>
      <c r="BO79" s="1322"/>
      <c r="BP79" s="1305">
        <v>10.4</v>
      </c>
      <c r="BQ79" s="1305"/>
      <c r="BR79" s="1305"/>
      <c r="BS79" s="1305"/>
      <c r="BT79" s="1305"/>
      <c r="BU79" s="1305"/>
      <c r="BV79" s="1305"/>
      <c r="BW79" s="1305"/>
      <c r="BX79" s="1305">
        <v>9.5</v>
      </c>
      <c r="BY79" s="1305"/>
      <c r="BZ79" s="1305"/>
      <c r="CA79" s="1305"/>
      <c r="CB79" s="1305"/>
      <c r="CC79" s="1305"/>
      <c r="CD79" s="1305"/>
      <c r="CE79" s="1305"/>
      <c r="CF79" s="1305">
        <v>8.6</v>
      </c>
      <c r="CG79" s="1305"/>
      <c r="CH79" s="1305"/>
      <c r="CI79" s="1305"/>
      <c r="CJ79" s="1305"/>
      <c r="CK79" s="1305"/>
      <c r="CL79" s="1305"/>
      <c r="CM79" s="1305"/>
      <c r="CN79" s="1305">
        <v>8.5</v>
      </c>
      <c r="CO79" s="1305"/>
      <c r="CP79" s="1305"/>
      <c r="CQ79" s="1305"/>
      <c r="CR79" s="1305"/>
      <c r="CS79" s="1305"/>
      <c r="CT79" s="1305"/>
      <c r="CU79" s="1305"/>
      <c r="CV79" s="1305">
        <v>8.5</v>
      </c>
      <c r="CW79" s="1305"/>
      <c r="CX79" s="1305"/>
      <c r="CY79" s="1305"/>
      <c r="CZ79" s="1305"/>
      <c r="DA79" s="1305"/>
      <c r="DB79" s="1305"/>
      <c r="DC79" s="1305"/>
    </row>
    <row r="80" spans="2:107" ht="13.2" x14ac:dyDescent="0.2">
      <c r="B80" s="394"/>
      <c r="G80" s="1315"/>
      <c r="H80" s="1315"/>
      <c r="I80" s="1325"/>
      <c r="J80" s="1325"/>
      <c r="K80" s="1327"/>
      <c r="L80" s="1327"/>
      <c r="M80" s="1327"/>
      <c r="N80" s="1327"/>
      <c r="AN80" s="1319"/>
      <c r="AO80" s="1319"/>
      <c r="AP80" s="1319"/>
      <c r="AQ80" s="1319"/>
      <c r="AR80" s="1319"/>
      <c r="AS80" s="1319"/>
      <c r="AT80" s="1319"/>
      <c r="AU80" s="1319"/>
      <c r="AV80" s="1319"/>
      <c r="AW80" s="1319"/>
      <c r="AX80" s="1319"/>
      <c r="AY80" s="1319"/>
      <c r="AZ80" s="1319"/>
      <c r="BA80" s="1319"/>
      <c r="BB80" s="1322"/>
      <c r="BC80" s="1322"/>
      <c r="BD80" s="1322"/>
      <c r="BE80" s="1322"/>
      <c r="BF80" s="1322"/>
      <c r="BG80" s="1322"/>
      <c r="BH80" s="1322"/>
      <c r="BI80" s="1322"/>
      <c r="BJ80" s="1322"/>
      <c r="BK80" s="1322"/>
      <c r="BL80" s="1322"/>
      <c r="BM80" s="1322"/>
      <c r="BN80" s="1322"/>
      <c r="BO80" s="1322"/>
      <c r="BP80" s="1305"/>
      <c r="BQ80" s="1305"/>
      <c r="BR80" s="1305"/>
      <c r="BS80" s="1305"/>
      <c r="BT80" s="1305"/>
      <c r="BU80" s="1305"/>
      <c r="BV80" s="1305"/>
      <c r="BW80" s="1305"/>
      <c r="BX80" s="1305"/>
      <c r="BY80" s="1305"/>
      <c r="BZ80" s="1305"/>
      <c r="CA80" s="1305"/>
      <c r="CB80" s="1305"/>
      <c r="CC80" s="1305"/>
      <c r="CD80" s="1305"/>
      <c r="CE80" s="1305"/>
      <c r="CF80" s="1305"/>
      <c r="CG80" s="1305"/>
      <c r="CH80" s="1305"/>
      <c r="CI80" s="1305"/>
      <c r="CJ80" s="1305"/>
      <c r="CK80" s="1305"/>
      <c r="CL80" s="1305"/>
      <c r="CM80" s="1305"/>
      <c r="CN80" s="1305"/>
      <c r="CO80" s="1305"/>
      <c r="CP80" s="1305"/>
      <c r="CQ80" s="1305"/>
      <c r="CR80" s="1305"/>
      <c r="CS80" s="1305"/>
      <c r="CT80" s="1305"/>
      <c r="CU80" s="1305"/>
      <c r="CV80" s="1305"/>
      <c r="CW80" s="1305"/>
      <c r="CX80" s="1305"/>
      <c r="CY80" s="1305"/>
      <c r="CZ80" s="1305"/>
      <c r="DA80" s="1305"/>
      <c r="DB80" s="1305"/>
      <c r="DC80" s="1305"/>
    </row>
    <row r="81" spans="2:109" ht="13.2" x14ac:dyDescent="0.2">
      <c r="B81" s="394"/>
    </row>
    <row r="82" spans="2:109" ht="16.2" x14ac:dyDescent="0.2">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ht="13.2" x14ac:dyDescent="0.2">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ht="13.2" x14ac:dyDescent="0.2">
      <c r="DD84" s="387"/>
      <c r="DE84" s="387"/>
    </row>
    <row r="85" spans="2:109" ht="13.2" x14ac:dyDescent="0.2">
      <c r="DD85" s="387"/>
      <c r="DE85" s="387"/>
    </row>
    <row r="86" spans="2:109" ht="13.2" hidden="1" x14ac:dyDescent="0.2">
      <c r="DD86" s="387"/>
      <c r="DE86" s="387"/>
    </row>
    <row r="87" spans="2:109" ht="13.2" hidden="1" x14ac:dyDescent="0.2">
      <c r="K87" s="422"/>
      <c r="AQ87" s="422"/>
      <c r="BC87" s="422"/>
      <c r="BO87" s="422"/>
      <c r="CA87" s="422"/>
      <c r="CM87" s="422"/>
      <c r="CY87" s="422"/>
      <c r="DD87" s="387"/>
      <c r="DE87" s="387"/>
    </row>
    <row r="88" spans="2:109" ht="13.2" hidden="1" x14ac:dyDescent="0.2">
      <c r="DD88" s="387"/>
      <c r="DE88" s="387"/>
    </row>
    <row r="89" spans="2:109" ht="13.2" hidden="1" x14ac:dyDescent="0.2">
      <c r="DD89" s="387"/>
      <c r="DE89" s="387"/>
    </row>
    <row r="90" spans="2:109" ht="13.2" hidden="1" x14ac:dyDescent="0.2">
      <c r="DD90" s="387"/>
      <c r="DE90" s="387"/>
    </row>
    <row r="91" spans="2:109" ht="13.2" hidden="1" x14ac:dyDescent="0.2">
      <c r="DD91" s="387"/>
      <c r="DE91" s="387"/>
    </row>
    <row r="92" spans="2:109" ht="13.5" hidden="1" customHeight="1" x14ac:dyDescent="0.2">
      <c r="DD92" s="387"/>
      <c r="DE92" s="387"/>
    </row>
    <row r="93" spans="2:109" ht="13.5" hidden="1" customHeight="1" x14ac:dyDescent="0.2">
      <c r="DD93" s="387"/>
      <c r="DE93" s="387"/>
    </row>
    <row r="94" spans="2:109" ht="13.5" hidden="1" customHeight="1" x14ac:dyDescent="0.2">
      <c r="DD94" s="387"/>
      <c r="DE94" s="387"/>
    </row>
    <row r="95" spans="2:109" ht="13.5" hidden="1" customHeight="1" x14ac:dyDescent="0.2">
      <c r="DD95" s="387"/>
      <c r="DE95" s="387"/>
    </row>
    <row r="96" spans="2:109" ht="13.5" hidden="1" customHeight="1" x14ac:dyDescent="0.2">
      <c r="DD96" s="387"/>
      <c r="DE96" s="387"/>
    </row>
    <row r="97" spans="108:109" ht="13.5" hidden="1" customHeight="1" x14ac:dyDescent="0.2">
      <c r="DD97" s="387"/>
      <c r="DE97" s="387"/>
    </row>
    <row r="98" spans="108:109" ht="13.5" hidden="1" customHeight="1" x14ac:dyDescent="0.2">
      <c r="DD98" s="387"/>
      <c r="DE98" s="387"/>
    </row>
    <row r="99" spans="108:109" ht="13.5" hidden="1" customHeight="1" x14ac:dyDescent="0.2">
      <c r="DD99" s="387"/>
      <c r="DE99" s="387"/>
    </row>
    <row r="100" spans="108:109" ht="13.5" hidden="1" customHeight="1" x14ac:dyDescent="0.2">
      <c r="DD100" s="387"/>
      <c r="DE100" s="387"/>
    </row>
    <row r="101" spans="108:109" ht="13.5" hidden="1" customHeight="1" x14ac:dyDescent="0.2">
      <c r="DD101" s="387"/>
      <c r="DE101" s="387"/>
    </row>
    <row r="102" spans="108:109" ht="13.5" hidden="1" customHeight="1" x14ac:dyDescent="0.2">
      <c r="DD102" s="387"/>
      <c r="DE102" s="387"/>
    </row>
    <row r="103" spans="108:109" ht="13.5" hidden="1" customHeight="1" x14ac:dyDescent="0.2">
      <c r="DD103" s="387"/>
      <c r="DE103" s="387"/>
    </row>
    <row r="104" spans="108:109" ht="13.5" hidden="1" customHeight="1" x14ac:dyDescent="0.2">
      <c r="DD104" s="387"/>
      <c r="DE104" s="387"/>
    </row>
    <row r="105" spans="108:109" ht="13.5" hidden="1" customHeight="1" x14ac:dyDescent="0.2">
      <c r="DD105" s="387"/>
      <c r="DE105" s="387"/>
    </row>
    <row r="106" spans="108:109" ht="13.5" hidden="1" customHeight="1" x14ac:dyDescent="0.2">
      <c r="DD106" s="387"/>
      <c r="DE106" s="387"/>
    </row>
    <row r="107" spans="108:109" ht="13.5" hidden="1" customHeight="1" x14ac:dyDescent="0.2">
      <c r="DD107" s="387"/>
      <c r="DE107" s="387"/>
    </row>
    <row r="108" spans="108:109" ht="13.5" hidden="1" customHeight="1" x14ac:dyDescent="0.2">
      <c r="DD108" s="387"/>
      <c r="DE108" s="387"/>
    </row>
    <row r="109" spans="108:109" ht="13.5" hidden="1" customHeight="1" x14ac:dyDescent="0.2">
      <c r="DD109" s="387"/>
      <c r="DE109" s="387"/>
    </row>
    <row r="110" spans="108:109" ht="13.5" hidden="1" customHeight="1" x14ac:dyDescent="0.2">
      <c r="DD110" s="387"/>
      <c r="DE110" s="387"/>
    </row>
    <row r="111" spans="108:109" ht="13.5" hidden="1" customHeight="1" x14ac:dyDescent="0.2">
      <c r="DD111" s="387"/>
      <c r="DE111" s="387"/>
    </row>
    <row r="112" spans="108:109" ht="13.5" hidden="1" customHeight="1" x14ac:dyDescent="0.2">
      <c r="DD112" s="387"/>
      <c r="DE112" s="387"/>
    </row>
    <row r="113" spans="108:109" ht="13.5" hidden="1" customHeight="1" x14ac:dyDescent="0.2">
      <c r="DD113" s="387"/>
      <c r="DE113" s="387"/>
    </row>
    <row r="114" spans="108:109" ht="13.5" hidden="1" customHeight="1" x14ac:dyDescent="0.2">
      <c r="DD114" s="387"/>
      <c r="DE114" s="387"/>
    </row>
    <row r="115" spans="108:109" ht="13.5" hidden="1" customHeight="1" x14ac:dyDescent="0.2">
      <c r="DD115" s="387"/>
      <c r="DE115" s="387"/>
    </row>
    <row r="116" spans="108:109" ht="13.5" hidden="1" customHeight="1" x14ac:dyDescent="0.2">
      <c r="DD116" s="387"/>
      <c r="DE116" s="387"/>
    </row>
    <row r="117" spans="108:109" ht="13.5" hidden="1" customHeight="1" x14ac:dyDescent="0.2">
      <c r="DD117" s="387"/>
      <c r="DE117" s="387"/>
    </row>
    <row r="118" spans="108:109" ht="13.5" hidden="1" customHeight="1" x14ac:dyDescent="0.2">
      <c r="DD118" s="387"/>
      <c r="DE118" s="387"/>
    </row>
    <row r="119" spans="108:109" ht="13.5" hidden="1" customHeight="1" x14ac:dyDescent="0.2">
      <c r="DD119" s="387"/>
      <c r="DE119" s="387"/>
    </row>
    <row r="120" spans="108:109" ht="13.5" hidden="1" customHeight="1" x14ac:dyDescent="0.2">
      <c r="DD120" s="387"/>
      <c r="DE120" s="387"/>
    </row>
    <row r="121" spans="108:109" ht="13.5" hidden="1" customHeight="1" x14ac:dyDescent="0.2">
      <c r="DD121" s="387"/>
      <c r="DE121" s="387"/>
    </row>
    <row r="122" spans="108:109" ht="13.5" hidden="1" customHeight="1" x14ac:dyDescent="0.2">
      <c r="DD122" s="387"/>
      <c r="DE122" s="387"/>
    </row>
    <row r="123" spans="108:109" ht="13.5" hidden="1" customHeight="1" x14ac:dyDescent="0.2">
      <c r="DD123" s="387"/>
      <c r="DE123" s="387"/>
    </row>
    <row r="124" spans="108:109" ht="13.5" hidden="1" customHeight="1" x14ac:dyDescent="0.2">
      <c r="DD124" s="387"/>
      <c r="DE124" s="387"/>
    </row>
    <row r="125" spans="108:109" ht="13.5" hidden="1" customHeight="1" x14ac:dyDescent="0.2">
      <c r="DD125" s="387"/>
      <c r="DE125" s="387"/>
    </row>
    <row r="126" spans="108:109" ht="13.5" hidden="1" customHeight="1" x14ac:dyDescent="0.2">
      <c r="DD126" s="387"/>
      <c r="DE126" s="387"/>
    </row>
    <row r="127" spans="108:109" ht="13.5" hidden="1" customHeight="1" x14ac:dyDescent="0.2">
      <c r="DD127" s="387"/>
      <c r="DE127" s="387"/>
    </row>
    <row r="128" spans="108:109" ht="13.5" hidden="1" customHeight="1" x14ac:dyDescent="0.2">
      <c r="DD128" s="387"/>
      <c r="DE128" s="387"/>
    </row>
    <row r="129" spans="108:109" ht="13.5" hidden="1" customHeight="1" x14ac:dyDescent="0.2">
      <c r="DD129" s="387"/>
      <c r="DE129" s="387"/>
    </row>
    <row r="130" spans="108:109" ht="13.5" hidden="1" customHeight="1" x14ac:dyDescent="0.2">
      <c r="DD130" s="387"/>
      <c r="DE130" s="387"/>
    </row>
    <row r="131" spans="108:109" ht="13.5" hidden="1" customHeight="1" x14ac:dyDescent="0.2">
      <c r="DD131" s="387"/>
      <c r="DE131" s="387"/>
    </row>
    <row r="132" spans="108:109" ht="13.5" hidden="1" customHeight="1" x14ac:dyDescent="0.2">
      <c r="DD132" s="387"/>
      <c r="DE132" s="387"/>
    </row>
    <row r="133" spans="108:109" ht="13.5" hidden="1" customHeight="1" x14ac:dyDescent="0.2">
      <c r="DD133" s="387"/>
      <c r="DE133" s="387"/>
    </row>
    <row r="134" spans="108:109" ht="13.5" hidden="1" customHeight="1" x14ac:dyDescent="0.2">
      <c r="DD134" s="387"/>
      <c r="DE134" s="387"/>
    </row>
    <row r="135" spans="108:109" ht="13.5" hidden="1" customHeight="1" x14ac:dyDescent="0.2">
      <c r="DD135" s="387"/>
      <c r="DE135" s="387"/>
    </row>
    <row r="136" spans="108:109" ht="13.5" hidden="1" customHeight="1" x14ac:dyDescent="0.2">
      <c r="DD136" s="387"/>
      <c r="DE136" s="387"/>
    </row>
    <row r="137" spans="108:109" ht="13.5" hidden="1" customHeight="1" x14ac:dyDescent="0.2">
      <c r="DD137" s="387"/>
      <c r="DE137" s="387"/>
    </row>
    <row r="138" spans="108:109" ht="13.5" hidden="1" customHeight="1" x14ac:dyDescent="0.2">
      <c r="DD138" s="387"/>
      <c r="DE138" s="387"/>
    </row>
    <row r="139" spans="108:109" ht="13.5" hidden="1" customHeight="1" x14ac:dyDescent="0.2">
      <c r="DD139" s="387"/>
      <c r="DE139" s="387"/>
    </row>
    <row r="140" spans="108:109" ht="13.5" hidden="1" customHeight="1" x14ac:dyDescent="0.2">
      <c r="DD140" s="387"/>
      <c r="DE140" s="387"/>
    </row>
    <row r="141" spans="108:109" ht="13.5" hidden="1" customHeight="1" x14ac:dyDescent="0.2">
      <c r="DD141" s="387"/>
      <c r="DE141" s="387"/>
    </row>
    <row r="142" spans="108:109" ht="13.5" hidden="1" customHeight="1" x14ac:dyDescent="0.2">
      <c r="DD142" s="387"/>
      <c r="DE142" s="387"/>
    </row>
    <row r="143" spans="108:109" ht="13.5" hidden="1" customHeight="1" x14ac:dyDescent="0.2">
      <c r="DD143" s="387"/>
      <c r="DE143" s="387"/>
    </row>
    <row r="144" spans="108:109" ht="13.5" hidden="1" customHeight="1" x14ac:dyDescent="0.2">
      <c r="DD144" s="387"/>
      <c r="DE144" s="387"/>
    </row>
    <row r="145" spans="108:109" ht="13.5" hidden="1" customHeight="1" x14ac:dyDescent="0.2">
      <c r="DD145" s="387"/>
      <c r="DE145" s="387"/>
    </row>
    <row r="146" spans="108:109" ht="13.5" hidden="1" customHeight="1" x14ac:dyDescent="0.2">
      <c r="DD146" s="387"/>
      <c r="DE146" s="387"/>
    </row>
    <row r="147" spans="108:109" ht="13.5" hidden="1" customHeight="1" x14ac:dyDescent="0.2">
      <c r="DD147" s="387"/>
      <c r="DE147" s="387"/>
    </row>
    <row r="148" spans="108:109" ht="13.5" hidden="1" customHeight="1" x14ac:dyDescent="0.2">
      <c r="DD148" s="387"/>
      <c r="DE148" s="387"/>
    </row>
    <row r="149" spans="108:109" ht="13.5" hidden="1" customHeight="1" x14ac:dyDescent="0.2">
      <c r="DD149" s="387"/>
      <c r="DE149" s="387"/>
    </row>
    <row r="150" spans="108:109" ht="13.5" hidden="1" customHeight="1" x14ac:dyDescent="0.2">
      <c r="DD150" s="387"/>
      <c r="DE150" s="387"/>
    </row>
    <row r="151" spans="108:109" ht="13.5" hidden="1" customHeight="1" x14ac:dyDescent="0.2">
      <c r="DD151" s="387"/>
      <c r="DE151" s="387"/>
    </row>
    <row r="152" spans="108:109" ht="13.5" hidden="1" customHeight="1" x14ac:dyDescent="0.2">
      <c r="DD152" s="387"/>
      <c r="DE152" s="387"/>
    </row>
    <row r="153" spans="108:109" ht="13.5" hidden="1" customHeight="1" x14ac:dyDescent="0.2">
      <c r="DD153" s="387"/>
      <c r="DE153" s="387"/>
    </row>
    <row r="154" spans="108:109" ht="13.5" hidden="1" customHeight="1" x14ac:dyDescent="0.2">
      <c r="DD154" s="387"/>
      <c r="DE154" s="387"/>
    </row>
    <row r="155" spans="108:109" ht="13.5" hidden="1" customHeight="1" x14ac:dyDescent="0.2">
      <c r="DD155" s="387"/>
      <c r="DE155" s="387"/>
    </row>
    <row r="156" spans="108:109" ht="13.5" hidden="1" customHeight="1" x14ac:dyDescent="0.2">
      <c r="DD156" s="387"/>
      <c r="DE156" s="387"/>
    </row>
    <row r="157" spans="108:109" ht="13.5" hidden="1" customHeight="1" x14ac:dyDescent="0.2">
      <c r="DD157" s="387"/>
      <c r="DE157" s="387"/>
    </row>
    <row r="158" spans="108:109" ht="13.5" hidden="1" customHeight="1" x14ac:dyDescent="0.2">
      <c r="DD158" s="387"/>
      <c r="DE158" s="387"/>
    </row>
    <row r="159" spans="108:109" ht="13.5" hidden="1" customHeight="1" x14ac:dyDescent="0.2">
      <c r="DD159" s="387"/>
      <c r="DE159" s="387"/>
    </row>
    <row r="160" spans="108:109" ht="13.5" hidden="1" customHeight="1" x14ac:dyDescent="0.2">
      <c r="DD160" s="387"/>
      <c r="DE160" s="387"/>
    </row>
    <row r="161" ht="13.5" hidden="1" customHeight="1" x14ac:dyDescent="0.2"/>
    <row r="162" ht="13.5" hidden="1" customHeight="1" x14ac:dyDescent="0.2"/>
    <row r="163" ht="13.5" hidden="1" customHeight="1" x14ac:dyDescent="0.2"/>
    <row r="164" ht="13.5" hidden="1" customHeight="1" x14ac:dyDescent="0.2"/>
    <row r="165" ht="13.5" hidden="1" customHeight="1" x14ac:dyDescent="0.2"/>
    <row r="166" ht="13.5" hidden="1" customHeight="1" x14ac:dyDescent="0.2"/>
    <row r="167" ht="13.5" hidden="1" customHeight="1" x14ac:dyDescent="0.2"/>
    <row r="168" ht="13.5" hidden="1" customHeight="1" x14ac:dyDescent="0.2"/>
    <row r="169" ht="13.5" hidden="1" customHeight="1" x14ac:dyDescent="0.2"/>
    <row r="170" ht="13.5" hidden="1" customHeight="1" x14ac:dyDescent="0.2"/>
    <row r="171" ht="13.5" hidden="1" customHeight="1" x14ac:dyDescent="0.2"/>
    <row r="172" ht="13.5" hidden="1" customHeight="1" x14ac:dyDescent="0.2"/>
    <row r="173" ht="13.5" hidden="1" customHeight="1" x14ac:dyDescent="0.2"/>
    <row r="174" ht="13.5" hidden="1" customHeight="1" x14ac:dyDescent="0.2"/>
    <row r="175" ht="13.5" hidden="1" customHeight="1" x14ac:dyDescent="0.2"/>
    <row r="176" ht="13.5" hidden="1" customHeight="1" x14ac:dyDescent="0.2"/>
    <row r="177" ht="13.5" hidden="1" customHeight="1" x14ac:dyDescent="0.2"/>
    <row r="178" ht="13.5" hidden="1" customHeight="1" x14ac:dyDescent="0.2"/>
    <row r="179" ht="13.5" hidden="1" customHeight="1" x14ac:dyDescent="0.2"/>
    <row r="180" ht="13.5" hidden="1" customHeight="1" x14ac:dyDescent="0.2"/>
    <row r="181" ht="13.5" hidden="1" customHeight="1" x14ac:dyDescent="0.2"/>
    <row r="182" ht="13.5" hidden="1" customHeight="1" x14ac:dyDescent="0.2"/>
    <row r="183" ht="13.5" hidden="1" customHeight="1" x14ac:dyDescent="0.2"/>
    <row r="184" ht="13.5" hidden="1" customHeight="1" x14ac:dyDescent="0.2"/>
    <row r="185" ht="13.5" hidden="1" customHeight="1" x14ac:dyDescent="0.2"/>
    <row r="186" ht="13.5" hidden="1" customHeight="1" x14ac:dyDescent="0.2"/>
    <row r="187" ht="13.5" hidden="1" customHeight="1" x14ac:dyDescent="0.2"/>
    <row r="188" ht="13.5" hidden="1" customHeight="1" x14ac:dyDescent="0.2"/>
    <row r="189" ht="13.5" hidden="1" customHeight="1" x14ac:dyDescent="0.2"/>
    <row r="190" ht="13.5" hidden="1" customHeight="1" x14ac:dyDescent="0.2"/>
    <row r="191" ht="13.5" hidden="1" customHeight="1" x14ac:dyDescent="0.2"/>
  </sheetData>
  <sheetProtection algorithmName="SHA-512" hashValue="Oo7Se2jXC2nyGSsRw/x+9a4qmaa5MB84P8b3v8X/hZjUvJq+LLlesQ9vZuVa4AQv34OrJ8dRWD7K/QllM994+w==" saltValue="MCCsSa6/28k5eTAaUKQnRg=="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655DDA-6E6B-440F-85AE-F05C43AAE57F}">
  <sheetPr>
    <pageSetUpPr fitToPage="1"/>
  </sheetPr>
  <dimension ref="A1:DR135"/>
  <sheetViews>
    <sheetView showGridLines="0" topLeftCell="A94" zoomScale="85" zoomScaleNormal="85" zoomScaleSheetLayoutView="70" workbookViewId="0"/>
  </sheetViews>
  <sheetFormatPr defaultColWidth="0" defaultRowHeight="13.5" customHeight="1" zeroHeight="1" x14ac:dyDescent="0.2"/>
  <cols>
    <col min="1" max="34" width="2.44140625" style="291" customWidth="1"/>
    <col min="35" max="122" width="2.44140625" style="290" customWidth="1"/>
    <col min="123" max="16384" width="2.44140625" style="290" hidden="1"/>
  </cols>
  <sheetData>
    <row r="1" spans="2:34"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ht="13.2" x14ac:dyDescent="0.2">
      <c r="S2" s="290"/>
      <c r="AH2" s="290"/>
    </row>
    <row r="3" spans="2:34" ht="13.2"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ht="13.2" x14ac:dyDescent="0.2"/>
    <row r="5" spans="2:34" ht="13.2" x14ac:dyDescent="0.2"/>
    <row r="6" spans="2:34" ht="13.2" x14ac:dyDescent="0.2"/>
    <row r="7" spans="2:34" ht="13.2" x14ac:dyDescent="0.2"/>
    <row r="8" spans="2:34" ht="13.2" x14ac:dyDescent="0.2"/>
    <row r="9" spans="2:34" ht="13.2" x14ac:dyDescent="0.2">
      <c r="AH9" s="290"/>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90"/>
    </row>
    <row r="18" spans="12:34" ht="13.2" x14ac:dyDescent="0.2"/>
    <row r="19" spans="12:34" ht="13.2" x14ac:dyDescent="0.2"/>
    <row r="20" spans="12:34" ht="13.2" x14ac:dyDescent="0.2">
      <c r="AH20" s="290"/>
    </row>
    <row r="21" spans="12:34" ht="13.2" x14ac:dyDescent="0.2">
      <c r="AH21" s="290"/>
    </row>
    <row r="22" spans="12:34" ht="13.2" x14ac:dyDescent="0.2"/>
    <row r="23" spans="12:34" ht="13.2" x14ac:dyDescent="0.2"/>
    <row r="24" spans="12:34" ht="13.2" x14ac:dyDescent="0.2">
      <c r="Q24" s="290"/>
    </row>
    <row r="25" spans="12:34" ht="13.2" x14ac:dyDescent="0.2"/>
    <row r="26" spans="12:34" ht="13.2" x14ac:dyDescent="0.2"/>
    <row r="27" spans="12:34" ht="13.2" x14ac:dyDescent="0.2"/>
    <row r="28" spans="12:34" ht="13.2" x14ac:dyDescent="0.2">
      <c r="O28" s="290"/>
      <c r="T28" s="290"/>
      <c r="AH28" s="290"/>
    </row>
    <row r="29" spans="12:34" ht="13.2" x14ac:dyDescent="0.2"/>
    <row r="30" spans="12:34" ht="13.2" x14ac:dyDescent="0.2"/>
    <row r="31" spans="12:34" ht="13.2" x14ac:dyDescent="0.2">
      <c r="Q31" s="290"/>
    </row>
    <row r="32" spans="12:34" ht="13.2" x14ac:dyDescent="0.2">
      <c r="L32" s="290"/>
    </row>
    <row r="33" spans="2:34" ht="13.2" x14ac:dyDescent="0.2">
      <c r="C33" s="290"/>
      <c r="E33" s="290"/>
      <c r="G33" s="290"/>
      <c r="I33" s="290"/>
      <c r="X33" s="290"/>
    </row>
    <row r="34" spans="2:34" ht="13.2" x14ac:dyDescent="0.2">
      <c r="B34" s="290"/>
      <c r="P34" s="290"/>
      <c r="R34" s="290"/>
      <c r="T34" s="290"/>
    </row>
    <row r="35" spans="2:34" ht="13.2" x14ac:dyDescent="0.2">
      <c r="D35" s="290"/>
      <c r="W35" s="290"/>
      <c r="AC35" s="290"/>
      <c r="AD35" s="290"/>
      <c r="AE35" s="290"/>
      <c r="AF35" s="290"/>
      <c r="AG35" s="290"/>
      <c r="AH35" s="290"/>
    </row>
    <row r="36" spans="2:34" ht="13.2" x14ac:dyDescent="0.2">
      <c r="H36" s="290"/>
      <c r="J36" s="290"/>
      <c r="K36" s="290"/>
      <c r="M36" s="290"/>
      <c r="Y36" s="290"/>
      <c r="Z36" s="290"/>
      <c r="AA36" s="290"/>
      <c r="AB36" s="290"/>
      <c r="AC36" s="290"/>
      <c r="AD36" s="290"/>
      <c r="AE36" s="290"/>
      <c r="AF36" s="290"/>
      <c r="AG36" s="290"/>
      <c r="AH36" s="290"/>
    </row>
    <row r="37" spans="2:34" ht="13.2" x14ac:dyDescent="0.2">
      <c r="AH37" s="290"/>
    </row>
    <row r="38" spans="2:34" ht="13.2" x14ac:dyDescent="0.2">
      <c r="AG38" s="290"/>
      <c r="AH38" s="290"/>
    </row>
    <row r="39" spans="2:34" ht="13.2" x14ac:dyDescent="0.2"/>
    <row r="40" spans="2:34" ht="13.2" x14ac:dyDescent="0.2">
      <c r="X40" s="290"/>
    </row>
    <row r="41" spans="2:34" ht="13.2" x14ac:dyDescent="0.2">
      <c r="R41" s="290"/>
    </row>
    <row r="42" spans="2:34" ht="13.2" x14ac:dyDescent="0.2">
      <c r="W42" s="290"/>
    </row>
    <row r="43" spans="2:34" ht="13.2" x14ac:dyDescent="0.2">
      <c r="Y43" s="290"/>
      <c r="Z43" s="290"/>
      <c r="AA43" s="290"/>
      <c r="AB43" s="290"/>
      <c r="AC43" s="290"/>
      <c r="AD43" s="290"/>
      <c r="AE43" s="290"/>
      <c r="AF43" s="290"/>
      <c r="AG43" s="290"/>
      <c r="AH43" s="290"/>
    </row>
    <row r="44" spans="2:34" ht="13.2" x14ac:dyDescent="0.2">
      <c r="AH44" s="290"/>
    </row>
    <row r="45" spans="2:34" ht="13.2" x14ac:dyDescent="0.2">
      <c r="X45" s="290"/>
    </row>
    <row r="46" spans="2:34" ht="13.2" x14ac:dyDescent="0.2"/>
    <row r="47" spans="2:34" ht="13.2" x14ac:dyDescent="0.2"/>
    <row r="48" spans="2:34" ht="13.2" x14ac:dyDescent="0.2">
      <c r="W48" s="290"/>
      <c r="Y48" s="290"/>
      <c r="Z48" s="290"/>
      <c r="AA48" s="290"/>
      <c r="AB48" s="290"/>
      <c r="AC48" s="290"/>
      <c r="AD48" s="290"/>
      <c r="AE48" s="290"/>
      <c r="AF48" s="290"/>
      <c r="AG48" s="290"/>
      <c r="AH48" s="290"/>
    </row>
    <row r="49" spans="28:34" ht="13.2" x14ac:dyDescent="0.2"/>
    <row r="50" spans="28:34" ht="13.2" x14ac:dyDescent="0.2">
      <c r="AE50" s="290"/>
      <c r="AF50" s="290"/>
      <c r="AG50" s="290"/>
      <c r="AH50" s="290"/>
    </row>
    <row r="51" spans="28:34" ht="13.2" x14ac:dyDescent="0.2">
      <c r="AC51" s="290"/>
      <c r="AD51" s="290"/>
      <c r="AE51" s="290"/>
      <c r="AF51" s="290"/>
      <c r="AG51" s="290"/>
      <c r="AH51" s="290"/>
    </row>
    <row r="52" spans="28:34" ht="13.2" x14ac:dyDescent="0.2"/>
    <row r="53" spans="28:34" ht="13.2" x14ac:dyDescent="0.2">
      <c r="AF53" s="290"/>
      <c r="AG53" s="290"/>
      <c r="AH53" s="290"/>
    </row>
    <row r="54" spans="28:34" ht="13.2" x14ac:dyDescent="0.2">
      <c r="AH54" s="290"/>
    </row>
    <row r="55" spans="28:34" ht="13.2" x14ac:dyDescent="0.2"/>
    <row r="56" spans="28:34" ht="13.2" x14ac:dyDescent="0.2">
      <c r="AB56" s="290"/>
      <c r="AC56" s="290"/>
      <c r="AD56" s="290"/>
      <c r="AE56" s="290"/>
      <c r="AF56" s="290"/>
      <c r="AG56" s="290"/>
      <c r="AH56" s="290"/>
    </row>
    <row r="57" spans="28:34" ht="13.2" x14ac:dyDescent="0.2">
      <c r="AH57" s="290"/>
    </row>
    <row r="58" spans="28:34" ht="13.2" x14ac:dyDescent="0.2">
      <c r="AH58" s="290"/>
    </row>
    <row r="59" spans="28:34" ht="13.2" x14ac:dyDescent="0.2"/>
    <row r="60" spans="28:34" ht="13.2" x14ac:dyDescent="0.2"/>
    <row r="61" spans="28:34" ht="13.2" x14ac:dyDescent="0.2"/>
    <row r="62" spans="28:34" ht="13.2" x14ac:dyDescent="0.2"/>
    <row r="63" spans="28:34" ht="13.2" x14ac:dyDescent="0.2">
      <c r="AH63" s="290"/>
    </row>
    <row r="64" spans="28:34" ht="13.2" x14ac:dyDescent="0.2">
      <c r="AG64" s="290"/>
      <c r="AH64" s="290"/>
    </row>
    <row r="65" spans="28:34" ht="13.2" x14ac:dyDescent="0.2"/>
    <row r="66" spans="28:34" ht="13.2" x14ac:dyDescent="0.2"/>
    <row r="67" spans="28:34" ht="13.2" x14ac:dyDescent="0.2"/>
    <row r="68" spans="28:34" ht="13.2" x14ac:dyDescent="0.2">
      <c r="AB68" s="290"/>
      <c r="AC68" s="290"/>
      <c r="AD68" s="290"/>
      <c r="AE68" s="290"/>
      <c r="AF68" s="290"/>
      <c r="AG68" s="290"/>
      <c r="AH68" s="290"/>
    </row>
    <row r="69" spans="28:34" ht="13.2" x14ac:dyDescent="0.2">
      <c r="AF69" s="290"/>
      <c r="AG69" s="290"/>
      <c r="AH69" s="290"/>
    </row>
    <row r="70" spans="28:34" ht="13.2" x14ac:dyDescent="0.2"/>
    <row r="71" spans="28:34" ht="13.2" x14ac:dyDescent="0.2"/>
    <row r="72" spans="28:34" ht="13.2" x14ac:dyDescent="0.2"/>
    <row r="73" spans="28:34" ht="13.2" x14ac:dyDescent="0.2"/>
    <row r="74" spans="28:34" ht="13.2" x14ac:dyDescent="0.2"/>
    <row r="75" spans="28:34" ht="13.2" x14ac:dyDescent="0.2">
      <c r="AH75" s="290"/>
    </row>
    <row r="76" spans="28:34" ht="13.2" x14ac:dyDescent="0.2">
      <c r="AF76" s="290"/>
      <c r="AG76" s="290"/>
      <c r="AH76" s="290"/>
    </row>
    <row r="77" spans="28:34" ht="13.2" x14ac:dyDescent="0.2">
      <c r="AG77" s="290"/>
      <c r="AH77" s="290"/>
    </row>
    <row r="78" spans="28:34" ht="13.2" x14ac:dyDescent="0.2"/>
    <row r="79" spans="28:34" ht="13.2" x14ac:dyDescent="0.2"/>
    <row r="80" spans="28:34" ht="13.2" x14ac:dyDescent="0.2"/>
    <row r="81" spans="25:34" ht="13.2" x14ac:dyDescent="0.2"/>
    <row r="82" spans="25:34" ht="13.2" x14ac:dyDescent="0.2">
      <c r="Y82" s="290"/>
    </row>
    <row r="83" spans="25:34" ht="13.2" x14ac:dyDescent="0.2">
      <c r="Y83" s="290"/>
      <c r="Z83" s="290"/>
      <c r="AA83" s="290"/>
      <c r="AB83" s="290"/>
      <c r="AC83" s="290"/>
      <c r="AD83" s="290"/>
      <c r="AE83" s="290"/>
      <c r="AF83" s="290"/>
      <c r="AG83" s="290"/>
      <c r="AH83" s="290"/>
    </row>
    <row r="84" spans="25:34" ht="13.2" x14ac:dyDescent="0.2"/>
    <row r="85" spans="25:34" ht="13.2" x14ac:dyDescent="0.2"/>
    <row r="86" spans="25:34" ht="13.2" x14ac:dyDescent="0.2"/>
    <row r="87" spans="25:34" ht="13.2" x14ac:dyDescent="0.2"/>
    <row r="88" spans="25:34" ht="13.2" x14ac:dyDescent="0.2">
      <c r="AH88" s="290"/>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0"/>
      <c r="AG94" s="290"/>
      <c r="AH94" s="290"/>
    </row>
    <row r="95" spans="25:34" ht="13.5" customHeight="1" x14ac:dyDescent="0.2">
      <c r="AH95" s="29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0"/>
    </row>
    <row r="102" spans="33:34" ht="13.5" customHeight="1" x14ac:dyDescent="0.2"/>
    <row r="103" spans="33:34" ht="13.5" customHeight="1" x14ac:dyDescent="0.2"/>
    <row r="104" spans="33:34" ht="13.5" customHeight="1" x14ac:dyDescent="0.2">
      <c r="AG104" s="290"/>
      <c r="AH104" s="29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0"/>
    </row>
    <row r="117" spans="34:122" ht="13.5" customHeight="1" x14ac:dyDescent="0.2"/>
    <row r="118" spans="34:122" ht="13.5" customHeight="1" x14ac:dyDescent="0.2"/>
    <row r="119" spans="34:122" ht="13.5" customHeight="1" x14ac:dyDescent="0.2"/>
    <row r="120" spans="34:122" ht="13.5" customHeight="1" x14ac:dyDescent="0.2">
      <c r="AH120" s="290"/>
    </row>
    <row r="121" spans="34:122" ht="13.5" customHeight="1" x14ac:dyDescent="0.2">
      <c r="AH121" s="290"/>
    </row>
    <row r="122" spans="34:122" ht="13.5" customHeight="1" x14ac:dyDescent="0.2"/>
    <row r="123" spans="34:122" ht="13.5" customHeight="1" x14ac:dyDescent="0.2"/>
    <row r="124" spans="34:122" ht="13.5" customHeight="1" x14ac:dyDescent="0.2"/>
    <row r="125" spans="34:122" ht="13.5" customHeight="1" x14ac:dyDescent="0.2">
      <c r="DR125" s="290" t="s">
        <v>513</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uhVeJZDzvNC3/WsZIOuZyFytmnymZcdDJ1zSaGxPGMC8er7hf/r6B0OTQrVXRTmMR3hPIFq8xjXHmRw5n7Xe8A==" saltValue="urp9zp0vRFgMC8RrdxHvqg=="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7A86FA-7E64-4C28-98DF-F438B8436B29}">
  <sheetPr>
    <pageSetUpPr fitToPage="1"/>
  </sheetPr>
  <dimension ref="A1:DR135"/>
  <sheetViews>
    <sheetView showGridLines="0" topLeftCell="A94" zoomScaleNormal="100" zoomScaleSheetLayoutView="55" workbookViewId="0"/>
  </sheetViews>
  <sheetFormatPr defaultColWidth="0" defaultRowHeight="13.5" customHeight="1" zeroHeight="1" x14ac:dyDescent="0.2"/>
  <cols>
    <col min="1" max="34" width="2.44140625" style="291" customWidth="1"/>
    <col min="35" max="122" width="2.44140625" style="290" customWidth="1"/>
    <col min="123" max="16384" width="2.44140625" style="290" hidden="1"/>
  </cols>
  <sheetData>
    <row r="1" spans="2:34"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ht="13.2" x14ac:dyDescent="0.2">
      <c r="S2" s="290"/>
      <c r="AH2" s="290"/>
    </row>
    <row r="3" spans="2:34" ht="13.2"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ht="13.2" x14ac:dyDescent="0.2"/>
    <row r="5" spans="2:34" ht="13.2" x14ac:dyDescent="0.2"/>
    <row r="6" spans="2:34" ht="13.2" x14ac:dyDescent="0.2"/>
    <row r="7" spans="2:34" ht="13.2" x14ac:dyDescent="0.2"/>
    <row r="8" spans="2:34" ht="13.2" x14ac:dyDescent="0.2"/>
    <row r="9" spans="2:34" ht="13.2" x14ac:dyDescent="0.2">
      <c r="AH9" s="290"/>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90"/>
    </row>
    <row r="18" spans="12:34" ht="13.2" x14ac:dyDescent="0.2"/>
    <row r="19" spans="12:34" ht="13.2" x14ac:dyDescent="0.2"/>
    <row r="20" spans="12:34" ht="13.2" x14ac:dyDescent="0.2">
      <c r="AH20" s="290"/>
    </row>
    <row r="21" spans="12:34" ht="13.2" x14ac:dyDescent="0.2">
      <c r="AH21" s="290"/>
    </row>
    <row r="22" spans="12:34" ht="13.2" x14ac:dyDescent="0.2"/>
    <row r="23" spans="12:34" ht="13.2" x14ac:dyDescent="0.2"/>
    <row r="24" spans="12:34" ht="13.2" x14ac:dyDescent="0.2">
      <c r="Q24" s="290"/>
    </row>
    <row r="25" spans="12:34" ht="13.2" x14ac:dyDescent="0.2"/>
    <row r="26" spans="12:34" ht="13.2" x14ac:dyDescent="0.2"/>
    <row r="27" spans="12:34" ht="13.2" x14ac:dyDescent="0.2"/>
    <row r="28" spans="12:34" ht="13.2" x14ac:dyDescent="0.2">
      <c r="O28" s="290"/>
      <c r="T28" s="290"/>
      <c r="AH28" s="290"/>
    </row>
    <row r="29" spans="12:34" ht="13.2" x14ac:dyDescent="0.2"/>
    <row r="30" spans="12:34" ht="13.2" x14ac:dyDescent="0.2"/>
    <row r="31" spans="12:34" ht="13.2" x14ac:dyDescent="0.2">
      <c r="Q31" s="290"/>
    </row>
    <row r="32" spans="12:34" ht="13.2" x14ac:dyDescent="0.2">
      <c r="L32" s="290"/>
    </row>
    <row r="33" spans="2:34" ht="13.2" x14ac:dyDescent="0.2">
      <c r="C33" s="290"/>
      <c r="E33" s="290"/>
      <c r="G33" s="290"/>
      <c r="I33" s="290"/>
      <c r="X33" s="290"/>
    </row>
    <row r="34" spans="2:34" ht="13.2" x14ac:dyDescent="0.2">
      <c r="B34" s="290"/>
      <c r="P34" s="290"/>
      <c r="R34" s="290"/>
      <c r="T34" s="290"/>
    </row>
    <row r="35" spans="2:34" ht="13.2" x14ac:dyDescent="0.2">
      <c r="D35" s="290"/>
      <c r="W35" s="290"/>
      <c r="AC35" s="290"/>
      <c r="AD35" s="290"/>
      <c r="AE35" s="290"/>
      <c r="AF35" s="290"/>
      <c r="AG35" s="290"/>
      <c r="AH35" s="290"/>
    </row>
    <row r="36" spans="2:34" ht="13.2" x14ac:dyDescent="0.2">
      <c r="H36" s="290"/>
      <c r="J36" s="290"/>
      <c r="K36" s="290"/>
      <c r="M36" s="290"/>
      <c r="Y36" s="290"/>
      <c r="Z36" s="290"/>
      <c r="AA36" s="290"/>
      <c r="AB36" s="290"/>
      <c r="AC36" s="290"/>
      <c r="AD36" s="290"/>
      <c r="AE36" s="290"/>
      <c r="AF36" s="290"/>
      <c r="AG36" s="290"/>
      <c r="AH36" s="290"/>
    </row>
    <row r="37" spans="2:34" ht="13.2" x14ac:dyDescent="0.2">
      <c r="AH37" s="290"/>
    </row>
    <row r="38" spans="2:34" ht="13.2" x14ac:dyDescent="0.2">
      <c r="AG38" s="290"/>
      <c r="AH38" s="290"/>
    </row>
    <row r="39" spans="2:34" ht="13.2" x14ac:dyDescent="0.2"/>
    <row r="40" spans="2:34" ht="13.2" x14ac:dyDescent="0.2">
      <c r="X40" s="290"/>
    </row>
    <row r="41" spans="2:34" ht="13.2" x14ac:dyDescent="0.2">
      <c r="R41" s="290"/>
    </row>
    <row r="42" spans="2:34" ht="13.2" x14ac:dyDescent="0.2">
      <c r="W42" s="290"/>
    </row>
    <row r="43" spans="2:34" ht="13.2" x14ac:dyDescent="0.2">
      <c r="Y43" s="290"/>
      <c r="Z43" s="290"/>
      <c r="AA43" s="290"/>
      <c r="AB43" s="290"/>
      <c r="AC43" s="290"/>
      <c r="AD43" s="290"/>
      <c r="AE43" s="290"/>
      <c r="AF43" s="290"/>
      <c r="AG43" s="290"/>
      <c r="AH43" s="290"/>
    </row>
    <row r="44" spans="2:34" ht="13.2" x14ac:dyDescent="0.2">
      <c r="AH44" s="290"/>
    </row>
    <row r="45" spans="2:34" ht="13.2" x14ac:dyDescent="0.2">
      <c r="X45" s="290"/>
    </row>
    <row r="46" spans="2:34" ht="13.2" x14ac:dyDescent="0.2"/>
    <row r="47" spans="2:34" ht="13.2" x14ac:dyDescent="0.2"/>
    <row r="48" spans="2:34" ht="13.2" x14ac:dyDescent="0.2">
      <c r="W48" s="290"/>
      <c r="Y48" s="290"/>
      <c r="Z48" s="290"/>
      <c r="AA48" s="290"/>
      <c r="AB48" s="290"/>
      <c r="AC48" s="290"/>
      <c r="AD48" s="290"/>
      <c r="AE48" s="290"/>
      <c r="AF48" s="290"/>
      <c r="AG48" s="290"/>
      <c r="AH48" s="290"/>
    </row>
    <row r="49" spans="28:34" ht="13.2" x14ac:dyDescent="0.2"/>
    <row r="50" spans="28:34" ht="13.2" x14ac:dyDescent="0.2">
      <c r="AE50" s="290"/>
      <c r="AF50" s="290"/>
      <c r="AG50" s="290"/>
      <c r="AH50" s="290"/>
    </row>
    <row r="51" spans="28:34" ht="13.2" x14ac:dyDescent="0.2">
      <c r="AC51" s="290"/>
      <c r="AD51" s="290"/>
      <c r="AE51" s="290"/>
      <c r="AF51" s="290"/>
      <c r="AG51" s="290"/>
      <c r="AH51" s="290"/>
    </row>
    <row r="52" spans="28:34" ht="13.2" x14ac:dyDescent="0.2"/>
    <row r="53" spans="28:34" ht="13.2" x14ac:dyDescent="0.2">
      <c r="AF53" s="290"/>
      <c r="AG53" s="290"/>
      <c r="AH53" s="290"/>
    </row>
    <row r="54" spans="28:34" ht="13.2" x14ac:dyDescent="0.2">
      <c r="AH54" s="290"/>
    </row>
    <row r="55" spans="28:34" ht="13.2" x14ac:dyDescent="0.2"/>
    <row r="56" spans="28:34" ht="13.2" x14ac:dyDescent="0.2">
      <c r="AB56" s="290"/>
      <c r="AC56" s="290"/>
      <c r="AD56" s="290"/>
      <c r="AE56" s="290"/>
      <c r="AF56" s="290"/>
      <c r="AG56" s="290"/>
      <c r="AH56" s="290"/>
    </row>
    <row r="57" spans="28:34" ht="13.2" x14ac:dyDescent="0.2">
      <c r="AH57" s="290"/>
    </row>
    <row r="58" spans="28:34" ht="13.2" x14ac:dyDescent="0.2">
      <c r="AH58" s="290"/>
    </row>
    <row r="59" spans="28:34" ht="13.2" x14ac:dyDescent="0.2">
      <c r="AG59" s="290"/>
      <c r="AH59" s="290"/>
    </row>
    <row r="60" spans="28:34" ht="13.2" x14ac:dyDescent="0.2"/>
    <row r="61" spans="28:34" ht="13.2" x14ac:dyDescent="0.2"/>
    <row r="62" spans="28:34" ht="13.2" x14ac:dyDescent="0.2"/>
    <row r="63" spans="28:34" ht="13.2" x14ac:dyDescent="0.2">
      <c r="AH63" s="290"/>
    </row>
    <row r="64" spans="28:34" ht="13.2" x14ac:dyDescent="0.2">
      <c r="AG64" s="290"/>
      <c r="AH64" s="290"/>
    </row>
    <row r="65" spans="28:34" ht="13.2" x14ac:dyDescent="0.2"/>
    <row r="66" spans="28:34" ht="13.2" x14ac:dyDescent="0.2"/>
    <row r="67" spans="28:34" ht="13.2" x14ac:dyDescent="0.2"/>
    <row r="68" spans="28:34" ht="13.2" x14ac:dyDescent="0.2">
      <c r="AB68" s="290"/>
      <c r="AC68" s="290"/>
      <c r="AD68" s="290"/>
      <c r="AE68" s="290"/>
      <c r="AF68" s="290"/>
      <c r="AG68" s="290"/>
      <c r="AH68" s="290"/>
    </row>
    <row r="69" spans="28:34" ht="13.2" x14ac:dyDescent="0.2">
      <c r="AF69" s="290"/>
      <c r="AG69" s="290"/>
      <c r="AH69" s="290"/>
    </row>
    <row r="70" spans="28:34" ht="13.2" x14ac:dyDescent="0.2"/>
    <row r="71" spans="28:34" ht="13.2" x14ac:dyDescent="0.2"/>
    <row r="72" spans="28:34" ht="13.2" x14ac:dyDescent="0.2"/>
    <row r="73" spans="28:34" ht="13.2" x14ac:dyDescent="0.2"/>
    <row r="74" spans="28:34" ht="13.2" x14ac:dyDescent="0.2"/>
    <row r="75" spans="28:34" ht="13.2" x14ac:dyDescent="0.2">
      <c r="AH75" s="290"/>
    </row>
    <row r="76" spans="28:34" ht="13.2" x14ac:dyDescent="0.2">
      <c r="AF76" s="290"/>
      <c r="AG76" s="290"/>
      <c r="AH76" s="290"/>
    </row>
    <row r="77" spans="28:34" ht="13.2" x14ac:dyDescent="0.2">
      <c r="AG77" s="290"/>
      <c r="AH77" s="290"/>
    </row>
    <row r="78" spans="28:34" ht="13.2" x14ac:dyDescent="0.2"/>
    <row r="79" spans="28:34" ht="13.2" x14ac:dyDescent="0.2"/>
    <row r="80" spans="28:34" ht="13.2" x14ac:dyDescent="0.2"/>
    <row r="81" spans="25:34" ht="13.2" x14ac:dyDescent="0.2"/>
    <row r="82" spans="25:34" ht="13.2" x14ac:dyDescent="0.2">
      <c r="Y82" s="290"/>
    </row>
    <row r="83" spans="25:34" ht="13.2" x14ac:dyDescent="0.2">
      <c r="Y83" s="290"/>
      <c r="Z83" s="290"/>
      <c r="AA83" s="290"/>
      <c r="AB83" s="290"/>
      <c r="AC83" s="290"/>
      <c r="AD83" s="290"/>
      <c r="AE83" s="290"/>
      <c r="AF83" s="290"/>
      <c r="AG83" s="290"/>
      <c r="AH83" s="290"/>
    </row>
    <row r="84" spans="25:34" ht="13.2" x14ac:dyDescent="0.2"/>
    <row r="85" spans="25:34" ht="13.2" x14ac:dyDescent="0.2"/>
    <row r="86" spans="25:34" ht="13.2" x14ac:dyDescent="0.2"/>
    <row r="87" spans="25:34" ht="13.2" x14ac:dyDescent="0.2"/>
    <row r="88" spans="25:34" ht="13.2" x14ac:dyDescent="0.2">
      <c r="AH88" s="290"/>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0"/>
      <c r="AG94" s="290"/>
      <c r="AH94" s="290"/>
    </row>
    <row r="95" spans="25:34" ht="13.5" customHeight="1" x14ac:dyDescent="0.2">
      <c r="AH95" s="29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0"/>
    </row>
    <row r="102" spans="33:34" ht="13.5" customHeight="1" x14ac:dyDescent="0.2"/>
    <row r="103" spans="33:34" ht="13.5" customHeight="1" x14ac:dyDescent="0.2"/>
    <row r="104" spans="33:34" ht="13.5" customHeight="1" x14ac:dyDescent="0.2">
      <c r="AG104" s="290"/>
      <c r="AH104" s="29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0"/>
    </row>
    <row r="117" spans="34:122" ht="13.5" customHeight="1" x14ac:dyDescent="0.2"/>
    <row r="118" spans="34:122" ht="13.5" customHeight="1" x14ac:dyDescent="0.2"/>
    <row r="119" spans="34:122" ht="13.5" customHeight="1" x14ac:dyDescent="0.2"/>
    <row r="120" spans="34:122" ht="13.5" customHeight="1" x14ac:dyDescent="0.2">
      <c r="AH120" s="290"/>
    </row>
    <row r="121" spans="34:122" ht="13.5" customHeight="1" x14ac:dyDescent="0.2">
      <c r="AH121" s="290"/>
    </row>
    <row r="122" spans="34:122" ht="13.5" customHeight="1" x14ac:dyDescent="0.2"/>
    <row r="123" spans="34:122" ht="13.5" customHeight="1" x14ac:dyDescent="0.2"/>
    <row r="124" spans="34:122" ht="13.5" customHeight="1" x14ac:dyDescent="0.2"/>
    <row r="125" spans="34:122" ht="13.5" customHeight="1" x14ac:dyDescent="0.2">
      <c r="DR125" s="290" t="s">
        <v>513</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y5aBaExCaeMEPtTve6KB6E/hXEys0w+ovbbSoI1k4YylDYBQJC7dWMPUKHSgPOuR4RNnoPj4wkJXY1/RkffUcA==" saltValue="+FJy0aaWAONh5E3xXMlySw=="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09375" defaultRowHeight="13.2" x14ac:dyDescent="0.2"/>
  <cols>
    <col min="1" max="1" width="45.88671875" style="149" customWidth="1"/>
    <col min="2" max="8" width="13.33203125" style="149" customWidth="1"/>
    <col min="9" max="16384" width="11.109375" style="149"/>
  </cols>
  <sheetData>
    <row r="1" spans="1:8" x14ac:dyDescent="0.2">
      <c r="A1" s="143"/>
      <c r="B1" s="144"/>
      <c r="C1" s="145"/>
      <c r="D1" s="146"/>
      <c r="E1" s="147"/>
      <c r="F1" s="147"/>
      <c r="G1" s="147"/>
      <c r="H1" s="148"/>
    </row>
    <row r="2" spans="1:8" x14ac:dyDescent="0.2">
      <c r="A2" s="150"/>
      <c r="B2" s="151"/>
      <c r="C2" s="152"/>
      <c r="D2" s="153" t="s">
        <v>52</v>
      </c>
      <c r="E2" s="154"/>
      <c r="F2" s="155" t="s">
        <v>564</v>
      </c>
      <c r="G2" s="156"/>
      <c r="H2" s="157"/>
    </row>
    <row r="3" spans="1:8" x14ac:dyDescent="0.2">
      <c r="A3" s="153" t="s">
        <v>557</v>
      </c>
      <c r="B3" s="158"/>
      <c r="C3" s="159"/>
      <c r="D3" s="160">
        <v>104458</v>
      </c>
      <c r="E3" s="161"/>
      <c r="F3" s="162">
        <v>83623</v>
      </c>
      <c r="G3" s="163"/>
      <c r="H3" s="164"/>
    </row>
    <row r="4" spans="1:8" x14ac:dyDescent="0.2">
      <c r="A4" s="165"/>
      <c r="B4" s="166"/>
      <c r="C4" s="167"/>
      <c r="D4" s="168">
        <v>60119</v>
      </c>
      <c r="E4" s="169"/>
      <c r="F4" s="170">
        <v>48787</v>
      </c>
      <c r="G4" s="171"/>
      <c r="H4" s="172"/>
    </row>
    <row r="5" spans="1:8" x14ac:dyDescent="0.2">
      <c r="A5" s="153" t="s">
        <v>559</v>
      </c>
      <c r="B5" s="158"/>
      <c r="C5" s="159"/>
      <c r="D5" s="160">
        <v>68354</v>
      </c>
      <c r="E5" s="161"/>
      <c r="F5" s="162">
        <v>87974</v>
      </c>
      <c r="G5" s="163"/>
      <c r="H5" s="164"/>
    </row>
    <row r="6" spans="1:8" x14ac:dyDescent="0.2">
      <c r="A6" s="165"/>
      <c r="B6" s="166"/>
      <c r="C6" s="167"/>
      <c r="D6" s="168">
        <v>38725</v>
      </c>
      <c r="E6" s="169"/>
      <c r="F6" s="170">
        <v>48183</v>
      </c>
      <c r="G6" s="171"/>
      <c r="H6" s="172"/>
    </row>
    <row r="7" spans="1:8" x14ac:dyDescent="0.2">
      <c r="A7" s="153" t="s">
        <v>560</v>
      </c>
      <c r="B7" s="158"/>
      <c r="C7" s="159"/>
      <c r="D7" s="160">
        <v>63008</v>
      </c>
      <c r="E7" s="161"/>
      <c r="F7" s="162">
        <v>78864</v>
      </c>
      <c r="G7" s="163"/>
      <c r="H7" s="164"/>
    </row>
    <row r="8" spans="1:8" x14ac:dyDescent="0.2">
      <c r="A8" s="165"/>
      <c r="B8" s="166"/>
      <c r="C8" s="167"/>
      <c r="D8" s="168">
        <v>24591</v>
      </c>
      <c r="E8" s="169"/>
      <c r="F8" s="170">
        <v>46136</v>
      </c>
      <c r="G8" s="171"/>
      <c r="H8" s="172"/>
    </row>
    <row r="9" spans="1:8" x14ac:dyDescent="0.2">
      <c r="A9" s="153" t="s">
        <v>561</v>
      </c>
      <c r="B9" s="158"/>
      <c r="C9" s="159"/>
      <c r="D9" s="160">
        <v>68285</v>
      </c>
      <c r="E9" s="161"/>
      <c r="F9" s="162">
        <v>85042</v>
      </c>
      <c r="G9" s="163"/>
      <c r="H9" s="164"/>
    </row>
    <row r="10" spans="1:8" x14ac:dyDescent="0.2">
      <c r="A10" s="165"/>
      <c r="B10" s="166"/>
      <c r="C10" s="167"/>
      <c r="D10" s="168">
        <v>32760</v>
      </c>
      <c r="E10" s="169"/>
      <c r="F10" s="170">
        <v>50806</v>
      </c>
      <c r="G10" s="171"/>
      <c r="H10" s="172"/>
    </row>
    <row r="11" spans="1:8" x14ac:dyDescent="0.2">
      <c r="A11" s="153" t="s">
        <v>562</v>
      </c>
      <c r="B11" s="158"/>
      <c r="C11" s="159"/>
      <c r="D11" s="160">
        <v>77077</v>
      </c>
      <c r="E11" s="161"/>
      <c r="F11" s="162">
        <v>83774</v>
      </c>
      <c r="G11" s="163"/>
      <c r="H11" s="164"/>
    </row>
    <row r="12" spans="1:8" x14ac:dyDescent="0.2">
      <c r="A12" s="165"/>
      <c r="B12" s="166"/>
      <c r="C12" s="173"/>
      <c r="D12" s="168">
        <v>43509</v>
      </c>
      <c r="E12" s="169"/>
      <c r="F12" s="170">
        <v>52179</v>
      </c>
      <c r="G12" s="171"/>
      <c r="H12" s="172"/>
    </row>
    <row r="13" spans="1:8" x14ac:dyDescent="0.2">
      <c r="A13" s="153"/>
      <c r="B13" s="158"/>
      <c r="C13" s="174"/>
      <c r="D13" s="175">
        <v>76236</v>
      </c>
      <c r="E13" s="176"/>
      <c r="F13" s="177">
        <v>83855</v>
      </c>
      <c r="G13" s="178"/>
      <c r="H13" s="164"/>
    </row>
    <row r="14" spans="1:8" x14ac:dyDescent="0.2">
      <c r="A14" s="165"/>
      <c r="B14" s="166"/>
      <c r="C14" s="167"/>
      <c r="D14" s="168">
        <v>39941</v>
      </c>
      <c r="E14" s="169"/>
      <c r="F14" s="170">
        <v>49218</v>
      </c>
      <c r="G14" s="171"/>
      <c r="H14" s="172"/>
    </row>
    <row r="17" spans="1:11" x14ac:dyDescent="0.2">
      <c r="A17" s="149" t="s">
        <v>53</v>
      </c>
    </row>
    <row r="18" spans="1:11" x14ac:dyDescent="0.2">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2">
      <c r="A19" s="179" t="s">
        <v>54</v>
      </c>
      <c r="B19" s="179">
        <f>ROUND(VALUE(SUBSTITUTE(実質収支比率等に係る経年分析!F$48,"▲","-")),2)</f>
        <v>4.6500000000000004</v>
      </c>
      <c r="C19" s="179">
        <f>ROUND(VALUE(SUBSTITUTE(実質収支比率等に係る経年分析!G$48,"▲","-")),2)</f>
        <v>6.33</v>
      </c>
      <c r="D19" s="179">
        <f>ROUND(VALUE(SUBSTITUTE(実質収支比率等に係る経年分析!H$48,"▲","-")),2)</f>
        <v>5.69</v>
      </c>
      <c r="E19" s="179">
        <f>ROUND(VALUE(SUBSTITUTE(実質収支比率等に係る経年分析!I$48,"▲","-")),2)</f>
        <v>5.97</v>
      </c>
      <c r="F19" s="179">
        <f>ROUND(VALUE(SUBSTITUTE(実質収支比率等に係る経年分析!J$48,"▲","-")),2)</f>
        <v>8.18</v>
      </c>
    </row>
    <row r="20" spans="1:11" x14ac:dyDescent="0.2">
      <c r="A20" s="179" t="s">
        <v>55</v>
      </c>
      <c r="B20" s="179">
        <f>ROUND(VALUE(SUBSTITUTE(実質収支比率等に係る経年分析!F$47,"▲","-")),2)</f>
        <v>9.58</v>
      </c>
      <c r="C20" s="179">
        <f>ROUND(VALUE(SUBSTITUTE(実質収支比率等に係る経年分析!G$47,"▲","-")),2)</f>
        <v>11.78</v>
      </c>
      <c r="D20" s="179">
        <f>ROUND(VALUE(SUBSTITUTE(実質収支比率等に係る経年分析!H$47,"▲","-")),2)</f>
        <v>9.41</v>
      </c>
      <c r="E20" s="179">
        <f>ROUND(VALUE(SUBSTITUTE(実質収支比率等に係る経年分析!I$47,"▲","-")),2)</f>
        <v>9.4</v>
      </c>
      <c r="F20" s="179">
        <f>ROUND(VALUE(SUBSTITUTE(実質収支比率等に係る経年分析!J$47,"▲","-")),2)</f>
        <v>9.4499999999999993</v>
      </c>
    </row>
    <row r="21" spans="1:11" x14ac:dyDescent="0.2">
      <c r="A21" s="179" t="s">
        <v>56</v>
      </c>
      <c r="B21" s="179">
        <f>IF(ISNUMBER(VALUE(SUBSTITUTE(実質収支比率等に係る経年分析!F$49,"▲","-"))),ROUND(VALUE(SUBSTITUTE(実質収支比率等に係る経年分析!F$49,"▲","-")),2),NA())</f>
        <v>0.36</v>
      </c>
      <c r="C21" s="179">
        <f>IF(ISNUMBER(VALUE(SUBSTITUTE(実質収支比率等に係る経年分析!G$49,"▲","-"))),ROUND(VALUE(SUBSTITUTE(実質収支比率等に係る経年分析!G$49,"▲","-")),2),NA())</f>
        <v>4.18</v>
      </c>
      <c r="D21" s="179">
        <f>IF(ISNUMBER(VALUE(SUBSTITUTE(実質収支比率等に係る経年分析!H$49,"▲","-"))),ROUND(VALUE(SUBSTITUTE(実質収支比率等に係る経年分析!H$49,"▲","-")),2),NA())</f>
        <v>-3.04</v>
      </c>
      <c r="E21" s="179">
        <f>IF(ISNUMBER(VALUE(SUBSTITUTE(実質収支比率等に係る経年分析!I$49,"▲","-"))),ROUND(VALUE(SUBSTITUTE(実質収支比率等に係る経年分析!I$49,"▲","-")),2),NA())</f>
        <v>0.28999999999999998</v>
      </c>
      <c r="F21" s="179">
        <f>IF(ISNUMBER(VALUE(SUBSTITUTE(実質収支比率等に係る経年分析!J$49,"▲","-"))),ROUND(VALUE(SUBSTITUTE(実質収支比率等に係る経年分析!J$49,"▲","-")),2),NA())</f>
        <v>2.29</v>
      </c>
    </row>
    <row r="24" spans="1:11" x14ac:dyDescent="0.2">
      <c r="A24" s="149" t="s">
        <v>57</v>
      </c>
    </row>
    <row r="25" spans="1:11" x14ac:dyDescent="0.2">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2">
      <c r="A26" s="180"/>
      <c r="B26" s="180" t="s">
        <v>58</v>
      </c>
      <c r="C26" s="180" t="s">
        <v>59</v>
      </c>
      <c r="D26" s="180" t="s">
        <v>58</v>
      </c>
      <c r="E26" s="180" t="s">
        <v>59</v>
      </c>
      <c r="F26" s="180" t="s">
        <v>58</v>
      </c>
      <c r="G26" s="180" t="s">
        <v>59</v>
      </c>
      <c r="H26" s="180" t="s">
        <v>58</v>
      </c>
      <c r="I26" s="180" t="s">
        <v>59</v>
      </c>
      <c r="J26" s="180" t="s">
        <v>58</v>
      </c>
      <c r="K26" s="180" t="s">
        <v>59</v>
      </c>
    </row>
    <row r="27" spans="1:11" x14ac:dyDescent="0.2">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0.02</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0.02</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0.01</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0.03</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0.02</v>
      </c>
    </row>
    <row r="28" spans="1:11" x14ac:dyDescent="0.2">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2">
      <c r="A29" s="180" t="str">
        <f>IF(連結実質赤字比率に係る赤字・黒字の構成分析!C$41="",NA(),連結実質赤字比率に係る赤字・黒字の構成分析!C$41)</f>
        <v>簡易水道事業特別会計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0.15</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0.08</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0.22</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0.03</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0.04</v>
      </c>
    </row>
    <row r="30" spans="1:11" x14ac:dyDescent="0.2">
      <c r="A30" s="180" t="str">
        <f>IF(連結実質赤字比率に係る赤字・黒字の構成分析!C$40="",NA(),連結実質赤字比率に係る赤字・黒字の構成分析!C$40)</f>
        <v>市営住宅事業特別会計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0.03</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0.03</v>
      </c>
      <c r="F30" s="180">
        <f>IF(ROUND(VALUE(SUBSTITUTE(連結実質赤字比率に係る赤字・黒字の構成分析!H$40,"▲", "-")), 2) &lt; 0, ABS(ROUND(VALUE(SUBSTITUTE(連結実質赤字比率に係る赤字・黒字の構成分析!H$40,"▲", "-")), 2)), NA())</f>
        <v>0.02</v>
      </c>
      <c r="G30" s="180" t="e">
        <f>IF(ROUND(VALUE(SUBSTITUTE(連結実質赤字比率に係る赤字・黒字の構成分析!H$40,"▲", "-")), 2) &gt;= 0, ABS(ROUND(VALUE(SUBSTITUTE(連結実質赤字比率に係る赤字・黒字の構成分析!H$40,"▲", "-")), 2)), NA())</f>
        <v>#N/A</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0.17</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0.08</v>
      </c>
    </row>
    <row r="31" spans="1:11" x14ac:dyDescent="0.2">
      <c r="A31" s="180" t="str">
        <f>IF(連結実質赤字比率に係る赤字・黒字の構成分析!C$39="",NA(),連結実質赤字比率に係る赤字・黒字の構成分析!C$39)</f>
        <v>農業集落排水事業特別会計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0.06</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0.06</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7.0000000000000007E-2</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0.03</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0.11</v>
      </c>
    </row>
    <row r="32" spans="1:11" x14ac:dyDescent="0.2">
      <c r="A32" s="180" t="str">
        <f>IF(連結実質赤字比率に係る赤字・黒字の構成分析!C$38="",NA(),連結実質赤字比率に係る赤字・黒字の構成分析!C$38)</f>
        <v>下水道事業特別会計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0.3</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0.64</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0.11</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0.24</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0.69</v>
      </c>
    </row>
    <row r="33" spans="1:16" x14ac:dyDescent="0.2">
      <c r="A33" s="180" t="str">
        <f>IF(連結実質赤字比率に係る赤字・黒字の構成分析!C$37="",NA(),連結実質赤字比率に係る赤字・黒字の構成分析!C$37)</f>
        <v>国民健康保険事業特別会計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1.57</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1.51</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2.39</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2.46</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0.95</v>
      </c>
    </row>
    <row r="34" spans="1:16" x14ac:dyDescent="0.2">
      <c r="A34" s="180" t="str">
        <f>IF(連結実質赤字比率に係る赤字・黒字の構成分析!C$36="",NA(),連結実質赤字比率に係る赤字・黒字の構成分析!C$36)</f>
        <v>介護保険事業特別会計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1.1200000000000001</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1.24</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1.18</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1.49</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1.74</v>
      </c>
    </row>
    <row r="35" spans="1:16" x14ac:dyDescent="0.2">
      <c r="A35" s="180" t="str">
        <f>IF(連結実質赤字比率に係る赤字・黒字の構成分析!C$35="",NA(),連結実質赤字比率に係る赤字・黒字の構成分析!C$35)</f>
        <v>水道事業会計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4.03</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4.26</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5.21</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5.93</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6.83</v>
      </c>
    </row>
    <row r="36" spans="1:16" x14ac:dyDescent="0.2">
      <c r="A36" s="180" t="str">
        <f>IF(連結実質赤字比率に係る赤字・黒字の構成分析!C$34="",NA(),連結実質赤字比率に係る赤字・黒字の構成分析!C$34)</f>
        <v>一般会計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4.5999999999999996</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6.28</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5.71</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5.77</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8.09</v>
      </c>
    </row>
    <row r="39" spans="1:16" x14ac:dyDescent="0.2">
      <c r="A39" s="149" t="s">
        <v>60</v>
      </c>
    </row>
    <row r="40" spans="1:16" x14ac:dyDescent="0.2">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2">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2">
      <c r="A42" s="181" t="s">
        <v>63</v>
      </c>
      <c r="B42" s="181"/>
      <c r="C42" s="181"/>
      <c r="D42" s="181">
        <f>'実質公債費比率（分子）の構造'!K$52</f>
        <v>1205</v>
      </c>
      <c r="E42" s="181"/>
      <c r="F42" s="181"/>
      <c r="G42" s="181">
        <f>'実質公債費比率（分子）の構造'!L$52</f>
        <v>1166</v>
      </c>
      <c r="H42" s="181"/>
      <c r="I42" s="181"/>
      <c r="J42" s="181">
        <f>'実質公債費比率（分子）の構造'!M$52</f>
        <v>1198</v>
      </c>
      <c r="K42" s="181"/>
      <c r="L42" s="181"/>
      <c r="M42" s="181">
        <f>'実質公債費比率（分子）の構造'!N$52</f>
        <v>1163</v>
      </c>
      <c r="N42" s="181"/>
      <c r="O42" s="181"/>
      <c r="P42" s="181">
        <f>'実質公債費比率（分子）の構造'!O$52</f>
        <v>1134</v>
      </c>
    </row>
    <row r="43" spans="1:16" x14ac:dyDescent="0.2">
      <c r="A43" s="181" t="s">
        <v>18</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2">
      <c r="A44" s="181" t="s">
        <v>64</v>
      </c>
      <c r="B44" s="181">
        <f>'実質公債費比率（分子）の構造'!K$50</f>
        <v>22</v>
      </c>
      <c r="C44" s="181"/>
      <c r="D44" s="181"/>
      <c r="E44" s="181">
        <f>'実質公債費比率（分子）の構造'!L$50</f>
        <v>17</v>
      </c>
      <c r="F44" s="181"/>
      <c r="G44" s="181"/>
      <c r="H44" s="181">
        <f>'実質公債費比率（分子）の構造'!M$50</f>
        <v>9</v>
      </c>
      <c r="I44" s="181"/>
      <c r="J44" s="181"/>
      <c r="K44" s="181">
        <f>'実質公債費比率（分子）の構造'!N$50</f>
        <v>3</v>
      </c>
      <c r="L44" s="181"/>
      <c r="M44" s="181"/>
      <c r="N44" s="181">
        <f>'実質公債費比率（分子）の構造'!O$50</f>
        <v>2</v>
      </c>
      <c r="O44" s="181"/>
      <c r="P44" s="181"/>
    </row>
    <row r="45" spans="1:16" x14ac:dyDescent="0.2">
      <c r="A45" s="181" t="s">
        <v>65</v>
      </c>
      <c r="B45" s="181">
        <f>'実質公債費比率（分子）の構造'!K$49</f>
        <v>153</v>
      </c>
      <c r="C45" s="181"/>
      <c r="D45" s="181"/>
      <c r="E45" s="181">
        <f>'実質公債費比率（分子）の構造'!L$49</f>
        <v>169</v>
      </c>
      <c r="F45" s="181"/>
      <c r="G45" s="181"/>
      <c r="H45" s="181">
        <f>'実質公債費比率（分子）の構造'!M$49</f>
        <v>158</v>
      </c>
      <c r="I45" s="181"/>
      <c r="J45" s="181"/>
      <c r="K45" s="181">
        <f>'実質公債費比率（分子）の構造'!N$49</f>
        <v>153</v>
      </c>
      <c r="L45" s="181"/>
      <c r="M45" s="181"/>
      <c r="N45" s="181">
        <f>'実質公債費比率（分子）の構造'!O$49</f>
        <v>166</v>
      </c>
      <c r="O45" s="181"/>
      <c r="P45" s="181"/>
    </row>
    <row r="46" spans="1:16" x14ac:dyDescent="0.2">
      <c r="A46" s="181" t="s">
        <v>66</v>
      </c>
      <c r="B46" s="181">
        <f>'実質公債費比率（分子）の構造'!K$48</f>
        <v>429</v>
      </c>
      <c r="C46" s="181"/>
      <c r="D46" s="181"/>
      <c r="E46" s="181">
        <f>'実質公債費比率（分子）の構造'!L$48</f>
        <v>406</v>
      </c>
      <c r="F46" s="181"/>
      <c r="G46" s="181"/>
      <c r="H46" s="181">
        <f>'実質公債費比率（分子）の構造'!M$48</f>
        <v>446</v>
      </c>
      <c r="I46" s="181"/>
      <c r="J46" s="181"/>
      <c r="K46" s="181">
        <f>'実質公債費比率（分子）の構造'!N$48</f>
        <v>453</v>
      </c>
      <c r="L46" s="181"/>
      <c r="M46" s="181"/>
      <c r="N46" s="181">
        <f>'実質公債費比率（分子）の構造'!O$48</f>
        <v>508</v>
      </c>
      <c r="O46" s="181"/>
      <c r="P46" s="181"/>
    </row>
    <row r="47" spans="1:16" x14ac:dyDescent="0.2">
      <c r="A47" s="181" t="s">
        <v>67</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2">
      <c r="A48" s="181" t="s">
        <v>68</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2">
      <c r="A49" s="181" t="s">
        <v>69</v>
      </c>
      <c r="B49" s="181">
        <f>'実質公債費比率（分子）の構造'!K$45</f>
        <v>1148</v>
      </c>
      <c r="C49" s="181"/>
      <c r="D49" s="181"/>
      <c r="E49" s="181">
        <f>'実質公債費比率（分子）の構造'!L$45</f>
        <v>1013</v>
      </c>
      <c r="F49" s="181"/>
      <c r="G49" s="181"/>
      <c r="H49" s="181">
        <f>'実質公債費比率（分子）の構造'!M$45</f>
        <v>971</v>
      </c>
      <c r="I49" s="181"/>
      <c r="J49" s="181"/>
      <c r="K49" s="181">
        <f>'実質公債費比率（分子）の構造'!N$45</f>
        <v>938</v>
      </c>
      <c r="L49" s="181"/>
      <c r="M49" s="181"/>
      <c r="N49" s="181">
        <f>'実質公債費比率（分子）の構造'!O$45</f>
        <v>926</v>
      </c>
      <c r="O49" s="181"/>
      <c r="P49" s="181"/>
    </row>
    <row r="50" spans="1:16" x14ac:dyDescent="0.2">
      <c r="A50" s="181" t="s">
        <v>70</v>
      </c>
      <c r="B50" s="181" t="e">
        <f>NA()</f>
        <v>#N/A</v>
      </c>
      <c r="C50" s="181">
        <f>IF(ISNUMBER('実質公債費比率（分子）の構造'!K$53),'実質公債費比率（分子）の構造'!K$53,NA())</f>
        <v>547</v>
      </c>
      <c r="D50" s="181" t="e">
        <f>NA()</f>
        <v>#N/A</v>
      </c>
      <c r="E50" s="181" t="e">
        <f>NA()</f>
        <v>#N/A</v>
      </c>
      <c r="F50" s="181">
        <f>IF(ISNUMBER('実質公債費比率（分子）の構造'!L$53),'実質公債費比率（分子）の構造'!L$53,NA())</f>
        <v>439</v>
      </c>
      <c r="G50" s="181" t="e">
        <f>NA()</f>
        <v>#N/A</v>
      </c>
      <c r="H50" s="181" t="e">
        <f>NA()</f>
        <v>#N/A</v>
      </c>
      <c r="I50" s="181">
        <f>IF(ISNUMBER('実質公債費比率（分子）の構造'!M$53),'実質公債費比率（分子）の構造'!M$53,NA())</f>
        <v>386</v>
      </c>
      <c r="J50" s="181" t="e">
        <f>NA()</f>
        <v>#N/A</v>
      </c>
      <c r="K50" s="181" t="e">
        <f>NA()</f>
        <v>#N/A</v>
      </c>
      <c r="L50" s="181">
        <f>IF(ISNUMBER('実質公債費比率（分子）の構造'!N$53),'実質公債費比率（分子）の構造'!N$53,NA())</f>
        <v>384</v>
      </c>
      <c r="M50" s="181" t="e">
        <f>NA()</f>
        <v>#N/A</v>
      </c>
      <c r="N50" s="181" t="e">
        <f>NA()</f>
        <v>#N/A</v>
      </c>
      <c r="O50" s="181">
        <f>IF(ISNUMBER('実質公債費比率（分子）の構造'!O$53),'実質公債費比率（分子）の構造'!O$53,NA())</f>
        <v>468</v>
      </c>
      <c r="P50" s="181" t="e">
        <f>NA()</f>
        <v>#N/A</v>
      </c>
    </row>
    <row r="53" spans="1:16" x14ac:dyDescent="0.2">
      <c r="A53" s="149" t="s">
        <v>71</v>
      </c>
    </row>
    <row r="54" spans="1:16" x14ac:dyDescent="0.2">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2">
      <c r="A55" s="180"/>
      <c r="B55" s="180" t="s">
        <v>72</v>
      </c>
      <c r="C55" s="180"/>
      <c r="D55" s="180" t="s">
        <v>73</v>
      </c>
      <c r="E55" s="180" t="s">
        <v>72</v>
      </c>
      <c r="F55" s="180"/>
      <c r="G55" s="180" t="s">
        <v>73</v>
      </c>
      <c r="H55" s="180" t="s">
        <v>72</v>
      </c>
      <c r="I55" s="180"/>
      <c r="J55" s="180" t="s">
        <v>73</v>
      </c>
      <c r="K55" s="180" t="s">
        <v>72</v>
      </c>
      <c r="L55" s="180"/>
      <c r="M55" s="180" t="s">
        <v>73</v>
      </c>
      <c r="N55" s="180" t="s">
        <v>72</v>
      </c>
      <c r="O55" s="180"/>
      <c r="P55" s="180" t="s">
        <v>73</v>
      </c>
    </row>
    <row r="56" spans="1:16" x14ac:dyDescent="0.2">
      <c r="A56" s="180" t="s">
        <v>43</v>
      </c>
      <c r="B56" s="180"/>
      <c r="C56" s="180"/>
      <c r="D56" s="180">
        <f>'将来負担比率（分子）の構造'!I$52</f>
        <v>11615</v>
      </c>
      <c r="E56" s="180"/>
      <c r="F56" s="180"/>
      <c r="G56" s="180">
        <f>'将来負担比率（分子）の構造'!J$52</f>
        <v>11502</v>
      </c>
      <c r="H56" s="180"/>
      <c r="I56" s="180"/>
      <c r="J56" s="180">
        <f>'将来負担比率（分子）の構造'!K$52</f>
        <v>10945</v>
      </c>
      <c r="K56" s="180"/>
      <c r="L56" s="180"/>
      <c r="M56" s="180">
        <f>'将来負担比率（分子）の構造'!L$52</f>
        <v>10491</v>
      </c>
      <c r="N56" s="180"/>
      <c r="O56" s="180"/>
      <c r="P56" s="180">
        <f>'将来負担比率（分子）の構造'!M$52</f>
        <v>10114</v>
      </c>
    </row>
    <row r="57" spans="1:16" x14ac:dyDescent="0.2">
      <c r="A57" s="180" t="s">
        <v>42</v>
      </c>
      <c r="B57" s="180"/>
      <c r="C57" s="180"/>
      <c r="D57" s="180">
        <f>'将来負担比率（分子）の構造'!I$51</f>
        <v>441</v>
      </c>
      <c r="E57" s="180"/>
      <c r="F57" s="180"/>
      <c r="G57" s="180">
        <f>'将来負担比率（分子）の構造'!J$51</f>
        <v>378</v>
      </c>
      <c r="H57" s="180"/>
      <c r="I57" s="180"/>
      <c r="J57" s="180">
        <f>'将来負担比率（分子）の構造'!K$51</f>
        <v>327</v>
      </c>
      <c r="K57" s="180"/>
      <c r="L57" s="180"/>
      <c r="M57" s="180">
        <f>'将来負担比率（分子）の構造'!L$51</f>
        <v>287</v>
      </c>
      <c r="N57" s="180"/>
      <c r="O57" s="180"/>
      <c r="P57" s="180">
        <f>'将来負担比率（分子）の構造'!M$51</f>
        <v>242</v>
      </c>
    </row>
    <row r="58" spans="1:16" x14ac:dyDescent="0.2">
      <c r="A58" s="180" t="s">
        <v>41</v>
      </c>
      <c r="B58" s="180"/>
      <c r="C58" s="180"/>
      <c r="D58" s="180">
        <f>'将来負担比率（分子）の構造'!I$50</f>
        <v>7237</v>
      </c>
      <c r="E58" s="180"/>
      <c r="F58" s="180"/>
      <c r="G58" s="180">
        <f>'将来負担比率（分子）の構造'!J$50</f>
        <v>7277</v>
      </c>
      <c r="H58" s="180"/>
      <c r="I58" s="180"/>
      <c r="J58" s="180">
        <f>'将来負担比率（分子）の構造'!K$50</f>
        <v>7352</v>
      </c>
      <c r="K58" s="180"/>
      <c r="L58" s="180"/>
      <c r="M58" s="180">
        <f>'将来負担比率（分子）の構造'!L$50</f>
        <v>7282</v>
      </c>
      <c r="N58" s="180"/>
      <c r="O58" s="180"/>
      <c r="P58" s="180">
        <f>'将来負担比率（分子）の構造'!M$50</f>
        <v>6468</v>
      </c>
    </row>
    <row r="59" spans="1:16" x14ac:dyDescent="0.2">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2">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2">
      <c r="A61" s="180" t="s">
        <v>36</v>
      </c>
      <c r="B61" s="180" t="str">
        <f>'将来負担比率（分子）の構造'!I$46</f>
        <v>-</v>
      </c>
      <c r="C61" s="180"/>
      <c r="D61" s="180"/>
      <c r="E61" s="180" t="str">
        <f>'将来負担比率（分子）の構造'!J$46</f>
        <v>-</v>
      </c>
      <c r="F61" s="180"/>
      <c r="G61" s="180"/>
      <c r="H61" s="180">
        <f>'将来負担比率（分子）の構造'!K$46</f>
        <v>16</v>
      </c>
      <c r="I61" s="180"/>
      <c r="J61" s="180"/>
      <c r="K61" s="180">
        <f>'将来負担比率（分子）の構造'!L$46</f>
        <v>16</v>
      </c>
      <c r="L61" s="180"/>
      <c r="M61" s="180"/>
      <c r="N61" s="180">
        <f>'将来負担比率（分子）の構造'!M$46</f>
        <v>12</v>
      </c>
      <c r="O61" s="180"/>
      <c r="P61" s="180"/>
    </row>
    <row r="62" spans="1:16" x14ac:dyDescent="0.2">
      <c r="A62" s="180" t="s">
        <v>35</v>
      </c>
      <c r="B62" s="180">
        <f>'将来負担比率（分子）の構造'!I$45</f>
        <v>3213</v>
      </c>
      <c r="C62" s="180"/>
      <c r="D62" s="180"/>
      <c r="E62" s="180">
        <f>'将来負担比率（分子）の構造'!J$45</f>
        <v>3089</v>
      </c>
      <c r="F62" s="180"/>
      <c r="G62" s="180"/>
      <c r="H62" s="180">
        <f>'将来負担比率（分子）の構造'!K$45</f>
        <v>3053</v>
      </c>
      <c r="I62" s="180"/>
      <c r="J62" s="180"/>
      <c r="K62" s="180">
        <f>'将来負担比率（分子）の構造'!L$45</f>
        <v>3124</v>
      </c>
      <c r="L62" s="180"/>
      <c r="M62" s="180"/>
      <c r="N62" s="180">
        <f>'将来負担比率（分子）の構造'!M$45</f>
        <v>2904</v>
      </c>
      <c r="O62" s="180"/>
      <c r="P62" s="180"/>
    </row>
    <row r="63" spans="1:16" x14ac:dyDescent="0.2">
      <c r="A63" s="180" t="s">
        <v>34</v>
      </c>
      <c r="B63" s="180">
        <f>'将来負担比率（分子）の構造'!I$44</f>
        <v>829</v>
      </c>
      <c r="C63" s="180"/>
      <c r="D63" s="180"/>
      <c r="E63" s="180">
        <f>'将来負担比率（分子）の構造'!J$44</f>
        <v>716</v>
      </c>
      <c r="F63" s="180"/>
      <c r="G63" s="180"/>
      <c r="H63" s="180">
        <f>'将来負担比率（分子）の構造'!K$44</f>
        <v>545</v>
      </c>
      <c r="I63" s="180"/>
      <c r="J63" s="180"/>
      <c r="K63" s="180">
        <f>'将来負担比率（分子）の構造'!L$44</f>
        <v>379</v>
      </c>
      <c r="L63" s="180"/>
      <c r="M63" s="180"/>
      <c r="N63" s="180">
        <f>'将来負担比率（分子）の構造'!M$44</f>
        <v>209</v>
      </c>
      <c r="O63" s="180"/>
      <c r="P63" s="180"/>
    </row>
    <row r="64" spans="1:16" x14ac:dyDescent="0.2">
      <c r="A64" s="180" t="s">
        <v>33</v>
      </c>
      <c r="B64" s="180">
        <f>'将来負担比率（分子）の構造'!I$43</f>
        <v>6058</v>
      </c>
      <c r="C64" s="180"/>
      <c r="D64" s="180"/>
      <c r="E64" s="180">
        <f>'将来負担比率（分子）の構造'!J$43</f>
        <v>5522</v>
      </c>
      <c r="F64" s="180"/>
      <c r="G64" s="180"/>
      <c r="H64" s="180">
        <f>'将来負担比率（分子）の構造'!K$43</f>
        <v>5043</v>
      </c>
      <c r="I64" s="180"/>
      <c r="J64" s="180"/>
      <c r="K64" s="180">
        <f>'将来負担比率（分子）の構造'!L$43</f>
        <v>4726</v>
      </c>
      <c r="L64" s="180"/>
      <c r="M64" s="180"/>
      <c r="N64" s="180">
        <f>'将来負担比率（分子）の構造'!M$43</f>
        <v>4628</v>
      </c>
      <c r="O64" s="180"/>
      <c r="P64" s="180"/>
    </row>
    <row r="65" spans="1:16" x14ac:dyDescent="0.2">
      <c r="A65" s="180" t="s">
        <v>32</v>
      </c>
      <c r="B65" s="180">
        <f>'将来負担比率（分子）の構造'!I$42</f>
        <v>26</v>
      </c>
      <c r="C65" s="180"/>
      <c r="D65" s="180"/>
      <c r="E65" s="180">
        <f>'将来負担比率（分子）の構造'!J$42</f>
        <v>17</v>
      </c>
      <c r="F65" s="180"/>
      <c r="G65" s="180"/>
      <c r="H65" s="180">
        <f>'将来負担比率（分子）の構造'!K$42</f>
        <v>8</v>
      </c>
      <c r="I65" s="180"/>
      <c r="J65" s="180"/>
      <c r="K65" s="180">
        <f>'将来負担比率（分子）の構造'!L$42</f>
        <v>5</v>
      </c>
      <c r="L65" s="180"/>
      <c r="M65" s="180"/>
      <c r="N65" s="180">
        <f>'将来負担比率（分子）の構造'!M$42</f>
        <v>2</v>
      </c>
      <c r="O65" s="180"/>
      <c r="P65" s="180"/>
    </row>
    <row r="66" spans="1:16" x14ac:dyDescent="0.2">
      <c r="A66" s="180" t="s">
        <v>31</v>
      </c>
      <c r="B66" s="180">
        <f>'将来負担比率（分子）の構造'!I$41</f>
        <v>10079</v>
      </c>
      <c r="C66" s="180"/>
      <c r="D66" s="180"/>
      <c r="E66" s="180">
        <f>'将来負担比率（分子）の構造'!J$41</f>
        <v>10025</v>
      </c>
      <c r="F66" s="180"/>
      <c r="G66" s="180"/>
      <c r="H66" s="180">
        <f>'将来負担比率（分子）の構造'!K$41</f>
        <v>9727</v>
      </c>
      <c r="I66" s="180"/>
      <c r="J66" s="180"/>
      <c r="K66" s="180">
        <f>'将来負担比率（分子）の構造'!L$41</f>
        <v>9519</v>
      </c>
      <c r="L66" s="180"/>
      <c r="M66" s="180"/>
      <c r="N66" s="180">
        <f>'将来負担比率（分子）の構造'!M$41</f>
        <v>9487</v>
      </c>
      <c r="O66" s="180"/>
      <c r="P66" s="180"/>
    </row>
    <row r="67" spans="1:16" x14ac:dyDescent="0.2">
      <c r="A67" s="180" t="s">
        <v>74</v>
      </c>
      <c r="B67" s="180" t="e">
        <f>NA()</f>
        <v>#N/A</v>
      </c>
      <c r="C67" s="180">
        <f>IF(ISNUMBER('将来負担比率（分子）の構造'!I$53), IF('将来負担比率（分子）の構造'!I$53 &lt; 0, 0, '将来負担比率（分子）の構造'!I$53), NA())</f>
        <v>910</v>
      </c>
      <c r="D67" s="180" t="e">
        <f>NA()</f>
        <v>#N/A</v>
      </c>
      <c r="E67" s="180" t="e">
        <f>NA()</f>
        <v>#N/A</v>
      </c>
      <c r="F67" s="180">
        <f>IF(ISNUMBER('将来負担比率（分子）の構造'!J$53), IF('将来負担比率（分子）の構造'!J$53 &lt; 0, 0, '将来負担比率（分子）の構造'!J$53), NA())</f>
        <v>212</v>
      </c>
      <c r="G67" s="180" t="e">
        <f>NA()</f>
        <v>#N/A</v>
      </c>
      <c r="H67" s="180" t="e">
        <f>NA()</f>
        <v>#N/A</v>
      </c>
      <c r="I67" s="180">
        <f>IF(ISNUMBER('将来負担比率（分子）の構造'!K$53), IF('将来負担比率（分子）の構造'!K$53 &lt; 0, 0, '将来負担比率（分子）の構造'!K$53), NA())</f>
        <v>0</v>
      </c>
      <c r="J67" s="180" t="e">
        <f>NA()</f>
        <v>#N/A</v>
      </c>
      <c r="K67" s="180" t="e">
        <f>NA()</f>
        <v>#N/A</v>
      </c>
      <c r="L67" s="180">
        <f>IF(ISNUMBER('将来負担比率（分子）の構造'!L$53), IF('将来負担比率（分子）の構造'!L$53 &lt; 0, 0, '将来負担比率（分子）の構造'!L$53), NA())</f>
        <v>0</v>
      </c>
      <c r="M67" s="180" t="e">
        <f>NA()</f>
        <v>#N/A</v>
      </c>
      <c r="N67" s="180" t="e">
        <f>NA()</f>
        <v>#N/A</v>
      </c>
      <c r="O67" s="180">
        <f>IF(ISNUMBER('将来負担比率（分子）の構造'!M$53), IF('将来負担比率（分子）の構造'!M$53 &lt; 0, 0, '将来負担比率（分子）の構造'!M$53), NA())</f>
        <v>418</v>
      </c>
      <c r="P67" s="180" t="e">
        <f>NA()</f>
        <v>#N/A</v>
      </c>
    </row>
    <row r="70" spans="1:16" x14ac:dyDescent="0.2">
      <c r="A70" s="182" t="s">
        <v>75</v>
      </c>
      <c r="B70" s="182"/>
      <c r="C70" s="182"/>
      <c r="D70" s="182"/>
      <c r="E70" s="182"/>
      <c r="F70" s="182"/>
    </row>
    <row r="71" spans="1:16" x14ac:dyDescent="0.2">
      <c r="A71" s="183"/>
      <c r="B71" s="183" t="str">
        <f>基金残高に係る経年分析!F54</f>
        <v>H28</v>
      </c>
      <c r="C71" s="183" t="str">
        <f>基金残高に係る経年分析!G54</f>
        <v>H29</v>
      </c>
      <c r="D71" s="183" t="str">
        <f>基金残高に係る経年分析!H54</f>
        <v>H30</v>
      </c>
    </row>
    <row r="72" spans="1:16" x14ac:dyDescent="0.2">
      <c r="A72" s="183" t="s">
        <v>76</v>
      </c>
      <c r="B72" s="184">
        <f>基金残高に係る経年分析!F55</f>
        <v>823</v>
      </c>
      <c r="C72" s="184">
        <f>基金残高に係る経年分析!G55</f>
        <v>823</v>
      </c>
      <c r="D72" s="184">
        <f>基金残高に係る経年分析!H55</f>
        <v>829</v>
      </c>
    </row>
    <row r="73" spans="1:16" x14ac:dyDescent="0.2">
      <c r="A73" s="183" t="s">
        <v>77</v>
      </c>
      <c r="B73" s="184">
        <f>基金残高に係る経年分析!F56</f>
        <v>1112</v>
      </c>
      <c r="C73" s="184">
        <f>基金残高に係る経年分析!G56</f>
        <v>1114</v>
      </c>
      <c r="D73" s="184">
        <f>基金残高に係る経年分析!H56</f>
        <v>1026</v>
      </c>
    </row>
    <row r="74" spans="1:16" x14ac:dyDescent="0.2">
      <c r="A74" s="183" t="s">
        <v>78</v>
      </c>
      <c r="B74" s="184">
        <f>基金残高に係る経年分析!F57</f>
        <v>4880</v>
      </c>
      <c r="C74" s="184">
        <f>基金残高に係る経年分析!G57</f>
        <v>4807</v>
      </c>
      <c r="D74" s="184">
        <f>基金残高に係る経年分析!H57</f>
        <v>4192</v>
      </c>
    </row>
  </sheetData>
  <sheetProtection algorithmName="SHA-512" hashValue="dXnIb2DEWLQdgGFz3ABSUTajDSqgpUk9U8xQeDVoEi03oJBUhzV3TAjPyMmJoE7X7R1Dqer+K6VJb1jgiJYmEw==" saltValue="dHYuwr+5fABu22nd7LVhx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3"/>
  <sheetViews>
    <sheetView showGridLines="0" workbookViewId="0"/>
  </sheetViews>
  <sheetFormatPr defaultColWidth="0" defaultRowHeight="11.25" customHeight="1" zeroHeight="1" x14ac:dyDescent="0.2"/>
  <cols>
    <col min="1" max="95" width="1.6640625" style="225" customWidth="1"/>
    <col min="96" max="133" width="1.6640625" style="241" customWidth="1"/>
    <col min="134" max="143" width="1.6640625" style="225" customWidth="1"/>
    <col min="144" max="16384" width="0" style="225" hidden="1"/>
  </cols>
  <sheetData>
    <row r="1" spans="2:143" ht="22.5" customHeight="1" thickBot="1" x14ac:dyDescent="0.25">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93" t="s">
        <v>217</v>
      </c>
      <c r="DI1" s="794"/>
      <c r="DJ1" s="794"/>
      <c r="DK1" s="794"/>
      <c r="DL1" s="794"/>
      <c r="DM1" s="794"/>
      <c r="DN1" s="795"/>
      <c r="DO1" s="225"/>
      <c r="DP1" s="793" t="s">
        <v>218</v>
      </c>
      <c r="DQ1" s="794"/>
      <c r="DR1" s="794"/>
      <c r="DS1" s="794"/>
      <c r="DT1" s="794"/>
      <c r="DU1" s="794"/>
      <c r="DV1" s="794"/>
      <c r="DW1" s="794"/>
      <c r="DX1" s="794"/>
      <c r="DY1" s="794"/>
      <c r="DZ1" s="794"/>
      <c r="EA1" s="794"/>
      <c r="EB1" s="794"/>
      <c r="EC1" s="795"/>
      <c r="ED1" s="223"/>
      <c r="EE1" s="223"/>
      <c r="EF1" s="223"/>
      <c r="EG1" s="223"/>
      <c r="EH1" s="223"/>
      <c r="EI1" s="223"/>
      <c r="EJ1" s="223"/>
      <c r="EK1" s="223"/>
      <c r="EL1" s="223"/>
      <c r="EM1" s="223"/>
    </row>
    <row r="2" spans="2:143" ht="22.5" customHeight="1" x14ac:dyDescent="0.2">
      <c r="B2" s="226" t="s">
        <v>219</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2">
      <c r="B3" s="735" t="s">
        <v>220</v>
      </c>
      <c r="C3" s="736"/>
      <c r="D3" s="736"/>
      <c r="E3" s="736"/>
      <c r="F3" s="736"/>
      <c r="G3" s="736"/>
      <c r="H3" s="736"/>
      <c r="I3" s="736"/>
      <c r="J3" s="736"/>
      <c r="K3" s="736"/>
      <c r="L3" s="736"/>
      <c r="M3" s="736"/>
      <c r="N3" s="736"/>
      <c r="O3" s="736"/>
      <c r="P3" s="736"/>
      <c r="Q3" s="736"/>
      <c r="R3" s="736"/>
      <c r="S3" s="736"/>
      <c r="T3" s="736"/>
      <c r="U3" s="736"/>
      <c r="V3" s="736"/>
      <c r="W3" s="736"/>
      <c r="X3" s="736"/>
      <c r="Y3" s="736"/>
      <c r="Z3" s="736"/>
      <c r="AA3" s="736"/>
      <c r="AB3" s="736"/>
      <c r="AC3" s="736"/>
      <c r="AD3" s="736"/>
      <c r="AE3" s="736"/>
      <c r="AF3" s="736"/>
      <c r="AG3" s="736"/>
      <c r="AH3" s="736"/>
      <c r="AI3" s="736"/>
      <c r="AJ3" s="736"/>
      <c r="AK3" s="736"/>
      <c r="AL3" s="736"/>
      <c r="AM3" s="736"/>
      <c r="AN3" s="736"/>
      <c r="AO3" s="736"/>
      <c r="AP3" s="735" t="s">
        <v>221</v>
      </c>
      <c r="AQ3" s="736"/>
      <c r="AR3" s="736"/>
      <c r="AS3" s="736"/>
      <c r="AT3" s="736"/>
      <c r="AU3" s="736"/>
      <c r="AV3" s="736"/>
      <c r="AW3" s="736"/>
      <c r="AX3" s="736"/>
      <c r="AY3" s="736"/>
      <c r="AZ3" s="736"/>
      <c r="BA3" s="736"/>
      <c r="BB3" s="736"/>
      <c r="BC3" s="736"/>
      <c r="BD3" s="736"/>
      <c r="BE3" s="736"/>
      <c r="BF3" s="736"/>
      <c r="BG3" s="736"/>
      <c r="BH3" s="736"/>
      <c r="BI3" s="736"/>
      <c r="BJ3" s="736"/>
      <c r="BK3" s="736"/>
      <c r="BL3" s="736"/>
      <c r="BM3" s="736"/>
      <c r="BN3" s="736"/>
      <c r="BO3" s="736"/>
      <c r="BP3" s="736"/>
      <c r="BQ3" s="736"/>
      <c r="BR3" s="736"/>
      <c r="BS3" s="736"/>
      <c r="BT3" s="736"/>
      <c r="BU3" s="736"/>
      <c r="BV3" s="736"/>
      <c r="BW3" s="736"/>
      <c r="BX3" s="736"/>
      <c r="BY3" s="736"/>
      <c r="BZ3" s="736"/>
      <c r="CA3" s="736"/>
      <c r="CB3" s="737"/>
      <c r="CD3" s="778" t="s">
        <v>222</v>
      </c>
      <c r="CE3" s="779"/>
      <c r="CF3" s="779"/>
      <c r="CG3" s="779"/>
      <c r="CH3" s="779"/>
      <c r="CI3" s="779"/>
      <c r="CJ3" s="779"/>
      <c r="CK3" s="779"/>
      <c r="CL3" s="779"/>
      <c r="CM3" s="779"/>
      <c r="CN3" s="779"/>
      <c r="CO3" s="779"/>
      <c r="CP3" s="779"/>
      <c r="CQ3" s="779"/>
      <c r="CR3" s="779"/>
      <c r="CS3" s="779"/>
      <c r="CT3" s="779"/>
      <c r="CU3" s="779"/>
      <c r="CV3" s="779"/>
      <c r="CW3" s="779"/>
      <c r="CX3" s="779"/>
      <c r="CY3" s="779"/>
      <c r="CZ3" s="779"/>
      <c r="DA3" s="779"/>
      <c r="DB3" s="779"/>
      <c r="DC3" s="779"/>
      <c r="DD3" s="779"/>
      <c r="DE3" s="779"/>
      <c r="DF3" s="779"/>
      <c r="DG3" s="779"/>
      <c r="DH3" s="779"/>
      <c r="DI3" s="779"/>
      <c r="DJ3" s="779"/>
      <c r="DK3" s="779"/>
      <c r="DL3" s="779"/>
      <c r="DM3" s="779"/>
      <c r="DN3" s="779"/>
      <c r="DO3" s="779"/>
      <c r="DP3" s="779"/>
      <c r="DQ3" s="779"/>
      <c r="DR3" s="779"/>
      <c r="DS3" s="779"/>
      <c r="DT3" s="779"/>
      <c r="DU3" s="779"/>
      <c r="DV3" s="779"/>
      <c r="DW3" s="779"/>
      <c r="DX3" s="779"/>
      <c r="DY3" s="779"/>
      <c r="DZ3" s="779"/>
      <c r="EA3" s="779"/>
      <c r="EB3" s="779"/>
      <c r="EC3" s="780"/>
    </row>
    <row r="4" spans="2:143" ht="11.25" customHeight="1" x14ac:dyDescent="0.2">
      <c r="B4" s="735" t="s">
        <v>1</v>
      </c>
      <c r="C4" s="736"/>
      <c r="D4" s="736"/>
      <c r="E4" s="736"/>
      <c r="F4" s="736"/>
      <c r="G4" s="736"/>
      <c r="H4" s="736"/>
      <c r="I4" s="736"/>
      <c r="J4" s="736"/>
      <c r="K4" s="736"/>
      <c r="L4" s="736"/>
      <c r="M4" s="736"/>
      <c r="N4" s="736"/>
      <c r="O4" s="736"/>
      <c r="P4" s="736"/>
      <c r="Q4" s="737"/>
      <c r="R4" s="735" t="s">
        <v>223</v>
      </c>
      <c r="S4" s="736"/>
      <c r="T4" s="736"/>
      <c r="U4" s="736"/>
      <c r="V4" s="736"/>
      <c r="W4" s="736"/>
      <c r="X4" s="736"/>
      <c r="Y4" s="737"/>
      <c r="Z4" s="735" t="s">
        <v>224</v>
      </c>
      <c r="AA4" s="736"/>
      <c r="AB4" s="736"/>
      <c r="AC4" s="737"/>
      <c r="AD4" s="735" t="s">
        <v>225</v>
      </c>
      <c r="AE4" s="736"/>
      <c r="AF4" s="736"/>
      <c r="AG4" s="736"/>
      <c r="AH4" s="736"/>
      <c r="AI4" s="736"/>
      <c r="AJ4" s="736"/>
      <c r="AK4" s="737"/>
      <c r="AL4" s="735" t="s">
        <v>224</v>
      </c>
      <c r="AM4" s="736"/>
      <c r="AN4" s="736"/>
      <c r="AO4" s="737"/>
      <c r="AP4" s="796" t="s">
        <v>226</v>
      </c>
      <c r="AQ4" s="796"/>
      <c r="AR4" s="796"/>
      <c r="AS4" s="796"/>
      <c r="AT4" s="796"/>
      <c r="AU4" s="796"/>
      <c r="AV4" s="796"/>
      <c r="AW4" s="796"/>
      <c r="AX4" s="796"/>
      <c r="AY4" s="796"/>
      <c r="AZ4" s="796"/>
      <c r="BA4" s="796"/>
      <c r="BB4" s="796"/>
      <c r="BC4" s="796"/>
      <c r="BD4" s="796"/>
      <c r="BE4" s="796"/>
      <c r="BF4" s="796"/>
      <c r="BG4" s="796" t="s">
        <v>227</v>
      </c>
      <c r="BH4" s="796"/>
      <c r="BI4" s="796"/>
      <c r="BJ4" s="796"/>
      <c r="BK4" s="796"/>
      <c r="BL4" s="796"/>
      <c r="BM4" s="796"/>
      <c r="BN4" s="796"/>
      <c r="BO4" s="796" t="s">
        <v>224</v>
      </c>
      <c r="BP4" s="796"/>
      <c r="BQ4" s="796"/>
      <c r="BR4" s="796"/>
      <c r="BS4" s="796" t="s">
        <v>228</v>
      </c>
      <c r="BT4" s="796"/>
      <c r="BU4" s="796"/>
      <c r="BV4" s="796"/>
      <c r="BW4" s="796"/>
      <c r="BX4" s="796"/>
      <c r="BY4" s="796"/>
      <c r="BZ4" s="796"/>
      <c r="CA4" s="796"/>
      <c r="CB4" s="796"/>
      <c r="CD4" s="778" t="s">
        <v>229</v>
      </c>
      <c r="CE4" s="779"/>
      <c r="CF4" s="779"/>
      <c r="CG4" s="779"/>
      <c r="CH4" s="779"/>
      <c r="CI4" s="779"/>
      <c r="CJ4" s="779"/>
      <c r="CK4" s="779"/>
      <c r="CL4" s="779"/>
      <c r="CM4" s="779"/>
      <c r="CN4" s="779"/>
      <c r="CO4" s="779"/>
      <c r="CP4" s="779"/>
      <c r="CQ4" s="779"/>
      <c r="CR4" s="779"/>
      <c r="CS4" s="779"/>
      <c r="CT4" s="779"/>
      <c r="CU4" s="779"/>
      <c r="CV4" s="779"/>
      <c r="CW4" s="779"/>
      <c r="CX4" s="779"/>
      <c r="CY4" s="779"/>
      <c r="CZ4" s="779"/>
      <c r="DA4" s="779"/>
      <c r="DB4" s="779"/>
      <c r="DC4" s="779"/>
      <c r="DD4" s="779"/>
      <c r="DE4" s="779"/>
      <c r="DF4" s="779"/>
      <c r="DG4" s="779"/>
      <c r="DH4" s="779"/>
      <c r="DI4" s="779"/>
      <c r="DJ4" s="779"/>
      <c r="DK4" s="779"/>
      <c r="DL4" s="779"/>
      <c r="DM4" s="779"/>
      <c r="DN4" s="779"/>
      <c r="DO4" s="779"/>
      <c r="DP4" s="779"/>
      <c r="DQ4" s="779"/>
      <c r="DR4" s="779"/>
      <c r="DS4" s="779"/>
      <c r="DT4" s="779"/>
      <c r="DU4" s="779"/>
      <c r="DV4" s="779"/>
      <c r="DW4" s="779"/>
      <c r="DX4" s="779"/>
      <c r="DY4" s="779"/>
      <c r="DZ4" s="779"/>
      <c r="EA4" s="779"/>
      <c r="EB4" s="779"/>
      <c r="EC4" s="780"/>
    </row>
    <row r="5" spans="2:143" s="229" customFormat="1" ht="11.25" customHeight="1" x14ac:dyDescent="0.2">
      <c r="B5" s="760" t="s">
        <v>230</v>
      </c>
      <c r="C5" s="761"/>
      <c r="D5" s="761"/>
      <c r="E5" s="761"/>
      <c r="F5" s="761"/>
      <c r="G5" s="761"/>
      <c r="H5" s="761"/>
      <c r="I5" s="761"/>
      <c r="J5" s="761"/>
      <c r="K5" s="761"/>
      <c r="L5" s="761"/>
      <c r="M5" s="761"/>
      <c r="N5" s="761"/>
      <c r="O5" s="761"/>
      <c r="P5" s="761"/>
      <c r="Q5" s="762"/>
      <c r="R5" s="726">
        <v>3235310</v>
      </c>
      <c r="S5" s="727"/>
      <c r="T5" s="727"/>
      <c r="U5" s="727"/>
      <c r="V5" s="727"/>
      <c r="W5" s="727"/>
      <c r="X5" s="727"/>
      <c r="Y5" s="773"/>
      <c r="Z5" s="791">
        <v>16.5</v>
      </c>
      <c r="AA5" s="791"/>
      <c r="AB5" s="791"/>
      <c r="AC5" s="791"/>
      <c r="AD5" s="792">
        <v>3235310</v>
      </c>
      <c r="AE5" s="792"/>
      <c r="AF5" s="792"/>
      <c r="AG5" s="792"/>
      <c r="AH5" s="792"/>
      <c r="AI5" s="792"/>
      <c r="AJ5" s="792"/>
      <c r="AK5" s="792"/>
      <c r="AL5" s="774">
        <v>37.4</v>
      </c>
      <c r="AM5" s="743"/>
      <c r="AN5" s="743"/>
      <c r="AO5" s="775"/>
      <c r="AP5" s="760" t="s">
        <v>231</v>
      </c>
      <c r="AQ5" s="761"/>
      <c r="AR5" s="761"/>
      <c r="AS5" s="761"/>
      <c r="AT5" s="761"/>
      <c r="AU5" s="761"/>
      <c r="AV5" s="761"/>
      <c r="AW5" s="761"/>
      <c r="AX5" s="761"/>
      <c r="AY5" s="761"/>
      <c r="AZ5" s="761"/>
      <c r="BA5" s="761"/>
      <c r="BB5" s="761"/>
      <c r="BC5" s="761"/>
      <c r="BD5" s="761"/>
      <c r="BE5" s="761"/>
      <c r="BF5" s="762"/>
      <c r="BG5" s="661">
        <v>3234602</v>
      </c>
      <c r="BH5" s="664"/>
      <c r="BI5" s="664"/>
      <c r="BJ5" s="664"/>
      <c r="BK5" s="664"/>
      <c r="BL5" s="664"/>
      <c r="BM5" s="664"/>
      <c r="BN5" s="665"/>
      <c r="BO5" s="723">
        <v>100</v>
      </c>
      <c r="BP5" s="723"/>
      <c r="BQ5" s="723"/>
      <c r="BR5" s="723"/>
      <c r="BS5" s="724">
        <v>228654</v>
      </c>
      <c r="BT5" s="724"/>
      <c r="BU5" s="724"/>
      <c r="BV5" s="724"/>
      <c r="BW5" s="724"/>
      <c r="BX5" s="724"/>
      <c r="BY5" s="724"/>
      <c r="BZ5" s="724"/>
      <c r="CA5" s="724"/>
      <c r="CB5" s="765"/>
      <c r="CD5" s="778" t="s">
        <v>226</v>
      </c>
      <c r="CE5" s="779"/>
      <c r="CF5" s="779"/>
      <c r="CG5" s="779"/>
      <c r="CH5" s="779"/>
      <c r="CI5" s="779"/>
      <c r="CJ5" s="779"/>
      <c r="CK5" s="779"/>
      <c r="CL5" s="779"/>
      <c r="CM5" s="779"/>
      <c r="CN5" s="779"/>
      <c r="CO5" s="779"/>
      <c r="CP5" s="779"/>
      <c r="CQ5" s="780"/>
      <c r="CR5" s="778" t="s">
        <v>232</v>
      </c>
      <c r="CS5" s="779"/>
      <c r="CT5" s="779"/>
      <c r="CU5" s="779"/>
      <c r="CV5" s="779"/>
      <c r="CW5" s="779"/>
      <c r="CX5" s="779"/>
      <c r="CY5" s="780"/>
      <c r="CZ5" s="778" t="s">
        <v>224</v>
      </c>
      <c r="DA5" s="779"/>
      <c r="DB5" s="779"/>
      <c r="DC5" s="780"/>
      <c r="DD5" s="778" t="s">
        <v>233</v>
      </c>
      <c r="DE5" s="779"/>
      <c r="DF5" s="779"/>
      <c r="DG5" s="779"/>
      <c r="DH5" s="779"/>
      <c r="DI5" s="779"/>
      <c r="DJ5" s="779"/>
      <c r="DK5" s="779"/>
      <c r="DL5" s="779"/>
      <c r="DM5" s="779"/>
      <c r="DN5" s="779"/>
      <c r="DO5" s="779"/>
      <c r="DP5" s="780"/>
      <c r="DQ5" s="778" t="s">
        <v>234</v>
      </c>
      <c r="DR5" s="779"/>
      <c r="DS5" s="779"/>
      <c r="DT5" s="779"/>
      <c r="DU5" s="779"/>
      <c r="DV5" s="779"/>
      <c r="DW5" s="779"/>
      <c r="DX5" s="779"/>
      <c r="DY5" s="779"/>
      <c r="DZ5" s="779"/>
      <c r="EA5" s="779"/>
      <c r="EB5" s="779"/>
      <c r="EC5" s="780"/>
    </row>
    <row r="6" spans="2:143" ht="11.25" customHeight="1" x14ac:dyDescent="0.2">
      <c r="B6" s="658" t="s">
        <v>235</v>
      </c>
      <c r="C6" s="659"/>
      <c r="D6" s="659"/>
      <c r="E6" s="659"/>
      <c r="F6" s="659"/>
      <c r="G6" s="659"/>
      <c r="H6" s="659"/>
      <c r="I6" s="659"/>
      <c r="J6" s="659"/>
      <c r="K6" s="659"/>
      <c r="L6" s="659"/>
      <c r="M6" s="659"/>
      <c r="N6" s="659"/>
      <c r="O6" s="659"/>
      <c r="P6" s="659"/>
      <c r="Q6" s="660"/>
      <c r="R6" s="661">
        <v>170799</v>
      </c>
      <c r="S6" s="664"/>
      <c r="T6" s="664"/>
      <c r="U6" s="664"/>
      <c r="V6" s="664"/>
      <c r="W6" s="664"/>
      <c r="X6" s="664"/>
      <c r="Y6" s="665"/>
      <c r="Z6" s="723">
        <v>0.9</v>
      </c>
      <c r="AA6" s="723"/>
      <c r="AB6" s="723"/>
      <c r="AC6" s="723"/>
      <c r="AD6" s="724">
        <v>170799</v>
      </c>
      <c r="AE6" s="724"/>
      <c r="AF6" s="724"/>
      <c r="AG6" s="724"/>
      <c r="AH6" s="724"/>
      <c r="AI6" s="724"/>
      <c r="AJ6" s="724"/>
      <c r="AK6" s="724"/>
      <c r="AL6" s="666">
        <v>2</v>
      </c>
      <c r="AM6" s="667"/>
      <c r="AN6" s="667"/>
      <c r="AO6" s="725"/>
      <c r="AP6" s="658" t="s">
        <v>236</v>
      </c>
      <c r="AQ6" s="659"/>
      <c r="AR6" s="659"/>
      <c r="AS6" s="659"/>
      <c r="AT6" s="659"/>
      <c r="AU6" s="659"/>
      <c r="AV6" s="659"/>
      <c r="AW6" s="659"/>
      <c r="AX6" s="659"/>
      <c r="AY6" s="659"/>
      <c r="AZ6" s="659"/>
      <c r="BA6" s="659"/>
      <c r="BB6" s="659"/>
      <c r="BC6" s="659"/>
      <c r="BD6" s="659"/>
      <c r="BE6" s="659"/>
      <c r="BF6" s="660"/>
      <c r="BG6" s="661">
        <v>3234602</v>
      </c>
      <c r="BH6" s="664"/>
      <c r="BI6" s="664"/>
      <c r="BJ6" s="664"/>
      <c r="BK6" s="664"/>
      <c r="BL6" s="664"/>
      <c r="BM6" s="664"/>
      <c r="BN6" s="665"/>
      <c r="BO6" s="723">
        <v>100</v>
      </c>
      <c r="BP6" s="723"/>
      <c r="BQ6" s="723"/>
      <c r="BR6" s="723"/>
      <c r="BS6" s="724">
        <v>228654</v>
      </c>
      <c r="BT6" s="724"/>
      <c r="BU6" s="724"/>
      <c r="BV6" s="724"/>
      <c r="BW6" s="724"/>
      <c r="BX6" s="724"/>
      <c r="BY6" s="724"/>
      <c r="BZ6" s="724"/>
      <c r="CA6" s="724"/>
      <c r="CB6" s="765"/>
      <c r="CD6" s="732" t="s">
        <v>237</v>
      </c>
      <c r="CE6" s="733"/>
      <c r="CF6" s="733"/>
      <c r="CG6" s="733"/>
      <c r="CH6" s="733"/>
      <c r="CI6" s="733"/>
      <c r="CJ6" s="733"/>
      <c r="CK6" s="733"/>
      <c r="CL6" s="733"/>
      <c r="CM6" s="733"/>
      <c r="CN6" s="733"/>
      <c r="CO6" s="733"/>
      <c r="CP6" s="733"/>
      <c r="CQ6" s="734"/>
      <c r="CR6" s="661">
        <v>178747</v>
      </c>
      <c r="CS6" s="664"/>
      <c r="CT6" s="664"/>
      <c r="CU6" s="664"/>
      <c r="CV6" s="664"/>
      <c r="CW6" s="664"/>
      <c r="CX6" s="664"/>
      <c r="CY6" s="665"/>
      <c r="CZ6" s="774">
        <v>1</v>
      </c>
      <c r="DA6" s="743"/>
      <c r="DB6" s="743"/>
      <c r="DC6" s="777"/>
      <c r="DD6" s="669" t="s">
        <v>238</v>
      </c>
      <c r="DE6" s="664"/>
      <c r="DF6" s="664"/>
      <c r="DG6" s="664"/>
      <c r="DH6" s="664"/>
      <c r="DI6" s="664"/>
      <c r="DJ6" s="664"/>
      <c r="DK6" s="664"/>
      <c r="DL6" s="664"/>
      <c r="DM6" s="664"/>
      <c r="DN6" s="664"/>
      <c r="DO6" s="664"/>
      <c r="DP6" s="665"/>
      <c r="DQ6" s="669">
        <v>178747</v>
      </c>
      <c r="DR6" s="664"/>
      <c r="DS6" s="664"/>
      <c r="DT6" s="664"/>
      <c r="DU6" s="664"/>
      <c r="DV6" s="664"/>
      <c r="DW6" s="664"/>
      <c r="DX6" s="664"/>
      <c r="DY6" s="664"/>
      <c r="DZ6" s="664"/>
      <c r="EA6" s="664"/>
      <c r="EB6" s="664"/>
      <c r="EC6" s="704"/>
    </row>
    <row r="7" spans="2:143" ht="11.25" customHeight="1" x14ac:dyDescent="0.2">
      <c r="B7" s="658" t="s">
        <v>239</v>
      </c>
      <c r="C7" s="659"/>
      <c r="D7" s="659"/>
      <c r="E7" s="659"/>
      <c r="F7" s="659"/>
      <c r="G7" s="659"/>
      <c r="H7" s="659"/>
      <c r="I7" s="659"/>
      <c r="J7" s="659"/>
      <c r="K7" s="659"/>
      <c r="L7" s="659"/>
      <c r="M7" s="659"/>
      <c r="N7" s="659"/>
      <c r="O7" s="659"/>
      <c r="P7" s="659"/>
      <c r="Q7" s="660"/>
      <c r="R7" s="661">
        <v>3231</v>
      </c>
      <c r="S7" s="664"/>
      <c r="T7" s="664"/>
      <c r="U7" s="664"/>
      <c r="V7" s="664"/>
      <c r="W7" s="664"/>
      <c r="X7" s="664"/>
      <c r="Y7" s="665"/>
      <c r="Z7" s="723">
        <v>0</v>
      </c>
      <c r="AA7" s="723"/>
      <c r="AB7" s="723"/>
      <c r="AC7" s="723"/>
      <c r="AD7" s="724">
        <v>3231</v>
      </c>
      <c r="AE7" s="724"/>
      <c r="AF7" s="724"/>
      <c r="AG7" s="724"/>
      <c r="AH7" s="724"/>
      <c r="AI7" s="724"/>
      <c r="AJ7" s="724"/>
      <c r="AK7" s="724"/>
      <c r="AL7" s="666">
        <v>0</v>
      </c>
      <c r="AM7" s="667"/>
      <c r="AN7" s="667"/>
      <c r="AO7" s="725"/>
      <c r="AP7" s="658" t="s">
        <v>240</v>
      </c>
      <c r="AQ7" s="659"/>
      <c r="AR7" s="659"/>
      <c r="AS7" s="659"/>
      <c r="AT7" s="659"/>
      <c r="AU7" s="659"/>
      <c r="AV7" s="659"/>
      <c r="AW7" s="659"/>
      <c r="AX7" s="659"/>
      <c r="AY7" s="659"/>
      <c r="AZ7" s="659"/>
      <c r="BA7" s="659"/>
      <c r="BB7" s="659"/>
      <c r="BC7" s="659"/>
      <c r="BD7" s="659"/>
      <c r="BE7" s="659"/>
      <c r="BF7" s="660"/>
      <c r="BG7" s="661">
        <v>1127687</v>
      </c>
      <c r="BH7" s="664"/>
      <c r="BI7" s="664"/>
      <c r="BJ7" s="664"/>
      <c r="BK7" s="664"/>
      <c r="BL7" s="664"/>
      <c r="BM7" s="664"/>
      <c r="BN7" s="665"/>
      <c r="BO7" s="723">
        <v>34.9</v>
      </c>
      <c r="BP7" s="723"/>
      <c r="BQ7" s="723"/>
      <c r="BR7" s="723"/>
      <c r="BS7" s="724">
        <v>18716</v>
      </c>
      <c r="BT7" s="724"/>
      <c r="BU7" s="724"/>
      <c r="BV7" s="724"/>
      <c r="BW7" s="724"/>
      <c r="BX7" s="724"/>
      <c r="BY7" s="724"/>
      <c r="BZ7" s="724"/>
      <c r="CA7" s="724"/>
      <c r="CB7" s="765"/>
      <c r="CD7" s="705" t="s">
        <v>241</v>
      </c>
      <c r="CE7" s="702"/>
      <c r="CF7" s="702"/>
      <c r="CG7" s="702"/>
      <c r="CH7" s="702"/>
      <c r="CI7" s="702"/>
      <c r="CJ7" s="702"/>
      <c r="CK7" s="702"/>
      <c r="CL7" s="702"/>
      <c r="CM7" s="702"/>
      <c r="CN7" s="702"/>
      <c r="CO7" s="702"/>
      <c r="CP7" s="702"/>
      <c r="CQ7" s="703"/>
      <c r="CR7" s="661">
        <v>3876304</v>
      </c>
      <c r="CS7" s="664"/>
      <c r="CT7" s="664"/>
      <c r="CU7" s="664"/>
      <c r="CV7" s="664"/>
      <c r="CW7" s="664"/>
      <c r="CX7" s="664"/>
      <c r="CY7" s="665"/>
      <c r="CZ7" s="723">
        <v>20.7</v>
      </c>
      <c r="DA7" s="723"/>
      <c r="DB7" s="723"/>
      <c r="DC7" s="723"/>
      <c r="DD7" s="669">
        <v>443801</v>
      </c>
      <c r="DE7" s="664"/>
      <c r="DF7" s="664"/>
      <c r="DG7" s="664"/>
      <c r="DH7" s="664"/>
      <c r="DI7" s="664"/>
      <c r="DJ7" s="664"/>
      <c r="DK7" s="664"/>
      <c r="DL7" s="664"/>
      <c r="DM7" s="664"/>
      <c r="DN7" s="664"/>
      <c r="DO7" s="664"/>
      <c r="DP7" s="665"/>
      <c r="DQ7" s="669">
        <v>2458737</v>
      </c>
      <c r="DR7" s="664"/>
      <c r="DS7" s="664"/>
      <c r="DT7" s="664"/>
      <c r="DU7" s="664"/>
      <c r="DV7" s="664"/>
      <c r="DW7" s="664"/>
      <c r="DX7" s="664"/>
      <c r="DY7" s="664"/>
      <c r="DZ7" s="664"/>
      <c r="EA7" s="664"/>
      <c r="EB7" s="664"/>
      <c r="EC7" s="704"/>
    </row>
    <row r="8" spans="2:143" ht="11.25" customHeight="1" x14ac:dyDescent="0.2">
      <c r="B8" s="658" t="s">
        <v>242</v>
      </c>
      <c r="C8" s="659"/>
      <c r="D8" s="659"/>
      <c r="E8" s="659"/>
      <c r="F8" s="659"/>
      <c r="G8" s="659"/>
      <c r="H8" s="659"/>
      <c r="I8" s="659"/>
      <c r="J8" s="659"/>
      <c r="K8" s="659"/>
      <c r="L8" s="659"/>
      <c r="M8" s="659"/>
      <c r="N8" s="659"/>
      <c r="O8" s="659"/>
      <c r="P8" s="659"/>
      <c r="Q8" s="660"/>
      <c r="R8" s="661">
        <v>5416</v>
      </c>
      <c r="S8" s="664"/>
      <c r="T8" s="664"/>
      <c r="U8" s="664"/>
      <c r="V8" s="664"/>
      <c r="W8" s="664"/>
      <c r="X8" s="664"/>
      <c r="Y8" s="665"/>
      <c r="Z8" s="723">
        <v>0</v>
      </c>
      <c r="AA8" s="723"/>
      <c r="AB8" s="723"/>
      <c r="AC8" s="723"/>
      <c r="AD8" s="724">
        <v>5416</v>
      </c>
      <c r="AE8" s="724"/>
      <c r="AF8" s="724"/>
      <c r="AG8" s="724"/>
      <c r="AH8" s="724"/>
      <c r="AI8" s="724"/>
      <c r="AJ8" s="724"/>
      <c r="AK8" s="724"/>
      <c r="AL8" s="666">
        <v>0.1</v>
      </c>
      <c r="AM8" s="667"/>
      <c r="AN8" s="667"/>
      <c r="AO8" s="725"/>
      <c r="AP8" s="658" t="s">
        <v>243</v>
      </c>
      <c r="AQ8" s="659"/>
      <c r="AR8" s="659"/>
      <c r="AS8" s="659"/>
      <c r="AT8" s="659"/>
      <c r="AU8" s="659"/>
      <c r="AV8" s="659"/>
      <c r="AW8" s="659"/>
      <c r="AX8" s="659"/>
      <c r="AY8" s="659"/>
      <c r="AZ8" s="659"/>
      <c r="BA8" s="659"/>
      <c r="BB8" s="659"/>
      <c r="BC8" s="659"/>
      <c r="BD8" s="659"/>
      <c r="BE8" s="659"/>
      <c r="BF8" s="660"/>
      <c r="BG8" s="661">
        <v>48619</v>
      </c>
      <c r="BH8" s="664"/>
      <c r="BI8" s="664"/>
      <c r="BJ8" s="664"/>
      <c r="BK8" s="664"/>
      <c r="BL8" s="664"/>
      <c r="BM8" s="664"/>
      <c r="BN8" s="665"/>
      <c r="BO8" s="723">
        <v>1.5</v>
      </c>
      <c r="BP8" s="723"/>
      <c r="BQ8" s="723"/>
      <c r="BR8" s="723"/>
      <c r="BS8" s="669" t="s">
        <v>185</v>
      </c>
      <c r="BT8" s="664"/>
      <c r="BU8" s="664"/>
      <c r="BV8" s="664"/>
      <c r="BW8" s="664"/>
      <c r="BX8" s="664"/>
      <c r="BY8" s="664"/>
      <c r="BZ8" s="664"/>
      <c r="CA8" s="664"/>
      <c r="CB8" s="704"/>
      <c r="CD8" s="705" t="s">
        <v>244</v>
      </c>
      <c r="CE8" s="702"/>
      <c r="CF8" s="702"/>
      <c r="CG8" s="702"/>
      <c r="CH8" s="702"/>
      <c r="CI8" s="702"/>
      <c r="CJ8" s="702"/>
      <c r="CK8" s="702"/>
      <c r="CL8" s="702"/>
      <c r="CM8" s="702"/>
      <c r="CN8" s="702"/>
      <c r="CO8" s="702"/>
      <c r="CP8" s="702"/>
      <c r="CQ8" s="703"/>
      <c r="CR8" s="661">
        <v>5958864</v>
      </c>
      <c r="CS8" s="664"/>
      <c r="CT8" s="664"/>
      <c r="CU8" s="664"/>
      <c r="CV8" s="664"/>
      <c r="CW8" s="664"/>
      <c r="CX8" s="664"/>
      <c r="CY8" s="665"/>
      <c r="CZ8" s="723">
        <v>31.8</v>
      </c>
      <c r="DA8" s="723"/>
      <c r="DB8" s="723"/>
      <c r="DC8" s="723"/>
      <c r="DD8" s="669">
        <v>31876</v>
      </c>
      <c r="DE8" s="664"/>
      <c r="DF8" s="664"/>
      <c r="DG8" s="664"/>
      <c r="DH8" s="664"/>
      <c r="DI8" s="664"/>
      <c r="DJ8" s="664"/>
      <c r="DK8" s="664"/>
      <c r="DL8" s="664"/>
      <c r="DM8" s="664"/>
      <c r="DN8" s="664"/>
      <c r="DO8" s="664"/>
      <c r="DP8" s="665"/>
      <c r="DQ8" s="669">
        <v>3047480</v>
      </c>
      <c r="DR8" s="664"/>
      <c r="DS8" s="664"/>
      <c r="DT8" s="664"/>
      <c r="DU8" s="664"/>
      <c r="DV8" s="664"/>
      <c r="DW8" s="664"/>
      <c r="DX8" s="664"/>
      <c r="DY8" s="664"/>
      <c r="DZ8" s="664"/>
      <c r="EA8" s="664"/>
      <c r="EB8" s="664"/>
      <c r="EC8" s="704"/>
    </row>
    <row r="9" spans="2:143" ht="11.25" customHeight="1" x14ac:dyDescent="0.2">
      <c r="B9" s="658" t="s">
        <v>245</v>
      </c>
      <c r="C9" s="659"/>
      <c r="D9" s="659"/>
      <c r="E9" s="659"/>
      <c r="F9" s="659"/>
      <c r="G9" s="659"/>
      <c r="H9" s="659"/>
      <c r="I9" s="659"/>
      <c r="J9" s="659"/>
      <c r="K9" s="659"/>
      <c r="L9" s="659"/>
      <c r="M9" s="659"/>
      <c r="N9" s="659"/>
      <c r="O9" s="659"/>
      <c r="P9" s="659"/>
      <c r="Q9" s="660"/>
      <c r="R9" s="661">
        <v>6205</v>
      </c>
      <c r="S9" s="664"/>
      <c r="T9" s="664"/>
      <c r="U9" s="664"/>
      <c r="V9" s="664"/>
      <c r="W9" s="664"/>
      <c r="X9" s="664"/>
      <c r="Y9" s="665"/>
      <c r="Z9" s="723">
        <v>0</v>
      </c>
      <c r="AA9" s="723"/>
      <c r="AB9" s="723"/>
      <c r="AC9" s="723"/>
      <c r="AD9" s="724">
        <v>6205</v>
      </c>
      <c r="AE9" s="724"/>
      <c r="AF9" s="724"/>
      <c r="AG9" s="724"/>
      <c r="AH9" s="724"/>
      <c r="AI9" s="724"/>
      <c r="AJ9" s="724"/>
      <c r="AK9" s="724"/>
      <c r="AL9" s="666">
        <v>0.1</v>
      </c>
      <c r="AM9" s="667"/>
      <c r="AN9" s="667"/>
      <c r="AO9" s="725"/>
      <c r="AP9" s="658" t="s">
        <v>246</v>
      </c>
      <c r="AQ9" s="659"/>
      <c r="AR9" s="659"/>
      <c r="AS9" s="659"/>
      <c r="AT9" s="659"/>
      <c r="AU9" s="659"/>
      <c r="AV9" s="659"/>
      <c r="AW9" s="659"/>
      <c r="AX9" s="659"/>
      <c r="AY9" s="659"/>
      <c r="AZ9" s="659"/>
      <c r="BA9" s="659"/>
      <c r="BB9" s="659"/>
      <c r="BC9" s="659"/>
      <c r="BD9" s="659"/>
      <c r="BE9" s="659"/>
      <c r="BF9" s="660"/>
      <c r="BG9" s="661">
        <v>923619</v>
      </c>
      <c r="BH9" s="664"/>
      <c r="BI9" s="664"/>
      <c r="BJ9" s="664"/>
      <c r="BK9" s="664"/>
      <c r="BL9" s="664"/>
      <c r="BM9" s="664"/>
      <c r="BN9" s="665"/>
      <c r="BO9" s="723">
        <v>28.5</v>
      </c>
      <c r="BP9" s="723"/>
      <c r="BQ9" s="723"/>
      <c r="BR9" s="723"/>
      <c r="BS9" s="669" t="s">
        <v>185</v>
      </c>
      <c r="BT9" s="664"/>
      <c r="BU9" s="664"/>
      <c r="BV9" s="664"/>
      <c r="BW9" s="664"/>
      <c r="BX9" s="664"/>
      <c r="BY9" s="664"/>
      <c r="BZ9" s="664"/>
      <c r="CA9" s="664"/>
      <c r="CB9" s="704"/>
      <c r="CD9" s="705" t="s">
        <v>247</v>
      </c>
      <c r="CE9" s="702"/>
      <c r="CF9" s="702"/>
      <c r="CG9" s="702"/>
      <c r="CH9" s="702"/>
      <c r="CI9" s="702"/>
      <c r="CJ9" s="702"/>
      <c r="CK9" s="702"/>
      <c r="CL9" s="702"/>
      <c r="CM9" s="702"/>
      <c r="CN9" s="702"/>
      <c r="CO9" s="702"/>
      <c r="CP9" s="702"/>
      <c r="CQ9" s="703"/>
      <c r="CR9" s="661">
        <v>1627884</v>
      </c>
      <c r="CS9" s="664"/>
      <c r="CT9" s="664"/>
      <c r="CU9" s="664"/>
      <c r="CV9" s="664"/>
      <c r="CW9" s="664"/>
      <c r="CX9" s="664"/>
      <c r="CY9" s="665"/>
      <c r="CZ9" s="723">
        <v>8.6999999999999993</v>
      </c>
      <c r="DA9" s="723"/>
      <c r="DB9" s="723"/>
      <c r="DC9" s="723"/>
      <c r="DD9" s="669">
        <v>53865</v>
      </c>
      <c r="DE9" s="664"/>
      <c r="DF9" s="664"/>
      <c r="DG9" s="664"/>
      <c r="DH9" s="664"/>
      <c r="DI9" s="664"/>
      <c r="DJ9" s="664"/>
      <c r="DK9" s="664"/>
      <c r="DL9" s="664"/>
      <c r="DM9" s="664"/>
      <c r="DN9" s="664"/>
      <c r="DO9" s="664"/>
      <c r="DP9" s="665"/>
      <c r="DQ9" s="669">
        <v>1175158</v>
      </c>
      <c r="DR9" s="664"/>
      <c r="DS9" s="664"/>
      <c r="DT9" s="664"/>
      <c r="DU9" s="664"/>
      <c r="DV9" s="664"/>
      <c r="DW9" s="664"/>
      <c r="DX9" s="664"/>
      <c r="DY9" s="664"/>
      <c r="DZ9" s="664"/>
      <c r="EA9" s="664"/>
      <c r="EB9" s="664"/>
      <c r="EC9" s="704"/>
    </row>
    <row r="10" spans="2:143" ht="11.25" customHeight="1" x14ac:dyDescent="0.2">
      <c r="B10" s="658" t="s">
        <v>248</v>
      </c>
      <c r="C10" s="659"/>
      <c r="D10" s="659"/>
      <c r="E10" s="659"/>
      <c r="F10" s="659"/>
      <c r="G10" s="659"/>
      <c r="H10" s="659"/>
      <c r="I10" s="659"/>
      <c r="J10" s="659"/>
      <c r="K10" s="659"/>
      <c r="L10" s="659"/>
      <c r="M10" s="659"/>
      <c r="N10" s="659"/>
      <c r="O10" s="659"/>
      <c r="P10" s="659"/>
      <c r="Q10" s="660"/>
      <c r="R10" s="661" t="s">
        <v>185</v>
      </c>
      <c r="S10" s="664"/>
      <c r="T10" s="664"/>
      <c r="U10" s="664"/>
      <c r="V10" s="664"/>
      <c r="W10" s="664"/>
      <c r="X10" s="664"/>
      <c r="Y10" s="665"/>
      <c r="Z10" s="723" t="s">
        <v>130</v>
      </c>
      <c r="AA10" s="723"/>
      <c r="AB10" s="723"/>
      <c r="AC10" s="723"/>
      <c r="AD10" s="724" t="s">
        <v>130</v>
      </c>
      <c r="AE10" s="724"/>
      <c r="AF10" s="724"/>
      <c r="AG10" s="724"/>
      <c r="AH10" s="724"/>
      <c r="AI10" s="724"/>
      <c r="AJ10" s="724"/>
      <c r="AK10" s="724"/>
      <c r="AL10" s="666" t="s">
        <v>130</v>
      </c>
      <c r="AM10" s="667"/>
      <c r="AN10" s="667"/>
      <c r="AO10" s="725"/>
      <c r="AP10" s="658" t="s">
        <v>249</v>
      </c>
      <c r="AQ10" s="659"/>
      <c r="AR10" s="659"/>
      <c r="AS10" s="659"/>
      <c r="AT10" s="659"/>
      <c r="AU10" s="659"/>
      <c r="AV10" s="659"/>
      <c r="AW10" s="659"/>
      <c r="AX10" s="659"/>
      <c r="AY10" s="659"/>
      <c r="AZ10" s="659"/>
      <c r="BA10" s="659"/>
      <c r="BB10" s="659"/>
      <c r="BC10" s="659"/>
      <c r="BD10" s="659"/>
      <c r="BE10" s="659"/>
      <c r="BF10" s="660"/>
      <c r="BG10" s="661">
        <v>60916</v>
      </c>
      <c r="BH10" s="664"/>
      <c r="BI10" s="664"/>
      <c r="BJ10" s="664"/>
      <c r="BK10" s="664"/>
      <c r="BL10" s="664"/>
      <c r="BM10" s="664"/>
      <c r="BN10" s="665"/>
      <c r="BO10" s="723">
        <v>1.9</v>
      </c>
      <c r="BP10" s="723"/>
      <c r="BQ10" s="723"/>
      <c r="BR10" s="723"/>
      <c r="BS10" s="669" t="s">
        <v>185</v>
      </c>
      <c r="BT10" s="664"/>
      <c r="BU10" s="664"/>
      <c r="BV10" s="664"/>
      <c r="BW10" s="664"/>
      <c r="BX10" s="664"/>
      <c r="BY10" s="664"/>
      <c r="BZ10" s="664"/>
      <c r="CA10" s="664"/>
      <c r="CB10" s="704"/>
      <c r="CD10" s="705" t="s">
        <v>250</v>
      </c>
      <c r="CE10" s="702"/>
      <c r="CF10" s="702"/>
      <c r="CG10" s="702"/>
      <c r="CH10" s="702"/>
      <c r="CI10" s="702"/>
      <c r="CJ10" s="702"/>
      <c r="CK10" s="702"/>
      <c r="CL10" s="702"/>
      <c r="CM10" s="702"/>
      <c r="CN10" s="702"/>
      <c r="CO10" s="702"/>
      <c r="CP10" s="702"/>
      <c r="CQ10" s="703"/>
      <c r="CR10" s="661">
        <v>33026</v>
      </c>
      <c r="CS10" s="664"/>
      <c r="CT10" s="664"/>
      <c r="CU10" s="664"/>
      <c r="CV10" s="664"/>
      <c r="CW10" s="664"/>
      <c r="CX10" s="664"/>
      <c r="CY10" s="665"/>
      <c r="CZ10" s="723">
        <v>0.2</v>
      </c>
      <c r="DA10" s="723"/>
      <c r="DB10" s="723"/>
      <c r="DC10" s="723"/>
      <c r="DD10" s="669">
        <v>12824</v>
      </c>
      <c r="DE10" s="664"/>
      <c r="DF10" s="664"/>
      <c r="DG10" s="664"/>
      <c r="DH10" s="664"/>
      <c r="DI10" s="664"/>
      <c r="DJ10" s="664"/>
      <c r="DK10" s="664"/>
      <c r="DL10" s="664"/>
      <c r="DM10" s="664"/>
      <c r="DN10" s="664"/>
      <c r="DO10" s="664"/>
      <c r="DP10" s="665"/>
      <c r="DQ10" s="669">
        <v>32588</v>
      </c>
      <c r="DR10" s="664"/>
      <c r="DS10" s="664"/>
      <c r="DT10" s="664"/>
      <c r="DU10" s="664"/>
      <c r="DV10" s="664"/>
      <c r="DW10" s="664"/>
      <c r="DX10" s="664"/>
      <c r="DY10" s="664"/>
      <c r="DZ10" s="664"/>
      <c r="EA10" s="664"/>
      <c r="EB10" s="664"/>
      <c r="EC10" s="704"/>
    </row>
    <row r="11" spans="2:143" ht="11.25" customHeight="1" x14ac:dyDescent="0.2">
      <c r="B11" s="658" t="s">
        <v>251</v>
      </c>
      <c r="C11" s="659"/>
      <c r="D11" s="659"/>
      <c r="E11" s="659"/>
      <c r="F11" s="659"/>
      <c r="G11" s="659"/>
      <c r="H11" s="659"/>
      <c r="I11" s="659"/>
      <c r="J11" s="659"/>
      <c r="K11" s="659"/>
      <c r="L11" s="659"/>
      <c r="M11" s="659"/>
      <c r="N11" s="659"/>
      <c r="O11" s="659"/>
      <c r="P11" s="659"/>
      <c r="Q11" s="660"/>
      <c r="R11" s="661" t="s">
        <v>130</v>
      </c>
      <c r="S11" s="664"/>
      <c r="T11" s="664"/>
      <c r="U11" s="664"/>
      <c r="V11" s="664"/>
      <c r="W11" s="664"/>
      <c r="X11" s="664"/>
      <c r="Y11" s="665"/>
      <c r="Z11" s="723" t="s">
        <v>130</v>
      </c>
      <c r="AA11" s="723"/>
      <c r="AB11" s="723"/>
      <c r="AC11" s="723"/>
      <c r="AD11" s="724" t="s">
        <v>185</v>
      </c>
      <c r="AE11" s="724"/>
      <c r="AF11" s="724"/>
      <c r="AG11" s="724"/>
      <c r="AH11" s="724"/>
      <c r="AI11" s="724"/>
      <c r="AJ11" s="724"/>
      <c r="AK11" s="724"/>
      <c r="AL11" s="666" t="s">
        <v>238</v>
      </c>
      <c r="AM11" s="667"/>
      <c r="AN11" s="667"/>
      <c r="AO11" s="725"/>
      <c r="AP11" s="658" t="s">
        <v>252</v>
      </c>
      <c r="AQ11" s="659"/>
      <c r="AR11" s="659"/>
      <c r="AS11" s="659"/>
      <c r="AT11" s="659"/>
      <c r="AU11" s="659"/>
      <c r="AV11" s="659"/>
      <c r="AW11" s="659"/>
      <c r="AX11" s="659"/>
      <c r="AY11" s="659"/>
      <c r="AZ11" s="659"/>
      <c r="BA11" s="659"/>
      <c r="BB11" s="659"/>
      <c r="BC11" s="659"/>
      <c r="BD11" s="659"/>
      <c r="BE11" s="659"/>
      <c r="BF11" s="660"/>
      <c r="BG11" s="661">
        <v>94533</v>
      </c>
      <c r="BH11" s="664"/>
      <c r="BI11" s="664"/>
      <c r="BJ11" s="664"/>
      <c r="BK11" s="664"/>
      <c r="BL11" s="664"/>
      <c r="BM11" s="664"/>
      <c r="BN11" s="665"/>
      <c r="BO11" s="723">
        <v>2.9</v>
      </c>
      <c r="BP11" s="723"/>
      <c r="BQ11" s="723"/>
      <c r="BR11" s="723"/>
      <c r="BS11" s="669">
        <v>18716</v>
      </c>
      <c r="BT11" s="664"/>
      <c r="BU11" s="664"/>
      <c r="BV11" s="664"/>
      <c r="BW11" s="664"/>
      <c r="BX11" s="664"/>
      <c r="BY11" s="664"/>
      <c r="BZ11" s="664"/>
      <c r="CA11" s="664"/>
      <c r="CB11" s="704"/>
      <c r="CD11" s="705" t="s">
        <v>253</v>
      </c>
      <c r="CE11" s="702"/>
      <c r="CF11" s="702"/>
      <c r="CG11" s="702"/>
      <c r="CH11" s="702"/>
      <c r="CI11" s="702"/>
      <c r="CJ11" s="702"/>
      <c r="CK11" s="702"/>
      <c r="CL11" s="702"/>
      <c r="CM11" s="702"/>
      <c r="CN11" s="702"/>
      <c r="CO11" s="702"/>
      <c r="CP11" s="702"/>
      <c r="CQ11" s="703"/>
      <c r="CR11" s="661">
        <v>1198275</v>
      </c>
      <c r="CS11" s="664"/>
      <c r="CT11" s="664"/>
      <c r="CU11" s="664"/>
      <c r="CV11" s="664"/>
      <c r="CW11" s="664"/>
      <c r="CX11" s="664"/>
      <c r="CY11" s="665"/>
      <c r="CZ11" s="723">
        <v>6.4</v>
      </c>
      <c r="DA11" s="723"/>
      <c r="DB11" s="723"/>
      <c r="DC11" s="723"/>
      <c r="DD11" s="669">
        <v>347463</v>
      </c>
      <c r="DE11" s="664"/>
      <c r="DF11" s="664"/>
      <c r="DG11" s="664"/>
      <c r="DH11" s="664"/>
      <c r="DI11" s="664"/>
      <c r="DJ11" s="664"/>
      <c r="DK11" s="664"/>
      <c r="DL11" s="664"/>
      <c r="DM11" s="664"/>
      <c r="DN11" s="664"/>
      <c r="DO11" s="664"/>
      <c r="DP11" s="665"/>
      <c r="DQ11" s="669">
        <v>541622</v>
      </c>
      <c r="DR11" s="664"/>
      <c r="DS11" s="664"/>
      <c r="DT11" s="664"/>
      <c r="DU11" s="664"/>
      <c r="DV11" s="664"/>
      <c r="DW11" s="664"/>
      <c r="DX11" s="664"/>
      <c r="DY11" s="664"/>
      <c r="DZ11" s="664"/>
      <c r="EA11" s="664"/>
      <c r="EB11" s="664"/>
      <c r="EC11" s="704"/>
    </row>
    <row r="12" spans="2:143" ht="11.25" customHeight="1" x14ac:dyDescent="0.2">
      <c r="B12" s="658" t="s">
        <v>254</v>
      </c>
      <c r="C12" s="659"/>
      <c r="D12" s="659"/>
      <c r="E12" s="659"/>
      <c r="F12" s="659"/>
      <c r="G12" s="659"/>
      <c r="H12" s="659"/>
      <c r="I12" s="659"/>
      <c r="J12" s="659"/>
      <c r="K12" s="659"/>
      <c r="L12" s="659"/>
      <c r="M12" s="659"/>
      <c r="N12" s="659"/>
      <c r="O12" s="659"/>
      <c r="P12" s="659"/>
      <c r="Q12" s="660"/>
      <c r="R12" s="661">
        <v>568352</v>
      </c>
      <c r="S12" s="664"/>
      <c r="T12" s="664"/>
      <c r="U12" s="664"/>
      <c r="V12" s="664"/>
      <c r="W12" s="664"/>
      <c r="X12" s="664"/>
      <c r="Y12" s="665"/>
      <c r="Z12" s="723">
        <v>2.9</v>
      </c>
      <c r="AA12" s="723"/>
      <c r="AB12" s="723"/>
      <c r="AC12" s="723"/>
      <c r="AD12" s="724">
        <v>568352</v>
      </c>
      <c r="AE12" s="724"/>
      <c r="AF12" s="724"/>
      <c r="AG12" s="724"/>
      <c r="AH12" s="724"/>
      <c r="AI12" s="724"/>
      <c r="AJ12" s="724"/>
      <c r="AK12" s="724"/>
      <c r="AL12" s="666">
        <v>6.6</v>
      </c>
      <c r="AM12" s="667"/>
      <c r="AN12" s="667"/>
      <c r="AO12" s="725"/>
      <c r="AP12" s="658" t="s">
        <v>255</v>
      </c>
      <c r="AQ12" s="659"/>
      <c r="AR12" s="659"/>
      <c r="AS12" s="659"/>
      <c r="AT12" s="659"/>
      <c r="AU12" s="659"/>
      <c r="AV12" s="659"/>
      <c r="AW12" s="659"/>
      <c r="AX12" s="659"/>
      <c r="AY12" s="659"/>
      <c r="AZ12" s="659"/>
      <c r="BA12" s="659"/>
      <c r="BB12" s="659"/>
      <c r="BC12" s="659"/>
      <c r="BD12" s="659"/>
      <c r="BE12" s="659"/>
      <c r="BF12" s="660"/>
      <c r="BG12" s="661">
        <v>1744316</v>
      </c>
      <c r="BH12" s="664"/>
      <c r="BI12" s="664"/>
      <c r="BJ12" s="664"/>
      <c r="BK12" s="664"/>
      <c r="BL12" s="664"/>
      <c r="BM12" s="664"/>
      <c r="BN12" s="665"/>
      <c r="BO12" s="723">
        <v>53.9</v>
      </c>
      <c r="BP12" s="723"/>
      <c r="BQ12" s="723"/>
      <c r="BR12" s="723"/>
      <c r="BS12" s="669">
        <v>209938</v>
      </c>
      <c r="BT12" s="664"/>
      <c r="BU12" s="664"/>
      <c r="BV12" s="664"/>
      <c r="BW12" s="664"/>
      <c r="BX12" s="664"/>
      <c r="BY12" s="664"/>
      <c r="BZ12" s="664"/>
      <c r="CA12" s="664"/>
      <c r="CB12" s="704"/>
      <c r="CD12" s="705" t="s">
        <v>256</v>
      </c>
      <c r="CE12" s="702"/>
      <c r="CF12" s="702"/>
      <c r="CG12" s="702"/>
      <c r="CH12" s="702"/>
      <c r="CI12" s="702"/>
      <c r="CJ12" s="702"/>
      <c r="CK12" s="702"/>
      <c r="CL12" s="702"/>
      <c r="CM12" s="702"/>
      <c r="CN12" s="702"/>
      <c r="CO12" s="702"/>
      <c r="CP12" s="702"/>
      <c r="CQ12" s="703"/>
      <c r="CR12" s="661">
        <v>650092</v>
      </c>
      <c r="CS12" s="664"/>
      <c r="CT12" s="664"/>
      <c r="CU12" s="664"/>
      <c r="CV12" s="664"/>
      <c r="CW12" s="664"/>
      <c r="CX12" s="664"/>
      <c r="CY12" s="665"/>
      <c r="CZ12" s="723">
        <v>3.5</v>
      </c>
      <c r="DA12" s="723"/>
      <c r="DB12" s="723"/>
      <c r="DC12" s="723"/>
      <c r="DD12" s="669">
        <v>112171</v>
      </c>
      <c r="DE12" s="664"/>
      <c r="DF12" s="664"/>
      <c r="DG12" s="664"/>
      <c r="DH12" s="664"/>
      <c r="DI12" s="664"/>
      <c r="DJ12" s="664"/>
      <c r="DK12" s="664"/>
      <c r="DL12" s="664"/>
      <c r="DM12" s="664"/>
      <c r="DN12" s="664"/>
      <c r="DO12" s="664"/>
      <c r="DP12" s="665"/>
      <c r="DQ12" s="669">
        <v>328551</v>
      </c>
      <c r="DR12" s="664"/>
      <c r="DS12" s="664"/>
      <c r="DT12" s="664"/>
      <c r="DU12" s="664"/>
      <c r="DV12" s="664"/>
      <c r="DW12" s="664"/>
      <c r="DX12" s="664"/>
      <c r="DY12" s="664"/>
      <c r="DZ12" s="664"/>
      <c r="EA12" s="664"/>
      <c r="EB12" s="664"/>
      <c r="EC12" s="704"/>
    </row>
    <row r="13" spans="2:143" ht="11.25" customHeight="1" x14ac:dyDescent="0.2">
      <c r="B13" s="658" t="s">
        <v>257</v>
      </c>
      <c r="C13" s="659"/>
      <c r="D13" s="659"/>
      <c r="E13" s="659"/>
      <c r="F13" s="659"/>
      <c r="G13" s="659"/>
      <c r="H13" s="659"/>
      <c r="I13" s="659"/>
      <c r="J13" s="659"/>
      <c r="K13" s="659"/>
      <c r="L13" s="659"/>
      <c r="M13" s="659"/>
      <c r="N13" s="659"/>
      <c r="O13" s="659"/>
      <c r="P13" s="659"/>
      <c r="Q13" s="660"/>
      <c r="R13" s="661" t="s">
        <v>130</v>
      </c>
      <c r="S13" s="664"/>
      <c r="T13" s="664"/>
      <c r="U13" s="664"/>
      <c r="V13" s="664"/>
      <c r="W13" s="664"/>
      <c r="X13" s="664"/>
      <c r="Y13" s="665"/>
      <c r="Z13" s="723" t="s">
        <v>185</v>
      </c>
      <c r="AA13" s="723"/>
      <c r="AB13" s="723"/>
      <c r="AC13" s="723"/>
      <c r="AD13" s="724" t="s">
        <v>185</v>
      </c>
      <c r="AE13" s="724"/>
      <c r="AF13" s="724"/>
      <c r="AG13" s="724"/>
      <c r="AH13" s="724"/>
      <c r="AI13" s="724"/>
      <c r="AJ13" s="724"/>
      <c r="AK13" s="724"/>
      <c r="AL13" s="666" t="s">
        <v>130</v>
      </c>
      <c r="AM13" s="667"/>
      <c r="AN13" s="667"/>
      <c r="AO13" s="725"/>
      <c r="AP13" s="658" t="s">
        <v>258</v>
      </c>
      <c r="AQ13" s="659"/>
      <c r="AR13" s="659"/>
      <c r="AS13" s="659"/>
      <c r="AT13" s="659"/>
      <c r="AU13" s="659"/>
      <c r="AV13" s="659"/>
      <c r="AW13" s="659"/>
      <c r="AX13" s="659"/>
      <c r="AY13" s="659"/>
      <c r="AZ13" s="659"/>
      <c r="BA13" s="659"/>
      <c r="BB13" s="659"/>
      <c r="BC13" s="659"/>
      <c r="BD13" s="659"/>
      <c r="BE13" s="659"/>
      <c r="BF13" s="660"/>
      <c r="BG13" s="661">
        <v>1688616</v>
      </c>
      <c r="BH13" s="664"/>
      <c r="BI13" s="664"/>
      <c r="BJ13" s="664"/>
      <c r="BK13" s="664"/>
      <c r="BL13" s="664"/>
      <c r="BM13" s="664"/>
      <c r="BN13" s="665"/>
      <c r="BO13" s="723">
        <v>52.2</v>
      </c>
      <c r="BP13" s="723"/>
      <c r="BQ13" s="723"/>
      <c r="BR13" s="723"/>
      <c r="BS13" s="669">
        <v>209938</v>
      </c>
      <c r="BT13" s="664"/>
      <c r="BU13" s="664"/>
      <c r="BV13" s="664"/>
      <c r="BW13" s="664"/>
      <c r="BX13" s="664"/>
      <c r="BY13" s="664"/>
      <c r="BZ13" s="664"/>
      <c r="CA13" s="664"/>
      <c r="CB13" s="704"/>
      <c r="CD13" s="705" t="s">
        <v>259</v>
      </c>
      <c r="CE13" s="702"/>
      <c r="CF13" s="702"/>
      <c r="CG13" s="702"/>
      <c r="CH13" s="702"/>
      <c r="CI13" s="702"/>
      <c r="CJ13" s="702"/>
      <c r="CK13" s="702"/>
      <c r="CL13" s="702"/>
      <c r="CM13" s="702"/>
      <c r="CN13" s="702"/>
      <c r="CO13" s="702"/>
      <c r="CP13" s="702"/>
      <c r="CQ13" s="703"/>
      <c r="CR13" s="661">
        <v>1579345</v>
      </c>
      <c r="CS13" s="664"/>
      <c r="CT13" s="664"/>
      <c r="CU13" s="664"/>
      <c r="CV13" s="664"/>
      <c r="CW13" s="664"/>
      <c r="CX13" s="664"/>
      <c r="CY13" s="665"/>
      <c r="CZ13" s="723">
        <v>8.4</v>
      </c>
      <c r="DA13" s="723"/>
      <c r="DB13" s="723"/>
      <c r="DC13" s="723"/>
      <c r="DD13" s="669">
        <v>764700</v>
      </c>
      <c r="DE13" s="664"/>
      <c r="DF13" s="664"/>
      <c r="DG13" s="664"/>
      <c r="DH13" s="664"/>
      <c r="DI13" s="664"/>
      <c r="DJ13" s="664"/>
      <c r="DK13" s="664"/>
      <c r="DL13" s="664"/>
      <c r="DM13" s="664"/>
      <c r="DN13" s="664"/>
      <c r="DO13" s="664"/>
      <c r="DP13" s="665"/>
      <c r="DQ13" s="669">
        <v>1176448</v>
      </c>
      <c r="DR13" s="664"/>
      <c r="DS13" s="664"/>
      <c r="DT13" s="664"/>
      <c r="DU13" s="664"/>
      <c r="DV13" s="664"/>
      <c r="DW13" s="664"/>
      <c r="DX13" s="664"/>
      <c r="DY13" s="664"/>
      <c r="DZ13" s="664"/>
      <c r="EA13" s="664"/>
      <c r="EB13" s="664"/>
      <c r="EC13" s="704"/>
    </row>
    <row r="14" spans="2:143" ht="11.25" customHeight="1" x14ac:dyDescent="0.2">
      <c r="B14" s="658" t="s">
        <v>260</v>
      </c>
      <c r="C14" s="659"/>
      <c r="D14" s="659"/>
      <c r="E14" s="659"/>
      <c r="F14" s="659"/>
      <c r="G14" s="659"/>
      <c r="H14" s="659"/>
      <c r="I14" s="659"/>
      <c r="J14" s="659"/>
      <c r="K14" s="659"/>
      <c r="L14" s="659"/>
      <c r="M14" s="659"/>
      <c r="N14" s="659"/>
      <c r="O14" s="659"/>
      <c r="P14" s="659"/>
      <c r="Q14" s="660"/>
      <c r="R14" s="661" t="s">
        <v>130</v>
      </c>
      <c r="S14" s="664"/>
      <c r="T14" s="664"/>
      <c r="U14" s="664"/>
      <c r="V14" s="664"/>
      <c r="W14" s="664"/>
      <c r="X14" s="664"/>
      <c r="Y14" s="665"/>
      <c r="Z14" s="723" t="s">
        <v>185</v>
      </c>
      <c r="AA14" s="723"/>
      <c r="AB14" s="723"/>
      <c r="AC14" s="723"/>
      <c r="AD14" s="724" t="s">
        <v>185</v>
      </c>
      <c r="AE14" s="724"/>
      <c r="AF14" s="724"/>
      <c r="AG14" s="724"/>
      <c r="AH14" s="724"/>
      <c r="AI14" s="724"/>
      <c r="AJ14" s="724"/>
      <c r="AK14" s="724"/>
      <c r="AL14" s="666" t="s">
        <v>185</v>
      </c>
      <c r="AM14" s="667"/>
      <c r="AN14" s="667"/>
      <c r="AO14" s="725"/>
      <c r="AP14" s="658" t="s">
        <v>261</v>
      </c>
      <c r="AQ14" s="659"/>
      <c r="AR14" s="659"/>
      <c r="AS14" s="659"/>
      <c r="AT14" s="659"/>
      <c r="AU14" s="659"/>
      <c r="AV14" s="659"/>
      <c r="AW14" s="659"/>
      <c r="AX14" s="659"/>
      <c r="AY14" s="659"/>
      <c r="AZ14" s="659"/>
      <c r="BA14" s="659"/>
      <c r="BB14" s="659"/>
      <c r="BC14" s="659"/>
      <c r="BD14" s="659"/>
      <c r="BE14" s="659"/>
      <c r="BF14" s="660"/>
      <c r="BG14" s="661">
        <v>126411</v>
      </c>
      <c r="BH14" s="664"/>
      <c r="BI14" s="664"/>
      <c r="BJ14" s="664"/>
      <c r="BK14" s="664"/>
      <c r="BL14" s="664"/>
      <c r="BM14" s="664"/>
      <c r="BN14" s="665"/>
      <c r="BO14" s="723">
        <v>3.9</v>
      </c>
      <c r="BP14" s="723"/>
      <c r="BQ14" s="723"/>
      <c r="BR14" s="723"/>
      <c r="BS14" s="669" t="s">
        <v>130</v>
      </c>
      <c r="BT14" s="664"/>
      <c r="BU14" s="664"/>
      <c r="BV14" s="664"/>
      <c r="BW14" s="664"/>
      <c r="BX14" s="664"/>
      <c r="BY14" s="664"/>
      <c r="BZ14" s="664"/>
      <c r="CA14" s="664"/>
      <c r="CB14" s="704"/>
      <c r="CD14" s="705" t="s">
        <v>262</v>
      </c>
      <c r="CE14" s="702"/>
      <c r="CF14" s="702"/>
      <c r="CG14" s="702"/>
      <c r="CH14" s="702"/>
      <c r="CI14" s="702"/>
      <c r="CJ14" s="702"/>
      <c r="CK14" s="702"/>
      <c r="CL14" s="702"/>
      <c r="CM14" s="702"/>
      <c r="CN14" s="702"/>
      <c r="CO14" s="702"/>
      <c r="CP14" s="702"/>
      <c r="CQ14" s="703"/>
      <c r="CR14" s="661">
        <v>569792</v>
      </c>
      <c r="CS14" s="664"/>
      <c r="CT14" s="664"/>
      <c r="CU14" s="664"/>
      <c r="CV14" s="664"/>
      <c r="CW14" s="664"/>
      <c r="CX14" s="664"/>
      <c r="CY14" s="665"/>
      <c r="CZ14" s="723">
        <v>3</v>
      </c>
      <c r="DA14" s="723"/>
      <c r="DB14" s="723"/>
      <c r="DC14" s="723"/>
      <c r="DD14" s="669">
        <v>81670</v>
      </c>
      <c r="DE14" s="664"/>
      <c r="DF14" s="664"/>
      <c r="DG14" s="664"/>
      <c r="DH14" s="664"/>
      <c r="DI14" s="664"/>
      <c r="DJ14" s="664"/>
      <c r="DK14" s="664"/>
      <c r="DL14" s="664"/>
      <c r="DM14" s="664"/>
      <c r="DN14" s="664"/>
      <c r="DO14" s="664"/>
      <c r="DP14" s="665"/>
      <c r="DQ14" s="669">
        <v>500153</v>
      </c>
      <c r="DR14" s="664"/>
      <c r="DS14" s="664"/>
      <c r="DT14" s="664"/>
      <c r="DU14" s="664"/>
      <c r="DV14" s="664"/>
      <c r="DW14" s="664"/>
      <c r="DX14" s="664"/>
      <c r="DY14" s="664"/>
      <c r="DZ14" s="664"/>
      <c r="EA14" s="664"/>
      <c r="EB14" s="664"/>
      <c r="EC14" s="704"/>
    </row>
    <row r="15" spans="2:143" ht="11.25" customHeight="1" x14ac:dyDescent="0.2">
      <c r="B15" s="658" t="s">
        <v>263</v>
      </c>
      <c r="C15" s="659"/>
      <c r="D15" s="659"/>
      <c r="E15" s="659"/>
      <c r="F15" s="659"/>
      <c r="G15" s="659"/>
      <c r="H15" s="659"/>
      <c r="I15" s="659"/>
      <c r="J15" s="659"/>
      <c r="K15" s="659"/>
      <c r="L15" s="659"/>
      <c r="M15" s="659"/>
      <c r="N15" s="659"/>
      <c r="O15" s="659"/>
      <c r="P15" s="659"/>
      <c r="Q15" s="660"/>
      <c r="R15" s="661">
        <v>29559</v>
      </c>
      <c r="S15" s="664"/>
      <c r="T15" s="664"/>
      <c r="U15" s="664"/>
      <c r="V15" s="664"/>
      <c r="W15" s="664"/>
      <c r="X15" s="664"/>
      <c r="Y15" s="665"/>
      <c r="Z15" s="723">
        <v>0.2</v>
      </c>
      <c r="AA15" s="723"/>
      <c r="AB15" s="723"/>
      <c r="AC15" s="723"/>
      <c r="AD15" s="724">
        <v>29559</v>
      </c>
      <c r="AE15" s="724"/>
      <c r="AF15" s="724"/>
      <c r="AG15" s="724"/>
      <c r="AH15" s="724"/>
      <c r="AI15" s="724"/>
      <c r="AJ15" s="724"/>
      <c r="AK15" s="724"/>
      <c r="AL15" s="666">
        <v>0.3</v>
      </c>
      <c r="AM15" s="667"/>
      <c r="AN15" s="667"/>
      <c r="AO15" s="725"/>
      <c r="AP15" s="658" t="s">
        <v>264</v>
      </c>
      <c r="AQ15" s="659"/>
      <c r="AR15" s="659"/>
      <c r="AS15" s="659"/>
      <c r="AT15" s="659"/>
      <c r="AU15" s="659"/>
      <c r="AV15" s="659"/>
      <c r="AW15" s="659"/>
      <c r="AX15" s="659"/>
      <c r="AY15" s="659"/>
      <c r="AZ15" s="659"/>
      <c r="BA15" s="659"/>
      <c r="BB15" s="659"/>
      <c r="BC15" s="659"/>
      <c r="BD15" s="659"/>
      <c r="BE15" s="659"/>
      <c r="BF15" s="660"/>
      <c r="BG15" s="661">
        <v>236188</v>
      </c>
      <c r="BH15" s="664"/>
      <c r="BI15" s="664"/>
      <c r="BJ15" s="664"/>
      <c r="BK15" s="664"/>
      <c r="BL15" s="664"/>
      <c r="BM15" s="664"/>
      <c r="BN15" s="665"/>
      <c r="BO15" s="723">
        <v>7.3</v>
      </c>
      <c r="BP15" s="723"/>
      <c r="BQ15" s="723"/>
      <c r="BR15" s="723"/>
      <c r="BS15" s="669" t="s">
        <v>130</v>
      </c>
      <c r="BT15" s="664"/>
      <c r="BU15" s="664"/>
      <c r="BV15" s="664"/>
      <c r="BW15" s="664"/>
      <c r="BX15" s="664"/>
      <c r="BY15" s="664"/>
      <c r="BZ15" s="664"/>
      <c r="CA15" s="664"/>
      <c r="CB15" s="704"/>
      <c r="CD15" s="705" t="s">
        <v>265</v>
      </c>
      <c r="CE15" s="702"/>
      <c r="CF15" s="702"/>
      <c r="CG15" s="702"/>
      <c r="CH15" s="702"/>
      <c r="CI15" s="702"/>
      <c r="CJ15" s="702"/>
      <c r="CK15" s="702"/>
      <c r="CL15" s="702"/>
      <c r="CM15" s="702"/>
      <c r="CN15" s="702"/>
      <c r="CO15" s="702"/>
      <c r="CP15" s="702"/>
      <c r="CQ15" s="703"/>
      <c r="CR15" s="661">
        <v>1706203</v>
      </c>
      <c r="CS15" s="664"/>
      <c r="CT15" s="664"/>
      <c r="CU15" s="664"/>
      <c r="CV15" s="664"/>
      <c r="CW15" s="664"/>
      <c r="CX15" s="664"/>
      <c r="CY15" s="665"/>
      <c r="CZ15" s="723">
        <v>9.1</v>
      </c>
      <c r="DA15" s="723"/>
      <c r="DB15" s="723"/>
      <c r="DC15" s="723"/>
      <c r="DD15" s="669">
        <v>502552</v>
      </c>
      <c r="DE15" s="664"/>
      <c r="DF15" s="664"/>
      <c r="DG15" s="664"/>
      <c r="DH15" s="664"/>
      <c r="DI15" s="664"/>
      <c r="DJ15" s="664"/>
      <c r="DK15" s="664"/>
      <c r="DL15" s="664"/>
      <c r="DM15" s="664"/>
      <c r="DN15" s="664"/>
      <c r="DO15" s="664"/>
      <c r="DP15" s="665"/>
      <c r="DQ15" s="669">
        <v>1159691</v>
      </c>
      <c r="DR15" s="664"/>
      <c r="DS15" s="664"/>
      <c r="DT15" s="664"/>
      <c r="DU15" s="664"/>
      <c r="DV15" s="664"/>
      <c r="DW15" s="664"/>
      <c r="DX15" s="664"/>
      <c r="DY15" s="664"/>
      <c r="DZ15" s="664"/>
      <c r="EA15" s="664"/>
      <c r="EB15" s="664"/>
      <c r="EC15" s="704"/>
    </row>
    <row r="16" spans="2:143" ht="11.25" customHeight="1" x14ac:dyDescent="0.2">
      <c r="B16" s="658" t="s">
        <v>266</v>
      </c>
      <c r="C16" s="659"/>
      <c r="D16" s="659"/>
      <c r="E16" s="659"/>
      <c r="F16" s="659"/>
      <c r="G16" s="659"/>
      <c r="H16" s="659"/>
      <c r="I16" s="659"/>
      <c r="J16" s="659"/>
      <c r="K16" s="659"/>
      <c r="L16" s="659"/>
      <c r="M16" s="659"/>
      <c r="N16" s="659"/>
      <c r="O16" s="659"/>
      <c r="P16" s="659"/>
      <c r="Q16" s="660"/>
      <c r="R16" s="661" t="s">
        <v>185</v>
      </c>
      <c r="S16" s="664"/>
      <c r="T16" s="664"/>
      <c r="U16" s="664"/>
      <c r="V16" s="664"/>
      <c r="W16" s="664"/>
      <c r="X16" s="664"/>
      <c r="Y16" s="665"/>
      <c r="Z16" s="723" t="s">
        <v>130</v>
      </c>
      <c r="AA16" s="723"/>
      <c r="AB16" s="723"/>
      <c r="AC16" s="723"/>
      <c r="AD16" s="724" t="s">
        <v>185</v>
      </c>
      <c r="AE16" s="724"/>
      <c r="AF16" s="724"/>
      <c r="AG16" s="724"/>
      <c r="AH16" s="724"/>
      <c r="AI16" s="724"/>
      <c r="AJ16" s="724"/>
      <c r="AK16" s="724"/>
      <c r="AL16" s="666" t="s">
        <v>130</v>
      </c>
      <c r="AM16" s="667"/>
      <c r="AN16" s="667"/>
      <c r="AO16" s="725"/>
      <c r="AP16" s="658" t="s">
        <v>267</v>
      </c>
      <c r="AQ16" s="659"/>
      <c r="AR16" s="659"/>
      <c r="AS16" s="659"/>
      <c r="AT16" s="659"/>
      <c r="AU16" s="659"/>
      <c r="AV16" s="659"/>
      <c r="AW16" s="659"/>
      <c r="AX16" s="659"/>
      <c r="AY16" s="659"/>
      <c r="AZ16" s="659"/>
      <c r="BA16" s="659"/>
      <c r="BB16" s="659"/>
      <c r="BC16" s="659"/>
      <c r="BD16" s="659"/>
      <c r="BE16" s="659"/>
      <c r="BF16" s="660"/>
      <c r="BG16" s="661" t="s">
        <v>185</v>
      </c>
      <c r="BH16" s="664"/>
      <c r="BI16" s="664"/>
      <c r="BJ16" s="664"/>
      <c r="BK16" s="664"/>
      <c r="BL16" s="664"/>
      <c r="BM16" s="664"/>
      <c r="BN16" s="665"/>
      <c r="BO16" s="723" t="s">
        <v>130</v>
      </c>
      <c r="BP16" s="723"/>
      <c r="BQ16" s="723"/>
      <c r="BR16" s="723"/>
      <c r="BS16" s="669" t="s">
        <v>185</v>
      </c>
      <c r="BT16" s="664"/>
      <c r="BU16" s="664"/>
      <c r="BV16" s="664"/>
      <c r="BW16" s="664"/>
      <c r="BX16" s="664"/>
      <c r="BY16" s="664"/>
      <c r="BZ16" s="664"/>
      <c r="CA16" s="664"/>
      <c r="CB16" s="704"/>
      <c r="CD16" s="705" t="s">
        <v>268</v>
      </c>
      <c r="CE16" s="702"/>
      <c r="CF16" s="702"/>
      <c r="CG16" s="702"/>
      <c r="CH16" s="702"/>
      <c r="CI16" s="702"/>
      <c r="CJ16" s="702"/>
      <c r="CK16" s="702"/>
      <c r="CL16" s="702"/>
      <c r="CM16" s="702"/>
      <c r="CN16" s="702"/>
      <c r="CO16" s="702"/>
      <c r="CP16" s="702"/>
      <c r="CQ16" s="703"/>
      <c r="CR16" s="661">
        <v>432872</v>
      </c>
      <c r="CS16" s="664"/>
      <c r="CT16" s="664"/>
      <c r="CU16" s="664"/>
      <c r="CV16" s="664"/>
      <c r="CW16" s="664"/>
      <c r="CX16" s="664"/>
      <c r="CY16" s="665"/>
      <c r="CZ16" s="723">
        <v>2.2999999999999998</v>
      </c>
      <c r="DA16" s="723"/>
      <c r="DB16" s="723"/>
      <c r="DC16" s="723"/>
      <c r="DD16" s="669" t="s">
        <v>185</v>
      </c>
      <c r="DE16" s="664"/>
      <c r="DF16" s="664"/>
      <c r="DG16" s="664"/>
      <c r="DH16" s="664"/>
      <c r="DI16" s="664"/>
      <c r="DJ16" s="664"/>
      <c r="DK16" s="664"/>
      <c r="DL16" s="664"/>
      <c r="DM16" s="664"/>
      <c r="DN16" s="664"/>
      <c r="DO16" s="664"/>
      <c r="DP16" s="665"/>
      <c r="DQ16" s="669">
        <v>107212</v>
      </c>
      <c r="DR16" s="664"/>
      <c r="DS16" s="664"/>
      <c r="DT16" s="664"/>
      <c r="DU16" s="664"/>
      <c r="DV16" s="664"/>
      <c r="DW16" s="664"/>
      <c r="DX16" s="664"/>
      <c r="DY16" s="664"/>
      <c r="DZ16" s="664"/>
      <c r="EA16" s="664"/>
      <c r="EB16" s="664"/>
      <c r="EC16" s="704"/>
    </row>
    <row r="17" spans="2:133" ht="11.25" customHeight="1" x14ac:dyDescent="0.2">
      <c r="B17" s="658" t="s">
        <v>269</v>
      </c>
      <c r="C17" s="659"/>
      <c r="D17" s="659"/>
      <c r="E17" s="659"/>
      <c r="F17" s="659"/>
      <c r="G17" s="659"/>
      <c r="H17" s="659"/>
      <c r="I17" s="659"/>
      <c r="J17" s="659"/>
      <c r="K17" s="659"/>
      <c r="L17" s="659"/>
      <c r="M17" s="659"/>
      <c r="N17" s="659"/>
      <c r="O17" s="659"/>
      <c r="P17" s="659"/>
      <c r="Q17" s="660"/>
      <c r="R17" s="661">
        <v>14451</v>
      </c>
      <c r="S17" s="664"/>
      <c r="T17" s="664"/>
      <c r="U17" s="664"/>
      <c r="V17" s="664"/>
      <c r="W17" s="664"/>
      <c r="X17" s="664"/>
      <c r="Y17" s="665"/>
      <c r="Z17" s="723">
        <v>0.1</v>
      </c>
      <c r="AA17" s="723"/>
      <c r="AB17" s="723"/>
      <c r="AC17" s="723"/>
      <c r="AD17" s="724">
        <v>14451</v>
      </c>
      <c r="AE17" s="724"/>
      <c r="AF17" s="724"/>
      <c r="AG17" s="724"/>
      <c r="AH17" s="724"/>
      <c r="AI17" s="724"/>
      <c r="AJ17" s="724"/>
      <c r="AK17" s="724"/>
      <c r="AL17" s="666">
        <v>0.2</v>
      </c>
      <c r="AM17" s="667"/>
      <c r="AN17" s="667"/>
      <c r="AO17" s="725"/>
      <c r="AP17" s="658" t="s">
        <v>270</v>
      </c>
      <c r="AQ17" s="659"/>
      <c r="AR17" s="659"/>
      <c r="AS17" s="659"/>
      <c r="AT17" s="659"/>
      <c r="AU17" s="659"/>
      <c r="AV17" s="659"/>
      <c r="AW17" s="659"/>
      <c r="AX17" s="659"/>
      <c r="AY17" s="659"/>
      <c r="AZ17" s="659"/>
      <c r="BA17" s="659"/>
      <c r="BB17" s="659"/>
      <c r="BC17" s="659"/>
      <c r="BD17" s="659"/>
      <c r="BE17" s="659"/>
      <c r="BF17" s="660"/>
      <c r="BG17" s="661" t="s">
        <v>130</v>
      </c>
      <c r="BH17" s="664"/>
      <c r="BI17" s="664"/>
      <c r="BJ17" s="664"/>
      <c r="BK17" s="664"/>
      <c r="BL17" s="664"/>
      <c r="BM17" s="664"/>
      <c r="BN17" s="665"/>
      <c r="BO17" s="723" t="s">
        <v>130</v>
      </c>
      <c r="BP17" s="723"/>
      <c r="BQ17" s="723"/>
      <c r="BR17" s="723"/>
      <c r="BS17" s="669" t="s">
        <v>185</v>
      </c>
      <c r="BT17" s="664"/>
      <c r="BU17" s="664"/>
      <c r="BV17" s="664"/>
      <c r="BW17" s="664"/>
      <c r="BX17" s="664"/>
      <c r="BY17" s="664"/>
      <c r="BZ17" s="664"/>
      <c r="CA17" s="664"/>
      <c r="CB17" s="704"/>
      <c r="CD17" s="705" t="s">
        <v>271</v>
      </c>
      <c r="CE17" s="702"/>
      <c r="CF17" s="702"/>
      <c r="CG17" s="702"/>
      <c r="CH17" s="702"/>
      <c r="CI17" s="702"/>
      <c r="CJ17" s="702"/>
      <c r="CK17" s="702"/>
      <c r="CL17" s="702"/>
      <c r="CM17" s="702"/>
      <c r="CN17" s="702"/>
      <c r="CO17" s="702"/>
      <c r="CP17" s="702"/>
      <c r="CQ17" s="703"/>
      <c r="CR17" s="661">
        <v>926022</v>
      </c>
      <c r="CS17" s="664"/>
      <c r="CT17" s="664"/>
      <c r="CU17" s="664"/>
      <c r="CV17" s="664"/>
      <c r="CW17" s="664"/>
      <c r="CX17" s="664"/>
      <c r="CY17" s="665"/>
      <c r="CZ17" s="723">
        <v>4.9000000000000004</v>
      </c>
      <c r="DA17" s="723"/>
      <c r="DB17" s="723"/>
      <c r="DC17" s="723"/>
      <c r="DD17" s="669" t="s">
        <v>185</v>
      </c>
      <c r="DE17" s="664"/>
      <c r="DF17" s="664"/>
      <c r="DG17" s="664"/>
      <c r="DH17" s="664"/>
      <c r="DI17" s="664"/>
      <c r="DJ17" s="664"/>
      <c r="DK17" s="664"/>
      <c r="DL17" s="664"/>
      <c r="DM17" s="664"/>
      <c r="DN17" s="664"/>
      <c r="DO17" s="664"/>
      <c r="DP17" s="665"/>
      <c r="DQ17" s="669">
        <v>875868</v>
      </c>
      <c r="DR17" s="664"/>
      <c r="DS17" s="664"/>
      <c r="DT17" s="664"/>
      <c r="DU17" s="664"/>
      <c r="DV17" s="664"/>
      <c r="DW17" s="664"/>
      <c r="DX17" s="664"/>
      <c r="DY17" s="664"/>
      <c r="DZ17" s="664"/>
      <c r="EA17" s="664"/>
      <c r="EB17" s="664"/>
      <c r="EC17" s="704"/>
    </row>
    <row r="18" spans="2:133" ht="11.25" customHeight="1" x14ac:dyDescent="0.2">
      <c r="B18" s="658" t="s">
        <v>272</v>
      </c>
      <c r="C18" s="659"/>
      <c r="D18" s="659"/>
      <c r="E18" s="659"/>
      <c r="F18" s="659"/>
      <c r="G18" s="659"/>
      <c r="H18" s="659"/>
      <c r="I18" s="659"/>
      <c r="J18" s="659"/>
      <c r="K18" s="659"/>
      <c r="L18" s="659"/>
      <c r="M18" s="659"/>
      <c r="N18" s="659"/>
      <c r="O18" s="659"/>
      <c r="P18" s="659"/>
      <c r="Q18" s="660"/>
      <c r="R18" s="661">
        <v>5371094</v>
      </c>
      <c r="S18" s="664"/>
      <c r="T18" s="664"/>
      <c r="U18" s="664"/>
      <c r="V18" s="664"/>
      <c r="W18" s="664"/>
      <c r="X18" s="664"/>
      <c r="Y18" s="665"/>
      <c r="Z18" s="723">
        <v>27.3</v>
      </c>
      <c r="AA18" s="723"/>
      <c r="AB18" s="723"/>
      <c r="AC18" s="723"/>
      <c r="AD18" s="724">
        <v>4557991</v>
      </c>
      <c r="AE18" s="724"/>
      <c r="AF18" s="724"/>
      <c r="AG18" s="724"/>
      <c r="AH18" s="724"/>
      <c r="AI18" s="724"/>
      <c r="AJ18" s="724"/>
      <c r="AK18" s="724"/>
      <c r="AL18" s="666">
        <v>52.6</v>
      </c>
      <c r="AM18" s="667"/>
      <c r="AN18" s="667"/>
      <c r="AO18" s="725"/>
      <c r="AP18" s="658" t="s">
        <v>273</v>
      </c>
      <c r="AQ18" s="659"/>
      <c r="AR18" s="659"/>
      <c r="AS18" s="659"/>
      <c r="AT18" s="659"/>
      <c r="AU18" s="659"/>
      <c r="AV18" s="659"/>
      <c r="AW18" s="659"/>
      <c r="AX18" s="659"/>
      <c r="AY18" s="659"/>
      <c r="AZ18" s="659"/>
      <c r="BA18" s="659"/>
      <c r="BB18" s="659"/>
      <c r="BC18" s="659"/>
      <c r="BD18" s="659"/>
      <c r="BE18" s="659"/>
      <c r="BF18" s="660"/>
      <c r="BG18" s="661" t="s">
        <v>185</v>
      </c>
      <c r="BH18" s="664"/>
      <c r="BI18" s="664"/>
      <c r="BJ18" s="664"/>
      <c r="BK18" s="664"/>
      <c r="BL18" s="664"/>
      <c r="BM18" s="664"/>
      <c r="BN18" s="665"/>
      <c r="BO18" s="723" t="s">
        <v>130</v>
      </c>
      <c r="BP18" s="723"/>
      <c r="BQ18" s="723"/>
      <c r="BR18" s="723"/>
      <c r="BS18" s="669" t="s">
        <v>185</v>
      </c>
      <c r="BT18" s="664"/>
      <c r="BU18" s="664"/>
      <c r="BV18" s="664"/>
      <c r="BW18" s="664"/>
      <c r="BX18" s="664"/>
      <c r="BY18" s="664"/>
      <c r="BZ18" s="664"/>
      <c r="CA18" s="664"/>
      <c r="CB18" s="704"/>
      <c r="CD18" s="705" t="s">
        <v>274</v>
      </c>
      <c r="CE18" s="702"/>
      <c r="CF18" s="702"/>
      <c r="CG18" s="702"/>
      <c r="CH18" s="702"/>
      <c r="CI18" s="702"/>
      <c r="CJ18" s="702"/>
      <c r="CK18" s="702"/>
      <c r="CL18" s="702"/>
      <c r="CM18" s="702"/>
      <c r="CN18" s="702"/>
      <c r="CO18" s="702"/>
      <c r="CP18" s="702"/>
      <c r="CQ18" s="703"/>
      <c r="CR18" s="661" t="s">
        <v>185</v>
      </c>
      <c r="CS18" s="664"/>
      <c r="CT18" s="664"/>
      <c r="CU18" s="664"/>
      <c r="CV18" s="664"/>
      <c r="CW18" s="664"/>
      <c r="CX18" s="664"/>
      <c r="CY18" s="665"/>
      <c r="CZ18" s="723" t="s">
        <v>130</v>
      </c>
      <c r="DA18" s="723"/>
      <c r="DB18" s="723"/>
      <c r="DC18" s="723"/>
      <c r="DD18" s="669" t="s">
        <v>238</v>
      </c>
      <c r="DE18" s="664"/>
      <c r="DF18" s="664"/>
      <c r="DG18" s="664"/>
      <c r="DH18" s="664"/>
      <c r="DI18" s="664"/>
      <c r="DJ18" s="664"/>
      <c r="DK18" s="664"/>
      <c r="DL18" s="664"/>
      <c r="DM18" s="664"/>
      <c r="DN18" s="664"/>
      <c r="DO18" s="664"/>
      <c r="DP18" s="665"/>
      <c r="DQ18" s="669" t="s">
        <v>185</v>
      </c>
      <c r="DR18" s="664"/>
      <c r="DS18" s="664"/>
      <c r="DT18" s="664"/>
      <c r="DU18" s="664"/>
      <c r="DV18" s="664"/>
      <c r="DW18" s="664"/>
      <c r="DX18" s="664"/>
      <c r="DY18" s="664"/>
      <c r="DZ18" s="664"/>
      <c r="EA18" s="664"/>
      <c r="EB18" s="664"/>
      <c r="EC18" s="704"/>
    </row>
    <row r="19" spans="2:133" ht="11.25" customHeight="1" x14ac:dyDescent="0.2">
      <c r="B19" s="658" t="s">
        <v>275</v>
      </c>
      <c r="C19" s="659"/>
      <c r="D19" s="659"/>
      <c r="E19" s="659"/>
      <c r="F19" s="659"/>
      <c r="G19" s="659"/>
      <c r="H19" s="659"/>
      <c r="I19" s="659"/>
      <c r="J19" s="659"/>
      <c r="K19" s="659"/>
      <c r="L19" s="659"/>
      <c r="M19" s="659"/>
      <c r="N19" s="659"/>
      <c r="O19" s="659"/>
      <c r="P19" s="659"/>
      <c r="Q19" s="660"/>
      <c r="R19" s="661">
        <v>4557991</v>
      </c>
      <c r="S19" s="664"/>
      <c r="T19" s="664"/>
      <c r="U19" s="664"/>
      <c r="V19" s="664"/>
      <c r="W19" s="664"/>
      <c r="X19" s="664"/>
      <c r="Y19" s="665"/>
      <c r="Z19" s="723">
        <v>23.2</v>
      </c>
      <c r="AA19" s="723"/>
      <c r="AB19" s="723"/>
      <c r="AC19" s="723"/>
      <c r="AD19" s="724">
        <v>4557991</v>
      </c>
      <c r="AE19" s="724"/>
      <c r="AF19" s="724"/>
      <c r="AG19" s="724"/>
      <c r="AH19" s="724"/>
      <c r="AI19" s="724"/>
      <c r="AJ19" s="724"/>
      <c r="AK19" s="724"/>
      <c r="AL19" s="666">
        <v>52.6</v>
      </c>
      <c r="AM19" s="667"/>
      <c r="AN19" s="667"/>
      <c r="AO19" s="725"/>
      <c r="AP19" s="658" t="s">
        <v>276</v>
      </c>
      <c r="AQ19" s="659"/>
      <c r="AR19" s="659"/>
      <c r="AS19" s="659"/>
      <c r="AT19" s="659"/>
      <c r="AU19" s="659"/>
      <c r="AV19" s="659"/>
      <c r="AW19" s="659"/>
      <c r="AX19" s="659"/>
      <c r="AY19" s="659"/>
      <c r="AZ19" s="659"/>
      <c r="BA19" s="659"/>
      <c r="BB19" s="659"/>
      <c r="BC19" s="659"/>
      <c r="BD19" s="659"/>
      <c r="BE19" s="659"/>
      <c r="BF19" s="660"/>
      <c r="BG19" s="661">
        <v>708</v>
      </c>
      <c r="BH19" s="664"/>
      <c r="BI19" s="664"/>
      <c r="BJ19" s="664"/>
      <c r="BK19" s="664"/>
      <c r="BL19" s="664"/>
      <c r="BM19" s="664"/>
      <c r="BN19" s="665"/>
      <c r="BO19" s="723">
        <v>0</v>
      </c>
      <c r="BP19" s="723"/>
      <c r="BQ19" s="723"/>
      <c r="BR19" s="723"/>
      <c r="BS19" s="669" t="s">
        <v>130</v>
      </c>
      <c r="BT19" s="664"/>
      <c r="BU19" s="664"/>
      <c r="BV19" s="664"/>
      <c r="BW19" s="664"/>
      <c r="BX19" s="664"/>
      <c r="BY19" s="664"/>
      <c r="BZ19" s="664"/>
      <c r="CA19" s="664"/>
      <c r="CB19" s="704"/>
      <c r="CD19" s="705" t="s">
        <v>277</v>
      </c>
      <c r="CE19" s="702"/>
      <c r="CF19" s="702"/>
      <c r="CG19" s="702"/>
      <c r="CH19" s="702"/>
      <c r="CI19" s="702"/>
      <c r="CJ19" s="702"/>
      <c r="CK19" s="702"/>
      <c r="CL19" s="702"/>
      <c r="CM19" s="702"/>
      <c r="CN19" s="702"/>
      <c r="CO19" s="702"/>
      <c r="CP19" s="702"/>
      <c r="CQ19" s="703"/>
      <c r="CR19" s="661" t="s">
        <v>185</v>
      </c>
      <c r="CS19" s="664"/>
      <c r="CT19" s="664"/>
      <c r="CU19" s="664"/>
      <c r="CV19" s="664"/>
      <c r="CW19" s="664"/>
      <c r="CX19" s="664"/>
      <c r="CY19" s="665"/>
      <c r="CZ19" s="723" t="s">
        <v>185</v>
      </c>
      <c r="DA19" s="723"/>
      <c r="DB19" s="723"/>
      <c r="DC19" s="723"/>
      <c r="DD19" s="669" t="s">
        <v>130</v>
      </c>
      <c r="DE19" s="664"/>
      <c r="DF19" s="664"/>
      <c r="DG19" s="664"/>
      <c r="DH19" s="664"/>
      <c r="DI19" s="664"/>
      <c r="DJ19" s="664"/>
      <c r="DK19" s="664"/>
      <c r="DL19" s="664"/>
      <c r="DM19" s="664"/>
      <c r="DN19" s="664"/>
      <c r="DO19" s="664"/>
      <c r="DP19" s="665"/>
      <c r="DQ19" s="669" t="s">
        <v>238</v>
      </c>
      <c r="DR19" s="664"/>
      <c r="DS19" s="664"/>
      <c r="DT19" s="664"/>
      <c r="DU19" s="664"/>
      <c r="DV19" s="664"/>
      <c r="DW19" s="664"/>
      <c r="DX19" s="664"/>
      <c r="DY19" s="664"/>
      <c r="DZ19" s="664"/>
      <c r="EA19" s="664"/>
      <c r="EB19" s="664"/>
      <c r="EC19" s="704"/>
    </row>
    <row r="20" spans="2:133" ht="11.25" customHeight="1" x14ac:dyDescent="0.2">
      <c r="B20" s="658" t="s">
        <v>278</v>
      </c>
      <c r="C20" s="659"/>
      <c r="D20" s="659"/>
      <c r="E20" s="659"/>
      <c r="F20" s="659"/>
      <c r="G20" s="659"/>
      <c r="H20" s="659"/>
      <c r="I20" s="659"/>
      <c r="J20" s="659"/>
      <c r="K20" s="659"/>
      <c r="L20" s="659"/>
      <c r="M20" s="659"/>
      <c r="N20" s="659"/>
      <c r="O20" s="659"/>
      <c r="P20" s="659"/>
      <c r="Q20" s="660"/>
      <c r="R20" s="661">
        <v>813103</v>
      </c>
      <c r="S20" s="664"/>
      <c r="T20" s="664"/>
      <c r="U20" s="664"/>
      <c r="V20" s="664"/>
      <c r="W20" s="664"/>
      <c r="X20" s="664"/>
      <c r="Y20" s="665"/>
      <c r="Z20" s="723">
        <v>4.0999999999999996</v>
      </c>
      <c r="AA20" s="723"/>
      <c r="AB20" s="723"/>
      <c r="AC20" s="723"/>
      <c r="AD20" s="724" t="s">
        <v>185</v>
      </c>
      <c r="AE20" s="724"/>
      <c r="AF20" s="724"/>
      <c r="AG20" s="724"/>
      <c r="AH20" s="724"/>
      <c r="AI20" s="724"/>
      <c r="AJ20" s="724"/>
      <c r="AK20" s="724"/>
      <c r="AL20" s="666" t="s">
        <v>185</v>
      </c>
      <c r="AM20" s="667"/>
      <c r="AN20" s="667"/>
      <c r="AO20" s="725"/>
      <c r="AP20" s="658" t="s">
        <v>279</v>
      </c>
      <c r="AQ20" s="659"/>
      <c r="AR20" s="659"/>
      <c r="AS20" s="659"/>
      <c r="AT20" s="659"/>
      <c r="AU20" s="659"/>
      <c r="AV20" s="659"/>
      <c r="AW20" s="659"/>
      <c r="AX20" s="659"/>
      <c r="AY20" s="659"/>
      <c r="AZ20" s="659"/>
      <c r="BA20" s="659"/>
      <c r="BB20" s="659"/>
      <c r="BC20" s="659"/>
      <c r="BD20" s="659"/>
      <c r="BE20" s="659"/>
      <c r="BF20" s="660"/>
      <c r="BG20" s="661">
        <v>708</v>
      </c>
      <c r="BH20" s="664"/>
      <c r="BI20" s="664"/>
      <c r="BJ20" s="664"/>
      <c r="BK20" s="664"/>
      <c r="BL20" s="664"/>
      <c r="BM20" s="664"/>
      <c r="BN20" s="665"/>
      <c r="BO20" s="723">
        <v>0</v>
      </c>
      <c r="BP20" s="723"/>
      <c r="BQ20" s="723"/>
      <c r="BR20" s="723"/>
      <c r="BS20" s="669" t="s">
        <v>185</v>
      </c>
      <c r="BT20" s="664"/>
      <c r="BU20" s="664"/>
      <c r="BV20" s="664"/>
      <c r="BW20" s="664"/>
      <c r="BX20" s="664"/>
      <c r="BY20" s="664"/>
      <c r="BZ20" s="664"/>
      <c r="CA20" s="664"/>
      <c r="CB20" s="704"/>
      <c r="CD20" s="705" t="s">
        <v>280</v>
      </c>
      <c r="CE20" s="702"/>
      <c r="CF20" s="702"/>
      <c r="CG20" s="702"/>
      <c r="CH20" s="702"/>
      <c r="CI20" s="702"/>
      <c r="CJ20" s="702"/>
      <c r="CK20" s="702"/>
      <c r="CL20" s="702"/>
      <c r="CM20" s="702"/>
      <c r="CN20" s="702"/>
      <c r="CO20" s="702"/>
      <c r="CP20" s="702"/>
      <c r="CQ20" s="703"/>
      <c r="CR20" s="661">
        <v>18737426</v>
      </c>
      <c r="CS20" s="664"/>
      <c r="CT20" s="664"/>
      <c r="CU20" s="664"/>
      <c r="CV20" s="664"/>
      <c r="CW20" s="664"/>
      <c r="CX20" s="664"/>
      <c r="CY20" s="665"/>
      <c r="CZ20" s="723">
        <v>100</v>
      </c>
      <c r="DA20" s="723"/>
      <c r="DB20" s="723"/>
      <c r="DC20" s="723"/>
      <c r="DD20" s="669">
        <v>2350922</v>
      </c>
      <c r="DE20" s="664"/>
      <c r="DF20" s="664"/>
      <c r="DG20" s="664"/>
      <c r="DH20" s="664"/>
      <c r="DI20" s="664"/>
      <c r="DJ20" s="664"/>
      <c r="DK20" s="664"/>
      <c r="DL20" s="664"/>
      <c r="DM20" s="664"/>
      <c r="DN20" s="664"/>
      <c r="DO20" s="664"/>
      <c r="DP20" s="665"/>
      <c r="DQ20" s="669">
        <v>11582255</v>
      </c>
      <c r="DR20" s="664"/>
      <c r="DS20" s="664"/>
      <c r="DT20" s="664"/>
      <c r="DU20" s="664"/>
      <c r="DV20" s="664"/>
      <c r="DW20" s="664"/>
      <c r="DX20" s="664"/>
      <c r="DY20" s="664"/>
      <c r="DZ20" s="664"/>
      <c r="EA20" s="664"/>
      <c r="EB20" s="664"/>
      <c r="EC20" s="704"/>
    </row>
    <row r="21" spans="2:133" ht="11.25" customHeight="1" x14ac:dyDescent="0.2">
      <c r="B21" s="658" t="s">
        <v>281</v>
      </c>
      <c r="C21" s="659"/>
      <c r="D21" s="659"/>
      <c r="E21" s="659"/>
      <c r="F21" s="659"/>
      <c r="G21" s="659"/>
      <c r="H21" s="659"/>
      <c r="I21" s="659"/>
      <c r="J21" s="659"/>
      <c r="K21" s="659"/>
      <c r="L21" s="659"/>
      <c r="M21" s="659"/>
      <c r="N21" s="659"/>
      <c r="O21" s="659"/>
      <c r="P21" s="659"/>
      <c r="Q21" s="660"/>
      <c r="R21" s="661" t="s">
        <v>130</v>
      </c>
      <c r="S21" s="664"/>
      <c r="T21" s="664"/>
      <c r="U21" s="664"/>
      <c r="V21" s="664"/>
      <c r="W21" s="664"/>
      <c r="X21" s="664"/>
      <c r="Y21" s="665"/>
      <c r="Z21" s="723" t="s">
        <v>130</v>
      </c>
      <c r="AA21" s="723"/>
      <c r="AB21" s="723"/>
      <c r="AC21" s="723"/>
      <c r="AD21" s="724" t="s">
        <v>238</v>
      </c>
      <c r="AE21" s="724"/>
      <c r="AF21" s="724"/>
      <c r="AG21" s="724"/>
      <c r="AH21" s="724"/>
      <c r="AI21" s="724"/>
      <c r="AJ21" s="724"/>
      <c r="AK21" s="724"/>
      <c r="AL21" s="666" t="s">
        <v>185</v>
      </c>
      <c r="AM21" s="667"/>
      <c r="AN21" s="667"/>
      <c r="AO21" s="725"/>
      <c r="AP21" s="769" t="s">
        <v>282</v>
      </c>
      <c r="AQ21" s="776"/>
      <c r="AR21" s="776"/>
      <c r="AS21" s="776"/>
      <c r="AT21" s="776"/>
      <c r="AU21" s="776"/>
      <c r="AV21" s="776"/>
      <c r="AW21" s="776"/>
      <c r="AX21" s="776"/>
      <c r="AY21" s="776"/>
      <c r="AZ21" s="776"/>
      <c r="BA21" s="776"/>
      <c r="BB21" s="776"/>
      <c r="BC21" s="776"/>
      <c r="BD21" s="776"/>
      <c r="BE21" s="776"/>
      <c r="BF21" s="771"/>
      <c r="BG21" s="661">
        <v>708</v>
      </c>
      <c r="BH21" s="664"/>
      <c r="BI21" s="664"/>
      <c r="BJ21" s="664"/>
      <c r="BK21" s="664"/>
      <c r="BL21" s="664"/>
      <c r="BM21" s="664"/>
      <c r="BN21" s="665"/>
      <c r="BO21" s="723">
        <v>0</v>
      </c>
      <c r="BP21" s="723"/>
      <c r="BQ21" s="723"/>
      <c r="BR21" s="723"/>
      <c r="BS21" s="669" t="s">
        <v>185</v>
      </c>
      <c r="BT21" s="664"/>
      <c r="BU21" s="664"/>
      <c r="BV21" s="664"/>
      <c r="BW21" s="664"/>
      <c r="BX21" s="664"/>
      <c r="BY21" s="664"/>
      <c r="BZ21" s="664"/>
      <c r="CA21" s="664"/>
      <c r="CB21" s="704"/>
      <c r="CD21" s="781"/>
      <c r="CE21" s="715"/>
      <c r="CF21" s="715"/>
      <c r="CG21" s="715"/>
      <c r="CH21" s="715"/>
      <c r="CI21" s="715"/>
      <c r="CJ21" s="715"/>
      <c r="CK21" s="715"/>
      <c r="CL21" s="715"/>
      <c r="CM21" s="715"/>
      <c r="CN21" s="715"/>
      <c r="CO21" s="715"/>
      <c r="CP21" s="715"/>
      <c r="CQ21" s="716"/>
      <c r="CR21" s="782"/>
      <c r="CS21" s="783"/>
      <c r="CT21" s="783"/>
      <c r="CU21" s="783"/>
      <c r="CV21" s="783"/>
      <c r="CW21" s="783"/>
      <c r="CX21" s="783"/>
      <c r="CY21" s="784"/>
      <c r="CZ21" s="785"/>
      <c r="DA21" s="785"/>
      <c r="DB21" s="785"/>
      <c r="DC21" s="785"/>
      <c r="DD21" s="786"/>
      <c r="DE21" s="783"/>
      <c r="DF21" s="783"/>
      <c r="DG21" s="783"/>
      <c r="DH21" s="783"/>
      <c r="DI21" s="783"/>
      <c r="DJ21" s="783"/>
      <c r="DK21" s="783"/>
      <c r="DL21" s="783"/>
      <c r="DM21" s="783"/>
      <c r="DN21" s="783"/>
      <c r="DO21" s="783"/>
      <c r="DP21" s="784"/>
      <c r="DQ21" s="786"/>
      <c r="DR21" s="783"/>
      <c r="DS21" s="783"/>
      <c r="DT21" s="783"/>
      <c r="DU21" s="783"/>
      <c r="DV21" s="783"/>
      <c r="DW21" s="783"/>
      <c r="DX21" s="783"/>
      <c r="DY21" s="783"/>
      <c r="DZ21" s="783"/>
      <c r="EA21" s="783"/>
      <c r="EB21" s="783"/>
      <c r="EC21" s="790"/>
    </row>
    <row r="22" spans="2:133" ht="11.25" customHeight="1" x14ac:dyDescent="0.2">
      <c r="B22" s="658" t="s">
        <v>283</v>
      </c>
      <c r="C22" s="659"/>
      <c r="D22" s="659"/>
      <c r="E22" s="659"/>
      <c r="F22" s="659"/>
      <c r="G22" s="659"/>
      <c r="H22" s="659"/>
      <c r="I22" s="659"/>
      <c r="J22" s="659"/>
      <c r="K22" s="659"/>
      <c r="L22" s="659"/>
      <c r="M22" s="659"/>
      <c r="N22" s="659"/>
      <c r="O22" s="659"/>
      <c r="P22" s="659"/>
      <c r="Q22" s="660"/>
      <c r="R22" s="661">
        <v>9404417</v>
      </c>
      <c r="S22" s="664"/>
      <c r="T22" s="664"/>
      <c r="U22" s="664"/>
      <c r="V22" s="664"/>
      <c r="W22" s="664"/>
      <c r="X22" s="664"/>
      <c r="Y22" s="665"/>
      <c r="Z22" s="723">
        <v>47.9</v>
      </c>
      <c r="AA22" s="723"/>
      <c r="AB22" s="723"/>
      <c r="AC22" s="723"/>
      <c r="AD22" s="724">
        <v>8591314</v>
      </c>
      <c r="AE22" s="724"/>
      <c r="AF22" s="724"/>
      <c r="AG22" s="724"/>
      <c r="AH22" s="724"/>
      <c r="AI22" s="724"/>
      <c r="AJ22" s="724"/>
      <c r="AK22" s="724"/>
      <c r="AL22" s="666">
        <v>99.2</v>
      </c>
      <c r="AM22" s="667"/>
      <c r="AN22" s="667"/>
      <c r="AO22" s="725"/>
      <c r="AP22" s="769" t="s">
        <v>284</v>
      </c>
      <c r="AQ22" s="776"/>
      <c r="AR22" s="776"/>
      <c r="AS22" s="776"/>
      <c r="AT22" s="776"/>
      <c r="AU22" s="776"/>
      <c r="AV22" s="776"/>
      <c r="AW22" s="776"/>
      <c r="AX22" s="776"/>
      <c r="AY22" s="776"/>
      <c r="AZ22" s="776"/>
      <c r="BA22" s="776"/>
      <c r="BB22" s="776"/>
      <c r="BC22" s="776"/>
      <c r="BD22" s="776"/>
      <c r="BE22" s="776"/>
      <c r="BF22" s="771"/>
      <c r="BG22" s="661" t="s">
        <v>130</v>
      </c>
      <c r="BH22" s="664"/>
      <c r="BI22" s="664"/>
      <c r="BJ22" s="664"/>
      <c r="BK22" s="664"/>
      <c r="BL22" s="664"/>
      <c r="BM22" s="664"/>
      <c r="BN22" s="665"/>
      <c r="BO22" s="723" t="s">
        <v>185</v>
      </c>
      <c r="BP22" s="723"/>
      <c r="BQ22" s="723"/>
      <c r="BR22" s="723"/>
      <c r="BS22" s="669" t="s">
        <v>185</v>
      </c>
      <c r="BT22" s="664"/>
      <c r="BU22" s="664"/>
      <c r="BV22" s="664"/>
      <c r="BW22" s="664"/>
      <c r="BX22" s="664"/>
      <c r="BY22" s="664"/>
      <c r="BZ22" s="664"/>
      <c r="CA22" s="664"/>
      <c r="CB22" s="704"/>
      <c r="CD22" s="778" t="s">
        <v>285</v>
      </c>
      <c r="CE22" s="779"/>
      <c r="CF22" s="779"/>
      <c r="CG22" s="779"/>
      <c r="CH22" s="779"/>
      <c r="CI22" s="779"/>
      <c r="CJ22" s="779"/>
      <c r="CK22" s="779"/>
      <c r="CL22" s="779"/>
      <c r="CM22" s="779"/>
      <c r="CN22" s="779"/>
      <c r="CO22" s="779"/>
      <c r="CP22" s="779"/>
      <c r="CQ22" s="779"/>
      <c r="CR22" s="779"/>
      <c r="CS22" s="779"/>
      <c r="CT22" s="779"/>
      <c r="CU22" s="779"/>
      <c r="CV22" s="779"/>
      <c r="CW22" s="779"/>
      <c r="CX22" s="779"/>
      <c r="CY22" s="779"/>
      <c r="CZ22" s="779"/>
      <c r="DA22" s="779"/>
      <c r="DB22" s="779"/>
      <c r="DC22" s="779"/>
      <c r="DD22" s="779"/>
      <c r="DE22" s="779"/>
      <c r="DF22" s="779"/>
      <c r="DG22" s="779"/>
      <c r="DH22" s="779"/>
      <c r="DI22" s="779"/>
      <c r="DJ22" s="779"/>
      <c r="DK22" s="779"/>
      <c r="DL22" s="779"/>
      <c r="DM22" s="779"/>
      <c r="DN22" s="779"/>
      <c r="DO22" s="779"/>
      <c r="DP22" s="779"/>
      <c r="DQ22" s="779"/>
      <c r="DR22" s="779"/>
      <c r="DS22" s="779"/>
      <c r="DT22" s="779"/>
      <c r="DU22" s="779"/>
      <c r="DV22" s="779"/>
      <c r="DW22" s="779"/>
      <c r="DX22" s="779"/>
      <c r="DY22" s="779"/>
      <c r="DZ22" s="779"/>
      <c r="EA22" s="779"/>
      <c r="EB22" s="779"/>
      <c r="EC22" s="780"/>
    </row>
    <row r="23" spans="2:133" ht="11.25" customHeight="1" x14ac:dyDescent="0.2">
      <c r="B23" s="658" t="s">
        <v>286</v>
      </c>
      <c r="C23" s="659"/>
      <c r="D23" s="659"/>
      <c r="E23" s="659"/>
      <c r="F23" s="659"/>
      <c r="G23" s="659"/>
      <c r="H23" s="659"/>
      <c r="I23" s="659"/>
      <c r="J23" s="659"/>
      <c r="K23" s="659"/>
      <c r="L23" s="659"/>
      <c r="M23" s="659"/>
      <c r="N23" s="659"/>
      <c r="O23" s="659"/>
      <c r="P23" s="659"/>
      <c r="Q23" s="660"/>
      <c r="R23" s="661">
        <v>5198</v>
      </c>
      <c r="S23" s="664"/>
      <c r="T23" s="664"/>
      <c r="U23" s="664"/>
      <c r="V23" s="664"/>
      <c r="W23" s="664"/>
      <c r="X23" s="664"/>
      <c r="Y23" s="665"/>
      <c r="Z23" s="723">
        <v>0</v>
      </c>
      <c r="AA23" s="723"/>
      <c r="AB23" s="723"/>
      <c r="AC23" s="723"/>
      <c r="AD23" s="724">
        <v>5198</v>
      </c>
      <c r="AE23" s="724"/>
      <c r="AF23" s="724"/>
      <c r="AG23" s="724"/>
      <c r="AH23" s="724"/>
      <c r="AI23" s="724"/>
      <c r="AJ23" s="724"/>
      <c r="AK23" s="724"/>
      <c r="AL23" s="666">
        <v>0.1</v>
      </c>
      <c r="AM23" s="667"/>
      <c r="AN23" s="667"/>
      <c r="AO23" s="725"/>
      <c r="AP23" s="769" t="s">
        <v>287</v>
      </c>
      <c r="AQ23" s="776"/>
      <c r="AR23" s="776"/>
      <c r="AS23" s="776"/>
      <c r="AT23" s="776"/>
      <c r="AU23" s="776"/>
      <c r="AV23" s="776"/>
      <c r="AW23" s="776"/>
      <c r="AX23" s="776"/>
      <c r="AY23" s="776"/>
      <c r="AZ23" s="776"/>
      <c r="BA23" s="776"/>
      <c r="BB23" s="776"/>
      <c r="BC23" s="776"/>
      <c r="BD23" s="776"/>
      <c r="BE23" s="776"/>
      <c r="BF23" s="771"/>
      <c r="BG23" s="661" t="s">
        <v>185</v>
      </c>
      <c r="BH23" s="664"/>
      <c r="BI23" s="664"/>
      <c r="BJ23" s="664"/>
      <c r="BK23" s="664"/>
      <c r="BL23" s="664"/>
      <c r="BM23" s="664"/>
      <c r="BN23" s="665"/>
      <c r="BO23" s="723" t="s">
        <v>185</v>
      </c>
      <c r="BP23" s="723"/>
      <c r="BQ23" s="723"/>
      <c r="BR23" s="723"/>
      <c r="BS23" s="669" t="s">
        <v>130</v>
      </c>
      <c r="BT23" s="664"/>
      <c r="BU23" s="664"/>
      <c r="BV23" s="664"/>
      <c r="BW23" s="664"/>
      <c r="BX23" s="664"/>
      <c r="BY23" s="664"/>
      <c r="BZ23" s="664"/>
      <c r="CA23" s="664"/>
      <c r="CB23" s="704"/>
      <c r="CD23" s="778" t="s">
        <v>226</v>
      </c>
      <c r="CE23" s="779"/>
      <c r="CF23" s="779"/>
      <c r="CG23" s="779"/>
      <c r="CH23" s="779"/>
      <c r="CI23" s="779"/>
      <c r="CJ23" s="779"/>
      <c r="CK23" s="779"/>
      <c r="CL23" s="779"/>
      <c r="CM23" s="779"/>
      <c r="CN23" s="779"/>
      <c r="CO23" s="779"/>
      <c r="CP23" s="779"/>
      <c r="CQ23" s="780"/>
      <c r="CR23" s="778" t="s">
        <v>288</v>
      </c>
      <c r="CS23" s="779"/>
      <c r="CT23" s="779"/>
      <c r="CU23" s="779"/>
      <c r="CV23" s="779"/>
      <c r="CW23" s="779"/>
      <c r="CX23" s="779"/>
      <c r="CY23" s="780"/>
      <c r="CZ23" s="778" t="s">
        <v>289</v>
      </c>
      <c r="DA23" s="779"/>
      <c r="DB23" s="779"/>
      <c r="DC23" s="780"/>
      <c r="DD23" s="778" t="s">
        <v>290</v>
      </c>
      <c r="DE23" s="779"/>
      <c r="DF23" s="779"/>
      <c r="DG23" s="779"/>
      <c r="DH23" s="779"/>
      <c r="DI23" s="779"/>
      <c r="DJ23" s="779"/>
      <c r="DK23" s="780"/>
      <c r="DL23" s="787" t="s">
        <v>291</v>
      </c>
      <c r="DM23" s="788"/>
      <c r="DN23" s="788"/>
      <c r="DO23" s="788"/>
      <c r="DP23" s="788"/>
      <c r="DQ23" s="788"/>
      <c r="DR23" s="788"/>
      <c r="DS23" s="788"/>
      <c r="DT23" s="788"/>
      <c r="DU23" s="788"/>
      <c r="DV23" s="789"/>
      <c r="DW23" s="778" t="s">
        <v>292</v>
      </c>
      <c r="DX23" s="779"/>
      <c r="DY23" s="779"/>
      <c r="DZ23" s="779"/>
      <c r="EA23" s="779"/>
      <c r="EB23" s="779"/>
      <c r="EC23" s="780"/>
    </row>
    <row r="24" spans="2:133" ht="11.25" customHeight="1" x14ac:dyDescent="0.2">
      <c r="B24" s="658" t="s">
        <v>293</v>
      </c>
      <c r="C24" s="659"/>
      <c r="D24" s="659"/>
      <c r="E24" s="659"/>
      <c r="F24" s="659"/>
      <c r="G24" s="659"/>
      <c r="H24" s="659"/>
      <c r="I24" s="659"/>
      <c r="J24" s="659"/>
      <c r="K24" s="659"/>
      <c r="L24" s="659"/>
      <c r="M24" s="659"/>
      <c r="N24" s="659"/>
      <c r="O24" s="659"/>
      <c r="P24" s="659"/>
      <c r="Q24" s="660"/>
      <c r="R24" s="661">
        <v>151052</v>
      </c>
      <c r="S24" s="664"/>
      <c r="T24" s="664"/>
      <c r="U24" s="664"/>
      <c r="V24" s="664"/>
      <c r="W24" s="664"/>
      <c r="X24" s="664"/>
      <c r="Y24" s="665"/>
      <c r="Z24" s="723">
        <v>0.8</v>
      </c>
      <c r="AA24" s="723"/>
      <c r="AB24" s="723"/>
      <c r="AC24" s="723"/>
      <c r="AD24" s="724" t="s">
        <v>185</v>
      </c>
      <c r="AE24" s="724"/>
      <c r="AF24" s="724"/>
      <c r="AG24" s="724"/>
      <c r="AH24" s="724"/>
      <c r="AI24" s="724"/>
      <c r="AJ24" s="724"/>
      <c r="AK24" s="724"/>
      <c r="AL24" s="666" t="s">
        <v>130</v>
      </c>
      <c r="AM24" s="667"/>
      <c r="AN24" s="667"/>
      <c r="AO24" s="725"/>
      <c r="AP24" s="769" t="s">
        <v>294</v>
      </c>
      <c r="AQ24" s="776"/>
      <c r="AR24" s="776"/>
      <c r="AS24" s="776"/>
      <c r="AT24" s="776"/>
      <c r="AU24" s="776"/>
      <c r="AV24" s="776"/>
      <c r="AW24" s="776"/>
      <c r="AX24" s="776"/>
      <c r="AY24" s="776"/>
      <c r="AZ24" s="776"/>
      <c r="BA24" s="776"/>
      <c r="BB24" s="776"/>
      <c r="BC24" s="776"/>
      <c r="BD24" s="776"/>
      <c r="BE24" s="776"/>
      <c r="BF24" s="771"/>
      <c r="BG24" s="661" t="s">
        <v>130</v>
      </c>
      <c r="BH24" s="664"/>
      <c r="BI24" s="664"/>
      <c r="BJ24" s="664"/>
      <c r="BK24" s="664"/>
      <c r="BL24" s="664"/>
      <c r="BM24" s="664"/>
      <c r="BN24" s="665"/>
      <c r="BO24" s="723" t="s">
        <v>185</v>
      </c>
      <c r="BP24" s="723"/>
      <c r="BQ24" s="723"/>
      <c r="BR24" s="723"/>
      <c r="BS24" s="669" t="s">
        <v>185</v>
      </c>
      <c r="BT24" s="664"/>
      <c r="BU24" s="664"/>
      <c r="BV24" s="664"/>
      <c r="BW24" s="664"/>
      <c r="BX24" s="664"/>
      <c r="BY24" s="664"/>
      <c r="BZ24" s="664"/>
      <c r="CA24" s="664"/>
      <c r="CB24" s="704"/>
      <c r="CD24" s="732" t="s">
        <v>295</v>
      </c>
      <c r="CE24" s="733"/>
      <c r="CF24" s="733"/>
      <c r="CG24" s="733"/>
      <c r="CH24" s="733"/>
      <c r="CI24" s="733"/>
      <c r="CJ24" s="733"/>
      <c r="CK24" s="733"/>
      <c r="CL24" s="733"/>
      <c r="CM24" s="733"/>
      <c r="CN24" s="733"/>
      <c r="CO24" s="733"/>
      <c r="CP24" s="733"/>
      <c r="CQ24" s="734"/>
      <c r="CR24" s="726">
        <v>7801210</v>
      </c>
      <c r="CS24" s="727"/>
      <c r="CT24" s="727"/>
      <c r="CU24" s="727"/>
      <c r="CV24" s="727"/>
      <c r="CW24" s="727"/>
      <c r="CX24" s="727"/>
      <c r="CY24" s="773"/>
      <c r="CZ24" s="774">
        <v>41.6</v>
      </c>
      <c r="DA24" s="743"/>
      <c r="DB24" s="743"/>
      <c r="DC24" s="777"/>
      <c r="DD24" s="772">
        <v>4965503</v>
      </c>
      <c r="DE24" s="727"/>
      <c r="DF24" s="727"/>
      <c r="DG24" s="727"/>
      <c r="DH24" s="727"/>
      <c r="DI24" s="727"/>
      <c r="DJ24" s="727"/>
      <c r="DK24" s="773"/>
      <c r="DL24" s="772">
        <v>4853765</v>
      </c>
      <c r="DM24" s="727"/>
      <c r="DN24" s="727"/>
      <c r="DO24" s="727"/>
      <c r="DP24" s="727"/>
      <c r="DQ24" s="727"/>
      <c r="DR24" s="727"/>
      <c r="DS24" s="727"/>
      <c r="DT24" s="727"/>
      <c r="DU24" s="727"/>
      <c r="DV24" s="773"/>
      <c r="DW24" s="774">
        <v>53.4</v>
      </c>
      <c r="DX24" s="743"/>
      <c r="DY24" s="743"/>
      <c r="DZ24" s="743"/>
      <c r="EA24" s="743"/>
      <c r="EB24" s="743"/>
      <c r="EC24" s="775"/>
    </row>
    <row r="25" spans="2:133" ht="11.25" customHeight="1" x14ac:dyDescent="0.2">
      <c r="B25" s="658" t="s">
        <v>296</v>
      </c>
      <c r="C25" s="659"/>
      <c r="D25" s="659"/>
      <c r="E25" s="659"/>
      <c r="F25" s="659"/>
      <c r="G25" s="659"/>
      <c r="H25" s="659"/>
      <c r="I25" s="659"/>
      <c r="J25" s="659"/>
      <c r="K25" s="659"/>
      <c r="L25" s="659"/>
      <c r="M25" s="659"/>
      <c r="N25" s="659"/>
      <c r="O25" s="659"/>
      <c r="P25" s="659"/>
      <c r="Q25" s="660"/>
      <c r="R25" s="661">
        <v>220513</v>
      </c>
      <c r="S25" s="664"/>
      <c r="T25" s="664"/>
      <c r="U25" s="664"/>
      <c r="V25" s="664"/>
      <c r="W25" s="664"/>
      <c r="X25" s="664"/>
      <c r="Y25" s="665"/>
      <c r="Z25" s="723">
        <v>1.1000000000000001</v>
      </c>
      <c r="AA25" s="723"/>
      <c r="AB25" s="723"/>
      <c r="AC25" s="723"/>
      <c r="AD25" s="724">
        <v>7360</v>
      </c>
      <c r="AE25" s="724"/>
      <c r="AF25" s="724"/>
      <c r="AG25" s="724"/>
      <c r="AH25" s="724"/>
      <c r="AI25" s="724"/>
      <c r="AJ25" s="724"/>
      <c r="AK25" s="724"/>
      <c r="AL25" s="666">
        <v>0.1</v>
      </c>
      <c r="AM25" s="667"/>
      <c r="AN25" s="667"/>
      <c r="AO25" s="725"/>
      <c r="AP25" s="769" t="s">
        <v>297</v>
      </c>
      <c r="AQ25" s="776"/>
      <c r="AR25" s="776"/>
      <c r="AS25" s="776"/>
      <c r="AT25" s="776"/>
      <c r="AU25" s="776"/>
      <c r="AV25" s="776"/>
      <c r="AW25" s="776"/>
      <c r="AX25" s="776"/>
      <c r="AY25" s="776"/>
      <c r="AZ25" s="776"/>
      <c r="BA25" s="776"/>
      <c r="BB25" s="776"/>
      <c r="BC25" s="776"/>
      <c r="BD25" s="776"/>
      <c r="BE25" s="776"/>
      <c r="BF25" s="771"/>
      <c r="BG25" s="661" t="s">
        <v>185</v>
      </c>
      <c r="BH25" s="664"/>
      <c r="BI25" s="664"/>
      <c r="BJ25" s="664"/>
      <c r="BK25" s="664"/>
      <c r="BL25" s="664"/>
      <c r="BM25" s="664"/>
      <c r="BN25" s="665"/>
      <c r="BO25" s="723" t="s">
        <v>185</v>
      </c>
      <c r="BP25" s="723"/>
      <c r="BQ25" s="723"/>
      <c r="BR25" s="723"/>
      <c r="BS25" s="669" t="s">
        <v>130</v>
      </c>
      <c r="BT25" s="664"/>
      <c r="BU25" s="664"/>
      <c r="BV25" s="664"/>
      <c r="BW25" s="664"/>
      <c r="BX25" s="664"/>
      <c r="BY25" s="664"/>
      <c r="BZ25" s="664"/>
      <c r="CA25" s="664"/>
      <c r="CB25" s="704"/>
      <c r="CD25" s="705" t="s">
        <v>298</v>
      </c>
      <c r="CE25" s="702"/>
      <c r="CF25" s="702"/>
      <c r="CG25" s="702"/>
      <c r="CH25" s="702"/>
      <c r="CI25" s="702"/>
      <c r="CJ25" s="702"/>
      <c r="CK25" s="702"/>
      <c r="CL25" s="702"/>
      <c r="CM25" s="702"/>
      <c r="CN25" s="702"/>
      <c r="CO25" s="702"/>
      <c r="CP25" s="702"/>
      <c r="CQ25" s="703"/>
      <c r="CR25" s="661">
        <v>3115576</v>
      </c>
      <c r="CS25" s="662"/>
      <c r="CT25" s="662"/>
      <c r="CU25" s="662"/>
      <c r="CV25" s="662"/>
      <c r="CW25" s="662"/>
      <c r="CX25" s="662"/>
      <c r="CY25" s="663"/>
      <c r="CZ25" s="666">
        <v>16.600000000000001</v>
      </c>
      <c r="DA25" s="695"/>
      <c r="DB25" s="695"/>
      <c r="DC25" s="696"/>
      <c r="DD25" s="669">
        <v>2939763</v>
      </c>
      <c r="DE25" s="662"/>
      <c r="DF25" s="662"/>
      <c r="DG25" s="662"/>
      <c r="DH25" s="662"/>
      <c r="DI25" s="662"/>
      <c r="DJ25" s="662"/>
      <c r="DK25" s="663"/>
      <c r="DL25" s="669">
        <v>2828025</v>
      </c>
      <c r="DM25" s="662"/>
      <c r="DN25" s="662"/>
      <c r="DO25" s="662"/>
      <c r="DP25" s="662"/>
      <c r="DQ25" s="662"/>
      <c r="DR25" s="662"/>
      <c r="DS25" s="662"/>
      <c r="DT25" s="662"/>
      <c r="DU25" s="662"/>
      <c r="DV25" s="663"/>
      <c r="DW25" s="666">
        <v>31.1</v>
      </c>
      <c r="DX25" s="695"/>
      <c r="DY25" s="695"/>
      <c r="DZ25" s="695"/>
      <c r="EA25" s="695"/>
      <c r="EB25" s="695"/>
      <c r="EC25" s="697"/>
    </row>
    <row r="26" spans="2:133" ht="11.25" customHeight="1" x14ac:dyDescent="0.2">
      <c r="B26" s="658" t="s">
        <v>299</v>
      </c>
      <c r="C26" s="659"/>
      <c r="D26" s="659"/>
      <c r="E26" s="659"/>
      <c r="F26" s="659"/>
      <c r="G26" s="659"/>
      <c r="H26" s="659"/>
      <c r="I26" s="659"/>
      <c r="J26" s="659"/>
      <c r="K26" s="659"/>
      <c r="L26" s="659"/>
      <c r="M26" s="659"/>
      <c r="N26" s="659"/>
      <c r="O26" s="659"/>
      <c r="P26" s="659"/>
      <c r="Q26" s="660"/>
      <c r="R26" s="661">
        <v>101555</v>
      </c>
      <c r="S26" s="664"/>
      <c r="T26" s="664"/>
      <c r="U26" s="664"/>
      <c r="V26" s="664"/>
      <c r="W26" s="664"/>
      <c r="X26" s="664"/>
      <c r="Y26" s="665"/>
      <c r="Z26" s="723">
        <v>0.5</v>
      </c>
      <c r="AA26" s="723"/>
      <c r="AB26" s="723"/>
      <c r="AC26" s="723"/>
      <c r="AD26" s="724" t="s">
        <v>130</v>
      </c>
      <c r="AE26" s="724"/>
      <c r="AF26" s="724"/>
      <c r="AG26" s="724"/>
      <c r="AH26" s="724"/>
      <c r="AI26" s="724"/>
      <c r="AJ26" s="724"/>
      <c r="AK26" s="724"/>
      <c r="AL26" s="666" t="s">
        <v>185</v>
      </c>
      <c r="AM26" s="667"/>
      <c r="AN26" s="667"/>
      <c r="AO26" s="725"/>
      <c r="AP26" s="769" t="s">
        <v>300</v>
      </c>
      <c r="AQ26" s="770"/>
      <c r="AR26" s="770"/>
      <c r="AS26" s="770"/>
      <c r="AT26" s="770"/>
      <c r="AU26" s="770"/>
      <c r="AV26" s="770"/>
      <c r="AW26" s="770"/>
      <c r="AX26" s="770"/>
      <c r="AY26" s="770"/>
      <c r="AZ26" s="770"/>
      <c r="BA26" s="770"/>
      <c r="BB26" s="770"/>
      <c r="BC26" s="770"/>
      <c r="BD26" s="770"/>
      <c r="BE26" s="770"/>
      <c r="BF26" s="771"/>
      <c r="BG26" s="661" t="s">
        <v>130</v>
      </c>
      <c r="BH26" s="664"/>
      <c r="BI26" s="664"/>
      <c r="BJ26" s="664"/>
      <c r="BK26" s="664"/>
      <c r="BL26" s="664"/>
      <c r="BM26" s="664"/>
      <c r="BN26" s="665"/>
      <c r="BO26" s="723" t="s">
        <v>185</v>
      </c>
      <c r="BP26" s="723"/>
      <c r="BQ26" s="723"/>
      <c r="BR26" s="723"/>
      <c r="BS26" s="669" t="s">
        <v>130</v>
      </c>
      <c r="BT26" s="664"/>
      <c r="BU26" s="664"/>
      <c r="BV26" s="664"/>
      <c r="BW26" s="664"/>
      <c r="BX26" s="664"/>
      <c r="BY26" s="664"/>
      <c r="BZ26" s="664"/>
      <c r="CA26" s="664"/>
      <c r="CB26" s="704"/>
      <c r="CD26" s="705" t="s">
        <v>301</v>
      </c>
      <c r="CE26" s="702"/>
      <c r="CF26" s="702"/>
      <c r="CG26" s="702"/>
      <c r="CH26" s="702"/>
      <c r="CI26" s="702"/>
      <c r="CJ26" s="702"/>
      <c r="CK26" s="702"/>
      <c r="CL26" s="702"/>
      <c r="CM26" s="702"/>
      <c r="CN26" s="702"/>
      <c r="CO26" s="702"/>
      <c r="CP26" s="702"/>
      <c r="CQ26" s="703"/>
      <c r="CR26" s="661">
        <v>1961975</v>
      </c>
      <c r="CS26" s="664"/>
      <c r="CT26" s="664"/>
      <c r="CU26" s="664"/>
      <c r="CV26" s="664"/>
      <c r="CW26" s="664"/>
      <c r="CX26" s="664"/>
      <c r="CY26" s="665"/>
      <c r="CZ26" s="666">
        <v>10.5</v>
      </c>
      <c r="DA26" s="695"/>
      <c r="DB26" s="695"/>
      <c r="DC26" s="696"/>
      <c r="DD26" s="669">
        <v>1823816</v>
      </c>
      <c r="DE26" s="664"/>
      <c r="DF26" s="664"/>
      <c r="DG26" s="664"/>
      <c r="DH26" s="664"/>
      <c r="DI26" s="664"/>
      <c r="DJ26" s="664"/>
      <c r="DK26" s="665"/>
      <c r="DL26" s="669" t="s">
        <v>238</v>
      </c>
      <c r="DM26" s="664"/>
      <c r="DN26" s="664"/>
      <c r="DO26" s="664"/>
      <c r="DP26" s="664"/>
      <c r="DQ26" s="664"/>
      <c r="DR26" s="664"/>
      <c r="DS26" s="664"/>
      <c r="DT26" s="664"/>
      <c r="DU26" s="664"/>
      <c r="DV26" s="665"/>
      <c r="DW26" s="666" t="s">
        <v>185</v>
      </c>
      <c r="DX26" s="695"/>
      <c r="DY26" s="695"/>
      <c r="DZ26" s="695"/>
      <c r="EA26" s="695"/>
      <c r="EB26" s="695"/>
      <c r="EC26" s="697"/>
    </row>
    <row r="27" spans="2:133" ht="11.25" customHeight="1" x14ac:dyDescent="0.2">
      <c r="B27" s="658" t="s">
        <v>302</v>
      </c>
      <c r="C27" s="659"/>
      <c r="D27" s="659"/>
      <c r="E27" s="659"/>
      <c r="F27" s="659"/>
      <c r="G27" s="659"/>
      <c r="H27" s="659"/>
      <c r="I27" s="659"/>
      <c r="J27" s="659"/>
      <c r="K27" s="659"/>
      <c r="L27" s="659"/>
      <c r="M27" s="659"/>
      <c r="N27" s="659"/>
      <c r="O27" s="659"/>
      <c r="P27" s="659"/>
      <c r="Q27" s="660"/>
      <c r="R27" s="661">
        <v>2729596</v>
      </c>
      <c r="S27" s="664"/>
      <c r="T27" s="664"/>
      <c r="U27" s="664"/>
      <c r="V27" s="664"/>
      <c r="W27" s="664"/>
      <c r="X27" s="664"/>
      <c r="Y27" s="665"/>
      <c r="Z27" s="723">
        <v>13.9</v>
      </c>
      <c r="AA27" s="723"/>
      <c r="AB27" s="723"/>
      <c r="AC27" s="723"/>
      <c r="AD27" s="724" t="s">
        <v>185</v>
      </c>
      <c r="AE27" s="724"/>
      <c r="AF27" s="724"/>
      <c r="AG27" s="724"/>
      <c r="AH27" s="724"/>
      <c r="AI27" s="724"/>
      <c r="AJ27" s="724"/>
      <c r="AK27" s="724"/>
      <c r="AL27" s="666" t="s">
        <v>185</v>
      </c>
      <c r="AM27" s="667"/>
      <c r="AN27" s="667"/>
      <c r="AO27" s="725"/>
      <c r="AP27" s="658" t="s">
        <v>303</v>
      </c>
      <c r="AQ27" s="659"/>
      <c r="AR27" s="659"/>
      <c r="AS27" s="659"/>
      <c r="AT27" s="659"/>
      <c r="AU27" s="659"/>
      <c r="AV27" s="659"/>
      <c r="AW27" s="659"/>
      <c r="AX27" s="659"/>
      <c r="AY27" s="659"/>
      <c r="AZ27" s="659"/>
      <c r="BA27" s="659"/>
      <c r="BB27" s="659"/>
      <c r="BC27" s="659"/>
      <c r="BD27" s="659"/>
      <c r="BE27" s="659"/>
      <c r="BF27" s="660"/>
      <c r="BG27" s="661">
        <v>3235310</v>
      </c>
      <c r="BH27" s="664"/>
      <c r="BI27" s="664"/>
      <c r="BJ27" s="664"/>
      <c r="BK27" s="664"/>
      <c r="BL27" s="664"/>
      <c r="BM27" s="664"/>
      <c r="BN27" s="665"/>
      <c r="BO27" s="723">
        <v>100</v>
      </c>
      <c r="BP27" s="723"/>
      <c r="BQ27" s="723"/>
      <c r="BR27" s="723"/>
      <c r="BS27" s="669">
        <v>228654</v>
      </c>
      <c r="BT27" s="664"/>
      <c r="BU27" s="664"/>
      <c r="BV27" s="664"/>
      <c r="BW27" s="664"/>
      <c r="BX27" s="664"/>
      <c r="BY27" s="664"/>
      <c r="BZ27" s="664"/>
      <c r="CA27" s="664"/>
      <c r="CB27" s="704"/>
      <c r="CD27" s="705" t="s">
        <v>304</v>
      </c>
      <c r="CE27" s="702"/>
      <c r="CF27" s="702"/>
      <c r="CG27" s="702"/>
      <c r="CH27" s="702"/>
      <c r="CI27" s="702"/>
      <c r="CJ27" s="702"/>
      <c r="CK27" s="702"/>
      <c r="CL27" s="702"/>
      <c r="CM27" s="702"/>
      <c r="CN27" s="702"/>
      <c r="CO27" s="702"/>
      <c r="CP27" s="702"/>
      <c r="CQ27" s="703"/>
      <c r="CR27" s="661">
        <v>3759612</v>
      </c>
      <c r="CS27" s="662"/>
      <c r="CT27" s="662"/>
      <c r="CU27" s="662"/>
      <c r="CV27" s="662"/>
      <c r="CW27" s="662"/>
      <c r="CX27" s="662"/>
      <c r="CY27" s="663"/>
      <c r="CZ27" s="666">
        <v>20.100000000000001</v>
      </c>
      <c r="DA27" s="695"/>
      <c r="DB27" s="695"/>
      <c r="DC27" s="696"/>
      <c r="DD27" s="669">
        <v>1149872</v>
      </c>
      <c r="DE27" s="662"/>
      <c r="DF27" s="662"/>
      <c r="DG27" s="662"/>
      <c r="DH27" s="662"/>
      <c r="DI27" s="662"/>
      <c r="DJ27" s="662"/>
      <c r="DK27" s="663"/>
      <c r="DL27" s="669">
        <v>1149872</v>
      </c>
      <c r="DM27" s="662"/>
      <c r="DN27" s="662"/>
      <c r="DO27" s="662"/>
      <c r="DP27" s="662"/>
      <c r="DQ27" s="662"/>
      <c r="DR27" s="662"/>
      <c r="DS27" s="662"/>
      <c r="DT27" s="662"/>
      <c r="DU27" s="662"/>
      <c r="DV27" s="663"/>
      <c r="DW27" s="666">
        <v>12.7</v>
      </c>
      <c r="DX27" s="695"/>
      <c r="DY27" s="695"/>
      <c r="DZ27" s="695"/>
      <c r="EA27" s="695"/>
      <c r="EB27" s="695"/>
      <c r="EC27" s="697"/>
    </row>
    <row r="28" spans="2:133" ht="11.25" customHeight="1" x14ac:dyDescent="0.2">
      <c r="B28" s="766" t="s">
        <v>305</v>
      </c>
      <c r="C28" s="767"/>
      <c r="D28" s="767"/>
      <c r="E28" s="767"/>
      <c r="F28" s="767"/>
      <c r="G28" s="767"/>
      <c r="H28" s="767"/>
      <c r="I28" s="767"/>
      <c r="J28" s="767"/>
      <c r="K28" s="767"/>
      <c r="L28" s="767"/>
      <c r="M28" s="767"/>
      <c r="N28" s="767"/>
      <c r="O28" s="767"/>
      <c r="P28" s="767"/>
      <c r="Q28" s="768"/>
      <c r="R28" s="661" t="s">
        <v>130</v>
      </c>
      <c r="S28" s="664"/>
      <c r="T28" s="664"/>
      <c r="U28" s="664"/>
      <c r="V28" s="664"/>
      <c r="W28" s="664"/>
      <c r="X28" s="664"/>
      <c r="Y28" s="665"/>
      <c r="Z28" s="723" t="s">
        <v>185</v>
      </c>
      <c r="AA28" s="723"/>
      <c r="AB28" s="723"/>
      <c r="AC28" s="723"/>
      <c r="AD28" s="724" t="s">
        <v>185</v>
      </c>
      <c r="AE28" s="724"/>
      <c r="AF28" s="724"/>
      <c r="AG28" s="724"/>
      <c r="AH28" s="724"/>
      <c r="AI28" s="724"/>
      <c r="AJ28" s="724"/>
      <c r="AK28" s="724"/>
      <c r="AL28" s="666" t="s">
        <v>130</v>
      </c>
      <c r="AM28" s="667"/>
      <c r="AN28" s="667"/>
      <c r="AO28" s="725"/>
      <c r="AP28" s="673"/>
      <c r="AQ28" s="674"/>
      <c r="AR28" s="674"/>
      <c r="AS28" s="674"/>
      <c r="AT28" s="674"/>
      <c r="AU28" s="674"/>
      <c r="AV28" s="674"/>
      <c r="AW28" s="674"/>
      <c r="AX28" s="674"/>
      <c r="AY28" s="674"/>
      <c r="AZ28" s="674"/>
      <c r="BA28" s="674"/>
      <c r="BB28" s="674"/>
      <c r="BC28" s="674"/>
      <c r="BD28" s="674"/>
      <c r="BE28" s="674"/>
      <c r="BF28" s="675"/>
      <c r="BG28" s="661"/>
      <c r="BH28" s="664"/>
      <c r="BI28" s="664"/>
      <c r="BJ28" s="664"/>
      <c r="BK28" s="664"/>
      <c r="BL28" s="664"/>
      <c r="BM28" s="664"/>
      <c r="BN28" s="665"/>
      <c r="BO28" s="723"/>
      <c r="BP28" s="723"/>
      <c r="BQ28" s="723"/>
      <c r="BR28" s="723"/>
      <c r="BS28" s="724"/>
      <c r="BT28" s="724"/>
      <c r="BU28" s="724"/>
      <c r="BV28" s="724"/>
      <c r="BW28" s="724"/>
      <c r="BX28" s="724"/>
      <c r="BY28" s="724"/>
      <c r="BZ28" s="724"/>
      <c r="CA28" s="724"/>
      <c r="CB28" s="765"/>
      <c r="CD28" s="705" t="s">
        <v>306</v>
      </c>
      <c r="CE28" s="702"/>
      <c r="CF28" s="702"/>
      <c r="CG28" s="702"/>
      <c r="CH28" s="702"/>
      <c r="CI28" s="702"/>
      <c r="CJ28" s="702"/>
      <c r="CK28" s="702"/>
      <c r="CL28" s="702"/>
      <c r="CM28" s="702"/>
      <c r="CN28" s="702"/>
      <c r="CO28" s="702"/>
      <c r="CP28" s="702"/>
      <c r="CQ28" s="703"/>
      <c r="CR28" s="661">
        <v>926022</v>
      </c>
      <c r="CS28" s="664"/>
      <c r="CT28" s="664"/>
      <c r="CU28" s="664"/>
      <c r="CV28" s="664"/>
      <c r="CW28" s="664"/>
      <c r="CX28" s="664"/>
      <c r="CY28" s="665"/>
      <c r="CZ28" s="666">
        <v>4.9000000000000004</v>
      </c>
      <c r="DA28" s="695"/>
      <c r="DB28" s="695"/>
      <c r="DC28" s="696"/>
      <c r="DD28" s="669">
        <v>875868</v>
      </c>
      <c r="DE28" s="664"/>
      <c r="DF28" s="664"/>
      <c r="DG28" s="664"/>
      <c r="DH28" s="664"/>
      <c r="DI28" s="664"/>
      <c r="DJ28" s="664"/>
      <c r="DK28" s="665"/>
      <c r="DL28" s="669">
        <v>875868</v>
      </c>
      <c r="DM28" s="664"/>
      <c r="DN28" s="664"/>
      <c r="DO28" s="664"/>
      <c r="DP28" s="664"/>
      <c r="DQ28" s="664"/>
      <c r="DR28" s="664"/>
      <c r="DS28" s="664"/>
      <c r="DT28" s="664"/>
      <c r="DU28" s="664"/>
      <c r="DV28" s="665"/>
      <c r="DW28" s="666">
        <v>9.6</v>
      </c>
      <c r="DX28" s="695"/>
      <c r="DY28" s="695"/>
      <c r="DZ28" s="695"/>
      <c r="EA28" s="695"/>
      <c r="EB28" s="695"/>
      <c r="EC28" s="697"/>
    </row>
    <row r="29" spans="2:133" ht="11.25" customHeight="1" x14ac:dyDescent="0.2">
      <c r="B29" s="658" t="s">
        <v>307</v>
      </c>
      <c r="C29" s="659"/>
      <c r="D29" s="659"/>
      <c r="E29" s="659"/>
      <c r="F29" s="659"/>
      <c r="G29" s="659"/>
      <c r="H29" s="659"/>
      <c r="I29" s="659"/>
      <c r="J29" s="659"/>
      <c r="K29" s="659"/>
      <c r="L29" s="659"/>
      <c r="M29" s="659"/>
      <c r="N29" s="659"/>
      <c r="O29" s="659"/>
      <c r="P29" s="659"/>
      <c r="Q29" s="660"/>
      <c r="R29" s="661">
        <v>1946719</v>
      </c>
      <c r="S29" s="664"/>
      <c r="T29" s="664"/>
      <c r="U29" s="664"/>
      <c r="V29" s="664"/>
      <c r="W29" s="664"/>
      <c r="X29" s="664"/>
      <c r="Y29" s="665"/>
      <c r="Z29" s="723">
        <v>9.9</v>
      </c>
      <c r="AA29" s="723"/>
      <c r="AB29" s="723"/>
      <c r="AC29" s="723"/>
      <c r="AD29" s="724" t="s">
        <v>185</v>
      </c>
      <c r="AE29" s="724"/>
      <c r="AF29" s="724"/>
      <c r="AG29" s="724"/>
      <c r="AH29" s="724"/>
      <c r="AI29" s="724"/>
      <c r="AJ29" s="724"/>
      <c r="AK29" s="724"/>
      <c r="AL29" s="666" t="s">
        <v>185</v>
      </c>
      <c r="AM29" s="667"/>
      <c r="AN29" s="667"/>
      <c r="AO29" s="725"/>
      <c r="AP29" s="735" t="s">
        <v>226</v>
      </c>
      <c r="AQ29" s="736"/>
      <c r="AR29" s="736"/>
      <c r="AS29" s="736"/>
      <c r="AT29" s="736"/>
      <c r="AU29" s="736"/>
      <c r="AV29" s="736"/>
      <c r="AW29" s="736"/>
      <c r="AX29" s="736"/>
      <c r="AY29" s="736"/>
      <c r="AZ29" s="736"/>
      <c r="BA29" s="736"/>
      <c r="BB29" s="736"/>
      <c r="BC29" s="736"/>
      <c r="BD29" s="736"/>
      <c r="BE29" s="736"/>
      <c r="BF29" s="737"/>
      <c r="BG29" s="735" t="s">
        <v>308</v>
      </c>
      <c r="BH29" s="763"/>
      <c r="BI29" s="763"/>
      <c r="BJ29" s="763"/>
      <c r="BK29" s="763"/>
      <c r="BL29" s="763"/>
      <c r="BM29" s="763"/>
      <c r="BN29" s="763"/>
      <c r="BO29" s="763"/>
      <c r="BP29" s="763"/>
      <c r="BQ29" s="764"/>
      <c r="BR29" s="735" t="s">
        <v>309</v>
      </c>
      <c r="BS29" s="763"/>
      <c r="BT29" s="763"/>
      <c r="BU29" s="763"/>
      <c r="BV29" s="763"/>
      <c r="BW29" s="763"/>
      <c r="BX29" s="763"/>
      <c r="BY29" s="763"/>
      <c r="BZ29" s="763"/>
      <c r="CA29" s="763"/>
      <c r="CB29" s="764"/>
      <c r="CD29" s="745" t="s">
        <v>310</v>
      </c>
      <c r="CE29" s="746"/>
      <c r="CF29" s="705" t="s">
        <v>311</v>
      </c>
      <c r="CG29" s="702"/>
      <c r="CH29" s="702"/>
      <c r="CI29" s="702"/>
      <c r="CJ29" s="702"/>
      <c r="CK29" s="702"/>
      <c r="CL29" s="702"/>
      <c r="CM29" s="702"/>
      <c r="CN29" s="702"/>
      <c r="CO29" s="702"/>
      <c r="CP29" s="702"/>
      <c r="CQ29" s="703"/>
      <c r="CR29" s="661">
        <v>926022</v>
      </c>
      <c r="CS29" s="662"/>
      <c r="CT29" s="662"/>
      <c r="CU29" s="662"/>
      <c r="CV29" s="662"/>
      <c r="CW29" s="662"/>
      <c r="CX29" s="662"/>
      <c r="CY29" s="663"/>
      <c r="CZ29" s="666">
        <v>4.9000000000000004</v>
      </c>
      <c r="DA29" s="695"/>
      <c r="DB29" s="695"/>
      <c r="DC29" s="696"/>
      <c r="DD29" s="669">
        <v>875868</v>
      </c>
      <c r="DE29" s="662"/>
      <c r="DF29" s="662"/>
      <c r="DG29" s="662"/>
      <c r="DH29" s="662"/>
      <c r="DI29" s="662"/>
      <c r="DJ29" s="662"/>
      <c r="DK29" s="663"/>
      <c r="DL29" s="669">
        <v>875868</v>
      </c>
      <c r="DM29" s="662"/>
      <c r="DN29" s="662"/>
      <c r="DO29" s="662"/>
      <c r="DP29" s="662"/>
      <c r="DQ29" s="662"/>
      <c r="DR29" s="662"/>
      <c r="DS29" s="662"/>
      <c r="DT29" s="662"/>
      <c r="DU29" s="662"/>
      <c r="DV29" s="663"/>
      <c r="DW29" s="666">
        <v>9.6</v>
      </c>
      <c r="DX29" s="695"/>
      <c r="DY29" s="695"/>
      <c r="DZ29" s="695"/>
      <c r="EA29" s="695"/>
      <c r="EB29" s="695"/>
      <c r="EC29" s="697"/>
    </row>
    <row r="30" spans="2:133" ht="11.25" customHeight="1" x14ac:dyDescent="0.2">
      <c r="B30" s="658" t="s">
        <v>312</v>
      </c>
      <c r="C30" s="659"/>
      <c r="D30" s="659"/>
      <c r="E30" s="659"/>
      <c r="F30" s="659"/>
      <c r="G30" s="659"/>
      <c r="H30" s="659"/>
      <c r="I30" s="659"/>
      <c r="J30" s="659"/>
      <c r="K30" s="659"/>
      <c r="L30" s="659"/>
      <c r="M30" s="659"/>
      <c r="N30" s="659"/>
      <c r="O30" s="659"/>
      <c r="P30" s="659"/>
      <c r="Q30" s="660"/>
      <c r="R30" s="661">
        <v>90331</v>
      </c>
      <c r="S30" s="664"/>
      <c r="T30" s="664"/>
      <c r="U30" s="664"/>
      <c r="V30" s="664"/>
      <c r="W30" s="664"/>
      <c r="X30" s="664"/>
      <c r="Y30" s="665"/>
      <c r="Z30" s="723">
        <v>0.5</v>
      </c>
      <c r="AA30" s="723"/>
      <c r="AB30" s="723"/>
      <c r="AC30" s="723"/>
      <c r="AD30" s="724">
        <v>57907</v>
      </c>
      <c r="AE30" s="724"/>
      <c r="AF30" s="724"/>
      <c r="AG30" s="724"/>
      <c r="AH30" s="724"/>
      <c r="AI30" s="724"/>
      <c r="AJ30" s="724"/>
      <c r="AK30" s="724"/>
      <c r="AL30" s="666">
        <v>0.7</v>
      </c>
      <c r="AM30" s="667"/>
      <c r="AN30" s="667"/>
      <c r="AO30" s="725"/>
      <c r="AP30" s="751" t="s">
        <v>313</v>
      </c>
      <c r="AQ30" s="752"/>
      <c r="AR30" s="752"/>
      <c r="AS30" s="752"/>
      <c r="AT30" s="757" t="s">
        <v>314</v>
      </c>
      <c r="AU30" s="230"/>
      <c r="AV30" s="230"/>
      <c r="AW30" s="230"/>
      <c r="AX30" s="760" t="s">
        <v>189</v>
      </c>
      <c r="AY30" s="761"/>
      <c r="AZ30" s="761"/>
      <c r="BA30" s="761"/>
      <c r="BB30" s="761"/>
      <c r="BC30" s="761"/>
      <c r="BD30" s="761"/>
      <c r="BE30" s="761"/>
      <c r="BF30" s="762"/>
      <c r="BG30" s="741">
        <v>99.5</v>
      </c>
      <c r="BH30" s="742"/>
      <c r="BI30" s="742"/>
      <c r="BJ30" s="742"/>
      <c r="BK30" s="742"/>
      <c r="BL30" s="742"/>
      <c r="BM30" s="743">
        <v>98.8</v>
      </c>
      <c r="BN30" s="742"/>
      <c r="BO30" s="742"/>
      <c r="BP30" s="742"/>
      <c r="BQ30" s="744"/>
      <c r="BR30" s="741">
        <v>99.3</v>
      </c>
      <c r="BS30" s="742"/>
      <c r="BT30" s="742"/>
      <c r="BU30" s="742"/>
      <c r="BV30" s="742"/>
      <c r="BW30" s="742"/>
      <c r="BX30" s="743">
        <v>98.4</v>
      </c>
      <c r="BY30" s="742"/>
      <c r="BZ30" s="742"/>
      <c r="CA30" s="742"/>
      <c r="CB30" s="744"/>
      <c r="CD30" s="747"/>
      <c r="CE30" s="748"/>
      <c r="CF30" s="705" t="s">
        <v>315</v>
      </c>
      <c r="CG30" s="702"/>
      <c r="CH30" s="702"/>
      <c r="CI30" s="702"/>
      <c r="CJ30" s="702"/>
      <c r="CK30" s="702"/>
      <c r="CL30" s="702"/>
      <c r="CM30" s="702"/>
      <c r="CN30" s="702"/>
      <c r="CO30" s="702"/>
      <c r="CP30" s="702"/>
      <c r="CQ30" s="703"/>
      <c r="CR30" s="661">
        <v>856329</v>
      </c>
      <c r="CS30" s="664"/>
      <c r="CT30" s="664"/>
      <c r="CU30" s="664"/>
      <c r="CV30" s="664"/>
      <c r="CW30" s="664"/>
      <c r="CX30" s="664"/>
      <c r="CY30" s="665"/>
      <c r="CZ30" s="666">
        <v>4.5999999999999996</v>
      </c>
      <c r="DA30" s="695"/>
      <c r="DB30" s="695"/>
      <c r="DC30" s="696"/>
      <c r="DD30" s="669">
        <v>811160</v>
      </c>
      <c r="DE30" s="664"/>
      <c r="DF30" s="664"/>
      <c r="DG30" s="664"/>
      <c r="DH30" s="664"/>
      <c r="DI30" s="664"/>
      <c r="DJ30" s="664"/>
      <c r="DK30" s="665"/>
      <c r="DL30" s="669">
        <v>811160</v>
      </c>
      <c r="DM30" s="664"/>
      <c r="DN30" s="664"/>
      <c r="DO30" s="664"/>
      <c r="DP30" s="664"/>
      <c r="DQ30" s="664"/>
      <c r="DR30" s="664"/>
      <c r="DS30" s="664"/>
      <c r="DT30" s="664"/>
      <c r="DU30" s="664"/>
      <c r="DV30" s="665"/>
      <c r="DW30" s="666">
        <v>8.9</v>
      </c>
      <c r="DX30" s="695"/>
      <c r="DY30" s="695"/>
      <c r="DZ30" s="695"/>
      <c r="EA30" s="695"/>
      <c r="EB30" s="695"/>
      <c r="EC30" s="697"/>
    </row>
    <row r="31" spans="2:133" ht="11.25" customHeight="1" x14ac:dyDescent="0.2">
      <c r="B31" s="658" t="s">
        <v>316</v>
      </c>
      <c r="C31" s="659"/>
      <c r="D31" s="659"/>
      <c r="E31" s="659"/>
      <c r="F31" s="659"/>
      <c r="G31" s="659"/>
      <c r="H31" s="659"/>
      <c r="I31" s="659"/>
      <c r="J31" s="659"/>
      <c r="K31" s="659"/>
      <c r="L31" s="659"/>
      <c r="M31" s="659"/>
      <c r="N31" s="659"/>
      <c r="O31" s="659"/>
      <c r="P31" s="659"/>
      <c r="Q31" s="660"/>
      <c r="R31" s="661">
        <v>864133</v>
      </c>
      <c r="S31" s="664"/>
      <c r="T31" s="664"/>
      <c r="U31" s="664"/>
      <c r="V31" s="664"/>
      <c r="W31" s="664"/>
      <c r="X31" s="664"/>
      <c r="Y31" s="665"/>
      <c r="Z31" s="723">
        <v>4.4000000000000004</v>
      </c>
      <c r="AA31" s="723"/>
      <c r="AB31" s="723"/>
      <c r="AC31" s="723"/>
      <c r="AD31" s="724" t="s">
        <v>130</v>
      </c>
      <c r="AE31" s="724"/>
      <c r="AF31" s="724"/>
      <c r="AG31" s="724"/>
      <c r="AH31" s="724"/>
      <c r="AI31" s="724"/>
      <c r="AJ31" s="724"/>
      <c r="AK31" s="724"/>
      <c r="AL31" s="666" t="s">
        <v>185</v>
      </c>
      <c r="AM31" s="667"/>
      <c r="AN31" s="667"/>
      <c r="AO31" s="725"/>
      <c r="AP31" s="753"/>
      <c r="AQ31" s="754"/>
      <c r="AR31" s="754"/>
      <c r="AS31" s="754"/>
      <c r="AT31" s="758"/>
      <c r="AU31" s="229" t="s">
        <v>317</v>
      </c>
      <c r="AV31" s="229"/>
      <c r="AW31" s="229"/>
      <c r="AX31" s="658" t="s">
        <v>318</v>
      </c>
      <c r="AY31" s="659"/>
      <c r="AZ31" s="659"/>
      <c r="BA31" s="659"/>
      <c r="BB31" s="659"/>
      <c r="BC31" s="659"/>
      <c r="BD31" s="659"/>
      <c r="BE31" s="659"/>
      <c r="BF31" s="660"/>
      <c r="BG31" s="739">
        <v>99.5</v>
      </c>
      <c r="BH31" s="662"/>
      <c r="BI31" s="662"/>
      <c r="BJ31" s="662"/>
      <c r="BK31" s="662"/>
      <c r="BL31" s="662"/>
      <c r="BM31" s="667">
        <v>99.2</v>
      </c>
      <c r="BN31" s="740"/>
      <c r="BO31" s="740"/>
      <c r="BP31" s="740"/>
      <c r="BQ31" s="701"/>
      <c r="BR31" s="739">
        <v>99.4</v>
      </c>
      <c r="BS31" s="662"/>
      <c r="BT31" s="662"/>
      <c r="BU31" s="662"/>
      <c r="BV31" s="662"/>
      <c r="BW31" s="662"/>
      <c r="BX31" s="667">
        <v>98.9</v>
      </c>
      <c r="BY31" s="740"/>
      <c r="BZ31" s="740"/>
      <c r="CA31" s="740"/>
      <c r="CB31" s="701"/>
      <c r="CD31" s="747"/>
      <c r="CE31" s="748"/>
      <c r="CF31" s="705" t="s">
        <v>319</v>
      </c>
      <c r="CG31" s="702"/>
      <c r="CH31" s="702"/>
      <c r="CI31" s="702"/>
      <c r="CJ31" s="702"/>
      <c r="CK31" s="702"/>
      <c r="CL31" s="702"/>
      <c r="CM31" s="702"/>
      <c r="CN31" s="702"/>
      <c r="CO31" s="702"/>
      <c r="CP31" s="702"/>
      <c r="CQ31" s="703"/>
      <c r="CR31" s="661">
        <v>69693</v>
      </c>
      <c r="CS31" s="662"/>
      <c r="CT31" s="662"/>
      <c r="CU31" s="662"/>
      <c r="CV31" s="662"/>
      <c r="CW31" s="662"/>
      <c r="CX31" s="662"/>
      <c r="CY31" s="663"/>
      <c r="CZ31" s="666">
        <v>0.4</v>
      </c>
      <c r="DA31" s="695"/>
      <c r="DB31" s="695"/>
      <c r="DC31" s="696"/>
      <c r="DD31" s="669">
        <v>64708</v>
      </c>
      <c r="DE31" s="662"/>
      <c r="DF31" s="662"/>
      <c r="DG31" s="662"/>
      <c r="DH31" s="662"/>
      <c r="DI31" s="662"/>
      <c r="DJ31" s="662"/>
      <c r="DK31" s="663"/>
      <c r="DL31" s="669">
        <v>64708</v>
      </c>
      <c r="DM31" s="662"/>
      <c r="DN31" s="662"/>
      <c r="DO31" s="662"/>
      <c r="DP31" s="662"/>
      <c r="DQ31" s="662"/>
      <c r="DR31" s="662"/>
      <c r="DS31" s="662"/>
      <c r="DT31" s="662"/>
      <c r="DU31" s="662"/>
      <c r="DV31" s="663"/>
      <c r="DW31" s="666">
        <v>0.7</v>
      </c>
      <c r="DX31" s="695"/>
      <c r="DY31" s="695"/>
      <c r="DZ31" s="695"/>
      <c r="EA31" s="695"/>
      <c r="EB31" s="695"/>
      <c r="EC31" s="697"/>
    </row>
    <row r="32" spans="2:133" ht="11.25" customHeight="1" x14ac:dyDescent="0.2">
      <c r="B32" s="658" t="s">
        <v>320</v>
      </c>
      <c r="C32" s="659"/>
      <c r="D32" s="659"/>
      <c r="E32" s="659"/>
      <c r="F32" s="659"/>
      <c r="G32" s="659"/>
      <c r="H32" s="659"/>
      <c r="I32" s="659"/>
      <c r="J32" s="659"/>
      <c r="K32" s="659"/>
      <c r="L32" s="659"/>
      <c r="M32" s="659"/>
      <c r="N32" s="659"/>
      <c r="O32" s="659"/>
      <c r="P32" s="659"/>
      <c r="Q32" s="660"/>
      <c r="R32" s="661">
        <v>2241439</v>
      </c>
      <c r="S32" s="664"/>
      <c r="T32" s="664"/>
      <c r="U32" s="664"/>
      <c r="V32" s="664"/>
      <c r="W32" s="664"/>
      <c r="X32" s="664"/>
      <c r="Y32" s="665"/>
      <c r="Z32" s="723">
        <v>11.4</v>
      </c>
      <c r="AA32" s="723"/>
      <c r="AB32" s="723"/>
      <c r="AC32" s="723"/>
      <c r="AD32" s="724" t="s">
        <v>185</v>
      </c>
      <c r="AE32" s="724"/>
      <c r="AF32" s="724"/>
      <c r="AG32" s="724"/>
      <c r="AH32" s="724"/>
      <c r="AI32" s="724"/>
      <c r="AJ32" s="724"/>
      <c r="AK32" s="724"/>
      <c r="AL32" s="666" t="s">
        <v>185</v>
      </c>
      <c r="AM32" s="667"/>
      <c r="AN32" s="667"/>
      <c r="AO32" s="725"/>
      <c r="AP32" s="755"/>
      <c r="AQ32" s="756"/>
      <c r="AR32" s="756"/>
      <c r="AS32" s="756"/>
      <c r="AT32" s="759"/>
      <c r="AU32" s="231"/>
      <c r="AV32" s="231"/>
      <c r="AW32" s="231"/>
      <c r="AX32" s="673" t="s">
        <v>321</v>
      </c>
      <c r="AY32" s="674"/>
      <c r="AZ32" s="674"/>
      <c r="BA32" s="674"/>
      <c r="BB32" s="674"/>
      <c r="BC32" s="674"/>
      <c r="BD32" s="674"/>
      <c r="BE32" s="674"/>
      <c r="BF32" s="675"/>
      <c r="BG32" s="738">
        <v>99.4</v>
      </c>
      <c r="BH32" s="677"/>
      <c r="BI32" s="677"/>
      <c r="BJ32" s="677"/>
      <c r="BK32" s="677"/>
      <c r="BL32" s="677"/>
      <c r="BM32" s="721">
        <v>98.4</v>
      </c>
      <c r="BN32" s="677"/>
      <c r="BO32" s="677"/>
      <c r="BP32" s="677"/>
      <c r="BQ32" s="714"/>
      <c r="BR32" s="738">
        <v>99.2</v>
      </c>
      <c r="BS32" s="677"/>
      <c r="BT32" s="677"/>
      <c r="BU32" s="677"/>
      <c r="BV32" s="677"/>
      <c r="BW32" s="677"/>
      <c r="BX32" s="721">
        <v>97.9</v>
      </c>
      <c r="BY32" s="677"/>
      <c r="BZ32" s="677"/>
      <c r="CA32" s="677"/>
      <c r="CB32" s="714"/>
      <c r="CD32" s="749"/>
      <c r="CE32" s="750"/>
      <c r="CF32" s="705" t="s">
        <v>322</v>
      </c>
      <c r="CG32" s="702"/>
      <c r="CH32" s="702"/>
      <c r="CI32" s="702"/>
      <c r="CJ32" s="702"/>
      <c r="CK32" s="702"/>
      <c r="CL32" s="702"/>
      <c r="CM32" s="702"/>
      <c r="CN32" s="702"/>
      <c r="CO32" s="702"/>
      <c r="CP32" s="702"/>
      <c r="CQ32" s="703"/>
      <c r="CR32" s="661" t="s">
        <v>185</v>
      </c>
      <c r="CS32" s="664"/>
      <c r="CT32" s="664"/>
      <c r="CU32" s="664"/>
      <c r="CV32" s="664"/>
      <c r="CW32" s="664"/>
      <c r="CX32" s="664"/>
      <c r="CY32" s="665"/>
      <c r="CZ32" s="666" t="s">
        <v>130</v>
      </c>
      <c r="DA32" s="695"/>
      <c r="DB32" s="695"/>
      <c r="DC32" s="696"/>
      <c r="DD32" s="669" t="s">
        <v>185</v>
      </c>
      <c r="DE32" s="664"/>
      <c r="DF32" s="664"/>
      <c r="DG32" s="664"/>
      <c r="DH32" s="664"/>
      <c r="DI32" s="664"/>
      <c r="DJ32" s="664"/>
      <c r="DK32" s="665"/>
      <c r="DL32" s="669" t="s">
        <v>130</v>
      </c>
      <c r="DM32" s="664"/>
      <c r="DN32" s="664"/>
      <c r="DO32" s="664"/>
      <c r="DP32" s="664"/>
      <c r="DQ32" s="664"/>
      <c r="DR32" s="664"/>
      <c r="DS32" s="664"/>
      <c r="DT32" s="664"/>
      <c r="DU32" s="664"/>
      <c r="DV32" s="665"/>
      <c r="DW32" s="666" t="s">
        <v>185</v>
      </c>
      <c r="DX32" s="695"/>
      <c r="DY32" s="695"/>
      <c r="DZ32" s="695"/>
      <c r="EA32" s="695"/>
      <c r="EB32" s="695"/>
      <c r="EC32" s="697"/>
    </row>
    <row r="33" spans="2:133" ht="11.25" customHeight="1" x14ac:dyDescent="0.2">
      <c r="B33" s="658" t="s">
        <v>323</v>
      </c>
      <c r="C33" s="659"/>
      <c r="D33" s="659"/>
      <c r="E33" s="659"/>
      <c r="F33" s="659"/>
      <c r="G33" s="659"/>
      <c r="H33" s="659"/>
      <c r="I33" s="659"/>
      <c r="J33" s="659"/>
      <c r="K33" s="659"/>
      <c r="L33" s="659"/>
      <c r="M33" s="659"/>
      <c r="N33" s="659"/>
      <c r="O33" s="659"/>
      <c r="P33" s="659"/>
      <c r="Q33" s="660"/>
      <c r="R33" s="661">
        <v>588090</v>
      </c>
      <c r="S33" s="664"/>
      <c r="T33" s="664"/>
      <c r="U33" s="664"/>
      <c r="V33" s="664"/>
      <c r="W33" s="664"/>
      <c r="X33" s="664"/>
      <c r="Y33" s="665"/>
      <c r="Z33" s="723">
        <v>3</v>
      </c>
      <c r="AA33" s="723"/>
      <c r="AB33" s="723"/>
      <c r="AC33" s="723"/>
      <c r="AD33" s="724" t="s">
        <v>185</v>
      </c>
      <c r="AE33" s="724"/>
      <c r="AF33" s="724"/>
      <c r="AG33" s="724"/>
      <c r="AH33" s="724"/>
      <c r="AI33" s="724"/>
      <c r="AJ33" s="724"/>
      <c r="AK33" s="724"/>
      <c r="AL33" s="666" t="s">
        <v>130</v>
      </c>
      <c r="AM33" s="667"/>
      <c r="AN33" s="667"/>
      <c r="AO33" s="725"/>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705" t="s">
        <v>324</v>
      </c>
      <c r="CE33" s="702"/>
      <c r="CF33" s="702"/>
      <c r="CG33" s="702"/>
      <c r="CH33" s="702"/>
      <c r="CI33" s="702"/>
      <c r="CJ33" s="702"/>
      <c r="CK33" s="702"/>
      <c r="CL33" s="702"/>
      <c r="CM33" s="702"/>
      <c r="CN33" s="702"/>
      <c r="CO33" s="702"/>
      <c r="CP33" s="702"/>
      <c r="CQ33" s="703"/>
      <c r="CR33" s="661">
        <v>8152422</v>
      </c>
      <c r="CS33" s="662"/>
      <c r="CT33" s="662"/>
      <c r="CU33" s="662"/>
      <c r="CV33" s="662"/>
      <c r="CW33" s="662"/>
      <c r="CX33" s="662"/>
      <c r="CY33" s="663"/>
      <c r="CZ33" s="666">
        <v>43.5</v>
      </c>
      <c r="DA33" s="695"/>
      <c r="DB33" s="695"/>
      <c r="DC33" s="696"/>
      <c r="DD33" s="669">
        <v>5598320</v>
      </c>
      <c r="DE33" s="662"/>
      <c r="DF33" s="662"/>
      <c r="DG33" s="662"/>
      <c r="DH33" s="662"/>
      <c r="DI33" s="662"/>
      <c r="DJ33" s="662"/>
      <c r="DK33" s="663"/>
      <c r="DL33" s="669">
        <v>3755636</v>
      </c>
      <c r="DM33" s="662"/>
      <c r="DN33" s="662"/>
      <c r="DO33" s="662"/>
      <c r="DP33" s="662"/>
      <c r="DQ33" s="662"/>
      <c r="DR33" s="662"/>
      <c r="DS33" s="662"/>
      <c r="DT33" s="662"/>
      <c r="DU33" s="662"/>
      <c r="DV33" s="663"/>
      <c r="DW33" s="666">
        <v>41.3</v>
      </c>
      <c r="DX33" s="695"/>
      <c r="DY33" s="695"/>
      <c r="DZ33" s="695"/>
      <c r="EA33" s="695"/>
      <c r="EB33" s="695"/>
      <c r="EC33" s="697"/>
    </row>
    <row r="34" spans="2:133" ht="11.25" customHeight="1" x14ac:dyDescent="0.2">
      <c r="B34" s="658" t="s">
        <v>325</v>
      </c>
      <c r="C34" s="659"/>
      <c r="D34" s="659"/>
      <c r="E34" s="659"/>
      <c r="F34" s="659"/>
      <c r="G34" s="659"/>
      <c r="H34" s="659"/>
      <c r="I34" s="659"/>
      <c r="J34" s="659"/>
      <c r="K34" s="659"/>
      <c r="L34" s="659"/>
      <c r="M34" s="659"/>
      <c r="N34" s="659"/>
      <c r="O34" s="659"/>
      <c r="P34" s="659"/>
      <c r="Q34" s="660"/>
      <c r="R34" s="661">
        <v>477702</v>
      </c>
      <c r="S34" s="664"/>
      <c r="T34" s="664"/>
      <c r="U34" s="664"/>
      <c r="V34" s="664"/>
      <c r="W34" s="664"/>
      <c r="X34" s="664"/>
      <c r="Y34" s="665"/>
      <c r="Z34" s="723">
        <v>2.4</v>
      </c>
      <c r="AA34" s="723"/>
      <c r="AB34" s="723"/>
      <c r="AC34" s="723"/>
      <c r="AD34" s="724">
        <v>4</v>
      </c>
      <c r="AE34" s="724"/>
      <c r="AF34" s="724"/>
      <c r="AG34" s="724"/>
      <c r="AH34" s="724"/>
      <c r="AI34" s="724"/>
      <c r="AJ34" s="724"/>
      <c r="AK34" s="724"/>
      <c r="AL34" s="666">
        <v>0</v>
      </c>
      <c r="AM34" s="667"/>
      <c r="AN34" s="667"/>
      <c r="AO34" s="725"/>
      <c r="AP34" s="234"/>
      <c r="AQ34" s="735" t="s">
        <v>326</v>
      </c>
      <c r="AR34" s="736"/>
      <c r="AS34" s="736"/>
      <c r="AT34" s="736"/>
      <c r="AU34" s="736"/>
      <c r="AV34" s="736"/>
      <c r="AW34" s="736"/>
      <c r="AX34" s="736"/>
      <c r="AY34" s="736"/>
      <c r="AZ34" s="736"/>
      <c r="BA34" s="736"/>
      <c r="BB34" s="736"/>
      <c r="BC34" s="736"/>
      <c r="BD34" s="736"/>
      <c r="BE34" s="736"/>
      <c r="BF34" s="737"/>
      <c r="BG34" s="735" t="s">
        <v>327</v>
      </c>
      <c r="BH34" s="736"/>
      <c r="BI34" s="736"/>
      <c r="BJ34" s="736"/>
      <c r="BK34" s="736"/>
      <c r="BL34" s="736"/>
      <c r="BM34" s="736"/>
      <c r="BN34" s="736"/>
      <c r="BO34" s="736"/>
      <c r="BP34" s="736"/>
      <c r="BQ34" s="736"/>
      <c r="BR34" s="736"/>
      <c r="BS34" s="736"/>
      <c r="BT34" s="736"/>
      <c r="BU34" s="736"/>
      <c r="BV34" s="736"/>
      <c r="BW34" s="736"/>
      <c r="BX34" s="736"/>
      <c r="BY34" s="736"/>
      <c r="BZ34" s="736"/>
      <c r="CA34" s="736"/>
      <c r="CB34" s="737"/>
      <c r="CD34" s="705" t="s">
        <v>328</v>
      </c>
      <c r="CE34" s="702"/>
      <c r="CF34" s="702"/>
      <c r="CG34" s="702"/>
      <c r="CH34" s="702"/>
      <c r="CI34" s="702"/>
      <c r="CJ34" s="702"/>
      <c r="CK34" s="702"/>
      <c r="CL34" s="702"/>
      <c r="CM34" s="702"/>
      <c r="CN34" s="702"/>
      <c r="CO34" s="702"/>
      <c r="CP34" s="702"/>
      <c r="CQ34" s="703"/>
      <c r="CR34" s="661">
        <v>2146779</v>
      </c>
      <c r="CS34" s="664"/>
      <c r="CT34" s="664"/>
      <c r="CU34" s="664"/>
      <c r="CV34" s="664"/>
      <c r="CW34" s="664"/>
      <c r="CX34" s="664"/>
      <c r="CY34" s="665"/>
      <c r="CZ34" s="666">
        <v>11.5</v>
      </c>
      <c r="DA34" s="695"/>
      <c r="DB34" s="695"/>
      <c r="DC34" s="696"/>
      <c r="DD34" s="669">
        <v>1658929</v>
      </c>
      <c r="DE34" s="664"/>
      <c r="DF34" s="664"/>
      <c r="DG34" s="664"/>
      <c r="DH34" s="664"/>
      <c r="DI34" s="664"/>
      <c r="DJ34" s="664"/>
      <c r="DK34" s="665"/>
      <c r="DL34" s="669">
        <v>1314435</v>
      </c>
      <c r="DM34" s="664"/>
      <c r="DN34" s="664"/>
      <c r="DO34" s="664"/>
      <c r="DP34" s="664"/>
      <c r="DQ34" s="664"/>
      <c r="DR34" s="664"/>
      <c r="DS34" s="664"/>
      <c r="DT34" s="664"/>
      <c r="DU34" s="664"/>
      <c r="DV34" s="665"/>
      <c r="DW34" s="666">
        <v>14.5</v>
      </c>
      <c r="DX34" s="695"/>
      <c r="DY34" s="695"/>
      <c r="DZ34" s="695"/>
      <c r="EA34" s="695"/>
      <c r="EB34" s="695"/>
      <c r="EC34" s="697"/>
    </row>
    <row r="35" spans="2:133" ht="11.25" customHeight="1" x14ac:dyDescent="0.2">
      <c r="B35" s="658" t="s">
        <v>329</v>
      </c>
      <c r="C35" s="659"/>
      <c r="D35" s="659"/>
      <c r="E35" s="659"/>
      <c r="F35" s="659"/>
      <c r="G35" s="659"/>
      <c r="H35" s="659"/>
      <c r="I35" s="659"/>
      <c r="J35" s="659"/>
      <c r="K35" s="659"/>
      <c r="L35" s="659"/>
      <c r="M35" s="659"/>
      <c r="N35" s="659"/>
      <c r="O35" s="659"/>
      <c r="P35" s="659"/>
      <c r="Q35" s="660"/>
      <c r="R35" s="661">
        <v>824012</v>
      </c>
      <c r="S35" s="664"/>
      <c r="T35" s="664"/>
      <c r="U35" s="664"/>
      <c r="V35" s="664"/>
      <c r="W35" s="664"/>
      <c r="X35" s="664"/>
      <c r="Y35" s="665"/>
      <c r="Z35" s="723">
        <v>4.2</v>
      </c>
      <c r="AA35" s="723"/>
      <c r="AB35" s="723"/>
      <c r="AC35" s="723"/>
      <c r="AD35" s="724" t="s">
        <v>185</v>
      </c>
      <c r="AE35" s="724"/>
      <c r="AF35" s="724"/>
      <c r="AG35" s="724"/>
      <c r="AH35" s="724"/>
      <c r="AI35" s="724"/>
      <c r="AJ35" s="724"/>
      <c r="AK35" s="724"/>
      <c r="AL35" s="666" t="s">
        <v>130</v>
      </c>
      <c r="AM35" s="667"/>
      <c r="AN35" s="667"/>
      <c r="AO35" s="725"/>
      <c r="AP35" s="234"/>
      <c r="AQ35" s="729" t="s">
        <v>330</v>
      </c>
      <c r="AR35" s="730"/>
      <c r="AS35" s="730"/>
      <c r="AT35" s="730"/>
      <c r="AU35" s="730"/>
      <c r="AV35" s="730"/>
      <c r="AW35" s="730"/>
      <c r="AX35" s="730"/>
      <c r="AY35" s="731"/>
      <c r="AZ35" s="726">
        <v>2212809</v>
      </c>
      <c r="BA35" s="727"/>
      <c r="BB35" s="727"/>
      <c r="BC35" s="727"/>
      <c r="BD35" s="727"/>
      <c r="BE35" s="727"/>
      <c r="BF35" s="728"/>
      <c r="BG35" s="732" t="s">
        <v>331</v>
      </c>
      <c r="BH35" s="733"/>
      <c r="BI35" s="733"/>
      <c r="BJ35" s="733"/>
      <c r="BK35" s="733"/>
      <c r="BL35" s="733"/>
      <c r="BM35" s="733"/>
      <c r="BN35" s="733"/>
      <c r="BO35" s="733"/>
      <c r="BP35" s="733"/>
      <c r="BQ35" s="733"/>
      <c r="BR35" s="733"/>
      <c r="BS35" s="733"/>
      <c r="BT35" s="733"/>
      <c r="BU35" s="734"/>
      <c r="BV35" s="726">
        <v>84132</v>
      </c>
      <c r="BW35" s="727"/>
      <c r="BX35" s="727"/>
      <c r="BY35" s="727"/>
      <c r="BZ35" s="727"/>
      <c r="CA35" s="727"/>
      <c r="CB35" s="728"/>
      <c r="CD35" s="705" t="s">
        <v>332</v>
      </c>
      <c r="CE35" s="702"/>
      <c r="CF35" s="702"/>
      <c r="CG35" s="702"/>
      <c r="CH35" s="702"/>
      <c r="CI35" s="702"/>
      <c r="CJ35" s="702"/>
      <c r="CK35" s="702"/>
      <c r="CL35" s="702"/>
      <c r="CM35" s="702"/>
      <c r="CN35" s="702"/>
      <c r="CO35" s="702"/>
      <c r="CP35" s="702"/>
      <c r="CQ35" s="703"/>
      <c r="CR35" s="661">
        <v>246843</v>
      </c>
      <c r="CS35" s="662"/>
      <c r="CT35" s="662"/>
      <c r="CU35" s="662"/>
      <c r="CV35" s="662"/>
      <c r="CW35" s="662"/>
      <c r="CX35" s="662"/>
      <c r="CY35" s="663"/>
      <c r="CZ35" s="666">
        <v>1.3</v>
      </c>
      <c r="DA35" s="695"/>
      <c r="DB35" s="695"/>
      <c r="DC35" s="696"/>
      <c r="DD35" s="669">
        <v>175782</v>
      </c>
      <c r="DE35" s="662"/>
      <c r="DF35" s="662"/>
      <c r="DG35" s="662"/>
      <c r="DH35" s="662"/>
      <c r="DI35" s="662"/>
      <c r="DJ35" s="662"/>
      <c r="DK35" s="663"/>
      <c r="DL35" s="669">
        <v>164792</v>
      </c>
      <c r="DM35" s="662"/>
      <c r="DN35" s="662"/>
      <c r="DO35" s="662"/>
      <c r="DP35" s="662"/>
      <c r="DQ35" s="662"/>
      <c r="DR35" s="662"/>
      <c r="DS35" s="662"/>
      <c r="DT35" s="662"/>
      <c r="DU35" s="662"/>
      <c r="DV35" s="663"/>
      <c r="DW35" s="666">
        <v>1.8</v>
      </c>
      <c r="DX35" s="695"/>
      <c r="DY35" s="695"/>
      <c r="DZ35" s="695"/>
      <c r="EA35" s="695"/>
      <c r="EB35" s="695"/>
      <c r="EC35" s="697"/>
    </row>
    <row r="36" spans="2:133" ht="11.25" customHeight="1" x14ac:dyDescent="0.2">
      <c r="B36" s="658" t="s">
        <v>333</v>
      </c>
      <c r="C36" s="659"/>
      <c r="D36" s="659"/>
      <c r="E36" s="659"/>
      <c r="F36" s="659"/>
      <c r="G36" s="659"/>
      <c r="H36" s="659"/>
      <c r="I36" s="659"/>
      <c r="J36" s="659"/>
      <c r="K36" s="659"/>
      <c r="L36" s="659"/>
      <c r="M36" s="659"/>
      <c r="N36" s="659"/>
      <c r="O36" s="659"/>
      <c r="P36" s="659"/>
      <c r="Q36" s="660"/>
      <c r="R36" s="661" t="s">
        <v>130</v>
      </c>
      <c r="S36" s="664"/>
      <c r="T36" s="664"/>
      <c r="U36" s="664"/>
      <c r="V36" s="664"/>
      <c r="W36" s="664"/>
      <c r="X36" s="664"/>
      <c r="Y36" s="665"/>
      <c r="Z36" s="723" t="s">
        <v>185</v>
      </c>
      <c r="AA36" s="723"/>
      <c r="AB36" s="723"/>
      <c r="AC36" s="723"/>
      <c r="AD36" s="724" t="s">
        <v>238</v>
      </c>
      <c r="AE36" s="724"/>
      <c r="AF36" s="724"/>
      <c r="AG36" s="724"/>
      <c r="AH36" s="724"/>
      <c r="AI36" s="724"/>
      <c r="AJ36" s="724"/>
      <c r="AK36" s="724"/>
      <c r="AL36" s="666" t="s">
        <v>130</v>
      </c>
      <c r="AM36" s="667"/>
      <c r="AN36" s="667"/>
      <c r="AO36" s="725"/>
      <c r="AQ36" s="698" t="s">
        <v>334</v>
      </c>
      <c r="AR36" s="699"/>
      <c r="AS36" s="699"/>
      <c r="AT36" s="699"/>
      <c r="AU36" s="699"/>
      <c r="AV36" s="699"/>
      <c r="AW36" s="699"/>
      <c r="AX36" s="699"/>
      <c r="AY36" s="700"/>
      <c r="AZ36" s="661">
        <v>478527</v>
      </c>
      <c r="BA36" s="664"/>
      <c r="BB36" s="664"/>
      <c r="BC36" s="664"/>
      <c r="BD36" s="662"/>
      <c r="BE36" s="662"/>
      <c r="BF36" s="701"/>
      <c r="BG36" s="705" t="s">
        <v>335</v>
      </c>
      <c r="BH36" s="702"/>
      <c r="BI36" s="702"/>
      <c r="BJ36" s="702"/>
      <c r="BK36" s="702"/>
      <c r="BL36" s="702"/>
      <c r="BM36" s="702"/>
      <c r="BN36" s="702"/>
      <c r="BO36" s="702"/>
      <c r="BP36" s="702"/>
      <c r="BQ36" s="702"/>
      <c r="BR36" s="702"/>
      <c r="BS36" s="702"/>
      <c r="BT36" s="702"/>
      <c r="BU36" s="703"/>
      <c r="BV36" s="661">
        <v>18683</v>
      </c>
      <c r="BW36" s="664"/>
      <c r="BX36" s="664"/>
      <c r="BY36" s="664"/>
      <c r="BZ36" s="664"/>
      <c r="CA36" s="664"/>
      <c r="CB36" s="704"/>
      <c r="CD36" s="705" t="s">
        <v>336</v>
      </c>
      <c r="CE36" s="702"/>
      <c r="CF36" s="702"/>
      <c r="CG36" s="702"/>
      <c r="CH36" s="702"/>
      <c r="CI36" s="702"/>
      <c r="CJ36" s="702"/>
      <c r="CK36" s="702"/>
      <c r="CL36" s="702"/>
      <c r="CM36" s="702"/>
      <c r="CN36" s="702"/>
      <c r="CO36" s="702"/>
      <c r="CP36" s="702"/>
      <c r="CQ36" s="703"/>
      <c r="CR36" s="661">
        <v>2016551</v>
      </c>
      <c r="CS36" s="664"/>
      <c r="CT36" s="664"/>
      <c r="CU36" s="664"/>
      <c r="CV36" s="664"/>
      <c r="CW36" s="664"/>
      <c r="CX36" s="664"/>
      <c r="CY36" s="665"/>
      <c r="CZ36" s="666">
        <v>10.8</v>
      </c>
      <c r="DA36" s="695"/>
      <c r="DB36" s="695"/>
      <c r="DC36" s="696"/>
      <c r="DD36" s="669">
        <v>951782</v>
      </c>
      <c r="DE36" s="664"/>
      <c r="DF36" s="664"/>
      <c r="DG36" s="664"/>
      <c r="DH36" s="664"/>
      <c r="DI36" s="664"/>
      <c r="DJ36" s="664"/>
      <c r="DK36" s="665"/>
      <c r="DL36" s="669">
        <v>604772</v>
      </c>
      <c r="DM36" s="664"/>
      <c r="DN36" s="664"/>
      <c r="DO36" s="664"/>
      <c r="DP36" s="664"/>
      <c r="DQ36" s="664"/>
      <c r="DR36" s="664"/>
      <c r="DS36" s="664"/>
      <c r="DT36" s="664"/>
      <c r="DU36" s="664"/>
      <c r="DV36" s="665"/>
      <c r="DW36" s="666">
        <v>6.7</v>
      </c>
      <c r="DX36" s="695"/>
      <c r="DY36" s="695"/>
      <c r="DZ36" s="695"/>
      <c r="EA36" s="695"/>
      <c r="EB36" s="695"/>
      <c r="EC36" s="697"/>
    </row>
    <row r="37" spans="2:133" ht="11.25" customHeight="1" x14ac:dyDescent="0.2">
      <c r="B37" s="658" t="s">
        <v>337</v>
      </c>
      <c r="C37" s="659"/>
      <c r="D37" s="659"/>
      <c r="E37" s="659"/>
      <c r="F37" s="659"/>
      <c r="G37" s="659"/>
      <c r="H37" s="659"/>
      <c r="I37" s="659"/>
      <c r="J37" s="659"/>
      <c r="K37" s="659"/>
      <c r="L37" s="659"/>
      <c r="M37" s="659"/>
      <c r="N37" s="659"/>
      <c r="O37" s="659"/>
      <c r="P37" s="659"/>
      <c r="Q37" s="660"/>
      <c r="R37" s="661">
        <v>422812</v>
      </c>
      <c r="S37" s="664"/>
      <c r="T37" s="664"/>
      <c r="U37" s="664"/>
      <c r="V37" s="664"/>
      <c r="W37" s="664"/>
      <c r="X37" s="664"/>
      <c r="Y37" s="665"/>
      <c r="Z37" s="723">
        <v>2.2000000000000002</v>
      </c>
      <c r="AA37" s="723"/>
      <c r="AB37" s="723"/>
      <c r="AC37" s="723"/>
      <c r="AD37" s="724" t="s">
        <v>185</v>
      </c>
      <c r="AE37" s="724"/>
      <c r="AF37" s="724"/>
      <c r="AG37" s="724"/>
      <c r="AH37" s="724"/>
      <c r="AI37" s="724"/>
      <c r="AJ37" s="724"/>
      <c r="AK37" s="724"/>
      <c r="AL37" s="666" t="s">
        <v>130</v>
      </c>
      <c r="AM37" s="667"/>
      <c r="AN37" s="667"/>
      <c r="AO37" s="725"/>
      <c r="AQ37" s="698" t="s">
        <v>338</v>
      </c>
      <c r="AR37" s="699"/>
      <c r="AS37" s="699"/>
      <c r="AT37" s="699"/>
      <c r="AU37" s="699"/>
      <c r="AV37" s="699"/>
      <c r="AW37" s="699"/>
      <c r="AX37" s="699"/>
      <c r="AY37" s="700"/>
      <c r="AZ37" s="661">
        <v>105248</v>
      </c>
      <c r="BA37" s="664"/>
      <c r="BB37" s="664"/>
      <c r="BC37" s="664"/>
      <c r="BD37" s="662"/>
      <c r="BE37" s="662"/>
      <c r="BF37" s="701"/>
      <c r="BG37" s="705" t="s">
        <v>339</v>
      </c>
      <c r="BH37" s="702"/>
      <c r="BI37" s="702"/>
      <c r="BJ37" s="702"/>
      <c r="BK37" s="702"/>
      <c r="BL37" s="702"/>
      <c r="BM37" s="702"/>
      <c r="BN37" s="702"/>
      <c r="BO37" s="702"/>
      <c r="BP37" s="702"/>
      <c r="BQ37" s="702"/>
      <c r="BR37" s="702"/>
      <c r="BS37" s="702"/>
      <c r="BT37" s="702"/>
      <c r="BU37" s="703"/>
      <c r="BV37" s="661">
        <v>5474</v>
      </c>
      <c r="BW37" s="664"/>
      <c r="BX37" s="664"/>
      <c r="BY37" s="664"/>
      <c r="BZ37" s="664"/>
      <c r="CA37" s="664"/>
      <c r="CB37" s="704"/>
      <c r="CD37" s="705" t="s">
        <v>340</v>
      </c>
      <c r="CE37" s="702"/>
      <c r="CF37" s="702"/>
      <c r="CG37" s="702"/>
      <c r="CH37" s="702"/>
      <c r="CI37" s="702"/>
      <c r="CJ37" s="702"/>
      <c r="CK37" s="702"/>
      <c r="CL37" s="702"/>
      <c r="CM37" s="702"/>
      <c r="CN37" s="702"/>
      <c r="CO37" s="702"/>
      <c r="CP37" s="702"/>
      <c r="CQ37" s="703"/>
      <c r="CR37" s="661">
        <v>356027</v>
      </c>
      <c r="CS37" s="662"/>
      <c r="CT37" s="662"/>
      <c r="CU37" s="662"/>
      <c r="CV37" s="662"/>
      <c r="CW37" s="662"/>
      <c r="CX37" s="662"/>
      <c r="CY37" s="663"/>
      <c r="CZ37" s="666">
        <v>1.9</v>
      </c>
      <c r="DA37" s="695"/>
      <c r="DB37" s="695"/>
      <c r="DC37" s="696"/>
      <c r="DD37" s="669">
        <v>168489</v>
      </c>
      <c r="DE37" s="662"/>
      <c r="DF37" s="662"/>
      <c r="DG37" s="662"/>
      <c r="DH37" s="662"/>
      <c r="DI37" s="662"/>
      <c r="DJ37" s="662"/>
      <c r="DK37" s="663"/>
      <c r="DL37" s="669">
        <v>168489</v>
      </c>
      <c r="DM37" s="662"/>
      <c r="DN37" s="662"/>
      <c r="DO37" s="662"/>
      <c r="DP37" s="662"/>
      <c r="DQ37" s="662"/>
      <c r="DR37" s="662"/>
      <c r="DS37" s="662"/>
      <c r="DT37" s="662"/>
      <c r="DU37" s="662"/>
      <c r="DV37" s="663"/>
      <c r="DW37" s="666">
        <v>1.9</v>
      </c>
      <c r="DX37" s="695"/>
      <c r="DY37" s="695"/>
      <c r="DZ37" s="695"/>
      <c r="EA37" s="695"/>
      <c r="EB37" s="695"/>
      <c r="EC37" s="697"/>
    </row>
    <row r="38" spans="2:133" ht="11.25" customHeight="1" x14ac:dyDescent="0.2">
      <c r="B38" s="673" t="s">
        <v>341</v>
      </c>
      <c r="C38" s="674"/>
      <c r="D38" s="674"/>
      <c r="E38" s="674"/>
      <c r="F38" s="674"/>
      <c r="G38" s="674"/>
      <c r="H38" s="674"/>
      <c r="I38" s="674"/>
      <c r="J38" s="674"/>
      <c r="K38" s="674"/>
      <c r="L38" s="674"/>
      <c r="M38" s="674"/>
      <c r="N38" s="674"/>
      <c r="O38" s="674"/>
      <c r="P38" s="674"/>
      <c r="Q38" s="675"/>
      <c r="R38" s="676">
        <v>19644757</v>
      </c>
      <c r="S38" s="713"/>
      <c r="T38" s="713"/>
      <c r="U38" s="713"/>
      <c r="V38" s="713"/>
      <c r="W38" s="713"/>
      <c r="X38" s="713"/>
      <c r="Y38" s="718"/>
      <c r="Z38" s="719">
        <v>100</v>
      </c>
      <c r="AA38" s="719"/>
      <c r="AB38" s="719"/>
      <c r="AC38" s="719"/>
      <c r="AD38" s="720">
        <v>8661783</v>
      </c>
      <c r="AE38" s="720"/>
      <c r="AF38" s="720"/>
      <c r="AG38" s="720"/>
      <c r="AH38" s="720"/>
      <c r="AI38" s="720"/>
      <c r="AJ38" s="720"/>
      <c r="AK38" s="720"/>
      <c r="AL38" s="679">
        <v>100</v>
      </c>
      <c r="AM38" s="721"/>
      <c r="AN38" s="721"/>
      <c r="AO38" s="722"/>
      <c r="AQ38" s="698" t="s">
        <v>342</v>
      </c>
      <c r="AR38" s="699"/>
      <c r="AS38" s="699"/>
      <c r="AT38" s="699"/>
      <c r="AU38" s="699"/>
      <c r="AV38" s="699"/>
      <c r="AW38" s="699"/>
      <c r="AX38" s="699"/>
      <c r="AY38" s="700"/>
      <c r="AZ38" s="661">
        <v>30763</v>
      </c>
      <c r="BA38" s="664"/>
      <c r="BB38" s="664"/>
      <c r="BC38" s="664"/>
      <c r="BD38" s="662"/>
      <c r="BE38" s="662"/>
      <c r="BF38" s="701"/>
      <c r="BG38" s="705" t="s">
        <v>343</v>
      </c>
      <c r="BH38" s="702"/>
      <c r="BI38" s="702"/>
      <c r="BJ38" s="702"/>
      <c r="BK38" s="702"/>
      <c r="BL38" s="702"/>
      <c r="BM38" s="702"/>
      <c r="BN38" s="702"/>
      <c r="BO38" s="702"/>
      <c r="BP38" s="702"/>
      <c r="BQ38" s="702"/>
      <c r="BR38" s="702"/>
      <c r="BS38" s="702"/>
      <c r="BT38" s="702"/>
      <c r="BU38" s="703"/>
      <c r="BV38" s="661">
        <v>9574</v>
      </c>
      <c r="BW38" s="664"/>
      <c r="BX38" s="664"/>
      <c r="BY38" s="664"/>
      <c r="BZ38" s="664"/>
      <c r="CA38" s="664"/>
      <c r="CB38" s="704"/>
      <c r="CD38" s="705" t="s">
        <v>344</v>
      </c>
      <c r="CE38" s="702"/>
      <c r="CF38" s="702"/>
      <c r="CG38" s="702"/>
      <c r="CH38" s="702"/>
      <c r="CI38" s="702"/>
      <c r="CJ38" s="702"/>
      <c r="CK38" s="702"/>
      <c r="CL38" s="702"/>
      <c r="CM38" s="702"/>
      <c r="CN38" s="702"/>
      <c r="CO38" s="702"/>
      <c r="CP38" s="702"/>
      <c r="CQ38" s="703"/>
      <c r="CR38" s="661">
        <v>2107561</v>
      </c>
      <c r="CS38" s="664"/>
      <c r="CT38" s="664"/>
      <c r="CU38" s="664"/>
      <c r="CV38" s="664"/>
      <c r="CW38" s="664"/>
      <c r="CX38" s="664"/>
      <c r="CY38" s="665"/>
      <c r="CZ38" s="666">
        <v>11.2</v>
      </c>
      <c r="DA38" s="695"/>
      <c r="DB38" s="695"/>
      <c r="DC38" s="696"/>
      <c r="DD38" s="669">
        <v>1783356</v>
      </c>
      <c r="DE38" s="664"/>
      <c r="DF38" s="664"/>
      <c r="DG38" s="664"/>
      <c r="DH38" s="664"/>
      <c r="DI38" s="664"/>
      <c r="DJ38" s="664"/>
      <c r="DK38" s="665"/>
      <c r="DL38" s="669">
        <v>1622186</v>
      </c>
      <c r="DM38" s="664"/>
      <c r="DN38" s="664"/>
      <c r="DO38" s="664"/>
      <c r="DP38" s="664"/>
      <c r="DQ38" s="664"/>
      <c r="DR38" s="664"/>
      <c r="DS38" s="664"/>
      <c r="DT38" s="664"/>
      <c r="DU38" s="664"/>
      <c r="DV38" s="665"/>
      <c r="DW38" s="666">
        <v>17.899999999999999</v>
      </c>
      <c r="DX38" s="695"/>
      <c r="DY38" s="695"/>
      <c r="DZ38" s="695"/>
      <c r="EA38" s="695"/>
      <c r="EB38" s="695"/>
      <c r="EC38" s="697"/>
    </row>
    <row r="39" spans="2:133" ht="11.25" customHeight="1" x14ac:dyDescent="0.2">
      <c r="AQ39" s="698" t="s">
        <v>345</v>
      </c>
      <c r="AR39" s="699"/>
      <c r="AS39" s="699"/>
      <c r="AT39" s="699"/>
      <c r="AU39" s="699"/>
      <c r="AV39" s="699"/>
      <c r="AW39" s="699"/>
      <c r="AX39" s="699"/>
      <c r="AY39" s="700"/>
      <c r="AZ39" s="661" t="s">
        <v>185</v>
      </c>
      <c r="BA39" s="664"/>
      <c r="BB39" s="664"/>
      <c r="BC39" s="664"/>
      <c r="BD39" s="662"/>
      <c r="BE39" s="662"/>
      <c r="BF39" s="701"/>
      <c r="BG39" s="706" t="s">
        <v>346</v>
      </c>
      <c r="BH39" s="707"/>
      <c r="BI39" s="707"/>
      <c r="BJ39" s="707"/>
      <c r="BK39" s="707"/>
      <c r="BL39" s="235"/>
      <c r="BM39" s="702" t="s">
        <v>347</v>
      </c>
      <c r="BN39" s="702"/>
      <c r="BO39" s="702"/>
      <c r="BP39" s="702"/>
      <c r="BQ39" s="702"/>
      <c r="BR39" s="702"/>
      <c r="BS39" s="702"/>
      <c r="BT39" s="702"/>
      <c r="BU39" s="703"/>
      <c r="BV39" s="661">
        <v>100</v>
      </c>
      <c r="BW39" s="664"/>
      <c r="BX39" s="664"/>
      <c r="BY39" s="664"/>
      <c r="BZ39" s="664"/>
      <c r="CA39" s="664"/>
      <c r="CB39" s="704"/>
      <c r="CD39" s="705" t="s">
        <v>348</v>
      </c>
      <c r="CE39" s="702"/>
      <c r="CF39" s="702"/>
      <c r="CG39" s="702"/>
      <c r="CH39" s="702"/>
      <c r="CI39" s="702"/>
      <c r="CJ39" s="702"/>
      <c r="CK39" s="702"/>
      <c r="CL39" s="702"/>
      <c r="CM39" s="702"/>
      <c r="CN39" s="702"/>
      <c r="CO39" s="702"/>
      <c r="CP39" s="702"/>
      <c r="CQ39" s="703"/>
      <c r="CR39" s="661">
        <v>1274774</v>
      </c>
      <c r="CS39" s="662"/>
      <c r="CT39" s="662"/>
      <c r="CU39" s="662"/>
      <c r="CV39" s="662"/>
      <c r="CW39" s="662"/>
      <c r="CX39" s="662"/>
      <c r="CY39" s="663"/>
      <c r="CZ39" s="666">
        <v>6.8</v>
      </c>
      <c r="DA39" s="695"/>
      <c r="DB39" s="695"/>
      <c r="DC39" s="696"/>
      <c r="DD39" s="669">
        <v>957197</v>
      </c>
      <c r="DE39" s="662"/>
      <c r="DF39" s="662"/>
      <c r="DG39" s="662"/>
      <c r="DH39" s="662"/>
      <c r="DI39" s="662"/>
      <c r="DJ39" s="662"/>
      <c r="DK39" s="663"/>
      <c r="DL39" s="669" t="s">
        <v>238</v>
      </c>
      <c r="DM39" s="662"/>
      <c r="DN39" s="662"/>
      <c r="DO39" s="662"/>
      <c r="DP39" s="662"/>
      <c r="DQ39" s="662"/>
      <c r="DR39" s="662"/>
      <c r="DS39" s="662"/>
      <c r="DT39" s="662"/>
      <c r="DU39" s="662"/>
      <c r="DV39" s="663"/>
      <c r="DW39" s="666" t="s">
        <v>238</v>
      </c>
      <c r="DX39" s="695"/>
      <c r="DY39" s="695"/>
      <c r="DZ39" s="695"/>
      <c r="EA39" s="695"/>
      <c r="EB39" s="695"/>
      <c r="EC39" s="697"/>
    </row>
    <row r="40" spans="2:133" ht="11.25" customHeight="1" x14ac:dyDescent="0.2">
      <c r="AQ40" s="698" t="s">
        <v>349</v>
      </c>
      <c r="AR40" s="699"/>
      <c r="AS40" s="699"/>
      <c r="AT40" s="699"/>
      <c r="AU40" s="699"/>
      <c r="AV40" s="699"/>
      <c r="AW40" s="699"/>
      <c r="AX40" s="699"/>
      <c r="AY40" s="700"/>
      <c r="AZ40" s="661">
        <v>420346</v>
      </c>
      <c r="BA40" s="664"/>
      <c r="BB40" s="664"/>
      <c r="BC40" s="664"/>
      <c r="BD40" s="662"/>
      <c r="BE40" s="662"/>
      <c r="BF40" s="701"/>
      <c r="BG40" s="706"/>
      <c r="BH40" s="707"/>
      <c r="BI40" s="707"/>
      <c r="BJ40" s="707"/>
      <c r="BK40" s="707"/>
      <c r="BL40" s="235"/>
      <c r="BM40" s="702" t="s">
        <v>350</v>
      </c>
      <c r="BN40" s="702"/>
      <c r="BO40" s="702"/>
      <c r="BP40" s="702"/>
      <c r="BQ40" s="702"/>
      <c r="BR40" s="702"/>
      <c r="BS40" s="702"/>
      <c r="BT40" s="702"/>
      <c r="BU40" s="703"/>
      <c r="BV40" s="661" t="s">
        <v>238</v>
      </c>
      <c r="BW40" s="664"/>
      <c r="BX40" s="664"/>
      <c r="BY40" s="664"/>
      <c r="BZ40" s="664"/>
      <c r="CA40" s="664"/>
      <c r="CB40" s="704"/>
      <c r="CD40" s="705" t="s">
        <v>351</v>
      </c>
      <c r="CE40" s="702"/>
      <c r="CF40" s="702"/>
      <c r="CG40" s="702"/>
      <c r="CH40" s="702"/>
      <c r="CI40" s="702"/>
      <c r="CJ40" s="702"/>
      <c r="CK40" s="702"/>
      <c r="CL40" s="702"/>
      <c r="CM40" s="702"/>
      <c r="CN40" s="702"/>
      <c r="CO40" s="702"/>
      <c r="CP40" s="702"/>
      <c r="CQ40" s="703"/>
      <c r="CR40" s="661">
        <v>359914</v>
      </c>
      <c r="CS40" s="664"/>
      <c r="CT40" s="664"/>
      <c r="CU40" s="664"/>
      <c r="CV40" s="664"/>
      <c r="CW40" s="664"/>
      <c r="CX40" s="664"/>
      <c r="CY40" s="665"/>
      <c r="CZ40" s="666">
        <v>1.9</v>
      </c>
      <c r="DA40" s="695"/>
      <c r="DB40" s="695"/>
      <c r="DC40" s="696"/>
      <c r="DD40" s="669">
        <v>71274</v>
      </c>
      <c r="DE40" s="664"/>
      <c r="DF40" s="664"/>
      <c r="DG40" s="664"/>
      <c r="DH40" s="664"/>
      <c r="DI40" s="664"/>
      <c r="DJ40" s="664"/>
      <c r="DK40" s="665"/>
      <c r="DL40" s="669">
        <v>49451</v>
      </c>
      <c r="DM40" s="664"/>
      <c r="DN40" s="664"/>
      <c r="DO40" s="664"/>
      <c r="DP40" s="664"/>
      <c r="DQ40" s="664"/>
      <c r="DR40" s="664"/>
      <c r="DS40" s="664"/>
      <c r="DT40" s="664"/>
      <c r="DU40" s="664"/>
      <c r="DV40" s="665"/>
      <c r="DW40" s="666">
        <v>0.5</v>
      </c>
      <c r="DX40" s="695"/>
      <c r="DY40" s="695"/>
      <c r="DZ40" s="695"/>
      <c r="EA40" s="695"/>
      <c r="EB40" s="695"/>
      <c r="EC40" s="697"/>
    </row>
    <row r="41" spans="2:133" ht="11.25" customHeight="1" x14ac:dyDescent="0.2">
      <c r="AQ41" s="710" t="s">
        <v>352</v>
      </c>
      <c r="AR41" s="711"/>
      <c r="AS41" s="711"/>
      <c r="AT41" s="711"/>
      <c r="AU41" s="711"/>
      <c r="AV41" s="711"/>
      <c r="AW41" s="711"/>
      <c r="AX41" s="711"/>
      <c r="AY41" s="712"/>
      <c r="AZ41" s="676">
        <v>1177925</v>
      </c>
      <c r="BA41" s="713"/>
      <c r="BB41" s="713"/>
      <c r="BC41" s="713"/>
      <c r="BD41" s="677"/>
      <c r="BE41" s="677"/>
      <c r="BF41" s="714"/>
      <c r="BG41" s="708"/>
      <c r="BH41" s="709"/>
      <c r="BI41" s="709"/>
      <c r="BJ41" s="709"/>
      <c r="BK41" s="709"/>
      <c r="BL41" s="236"/>
      <c r="BM41" s="715" t="s">
        <v>353</v>
      </c>
      <c r="BN41" s="715"/>
      <c r="BO41" s="715"/>
      <c r="BP41" s="715"/>
      <c r="BQ41" s="715"/>
      <c r="BR41" s="715"/>
      <c r="BS41" s="715"/>
      <c r="BT41" s="715"/>
      <c r="BU41" s="716"/>
      <c r="BV41" s="676">
        <v>341</v>
      </c>
      <c r="BW41" s="713"/>
      <c r="BX41" s="713"/>
      <c r="BY41" s="713"/>
      <c r="BZ41" s="713"/>
      <c r="CA41" s="713"/>
      <c r="CB41" s="717"/>
      <c r="CD41" s="705" t="s">
        <v>354</v>
      </c>
      <c r="CE41" s="702"/>
      <c r="CF41" s="702"/>
      <c r="CG41" s="702"/>
      <c r="CH41" s="702"/>
      <c r="CI41" s="702"/>
      <c r="CJ41" s="702"/>
      <c r="CK41" s="702"/>
      <c r="CL41" s="702"/>
      <c r="CM41" s="702"/>
      <c r="CN41" s="702"/>
      <c r="CO41" s="702"/>
      <c r="CP41" s="702"/>
      <c r="CQ41" s="703"/>
      <c r="CR41" s="661" t="s">
        <v>238</v>
      </c>
      <c r="CS41" s="662"/>
      <c r="CT41" s="662"/>
      <c r="CU41" s="662"/>
      <c r="CV41" s="662"/>
      <c r="CW41" s="662"/>
      <c r="CX41" s="662"/>
      <c r="CY41" s="663"/>
      <c r="CZ41" s="666" t="s">
        <v>238</v>
      </c>
      <c r="DA41" s="695"/>
      <c r="DB41" s="695"/>
      <c r="DC41" s="696"/>
      <c r="DD41" s="669" t="s">
        <v>185</v>
      </c>
      <c r="DE41" s="662"/>
      <c r="DF41" s="662"/>
      <c r="DG41" s="662"/>
      <c r="DH41" s="662"/>
      <c r="DI41" s="662"/>
      <c r="DJ41" s="662"/>
      <c r="DK41" s="663"/>
      <c r="DL41" s="670"/>
      <c r="DM41" s="671"/>
      <c r="DN41" s="671"/>
      <c r="DO41" s="671"/>
      <c r="DP41" s="671"/>
      <c r="DQ41" s="671"/>
      <c r="DR41" s="671"/>
      <c r="DS41" s="671"/>
      <c r="DT41" s="671"/>
      <c r="DU41" s="671"/>
      <c r="DV41" s="672"/>
      <c r="DW41" s="655"/>
      <c r="DX41" s="656"/>
      <c r="DY41" s="656"/>
      <c r="DZ41" s="656"/>
      <c r="EA41" s="656"/>
      <c r="EB41" s="656"/>
      <c r="EC41" s="657"/>
    </row>
    <row r="42" spans="2:133" ht="11.25" customHeight="1" x14ac:dyDescent="0.2">
      <c r="B42" s="229" t="s">
        <v>355</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58" t="s">
        <v>356</v>
      </c>
      <c r="CE42" s="659"/>
      <c r="CF42" s="659"/>
      <c r="CG42" s="659"/>
      <c r="CH42" s="659"/>
      <c r="CI42" s="659"/>
      <c r="CJ42" s="659"/>
      <c r="CK42" s="659"/>
      <c r="CL42" s="659"/>
      <c r="CM42" s="659"/>
      <c r="CN42" s="659"/>
      <c r="CO42" s="659"/>
      <c r="CP42" s="659"/>
      <c r="CQ42" s="660"/>
      <c r="CR42" s="661">
        <v>2783794</v>
      </c>
      <c r="CS42" s="664"/>
      <c r="CT42" s="664"/>
      <c r="CU42" s="664"/>
      <c r="CV42" s="664"/>
      <c r="CW42" s="664"/>
      <c r="CX42" s="664"/>
      <c r="CY42" s="665"/>
      <c r="CZ42" s="666">
        <v>14.9</v>
      </c>
      <c r="DA42" s="667"/>
      <c r="DB42" s="667"/>
      <c r="DC42" s="668"/>
      <c r="DD42" s="669">
        <v>1018432</v>
      </c>
      <c r="DE42" s="664"/>
      <c r="DF42" s="664"/>
      <c r="DG42" s="664"/>
      <c r="DH42" s="664"/>
      <c r="DI42" s="664"/>
      <c r="DJ42" s="664"/>
      <c r="DK42" s="665"/>
      <c r="DL42" s="670"/>
      <c r="DM42" s="671"/>
      <c r="DN42" s="671"/>
      <c r="DO42" s="671"/>
      <c r="DP42" s="671"/>
      <c r="DQ42" s="671"/>
      <c r="DR42" s="671"/>
      <c r="DS42" s="671"/>
      <c r="DT42" s="671"/>
      <c r="DU42" s="671"/>
      <c r="DV42" s="672"/>
      <c r="DW42" s="655"/>
      <c r="DX42" s="656"/>
      <c r="DY42" s="656"/>
      <c r="DZ42" s="656"/>
      <c r="EA42" s="656"/>
      <c r="EB42" s="656"/>
      <c r="EC42" s="657"/>
    </row>
    <row r="43" spans="2:133" ht="11.25" customHeight="1" x14ac:dyDescent="0.2">
      <c r="B43" s="239" t="s">
        <v>357</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58" t="s">
        <v>358</v>
      </c>
      <c r="CE43" s="659"/>
      <c r="CF43" s="659"/>
      <c r="CG43" s="659"/>
      <c r="CH43" s="659"/>
      <c r="CI43" s="659"/>
      <c r="CJ43" s="659"/>
      <c r="CK43" s="659"/>
      <c r="CL43" s="659"/>
      <c r="CM43" s="659"/>
      <c r="CN43" s="659"/>
      <c r="CO43" s="659"/>
      <c r="CP43" s="659"/>
      <c r="CQ43" s="660"/>
      <c r="CR43" s="661">
        <v>45617</v>
      </c>
      <c r="CS43" s="662"/>
      <c r="CT43" s="662"/>
      <c r="CU43" s="662"/>
      <c r="CV43" s="662"/>
      <c r="CW43" s="662"/>
      <c r="CX43" s="662"/>
      <c r="CY43" s="663"/>
      <c r="CZ43" s="666">
        <v>0.2</v>
      </c>
      <c r="DA43" s="695"/>
      <c r="DB43" s="695"/>
      <c r="DC43" s="696"/>
      <c r="DD43" s="669">
        <v>43032</v>
      </c>
      <c r="DE43" s="662"/>
      <c r="DF43" s="662"/>
      <c r="DG43" s="662"/>
      <c r="DH43" s="662"/>
      <c r="DI43" s="662"/>
      <c r="DJ43" s="662"/>
      <c r="DK43" s="663"/>
      <c r="DL43" s="670"/>
      <c r="DM43" s="671"/>
      <c r="DN43" s="671"/>
      <c r="DO43" s="671"/>
      <c r="DP43" s="671"/>
      <c r="DQ43" s="671"/>
      <c r="DR43" s="671"/>
      <c r="DS43" s="671"/>
      <c r="DT43" s="671"/>
      <c r="DU43" s="671"/>
      <c r="DV43" s="672"/>
      <c r="DW43" s="655"/>
      <c r="DX43" s="656"/>
      <c r="DY43" s="656"/>
      <c r="DZ43" s="656"/>
      <c r="EA43" s="656"/>
      <c r="EB43" s="656"/>
      <c r="EC43" s="657"/>
    </row>
    <row r="44" spans="2:133" ht="11.25" customHeight="1" x14ac:dyDescent="0.2">
      <c r="B44" s="240" t="s">
        <v>359</v>
      </c>
      <c r="CD44" s="689" t="s">
        <v>310</v>
      </c>
      <c r="CE44" s="690"/>
      <c r="CF44" s="658" t="s">
        <v>360</v>
      </c>
      <c r="CG44" s="659"/>
      <c r="CH44" s="659"/>
      <c r="CI44" s="659"/>
      <c r="CJ44" s="659"/>
      <c r="CK44" s="659"/>
      <c r="CL44" s="659"/>
      <c r="CM44" s="659"/>
      <c r="CN44" s="659"/>
      <c r="CO44" s="659"/>
      <c r="CP44" s="659"/>
      <c r="CQ44" s="660"/>
      <c r="CR44" s="661">
        <v>2350922</v>
      </c>
      <c r="CS44" s="664"/>
      <c r="CT44" s="664"/>
      <c r="CU44" s="664"/>
      <c r="CV44" s="664"/>
      <c r="CW44" s="664"/>
      <c r="CX44" s="664"/>
      <c r="CY44" s="665"/>
      <c r="CZ44" s="666">
        <v>12.5</v>
      </c>
      <c r="DA44" s="667"/>
      <c r="DB44" s="667"/>
      <c r="DC44" s="668"/>
      <c r="DD44" s="669">
        <v>911220</v>
      </c>
      <c r="DE44" s="664"/>
      <c r="DF44" s="664"/>
      <c r="DG44" s="664"/>
      <c r="DH44" s="664"/>
      <c r="DI44" s="664"/>
      <c r="DJ44" s="664"/>
      <c r="DK44" s="665"/>
      <c r="DL44" s="670"/>
      <c r="DM44" s="671"/>
      <c r="DN44" s="671"/>
      <c r="DO44" s="671"/>
      <c r="DP44" s="671"/>
      <c r="DQ44" s="671"/>
      <c r="DR44" s="671"/>
      <c r="DS44" s="671"/>
      <c r="DT44" s="671"/>
      <c r="DU44" s="671"/>
      <c r="DV44" s="672"/>
      <c r="DW44" s="655"/>
      <c r="DX44" s="656"/>
      <c r="DY44" s="656"/>
      <c r="DZ44" s="656"/>
      <c r="EA44" s="656"/>
      <c r="EB44" s="656"/>
      <c r="EC44" s="657"/>
    </row>
    <row r="45" spans="2:133" ht="11.25" customHeight="1" x14ac:dyDescent="0.2">
      <c r="CD45" s="691"/>
      <c r="CE45" s="692"/>
      <c r="CF45" s="658" t="s">
        <v>361</v>
      </c>
      <c r="CG45" s="659"/>
      <c r="CH45" s="659"/>
      <c r="CI45" s="659"/>
      <c r="CJ45" s="659"/>
      <c r="CK45" s="659"/>
      <c r="CL45" s="659"/>
      <c r="CM45" s="659"/>
      <c r="CN45" s="659"/>
      <c r="CO45" s="659"/>
      <c r="CP45" s="659"/>
      <c r="CQ45" s="660"/>
      <c r="CR45" s="661">
        <v>1019640</v>
      </c>
      <c r="CS45" s="662"/>
      <c r="CT45" s="662"/>
      <c r="CU45" s="662"/>
      <c r="CV45" s="662"/>
      <c r="CW45" s="662"/>
      <c r="CX45" s="662"/>
      <c r="CY45" s="663"/>
      <c r="CZ45" s="666">
        <v>5.4</v>
      </c>
      <c r="DA45" s="695"/>
      <c r="DB45" s="695"/>
      <c r="DC45" s="696"/>
      <c r="DD45" s="669">
        <v>88380</v>
      </c>
      <c r="DE45" s="662"/>
      <c r="DF45" s="662"/>
      <c r="DG45" s="662"/>
      <c r="DH45" s="662"/>
      <c r="DI45" s="662"/>
      <c r="DJ45" s="662"/>
      <c r="DK45" s="663"/>
      <c r="DL45" s="670"/>
      <c r="DM45" s="671"/>
      <c r="DN45" s="671"/>
      <c r="DO45" s="671"/>
      <c r="DP45" s="671"/>
      <c r="DQ45" s="671"/>
      <c r="DR45" s="671"/>
      <c r="DS45" s="671"/>
      <c r="DT45" s="671"/>
      <c r="DU45" s="671"/>
      <c r="DV45" s="672"/>
      <c r="DW45" s="655"/>
      <c r="DX45" s="656"/>
      <c r="DY45" s="656"/>
      <c r="DZ45" s="656"/>
      <c r="EA45" s="656"/>
      <c r="EB45" s="656"/>
      <c r="EC45" s="657"/>
    </row>
    <row r="46" spans="2:133" ht="11.25" customHeight="1" x14ac:dyDescent="0.2">
      <c r="CD46" s="691"/>
      <c r="CE46" s="692"/>
      <c r="CF46" s="658" t="s">
        <v>362</v>
      </c>
      <c r="CG46" s="659"/>
      <c r="CH46" s="659"/>
      <c r="CI46" s="659"/>
      <c r="CJ46" s="659"/>
      <c r="CK46" s="659"/>
      <c r="CL46" s="659"/>
      <c r="CM46" s="659"/>
      <c r="CN46" s="659"/>
      <c r="CO46" s="659"/>
      <c r="CP46" s="659"/>
      <c r="CQ46" s="660"/>
      <c r="CR46" s="661">
        <v>1327056</v>
      </c>
      <c r="CS46" s="664"/>
      <c r="CT46" s="664"/>
      <c r="CU46" s="664"/>
      <c r="CV46" s="664"/>
      <c r="CW46" s="664"/>
      <c r="CX46" s="664"/>
      <c r="CY46" s="665"/>
      <c r="CZ46" s="666">
        <v>7.1</v>
      </c>
      <c r="DA46" s="667"/>
      <c r="DB46" s="667"/>
      <c r="DC46" s="668"/>
      <c r="DD46" s="669">
        <v>822214</v>
      </c>
      <c r="DE46" s="664"/>
      <c r="DF46" s="664"/>
      <c r="DG46" s="664"/>
      <c r="DH46" s="664"/>
      <c r="DI46" s="664"/>
      <c r="DJ46" s="664"/>
      <c r="DK46" s="665"/>
      <c r="DL46" s="670"/>
      <c r="DM46" s="671"/>
      <c r="DN46" s="671"/>
      <c r="DO46" s="671"/>
      <c r="DP46" s="671"/>
      <c r="DQ46" s="671"/>
      <c r="DR46" s="671"/>
      <c r="DS46" s="671"/>
      <c r="DT46" s="671"/>
      <c r="DU46" s="671"/>
      <c r="DV46" s="672"/>
      <c r="DW46" s="655"/>
      <c r="DX46" s="656"/>
      <c r="DY46" s="656"/>
      <c r="DZ46" s="656"/>
      <c r="EA46" s="656"/>
      <c r="EB46" s="656"/>
      <c r="EC46" s="657"/>
    </row>
    <row r="47" spans="2:133" ht="11.25" customHeight="1" x14ac:dyDescent="0.2">
      <c r="CD47" s="691"/>
      <c r="CE47" s="692"/>
      <c r="CF47" s="658" t="s">
        <v>363</v>
      </c>
      <c r="CG47" s="659"/>
      <c r="CH47" s="659"/>
      <c r="CI47" s="659"/>
      <c r="CJ47" s="659"/>
      <c r="CK47" s="659"/>
      <c r="CL47" s="659"/>
      <c r="CM47" s="659"/>
      <c r="CN47" s="659"/>
      <c r="CO47" s="659"/>
      <c r="CP47" s="659"/>
      <c r="CQ47" s="660"/>
      <c r="CR47" s="661">
        <v>432872</v>
      </c>
      <c r="CS47" s="662"/>
      <c r="CT47" s="662"/>
      <c r="CU47" s="662"/>
      <c r="CV47" s="662"/>
      <c r="CW47" s="662"/>
      <c r="CX47" s="662"/>
      <c r="CY47" s="663"/>
      <c r="CZ47" s="666">
        <v>2.2999999999999998</v>
      </c>
      <c r="DA47" s="695"/>
      <c r="DB47" s="695"/>
      <c r="DC47" s="696"/>
      <c r="DD47" s="669">
        <v>107212</v>
      </c>
      <c r="DE47" s="662"/>
      <c r="DF47" s="662"/>
      <c r="DG47" s="662"/>
      <c r="DH47" s="662"/>
      <c r="DI47" s="662"/>
      <c r="DJ47" s="662"/>
      <c r="DK47" s="663"/>
      <c r="DL47" s="670"/>
      <c r="DM47" s="671"/>
      <c r="DN47" s="671"/>
      <c r="DO47" s="671"/>
      <c r="DP47" s="671"/>
      <c r="DQ47" s="671"/>
      <c r="DR47" s="671"/>
      <c r="DS47" s="671"/>
      <c r="DT47" s="671"/>
      <c r="DU47" s="671"/>
      <c r="DV47" s="672"/>
      <c r="DW47" s="655"/>
      <c r="DX47" s="656"/>
      <c r="DY47" s="656"/>
      <c r="DZ47" s="656"/>
      <c r="EA47" s="656"/>
      <c r="EB47" s="656"/>
      <c r="EC47" s="657"/>
    </row>
    <row r="48" spans="2:133" ht="10.8" x14ac:dyDescent="0.2">
      <c r="CD48" s="693"/>
      <c r="CE48" s="694"/>
      <c r="CF48" s="658" t="s">
        <v>364</v>
      </c>
      <c r="CG48" s="659"/>
      <c r="CH48" s="659"/>
      <c r="CI48" s="659"/>
      <c r="CJ48" s="659"/>
      <c r="CK48" s="659"/>
      <c r="CL48" s="659"/>
      <c r="CM48" s="659"/>
      <c r="CN48" s="659"/>
      <c r="CO48" s="659"/>
      <c r="CP48" s="659"/>
      <c r="CQ48" s="660"/>
      <c r="CR48" s="661" t="s">
        <v>130</v>
      </c>
      <c r="CS48" s="664"/>
      <c r="CT48" s="664"/>
      <c r="CU48" s="664"/>
      <c r="CV48" s="664"/>
      <c r="CW48" s="664"/>
      <c r="CX48" s="664"/>
      <c r="CY48" s="665"/>
      <c r="CZ48" s="666" t="s">
        <v>238</v>
      </c>
      <c r="DA48" s="667"/>
      <c r="DB48" s="667"/>
      <c r="DC48" s="668"/>
      <c r="DD48" s="669" t="s">
        <v>130</v>
      </c>
      <c r="DE48" s="664"/>
      <c r="DF48" s="664"/>
      <c r="DG48" s="664"/>
      <c r="DH48" s="664"/>
      <c r="DI48" s="664"/>
      <c r="DJ48" s="664"/>
      <c r="DK48" s="665"/>
      <c r="DL48" s="670"/>
      <c r="DM48" s="671"/>
      <c r="DN48" s="671"/>
      <c r="DO48" s="671"/>
      <c r="DP48" s="671"/>
      <c r="DQ48" s="671"/>
      <c r="DR48" s="671"/>
      <c r="DS48" s="671"/>
      <c r="DT48" s="671"/>
      <c r="DU48" s="671"/>
      <c r="DV48" s="672"/>
      <c r="DW48" s="655"/>
      <c r="DX48" s="656"/>
      <c r="DY48" s="656"/>
      <c r="DZ48" s="656"/>
      <c r="EA48" s="656"/>
      <c r="EB48" s="656"/>
      <c r="EC48" s="657"/>
    </row>
    <row r="49" spans="82:133" ht="11.25" customHeight="1" x14ac:dyDescent="0.2">
      <c r="CD49" s="673" t="s">
        <v>365</v>
      </c>
      <c r="CE49" s="674"/>
      <c r="CF49" s="674"/>
      <c r="CG49" s="674"/>
      <c r="CH49" s="674"/>
      <c r="CI49" s="674"/>
      <c r="CJ49" s="674"/>
      <c r="CK49" s="674"/>
      <c r="CL49" s="674"/>
      <c r="CM49" s="674"/>
      <c r="CN49" s="674"/>
      <c r="CO49" s="674"/>
      <c r="CP49" s="674"/>
      <c r="CQ49" s="675"/>
      <c r="CR49" s="676">
        <v>18737426</v>
      </c>
      <c r="CS49" s="677"/>
      <c r="CT49" s="677"/>
      <c r="CU49" s="677"/>
      <c r="CV49" s="677"/>
      <c r="CW49" s="677"/>
      <c r="CX49" s="677"/>
      <c r="CY49" s="678"/>
      <c r="CZ49" s="679">
        <v>100</v>
      </c>
      <c r="DA49" s="680"/>
      <c r="DB49" s="680"/>
      <c r="DC49" s="681"/>
      <c r="DD49" s="682">
        <v>11582255</v>
      </c>
      <c r="DE49" s="677"/>
      <c r="DF49" s="677"/>
      <c r="DG49" s="677"/>
      <c r="DH49" s="677"/>
      <c r="DI49" s="677"/>
      <c r="DJ49" s="677"/>
      <c r="DK49" s="678"/>
      <c r="DL49" s="683"/>
      <c r="DM49" s="684"/>
      <c r="DN49" s="684"/>
      <c r="DO49" s="684"/>
      <c r="DP49" s="684"/>
      <c r="DQ49" s="684"/>
      <c r="DR49" s="684"/>
      <c r="DS49" s="684"/>
      <c r="DT49" s="684"/>
      <c r="DU49" s="684"/>
      <c r="DV49" s="685"/>
      <c r="DW49" s="686"/>
      <c r="DX49" s="687"/>
      <c r="DY49" s="687"/>
      <c r="DZ49" s="687"/>
      <c r="EA49" s="687"/>
      <c r="EB49" s="687"/>
      <c r="EC49" s="688"/>
    </row>
    <row r="50" spans="82:133" ht="10.8" hidden="1" x14ac:dyDescent="0.2"/>
    <row r="51" spans="82:133" ht="10.8" hidden="1" x14ac:dyDescent="0.2"/>
    <row r="52" spans="82:133" ht="10.8" hidden="1" x14ac:dyDescent="0.2"/>
    <row r="53" spans="82:133" ht="10.8" hidden="1" x14ac:dyDescent="0.2"/>
  </sheetData>
  <sheetProtection algorithmName="SHA-512" hashValue="55brsMH2d0bZMNh/0VXZa6o1GG/6BLfp/6qz4r736I7RwlZYeLY9B8bJCzkeKsIlfXoAxiNZzSo/iUcOCNtq1g==" saltValue="+9zh43CU/4VIAc/RHYZcqA=="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71"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zoomScale="70" zoomScaleNormal="25" zoomScaleSheetLayoutView="70" workbookViewId="0"/>
  </sheetViews>
  <sheetFormatPr defaultColWidth="0" defaultRowHeight="13.2" zeroHeight="1" x14ac:dyDescent="0.2"/>
  <cols>
    <col min="1" max="130" width="2.77734375" style="289" customWidth="1"/>
    <col min="131" max="131" width="1.6640625" style="289" customWidth="1"/>
    <col min="132" max="16384" width="9" style="289" hidden="1"/>
  </cols>
  <sheetData>
    <row r="1" spans="1:131" s="247" customFormat="1" ht="11.25" customHeight="1" thickBot="1" x14ac:dyDescent="0.25">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5">
      <c r="A2" s="248" t="s">
        <v>366</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99" t="s">
        <v>367</v>
      </c>
      <c r="DK2" s="1200"/>
      <c r="DL2" s="1200"/>
      <c r="DM2" s="1200"/>
      <c r="DN2" s="1200"/>
      <c r="DO2" s="1201"/>
      <c r="DP2" s="249"/>
      <c r="DQ2" s="1199" t="s">
        <v>368</v>
      </c>
      <c r="DR2" s="1200"/>
      <c r="DS2" s="1200"/>
      <c r="DT2" s="1200"/>
      <c r="DU2" s="1200"/>
      <c r="DV2" s="1200"/>
      <c r="DW2" s="1200"/>
      <c r="DX2" s="1200"/>
      <c r="DY2" s="1200"/>
      <c r="DZ2" s="1201"/>
      <c r="EA2" s="250"/>
    </row>
    <row r="3" spans="1:131" s="247" customFormat="1" ht="11.25" customHeight="1" x14ac:dyDescent="0.2">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5">
      <c r="A4" s="1152" t="s">
        <v>369</v>
      </c>
      <c r="B4" s="1152"/>
      <c r="C4" s="1152"/>
      <c r="D4" s="1152"/>
      <c r="E4" s="1152"/>
      <c r="F4" s="1152"/>
      <c r="G4" s="1152"/>
      <c r="H4" s="1152"/>
      <c r="I4" s="1152"/>
      <c r="J4" s="1152"/>
      <c r="K4" s="1152"/>
      <c r="L4" s="1152"/>
      <c r="M4" s="1152"/>
      <c r="N4" s="1152"/>
      <c r="O4" s="1152"/>
      <c r="P4" s="1152"/>
      <c r="Q4" s="1152"/>
      <c r="R4" s="1152"/>
      <c r="S4" s="1152"/>
      <c r="T4" s="1152"/>
      <c r="U4" s="1152"/>
      <c r="V4" s="1152"/>
      <c r="W4" s="1152"/>
      <c r="X4" s="1152"/>
      <c r="Y4" s="1152"/>
      <c r="Z4" s="1152"/>
      <c r="AA4" s="1152"/>
      <c r="AB4" s="1152"/>
      <c r="AC4" s="1152"/>
      <c r="AD4" s="1152"/>
      <c r="AE4" s="1152"/>
      <c r="AF4" s="1152"/>
      <c r="AG4" s="1152"/>
      <c r="AH4" s="1152"/>
      <c r="AI4" s="1152"/>
      <c r="AJ4" s="1152"/>
      <c r="AK4" s="1152"/>
      <c r="AL4" s="1152"/>
      <c r="AM4" s="1152"/>
      <c r="AN4" s="1152"/>
      <c r="AO4" s="1152"/>
      <c r="AP4" s="1152"/>
      <c r="AQ4" s="1152"/>
      <c r="AR4" s="1152"/>
      <c r="AS4" s="1152"/>
      <c r="AT4" s="1152"/>
      <c r="AU4" s="1152"/>
      <c r="AV4" s="1152"/>
      <c r="AW4" s="1152"/>
      <c r="AX4" s="1152"/>
      <c r="AY4" s="1152"/>
      <c r="AZ4" s="252"/>
      <c r="BA4" s="252"/>
      <c r="BB4" s="252"/>
      <c r="BC4" s="252"/>
      <c r="BD4" s="252"/>
      <c r="BE4" s="253"/>
      <c r="BF4" s="253"/>
      <c r="BG4" s="253"/>
      <c r="BH4" s="253"/>
      <c r="BI4" s="253"/>
      <c r="BJ4" s="253"/>
      <c r="BK4" s="253"/>
      <c r="BL4" s="253"/>
      <c r="BM4" s="253"/>
      <c r="BN4" s="253"/>
      <c r="BO4" s="253"/>
      <c r="BP4" s="253"/>
      <c r="BQ4" s="252" t="s">
        <v>370</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2">
      <c r="A5" s="1084" t="s">
        <v>371</v>
      </c>
      <c r="B5" s="1085"/>
      <c r="C5" s="1085"/>
      <c r="D5" s="1085"/>
      <c r="E5" s="1085"/>
      <c r="F5" s="1085"/>
      <c r="G5" s="1085"/>
      <c r="H5" s="1085"/>
      <c r="I5" s="1085"/>
      <c r="J5" s="1085"/>
      <c r="K5" s="1085"/>
      <c r="L5" s="1085"/>
      <c r="M5" s="1085"/>
      <c r="N5" s="1085"/>
      <c r="O5" s="1085"/>
      <c r="P5" s="1086"/>
      <c r="Q5" s="1090" t="s">
        <v>372</v>
      </c>
      <c r="R5" s="1091"/>
      <c r="S5" s="1091"/>
      <c r="T5" s="1091"/>
      <c r="U5" s="1092"/>
      <c r="V5" s="1090" t="s">
        <v>373</v>
      </c>
      <c r="W5" s="1091"/>
      <c r="X5" s="1091"/>
      <c r="Y5" s="1091"/>
      <c r="Z5" s="1092"/>
      <c r="AA5" s="1090" t="s">
        <v>374</v>
      </c>
      <c r="AB5" s="1091"/>
      <c r="AC5" s="1091"/>
      <c r="AD5" s="1091"/>
      <c r="AE5" s="1091"/>
      <c r="AF5" s="1202" t="s">
        <v>375</v>
      </c>
      <c r="AG5" s="1091"/>
      <c r="AH5" s="1091"/>
      <c r="AI5" s="1091"/>
      <c r="AJ5" s="1106"/>
      <c r="AK5" s="1091" t="s">
        <v>376</v>
      </c>
      <c r="AL5" s="1091"/>
      <c r="AM5" s="1091"/>
      <c r="AN5" s="1091"/>
      <c r="AO5" s="1092"/>
      <c r="AP5" s="1090" t="s">
        <v>377</v>
      </c>
      <c r="AQ5" s="1091"/>
      <c r="AR5" s="1091"/>
      <c r="AS5" s="1091"/>
      <c r="AT5" s="1092"/>
      <c r="AU5" s="1090" t="s">
        <v>378</v>
      </c>
      <c r="AV5" s="1091"/>
      <c r="AW5" s="1091"/>
      <c r="AX5" s="1091"/>
      <c r="AY5" s="1106"/>
      <c r="AZ5" s="256"/>
      <c r="BA5" s="256"/>
      <c r="BB5" s="256"/>
      <c r="BC5" s="256"/>
      <c r="BD5" s="256"/>
      <c r="BE5" s="257"/>
      <c r="BF5" s="257"/>
      <c r="BG5" s="257"/>
      <c r="BH5" s="257"/>
      <c r="BI5" s="257"/>
      <c r="BJ5" s="257"/>
      <c r="BK5" s="257"/>
      <c r="BL5" s="257"/>
      <c r="BM5" s="257"/>
      <c r="BN5" s="257"/>
      <c r="BO5" s="257"/>
      <c r="BP5" s="257"/>
      <c r="BQ5" s="1084" t="s">
        <v>379</v>
      </c>
      <c r="BR5" s="1085"/>
      <c r="BS5" s="1085"/>
      <c r="BT5" s="1085"/>
      <c r="BU5" s="1085"/>
      <c r="BV5" s="1085"/>
      <c r="BW5" s="1085"/>
      <c r="BX5" s="1085"/>
      <c r="BY5" s="1085"/>
      <c r="BZ5" s="1085"/>
      <c r="CA5" s="1085"/>
      <c r="CB5" s="1085"/>
      <c r="CC5" s="1085"/>
      <c r="CD5" s="1085"/>
      <c r="CE5" s="1085"/>
      <c r="CF5" s="1085"/>
      <c r="CG5" s="1086"/>
      <c r="CH5" s="1090" t="s">
        <v>380</v>
      </c>
      <c r="CI5" s="1091"/>
      <c r="CJ5" s="1091"/>
      <c r="CK5" s="1091"/>
      <c r="CL5" s="1092"/>
      <c r="CM5" s="1090" t="s">
        <v>381</v>
      </c>
      <c r="CN5" s="1091"/>
      <c r="CO5" s="1091"/>
      <c r="CP5" s="1091"/>
      <c r="CQ5" s="1092"/>
      <c r="CR5" s="1090" t="s">
        <v>382</v>
      </c>
      <c r="CS5" s="1091"/>
      <c r="CT5" s="1091"/>
      <c r="CU5" s="1091"/>
      <c r="CV5" s="1092"/>
      <c r="CW5" s="1090" t="s">
        <v>383</v>
      </c>
      <c r="CX5" s="1091"/>
      <c r="CY5" s="1091"/>
      <c r="CZ5" s="1091"/>
      <c r="DA5" s="1092"/>
      <c r="DB5" s="1090" t="s">
        <v>384</v>
      </c>
      <c r="DC5" s="1091"/>
      <c r="DD5" s="1091"/>
      <c r="DE5" s="1091"/>
      <c r="DF5" s="1092"/>
      <c r="DG5" s="1187" t="s">
        <v>385</v>
      </c>
      <c r="DH5" s="1188"/>
      <c r="DI5" s="1188"/>
      <c r="DJ5" s="1188"/>
      <c r="DK5" s="1189"/>
      <c r="DL5" s="1187" t="s">
        <v>386</v>
      </c>
      <c r="DM5" s="1188"/>
      <c r="DN5" s="1188"/>
      <c r="DO5" s="1188"/>
      <c r="DP5" s="1189"/>
      <c r="DQ5" s="1090" t="s">
        <v>387</v>
      </c>
      <c r="DR5" s="1091"/>
      <c r="DS5" s="1091"/>
      <c r="DT5" s="1091"/>
      <c r="DU5" s="1092"/>
      <c r="DV5" s="1090" t="s">
        <v>378</v>
      </c>
      <c r="DW5" s="1091"/>
      <c r="DX5" s="1091"/>
      <c r="DY5" s="1091"/>
      <c r="DZ5" s="1106"/>
      <c r="EA5" s="254"/>
    </row>
    <row r="6" spans="1:131" s="255" customFormat="1" ht="26.25" customHeight="1" thickBot="1" x14ac:dyDescent="0.25">
      <c r="A6" s="1087"/>
      <c r="B6" s="1088"/>
      <c r="C6" s="1088"/>
      <c r="D6" s="1088"/>
      <c r="E6" s="1088"/>
      <c r="F6" s="1088"/>
      <c r="G6" s="1088"/>
      <c r="H6" s="1088"/>
      <c r="I6" s="1088"/>
      <c r="J6" s="1088"/>
      <c r="K6" s="1088"/>
      <c r="L6" s="1088"/>
      <c r="M6" s="1088"/>
      <c r="N6" s="1088"/>
      <c r="O6" s="1088"/>
      <c r="P6" s="1089"/>
      <c r="Q6" s="1093"/>
      <c r="R6" s="1094"/>
      <c r="S6" s="1094"/>
      <c r="T6" s="1094"/>
      <c r="U6" s="1095"/>
      <c r="V6" s="1093"/>
      <c r="W6" s="1094"/>
      <c r="X6" s="1094"/>
      <c r="Y6" s="1094"/>
      <c r="Z6" s="1095"/>
      <c r="AA6" s="1093"/>
      <c r="AB6" s="1094"/>
      <c r="AC6" s="1094"/>
      <c r="AD6" s="1094"/>
      <c r="AE6" s="1094"/>
      <c r="AF6" s="1203"/>
      <c r="AG6" s="1094"/>
      <c r="AH6" s="1094"/>
      <c r="AI6" s="1094"/>
      <c r="AJ6" s="1107"/>
      <c r="AK6" s="1094"/>
      <c r="AL6" s="1094"/>
      <c r="AM6" s="1094"/>
      <c r="AN6" s="1094"/>
      <c r="AO6" s="1095"/>
      <c r="AP6" s="1093"/>
      <c r="AQ6" s="1094"/>
      <c r="AR6" s="1094"/>
      <c r="AS6" s="1094"/>
      <c r="AT6" s="1095"/>
      <c r="AU6" s="1093"/>
      <c r="AV6" s="1094"/>
      <c r="AW6" s="1094"/>
      <c r="AX6" s="1094"/>
      <c r="AY6" s="1107"/>
      <c r="AZ6" s="252"/>
      <c r="BA6" s="252"/>
      <c r="BB6" s="252"/>
      <c r="BC6" s="252"/>
      <c r="BD6" s="252"/>
      <c r="BE6" s="253"/>
      <c r="BF6" s="253"/>
      <c r="BG6" s="253"/>
      <c r="BH6" s="253"/>
      <c r="BI6" s="253"/>
      <c r="BJ6" s="253"/>
      <c r="BK6" s="253"/>
      <c r="BL6" s="253"/>
      <c r="BM6" s="253"/>
      <c r="BN6" s="253"/>
      <c r="BO6" s="253"/>
      <c r="BP6" s="253"/>
      <c r="BQ6" s="1087"/>
      <c r="BR6" s="1088"/>
      <c r="BS6" s="1088"/>
      <c r="BT6" s="1088"/>
      <c r="BU6" s="1088"/>
      <c r="BV6" s="1088"/>
      <c r="BW6" s="1088"/>
      <c r="BX6" s="1088"/>
      <c r="BY6" s="1088"/>
      <c r="BZ6" s="1088"/>
      <c r="CA6" s="1088"/>
      <c r="CB6" s="1088"/>
      <c r="CC6" s="1088"/>
      <c r="CD6" s="1088"/>
      <c r="CE6" s="1088"/>
      <c r="CF6" s="1088"/>
      <c r="CG6" s="1089"/>
      <c r="CH6" s="1093"/>
      <c r="CI6" s="1094"/>
      <c r="CJ6" s="1094"/>
      <c r="CK6" s="1094"/>
      <c r="CL6" s="1095"/>
      <c r="CM6" s="1093"/>
      <c r="CN6" s="1094"/>
      <c r="CO6" s="1094"/>
      <c r="CP6" s="1094"/>
      <c r="CQ6" s="1095"/>
      <c r="CR6" s="1093"/>
      <c r="CS6" s="1094"/>
      <c r="CT6" s="1094"/>
      <c r="CU6" s="1094"/>
      <c r="CV6" s="1095"/>
      <c r="CW6" s="1093"/>
      <c r="CX6" s="1094"/>
      <c r="CY6" s="1094"/>
      <c r="CZ6" s="1094"/>
      <c r="DA6" s="1095"/>
      <c r="DB6" s="1093"/>
      <c r="DC6" s="1094"/>
      <c r="DD6" s="1094"/>
      <c r="DE6" s="1094"/>
      <c r="DF6" s="1095"/>
      <c r="DG6" s="1190"/>
      <c r="DH6" s="1191"/>
      <c r="DI6" s="1191"/>
      <c r="DJ6" s="1191"/>
      <c r="DK6" s="1192"/>
      <c r="DL6" s="1190"/>
      <c r="DM6" s="1191"/>
      <c r="DN6" s="1191"/>
      <c r="DO6" s="1191"/>
      <c r="DP6" s="1192"/>
      <c r="DQ6" s="1093"/>
      <c r="DR6" s="1094"/>
      <c r="DS6" s="1094"/>
      <c r="DT6" s="1094"/>
      <c r="DU6" s="1095"/>
      <c r="DV6" s="1093"/>
      <c r="DW6" s="1094"/>
      <c r="DX6" s="1094"/>
      <c r="DY6" s="1094"/>
      <c r="DZ6" s="1107"/>
      <c r="EA6" s="254"/>
    </row>
    <row r="7" spans="1:131" s="255" customFormat="1" ht="26.25" customHeight="1" thickTop="1" x14ac:dyDescent="0.2">
      <c r="A7" s="258">
        <v>1</v>
      </c>
      <c r="B7" s="1139" t="s">
        <v>388</v>
      </c>
      <c r="C7" s="1140"/>
      <c r="D7" s="1140"/>
      <c r="E7" s="1140"/>
      <c r="F7" s="1140"/>
      <c r="G7" s="1140"/>
      <c r="H7" s="1140"/>
      <c r="I7" s="1140"/>
      <c r="J7" s="1140"/>
      <c r="K7" s="1140"/>
      <c r="L7" s="1140"/>
      <c r="M7" s="1140"/>
      <c r="N7" s="1140"/>
      <c r="O7" s="1140"/>
      <c r="P7" s="1141"/>
      <c r="Q7" s="1193">
        <v>19460</v>
      </c>
      <c r="R7" s="1194"/>
      <c r="S7" s="1194"/>
      <c r="T7" s="1194"/>
      <c r="U7" s="1194"/>
      <c r="V7" s="1194">
        <v>18560</v>
      </c>
      <c r="W7" s="1194"/>
      <c r="X7" s="1194"/>
      <c r="Y7" s="1194"/>
      <c r="Z7" s="1194"/>
      <c r="AA7" s="1194">
        <v>900</v>
      </c>
      <c r="AB7" s="1194"/>
      <c r="AC7" s="1194"/>
      <c r="AD7" s="1194"/>
      <c r="AE7" s="1195"/>
      <c r="AF7" s="1196">
        <v>710</v>
      </c>
      <c r="AG7" s="1197"/>
      <c r="AH7" s="1197"/>
      <c r="AI7" s="1197"/>
      <c r="AJ7" s="1198"/>
      <c r="AK7" s="1180">
        <v>2242</v>
      </c>
      <c r="AL7" s="1181"/>
      <c r="AM7" s="1181"/>
      <c r="AN7" s="1181"/>
      <c r="AO7" s="1181"/>
      <c r="AP7" s="1181">
        <v>9245</v>
      </c>
      <c r="AQ7" s="1181"/>
      <c r="AR7" s="1181"/>
      <c r="AS7" s="1181"/>
      <c r="AT7" s="1181"/>
      <c r="AU7" s="1182"/>
      <c r="AV7" s="1182"/>
      <c r="AW7" s="1182"/>
      <c r="AX7" s="1182"/>
      <c r="AY7" s="1183"/>
      <c r="AZ7" s="252"/>
      <c r="BA7" s="252"/>
      <c r="BB7" s="252"/>
      <c r="BC7" s="252"/>
      <c r="BD7" s="252"/>
      <c r="BE7" s="253"/>
      <c r="BF7" s="253"/>
      <c r="BG7" s="253"/>
      <c r="BH7" s="253"/>
      <c r="BI7" s="253"/>
      <c r="BJ7" s="253"/>
      <c r="BK7" s="253"/>
      <c r="BL7" s="253"/>
      <c r="BM7" s="253"/>
      <c r="BN7" s="253"/>
      <c r="BO7" s="253"/>
      <c r="BP7" s="253"/>
      <c r="BQ7" s="259">
        <v>1</v>
      </c>
      <c r="BR7" s="260" t="s">
        <v>594</v>
      </c>
      <c r="BS7" s="1184" t="s">
        <v>595</v>
      </c>
      <c r="BT7" s="1185"/>
      <c r="BU7" s="1185"/>
      <c r="BV7" s="1185"/>
      <c r="BW7" s="1185"/>
      <c r="BX7" s="1185"/>
      <c r="BY7" s="1185"/>
      <c r="BZ7" s="1185"/>
      <c r="CA7" s="1185"/>
      <c r="CB7" s="1185"/>
      <c r="CC7" s="1185"/>
      <c r="CD7" s="1185"/>
      <c r="CE7" s="1185"/>
      <c r="CF7" s="1185"/>
      <c r="CG7" s="1186"/>
      <c r="CH7" s="1177">
        <v>-94</v>
      </c>
      <c r="CI7" s="1178"/>
      <c r="CJ7" s="1178"/>
      <c r="CK7" s="1178"/>
      <c r="CL7" s="1179"/>
      <c r="CM7" s="1177">
        <v>444</v>
      </c>
      <c r="CN7" s="1178"/>
      <c r="CO7" s="1178"/>
      <c r="CP7" s="1178"/>
      <c r="CQ7" s="1179"/>
      <c r="CR7" s="1177">
        <v>1</v>
      </c>
      <c r="CS7" s="1178"/>
      <c r="CT7" s="1178"/>
      <c r="CU7" s="1178"/>
      <c r="CV7" s="1179"/>
      <c r="CW7" s="1177" t="s">
        <v>590</v>
      </c>
      <c r="CX7" s="1178"/>
      <c r="CY7" s="1178"/>
      <c r="CZ7" s="1178"/>
      <c r="DA7" s="1179"/>
      <c r="DB7" s="1177">
        <v>15</v>
      </c>
      <c r="DC7" s="1178"/>
      <c r="DD7" s="1178"/>
      <c r="DE7" s="1178"/>
      <c r="DF7" s="1179"/>
      <c r="DG7" s="1177" t="s">
        <v>590</v>
      </c>
      <c r="DH7" s="1178"/>
      <c r="DI7" s="1178"/>
      <c r="DJ7" s="1178"/>
      <c r="DK7" s="1179"/>
      <c r="DL7" s="1177" t="s">
        <v>590</v>
      </c>
      <c r="DM7" s="1178"/>
      <c r="DN7" s="1178"/>
      <c r="DO7" s="1178"/>
      <c r="DP7" s="1179"/>
      <c r="DQ7" s="1177">
        <v>10</v>
      </c>
      <c r="DR7" s="1178"/>
      <c r="DS7" s="1178"/>
      <c r="DT7" s="1178"/>
      <c r="DU7" s="1179"/>
      <c r="DV7" s="1204"/>
      <c r="DW7" s="1205"/>
      <c r="DX7" s="1205"/>
      <c r="DY7" s="1205"/>
      <c r="DZ7" s="1206"/>
      <c r="EA7" s="254"/>
    </row>
    <row r="8" spans="1:131" s="255" customFormat="1" ht="26.25" customHeight="1" x14ac:dyDescent="0.2">
      <c r="A8" s="261">
        <v>2</v>
      </c>
      <c r="B8" s="1126" t="s">
        <v>389</v>
      </c>
      <c r="C8" s="1127"/>
      <c r="D8" s="1127"/>
      <c r="E8" s="1127"/>
      <c r="F8" s="1127"/>
      <c r="G8" s="1127"/>
      <c r="H8" s="1127"/>
      <c r="I8" s="1127"/>
      <c r="J8" s="1127"/>
      <c r="K8" s="1127"/>
      <c r="L8" s="1127"/>
      <c r="M8" s="1127"/>
      <c r="N8" s="1127"/>
      <c r="O8" s="1127"/>
      <c r="P8" s="1128"/>
      <c r="Q8" s="1132">
        <v>177</v>
      </c>
      <c r="R8" s="1133"/>
      <c r="S8" s="1133"/>
      <c r="T8" s="1133"/>
      <c r="U8" s="1133"/>
      <c r="V8" s="1133">
        <v>170</v>
      </c>
      <c r="W8" s="1133"/>
      <c r="X8" s="1133"/>
      <c r="Y8" s="1133"/>
      <c r="Z8" s="1133"/>
      <c r="AA8" s="1133">
        <v>7</v>
      </c>
      <c r="AB8" s="1133"/>
      <c r="AC8" s="1133"/>
      <c r="AD8" s="1133"/>
      <c r="AE8" s="1134"/>
      <c r="AF8" s="1108">
        <v>7</v>
      </c>
      <c r="AG8" s="1109"/>
      <c r="AH8" s="1109"/>
      <c r="AI8" s="1109"/>
      <c r="AJ8" s="1110"/>
      <c r="AK8" s="1175">
        <v>0</v>
      </c>
      <c r="AL8" s="1176"/>
      <c r="AM8" s="1176"/>
      <c r="AN8" s="1176"/>
      <c r="AO8" s="1176"/>
      <c r="AP8" s="1176">
        <v>242</v>
      </c>
      <c r="AQ8" s="1176"/>
      <c r="AR8" s="1176"/>
      <c r="AS8" s="1176"/>
      <c r="AT8" s="1176"/>
      <c r="AU8" s="1173"/>
      <c r="AV8" s="1173"/>
      <c r="AW8" s="1173"/>
      <c r="AX8" s="1173"/>
      <c r="AY8" s="1174"/>
      <c r="AZ8" s="252"/>
      <c r="BA8" s="252"/>
      <c r="BB8" s="252"/>
      <c r="BC8" s="252"/>
      <c r="BD8" s="252"/>
      <c r="BE8" s="253"/>
      <c r="BF8" s="253"/>
      <c r="BG8" s="253"/>
      <c r="BH8" s="253"/>
      <c r="BI8" s="253"/>
      <c r="BJ8" s="253"/>
      <c r="BK8" s="253"/>
      <c r="BL8" s="253"/>
      <c r="BM8" s="253"/>
      <c r="BN8" s="253"/>
      <c r="BO8" s="253"/>
      <c r="BP8" s="253"/>
      <c r="BQ8" s="262">
        <v>2</v>
      </c>
      <c r="BR8" s="263"/>
      <c r="BS8" s="1103" t="s">
        <v>596</v>
      </c>
      <c r="BT8" s="1104"/>
      <c r="BU8" s="1104"/>
      <c r="BV8" s="1104"/>
      <c r="BW8" s="1104"/>
      <c r="BX8" s="1104"/>
      <c r="BY8" s="1104"/>
      <c r="BZ8" s="1104"/>
      <c r="CA8" s="1104"/>
      <c r="CB8" s="1104"/>
      <c r="CC8" s="1104"/>
      <c r="CD8" s="1104"/>
      <c r="CE8" s="1104"/>
      <c r="CF8" s="1104"/>
      <c r="CG8" s="1105"/>
      <c r="CH8" s="1078">
        <v>47</v>
      </c>
      <c r="CI8" s="1079"/>
      <c r="CJ8" s="1079"/>
      <c r="CK8" s="1079"/>
      <c r="CL8" s="1080"/>
      <c r="CM8" s="1078">
        <v>-9383</v>
      </c>
      <c r="CN8" s="1079"/>
      <c r="CO8" s="1079"/>
      <c r="CP8" s="1079"/>
      <c r="CQ8" s="1080"/>
      <c r="CR8" s="1078">
        <v>0</v>
      </c>
      <c r="CS8" s="1079"/>
      <c r="CT8" s="1079"/>
      <c r="CU8" s="1079"/>
      <c r="CV8" s="1080"/>
      <c r="CW8" s="1078" t="s">
        <v>590</v>
      </c>
      <c r="CX8" s="1079"/>
      <c r="CY8" s="1079"/>
      <c r="CZ8" s="1079"/>
      <c r="DA8" s="1080"/>
      <c r="DB8" s="1078">
        <v>55</v>
      </c>
      <c r="DC8" s="1079"/>
      <c r="DD8" s="1079"/>
      <c r="DE8" s="1079"/>
      <c r="DF8" s="1080"/>
      <c r="DG8" s="1078" t="s">
        <v>590</v>
      </c>
      <c r="DH8" s="1079"/>
      <c r="DI8" s="1079"/>
      <c r="DJ8" s="1079"/>
      <c r="DK8" s="1080"/>
      <c r="DL8" s="1078" t="s">
        <v>590</v>
      </c>
      <c r="DM8" s="1079"/>
      <c r="DN8" s="1079"/>
      <c r="DO8" s="1079"/>
      <c r="DP8" s="1080"/>
      <c r="DQ8" s="1078" t="s">
        <v>590</v>
      </c>
      <c r="DR8" s="1079"/>
      <c r="DS8" s="1079"/>
      <c r="DT8" s="1079"/>
      <c r="DU8" s="1080"/>
      <c r="DV8" s="1081"/>
      <c r="DW8" s="1082"/>
      <c r="DX8" s="1082"/>
      <c r="DY8" s="1082"/>
      <c r="DZ8" s="1083"/>
      <c r="EA8" s="254"/>
    </row>
    <row r="9" spans="1:131" s="255" customFormat="1" ht="26.25" customHeight="1" x14ac:dyDescent="0.2">
      <c r="A9" s="261">
        <v>3</v>
      </c>
      <c r="B9" s="1126" t="s">
        <v>390</v>
      </c>
      <c r="C9" s="1127"/>
      <c r="D9" s="1127"/>
      <c r="E9" s="1127"/>
      <c r="F9" s="1127"/>
      <c r="G9" s="1127"/>
      <c r="H9" s="1127"/>
      <c r="I9" s="1127"/>
      <c r="J9" s="1127"/>
      <c r="K9" s="1127"/>
      <c r="L9" s="1127"/>
      <c r="M9" s="1127"/>
      <c r="N9" s="1127"/>
      <c r="O9" s="1127"/>
      <c r="P9" s="1128"/>
      <c r="Q9" s="1132">
        <v>11</v>
      </c>
      <c r="R9" s="1133"/>
      <c r="S9" s="1133"/>
      <c r="T9" s="1133"/>
      <c r="U9" s="1133"/>
      <c r="V9" s="1133">
        <v>11</v>
      </c>
      <c r="W9" s="1133"/>
      <c r="X9" s="1133"/>
      <c r="Y9" s="1133"/>
      <c r="Z9" s="1133"/>
      <c r="AA9" s="1133">
        <v>0</v>
      </c>
      <c r="AB9" s="1133"/>
      <c r="AC9" s="1133"/>
      <c r="AD9" s="1133"/>
      <c r="AE9" s="1134"/>
      <c r="AF9" s="1108">
        <v>0</v>
      </c>
      <c r="AG9" s="1109"/>
      <c r="AH9" s="1109"/>
      <c r="AI9" s="1109"/>
      <c r="AJ9" s="1110"/>
      <c r="AK9" s="1175">
        <v>3</v>
      </c>
      <c r="AL9" s="1176"/>
      <c r="AM9" s="1176"/>
      <c r="AN9" s="1176"/>
      <c r="AO9" s="1176"/>
      <c r="AP9" s="1176" t="s">
        <v>525</v>
      </c>
      <c r="AQ9" s="1176"/>
      <c r="AR9" s="1176"/>
      <c r="AS9" s="1176"/>
      <c r="AT9" s="1176"/>
      <c r="AU9" s="1173"/>
      <c r="AV9" s="1173"/>
      <c r="AW9" s="1173"/>
      <c r="AX9" s="1173"/>
      <c r="AY9" s="1174"/>
      <c r="AZ9" s="252"/>
      <c r="BA9" s="252"/>
      <c r="BB9" s="252"/>
      <c r="BC9" s="252"/>
      <c r="BD9" s="252"/>
      <c r="BE9" s="253"/>
      <c r="BF9" s="253"/>
      <c r="BG9" s="253"/>
      <c r="BH9" s="253"/>
      <c r="BI9" s="253"/>
      <c r="BJ9" s="253"/>
      <c r="BK9" s="253"/>
      <c r="BL9" s="253"/>
      <c r="BM9" s="253"/>
      <c r="BN9" s="253"/>
      <c r="BO9" s="253"/>
      <c r="BP9" s="253"/>
      <c r="BQ9" s="262">
        <v>3</v>
      </c>
      <c r="BR9" s="263" t="s">
        <v>594</v>
      </c>
      <c r="BS9" s="1103" t="s">
        <v>597</v>
      </c>
      <c r="BT9" s="1104"/>
      <c r="BU9" s="1104"/>
      <c r="BV9" s="1104"/>
      <c r="BW9" s="1104"/>
      <c r="BX9" s="1104"/>
      <c r="BY9" s="1104"/>
      <c r="BZ9" s="1104"/>
      <c r="CA9" s="1104"/>
      <c r="CB9" s="1104"/>
      <c r="CC9" s="1104"/>
      <c r="CD9" s="1104"/>
      <c r="CE9" s="1104"/>
      <c r="CF9" s="1104"/>
      <c r="CG9" s="1105"/>
      <c r="CH9" s="1078">
        <v>82</v>
      </c>
      <c r="CI9" s="1079"/>
      <c r="CJ9" s="1079"/>
      <c r="CK9" s="1079"/>
      <c r="CL9" s="1080"/>
      <c r="CM9" s="1078">
        <v>302</v>
      </c>
      <c r="CN9" s="1079"/>
      <c r="CO9" s="1079"/>
      <c r="CP9" s="1079"/>
      <c r="CQ9" s="1080"/>
      <c r="CR9" s="1078">
        <v>210</v>
      </c>
      <c r="CS9" s="1079"/>
      <c r="CT9" s="1079"/>
      <c r="CU9" s="1079"/>
      <c r="CV9" s="1080"/>
      <c r="CW9" s="1078">
        <v>163</v>
      </c>
      <c r="CX9" s="1079"/>
      <c r="CY9" s="1079"/>
      <c r="CZ9" s="1079"/>
      <c r="DA9" s="1080"/>
      <c r="DB9" s="1078" t="s">
        <v>590</v>
      </c>
      <c r="DC9" s="1079"/>
      <c r="DD9" s="1079"/>
      <c r="DE9" s="1079"/>
      <c r="DF9" s="1080"/>
      <c r="DG9" s="1078" t="s">
        <v>590</v>
      </c>
      <c r="DH9" s="1079"/>
      <c r="DI9" s="1079"/>
      <c r="DJ9" s="1079"/>
      <c r="DK9" s="1080"/>
      <c r="DL9" s="1078" t="s">
        <v>590</v>
      </c>
      <c r="DM9" s="1079"/>
      <c r="DN9" s="1079"/>
      <c r="DO9" s="1079"/>
      <c r="DP9" s="1080"/>
      <c r="DQ9" s="1078" t="s">
        <v>590</v>
      </c>
      <c r="DR9" s="1079"/>
      <c r="DS9" s="1079"/>
      <c r="DT9" s="1079"/>
      <c r="DU9" s="1080"/>
      <c r="DV9" s="1081"/>
      <c r="DW9" s="1082"/>
      <c r="DX9" s="1082"/>
      <c r="DY9" s="1082"/>
      <c r="DZ9" s="1083"/>
      <c r="EA9" s="254"/>
    </row>
    <row r="10" spans="1:131" s="255" customFormat="1" ht="26.25" customHeight="1" x14ac:dyDescent="0.2">
      <c r="A10" s="261">
        <v>4</v>
      </c>
      <c r="B10" s="1126" t="s">
        <v>391</v>
      </c>
      <c r="C10" s="1127"/>
      <c r="D10" s="1127"/>
      <c r="E10" s="1127"/>
      <c r="F10" s="1127"/>
      <c r="G10" s="1127"/>
      <c r="H10" s="1127"/>
      <c r="I10" s="1127"/>
      <c r="J10" s="1127"/>
      <c r="K10" s="1127"/>
      <c r="L10" s="1127"/>
      <c r="M10" s="1127"/>
      <c r="N10" s="1127"/>
      <c r="O10" s="1127"/>
      <c r="P10" s="1128"/>
      <c r="Q10" s="1132">
        <v>0</v>
      </c>
      <c r="R10" s="1133"/>
      <c r="S10" s="1133"/>
      <c r="T10" s="1133"/>
      <c r="U10" s="1133"/>
      <c r="V10" s="1133">
        <v>0</v>
      </c>
      <c r="W10" s="1133"/>
      <c r="X10" s="1133"/>
      <c r="Y10" s="1133"/>
      <c r="Z10" s="1133"/>
      <c r="AA10" s="1133">
        <v>0</v>
      </c>
      <c r="AB10" s="1133"/>
      <c r="AC10" s="1133"/>
      <c r="AD10" s="1133"/>
      <c r="AE10" s="1134"/>
      <c r="AF10" s="1108">
        <v>0</v>
      </c>
      <c r="AG10" s="1109"/>
      <c r="AH10" s="1109"/>
      <c r="AI10" s="1109"/>
      <c r="AJ10" s="1110"/>
      <c r="AK10" s="1175">
        <v>0</v>
      </c>
      <c r="AL10" s="1176"/>
      <c r="AM10" s="1176"/>
      <c r="AN10" s="1176"/>
      <c r="AO10" s="1176"/>
      <c r="AP10" s="1176" t="s">
        <v>525</v>
      </c>
      <c r="AQ10" s="1176"/>
      <c r="AR10" s="1176"/>
      <c r="AS10" s="1176"/>
      <c r="AT10" s="1176"/>
      <c r="AU10" s="1173"/>
      <c r="AV10" s="1173"/>
      <c r="AW10" s="1173"/>
      <c r="AX10" s="1173"/>
      <c r="AY10" s="1174"/>
      <c r="AZ10" s="252"/>
      <c r="BA10" s="252"/>
      <c r="BB10" s="252"/>
      <c r="BC10" s="252"/>
      <c r="BD10" s="252"/>
      <c r="BE10" s="253"/>
      <c r="BF10" s="253"/>
      <c r="BG10" s="253"/>
      <c r="BH10" s="253"/>
      <c r="BI10" s="253"/>
      <c r="BJ10" s="253"/>
      <c r="BK10" s="253"/>
      <c r="BL10" s="253"/>
      <c r="BM10" s="253"/>
      <c r="BN10" s="253"/>
      <c r="BO10" s="253"/>
      <c r="BP10" s="253"/>
      <c r="BQ10" s="262">
        <v>4</v>
      </c>
      <c r="BR10" s="263" t="s">
        <v>594</v>
      </c>
      <c r="BS10" s="1103" t="s">
        <v>598</v>
      </c>
      <c r="BT10" s="1104"/>
      <c r="BU10" s="1104"/>
      <c r="BV10" s="1104"/>
      <c r="BW10" s="1104"/>
      <c r="BX10" s="1104"/>
      <c r="BY10" s="1104"/>
      <c r="BZ10" s="1104"/>
      <c r="CA10" s="1104"/>
      <c r="CB10" s="1104"/>
      <c r="CC10" s="1104"/>
      <c r="CD10" s="1104"/>
      <c r="CE10" s="1104"/>
      <c r="CF10" s="1104"/>
      <c r="CG10" s="1105"/>
      <c r="CH10" s="1078">
        <v>42</v>
      </c>
      <c r="CI10" s="1079"/>
      <c r="CJ10" s="1079"/>
      <c r="CK10" s="1079"/>
      <c r="CL10" s="1080"/>
      <c r="CM10" s="1078">
        <v>396</v>
      </c>
      <c r="CN10" s="1079"/>
      <c r="CO10" s="1079"/>
      <c r="CP10" s="1079"/>
      <c r="CQ10" s="1080"/>
      <c r="CR10" s="1078">
        <v>29</v>
      </c>
      <c r="CS10" s="1079"/>
      <c r="CT10" s="1079"/>
      <c r="CU10" s="1079"/>
      <c r="CV10" s="1080"/>
      <c r="CW10" s="1078" t="s">
        <v>590</v>
      </c>
      <c r="CX10" s="1079"/>
      <c r="CY10" s="1079"/>
      <c r="CZ10" s="1079"/>
      <c r="DA10" s="1080"/>
      <c r="DB10" s="1078">
        <v>20</v>
      </c>
      <c r="DC10" s="1079"/>
      <c r="DD10" s="1079"/>
      <c r="DE10" s="1079"/>
      <c r="DF10" s="1080"/>
      <c r="DG10" s="1078" t="s">
        <v>590</v>
      </c>
      <c r="DH10" s="1079"/>
      <c r="DI10" s="1079"/>
      <c r="DJ10" s="1079"/>
      <c r="DK10" s="1080"/>
      <c r="DL10" s="1078" t="s">
        <v>590</v>
      </c>
      <c r="DM10" s="1079"/>
      <c r="DN10" s="1079"/>
      <c r="DO10" s="1079"/>
      <c r="DP10" s="1080"/>
      <c r="DQ10" s="1078">
        <v>2</v>
      </c>
      <c r="DR10" s="1079"/>
      <c r="DS10" s="1079"/>
      <c r="DT10" s="1079"/>
      <c r="DU10" s="1080"/>
      <c r="DV10" s="1081"/>
      <c r="DW10" s="1082"/>
      <c r="DX10" s="1082"/>
      <c r="DY10" s="1082"/>
      <c r="DZ10" s="1083"/>
      <c r="EA10" s="254"/>
    </row>
    <row r="11" spans="1:131" s="255" customFormat="1" ht="26.25" customHeight="1" x14ac:dyDescent="0.2">
      <c r="A11" s="261">
        <v>5</v>
      </c>
      <c r="B11" s="1126" t="s">
        <v>392</v>
      </c>
      <c r="C11" s="1127"/>
      <c r="D11" s="1127"/>
      <c r="E11" s="1127"/>
      <c r="F11" s="1127"/>
      <c r="G11" s="1127"/>
      <c r="H11" s="1127"/>
      <c r="I11" s="1127"/>
      <c r="J11" s="1127"/>
      <c r="K11" s="1127"/>
      <c r="L11" s="1127"/>
      <c r="M11" s="1127"/>
      <c r="N11" s="1127"/>
      <c r="O11" s="1127"/>
      <c r="P11" s="1128"/>
      <c r="Q11" s="1132">
        <v>0</v>
      </c>
      <c r="R11" s="1133"/>
      <c r="S11" s="1133"/>
      <c r="T11" s="1133"/>
      <c r="U11" s="1133"/>
      <c r="V11" s="1133">
        <v>0</v>
      </c>
      <c r="W11" s="1133"/>
      <c r="X11" s="1133"/>
      <c r="Y11" s="1133"/>
      <c r="Z11" s="1133"/>
      <c r="AA11" s="1133">
        <v>0</v>
      </c>
      <c r="AB11" s="1133"/>
      <c r="AC11" s="1133"/>
      <c r="AD11" s="1133"/>
      <c r="AE11" s="1134"/>
      <c r="AF11" s="1108">
        <v>0</v>
      </c>
      <c r="AG11" s="1109"/>
      <c r="AH11" s="1109"/>
      <c r="AI11" s="1109"/>
      <c r="AJ11" s="1110"/>
      <c r="AK11" s="1175">
        <v>0</v>
      </c>
      <c r="AL11" s="1176"/>
      <c r="AM11" s="1176"/>
      <c r="AN11" s="1176"/>
      <c r="AO11" s="1176"/>
      <c r="AP11" s="1176" t="s">
        <v>525</v>
      </c>
      <c r="AQ11" s="1176"/>
      <c r="AR11" s="1176"/>
      <c r="AS11" s="1176"/>
      <c r="AT11" s="1176"/>
      <c r="AU11" s="1173"/>
      <c r="AV11" s="1173"/>
      <c r="AW11" s="1173"/>
      <c r="AX11" s="1173"/>
      <c r="AY11" s="1174"/>
      <c r="AZ11" s="252"/>
      <c r="BA11" s="252"/>
      <c r="BB11" s="252"/>
      <c r="BC11" s="252"/>
      <c r="BD11" s="252"/>
      <c r="BE11" s="253"/>
      <c r="BF11" s="253"/>
      <c r="BG11" s="253"/>
      <c r="BH11" s="253"/>
      <c r="BI11" s="253"/>
      <c r="BJ11" s="253"/>
      <c r="BK11" s="253"/>
      <c r="BL11" s="253"/>
      <c r="BM11" s="253"/>
      <c r="BN11" s="253"/>
      <c r="BO11" s="253"/>
      <c r="BP11" s="253"/>
      <c r="BQ11" s="262">
        <v>5</v>
      </c>
      <c r="BR11" s="263"/>
      <c r="BS11" s="1103"/>
      <c r="BT11" s="1104"/>
      <c r="BU11" s="1104"/>
      <c r="BV11" s="1104"/>
      <c r="BW11" s="1104"/>
      <c r="BX11" s="1104"/>
      <c r="BY11" s="1104"/>
      <c r="BZ11" s="1104"/>
      <c r="CA11" s="1104"/>
      <c r="CB11" s="1104"/>
      <c r="CC11" s="1104"/>
      <c r="CD11" s="1104"/>
      <c r="CE11" s="1104"/>
      <c r="CF11" s="1104"/>
      <c r="CG11" s="1105"/>
      <c r="CH11" s="1078"/>
      <c r="CI11" s="1079"/>
      <c r="CJ11" s="1079"/>
      <c r="CK11" s="1079"/>
      <c r="CL11" s="1080"/>
      <c r="CM11" s="1078"/>
      <c r="CN11" s="1079"/>
      <c r="CO11" s="1079"/>
      <c r="CP11" s="1079"/>
      <c r="CQ11" s="1080"/>
      <c r="CR11" s="1078"/>
      <c r="CS11" s="1079"/>
      <c r="CT11" s="1079"/>
      <c r="CU11" s="1079"/>
      <c r="CV11" s="1080"/>
      <c r="CW11" s="1078"/>
      <c r="CX11" s="1079"/>
      <c r="CY11" s="1079"/>
      <c r="CZ11" s="1079"/>
      <c r="DA11" s="1080"/>
      <c r="DB11" s="1078"/>
      <c r="DC11" s="1079"/>
      <c r="DD11" s="1079"/>
      <c r="DE11" s="1079"/>
      <c r="DF11" s="1080"/>
      <c r="DG11" s="1078"/>
      <c r="DH11" s="1079"/>
      <c r="DI11" s="1079"/>
      <c r="DJ11" s="1079"/>
      <c r="DK11" s="1080"/>
      <c r="DL11" s="1078"/>
      <c r="DM11" s="1079"/>
      <c r="DN11" s="1079"/>
      <c r="DO11" s="1079"/>
      <c r="DP11" s="1080"/>
      <c r="DQ11" s="1078"/>
      <c r="DR11" s="1079"/>
      <c r="DS11" s="1079"/>
      <c r="DT11" s="1079"/>
      <c r="DU11" s="1080"/>
      <c r="DV11" s="1081"/>
      <c r="DW11" s="1082"/>
      <c r="DX11" s="1082"/>
      <c r="DY11" s="1082"/>
      <c r="DZ11" s="1083"/>
      <c r="EA11" s="254"/>
    </row>
    <row r="12" spans="1:131" s="255" customFormat="1" ht="26.25" customHeight="1" x14ac:dyDescent="0.2">
      <c r="A12" s="261">
        <v>6</v>
      </c>
      <c r="B12" s="1126" t="s">
        <v>393</v>
      </c>
      <c r="C12" s="1127"/>
      <c r="D12" s="1127"/>
      <c r="E12" s="1127"/>
      <c r="F12" s="1127"/>
      <c r="G12" s="1127"/>
      <c r="H12" s="1127"/>
      <c r="I12" s="1127"/>
      <c r="J12" s="1127"/>
      <c r="K12" s="1127"/>
      <c r="L12" s="1127"/>
      <c r="M12" s="1127"/>
      <c r="N12" s="1127"/>
      <c r="O12" s="1127"/>
      <c r="P12" s="1128"/>
      <c r="Q12" s="1132">
        <v>0</v>
      </c>
      <c r="R12" s="1133"/>
      <c r="S12" s="1133"/>
      <c r="T12" s="1133"/>
      <c r="U12" s="1133"/>
      <c r="V12" s="1133">
        <v>0</v>
      </c>
      <c r="W12" s="1133"/>
      <c r="X12" s="1133"/>
      <c r="Y12" s="1133"/>
      <c r="Z12" s="1133"/>
      <c r="AA12" s="1133">
        <v>0</v>
      </c>
      <c r="AB12" s="1133"/>
      <c r="AC12" s="1133"/>
      <c r="AD12" s="1133"/>
      <c r="AE12" s="1134"/>
      <c r="AF12" s="1108">
        <v>0</v>
      </c>
      <c r="AG12" s="1109"/>
      <c r="AH12" s="1109"/>
      <c r="AI12" s="1109"/>
      <c r="AJ12" s="1110"/>
      <c r="AK12" s="1175">
        <v>0</v>
      </c>
      <c r="AL12" s="1176"/>
      <c r="AM12" s="1176"/>
      <c r="AN12" s="1176"/>
      <c r="AO12" s="1176"/>
      <c r="AP12" s="1176" t="s">
        <v>525</v>
      </c>
      <c r="AQ12" s="1176"/>
      <c r="AR12" s="1176"/>
      <c r="AS12" s="1176"/>
      <c r="AT12" s="1176"/>
      <c r="AU12" s="1173"/>
      <c r="AV12" s="1173"/>
      <c r="AW12" s="1173"/>
      <c r="AX12" s="1173"/>
      <c r="AY12" s="1174"/>
      <c r="AZ12" s="252"/>
      <c r="BA12" s="252"/>
      <c r="BB12" s="252"/>
      <c r="BC12" s="252"/>
      <c r="BD12" s="252"/>
      <c r="BE12" s="253"/>
      <c r="BF12" s="253"/>
      <c r="BG12" s="253"/>
      <c r="BH12" s="253"/>
      <c r="BI12" s="253"/>
      <c r="BJ12" s="253"/>
      <c r="BK12" s="253"/>
      <c r="BL12" s="253"/>
      <c r="BM12" s="253"/>
      <c r="BN12" s="253"/>
      <c r="BO12" s="253"/>
      <c r="BP12" s="253"/>
      <c r="BQ12" s="262">
        <v>6</v>
      </c>
      <c r="BR12" s="263"/>
      <c r="BS12" s="1103"/>
      <c r="BT12" s="1104"/>
      <c r="BU12" s="1104"/>
      <c r="BV12" s="1104"/>
      <c r="BW12" s="1104"/>
      <c r="BX12" s="1104"/>
      <c r="BY12" s="1104"/>
      <c r="BZ12" s="1104"/>
      <c r="CA12" s="1104"/>
      <c r="CB12" s="1104"/>
      <c r="CC12" s="1104"/>
      <c r="CD12" s="1104"/>
      <c r="CE12" s="1104"/>
      <c r="CF12" s="1104"/>
      <c r="CG12" s="1105"/>
      <c r="CH12" s="1078"/>
      <c r="CI12" s="1079"/>
      <c r="CJ12" s="1079"/>
      <c r="CK12" s="1079"/>
      <c r="CL12" s="1080"/>
      <c r="CM12" s="1078"/>
      <c r="CN12" s="1079"/>
      <c r="CO12" s="1079"/>
      <c r="CP12" s="1079"/>
      <c r="CQ12" s="1080"/>
      <c r="CR12" s="1078"/>
      <c r="CS12" s="1079"/>
      <c r="CT12" s="1079"/>
      <c r="CU12" s="1079"/>
      <c r="CV12" s="1080"/>
      <c r="CW12" s="1078"/>
      <c r="CX12" s="1079"/>
      <c r="CY12" s="1079"/>
      <c r="CZ12" s="1079"/>
      <c r="DA12" s="1080"/>
      <c r="DB12" s="1078"/>
      <c r="DC12" s="1079"/>
      <c r="DD12" s="1079"/>
      <c r="DE12" s="1079"/>
      <c r="DF12" s="1080"/>
      <c r="DG12" s="1078"/>
      <c r="DH12" s="1079"/>
      <c r="DI12" s="1079"/>
      <c r="DJ12" s="1079"/>
      <c r="DK12" s="1080"/>
      <c r="DL12" s="1078"/>
      <c r="DM12" s="1079"/>
      <c r="DN12" s="1079"/>
      <c r="DO12" s="1079"/>
      <c r="DP12" s="1080"/>
      <c r="DQ12" s="1078"/>
      <c r="DR12" s="1079"/>
      <c r="DS12" s="1079"/>
      <c r="DT12" s="1079"/>
      <c r="DU12" s="1080"/>
      <c r="DV12" s="1081"/>
      <c r="DW12" s="1082"/>
      <c r="DX12" s="1082"/>
      <c r="DY12" s="1082"/>
      <c r="DZ12" s="1083"/>
      <c r="EA12" s="254"/>
    </row>
    <row r="13" spans="1:131" s="255" customFormat="1" ht="26.25" customHeight="1" x14ac:dyDescent="0.2">
      <c r="A13" s="261">
        <v>7</v>
      </c>
      <c r="B13" s="1126"/>
      <c r="C13" s="1127"/>
      <c r="D13" s="1127"/>
      <c r="E13" s="1127"/>
      <c r="F13" s="1127"/>
      <c r="G13" s="1127"/>
      <c r="H13" s="1127"/>
      <c r="I13" s="1127"/>
      <c r="J13" s="1127"/>
      <c r="K13" s="1127"/>
      <c r="L13" s="1127"/>
      <c r="M13" s="1127"/>
      <c r="N13" s="1127"/>
      <c r="O13" s="1127"/>
      <c r="P13" s="1128"/>
      <c r="Q13" s="1132"/>
      <c r="R13" s="1133"/>
      <c r="S13" s="1133"/>
      <c r="T13" s="1133"/>
      <c r="U13" s="1133"/>
      <c r="V13" s="1133"/>
      <c r="W13" s="1133"/>
      <c r="X13" s="1133"/>
      <c r="Y13" s="1133"/>
      <c r="Z13" s="1133"/>
      <c r="AA13" s="1133"/>
      <c r="AB13" s="1133"/>
      <c r="AC13" s="1133"/>
      <c r="AD13" s="1133"/>
      <c r="AE13" s="1134"/>
      <c r="AF13" s="1108"/>
      <c r="AG13" s="1109"/>
      <c r="AH13" s="1109"/>
      <c r="AI13" s="1109"/>
      <c r="AJ13" s="1110"/>
      <c r="AK13" s="1175"/>
      <c r="AL13" s="1176"/>
      <c r="AM13" s="1176"/>
      <c r="AN13" s="1176"/>
      <c r="AO13" s="1176"/>
      <c r="AP13" s="1176"/>
      <c r="AQ13" s="1176"/>
      <c r="AR13" s="1176"/>
      <c r="AS13" s="1176"/>
      <c r="AT13" s="1176"/>
      <c r="AU13" s="1173"/>
      <c r="AV13" s="1173"/>
      <c r="AW13" s="1173"/>
      <c r="AX13" s="1173"/>
      <c r="AY13" s="1174"/>
      <c r="AZ13" s="252"/>
      <c r="BA13" s="252"/>
      <c r="BB13" s="252"/>
      <c r="BC13" s="252"/>
      <c r="BD13" s="252"/>
      <c r="BE13" s="253"/>
      <c r="BF13" s="253"/>
      <c r="BG13" s="253"/>
      <c r="BH13" s="253"/>
      <c r="BI13" s="253"/>
      <c r="BJ13" s="253"/>
      <c r="BK13" s="253"/>
      <c r="BL13" s="253"/>
      <c r="BM13" s="253"/>
      <c r="BN13" s="253"/>
      <c r="BO13" s="253"/>
      <c r="BP13" s="253"/>
      <c r="BQ13" s="262">
        <v>7</v>
      </c>
      <c r="BR13" s="263"/>
      <c r="BS13" s="1103"/>
      <c r="BT13" s="1104"/>
      <c r="BU13" s="1104"/>
      <c r="BV13" s="1104"/>
      <c r="BW13" s="1104"/>
      <c r="BX13" s="1104"/>
      <c r="BY13" s="1104"/>
      <c r="BZ13" s="1104"/>
      <c r="CA13" s="1104"/>
      <c r="CB13" s="1104"/>
      <c r="CC13" s="1104"/>
      <c r="CD13" s="1104"/>
      <c r="CE13" s="1104"/>
      <c r="CF13" s="1104"/>
      <c r="CG13" s="1105"/>
      <c r="CH13" s="1078"/>
      <c r="CI13" s="1079"/>
      <c r="CJ13" s="1079"/>
      <c r="CK13" s="1079"/>
      <c r="CL13" s="1080"/>
      <c r="CM13" s="1078"/>
      <c r="CN13" s="1079"/>
      <c r="CO13" s="1079"/>
      <c r="CP13" s="1079"/>
      <c r="CQ13" s="1080"/>
      <c r="CR13" s="1078"/>
      <c r="CS13" s="1079"/>
      <c r="CT13" s="1079"/>
      <c r="CU13" s="1079"/>
      <c r="CV13" s="1080"/>
      <c r="CW13" s="1078"/>
      <c r="CX13" s="1079"/>
      <c r="CY13" s="1079"/>
      <c r="CZ13" s="1079"/>
      <c r="DA13" s="1080"/>
      <c r="DB13" s="1078"/>
      <c r="DC13" s="1079"/>
      <c r="DD13" s="1079"/>
      <c r="DE13" s="1079"/>
      <c r="DF13" s="1080"/>
      <c r="DG13" s="1078"/>
      <c r="DH13" s="1079"/>
      <c r="DI13" s="1079"/>
      <c r="DJ13" s="1079"/>
      <c r="DK13" s="1080"/>
      <c r="DL13" s="1078"/>
      <c r="DM13" s="1079"/>
      <c r="DN13" s="1079"/>
      <c r="DO13" s="1079"/>
      <c r="DP13" s="1080"/>
      <c r="DQ13" s="1078"/>
      <c r="DR13" s="1079"/>
      <c r="DS13" s="1079"/>
      <c r="DT13" s="1079"/>
      <c r="DU13" s="1080"/>
      <c r="DV13" s="1081"/>
      <c r="DW13" s="1082"/>
      <c r="DX13" s="1082"/>
      <c r="DY13" s="1082"/>
      <c r="DZ13" s="1083"/>
      <c r="EA13" s="254"/>
    </row>
    <row r="14" spans="1:131" s="255" customFormat="1" ht="26.25" customHeight="1" x14ac:dyDescent="0.2">
      <c r="A14" s="261">
        <v>8</v>
      </c>
      <c r="B14" s="1126"/>
      <c r="C14" s="1127"/>
      <c r="D14" s="1127"/>
      <c r="E14" s="1127"/>
      <c r="F14" s="1127"/>
      <c r="G14" s="1127"/>
      <c r="H14" s="1127"/>
      <c r="I14" s="1127"/>
      <c r="J14" s="1127"/>
      <c r="K14" s="1127"/>
      <c r="L14" s="1127"/>
      <c r="M14" s="1127"/>
      <c r="N14" s="1127"/>
      <c r="O14" s="1127"/>
      <c r="P14" s="1128"/>
      <c r="Q14" s="1132"/>
      <c r="R14" s="1133"/>
      <c r="S14" s="1133"/>
      <c r="T14" s="1133"/>
      <c r="U14" s="1133"/>
      <c r="V14" s="1133"/>
      <c r="W14" s="1133"/>
      <c r="X14" s="1133"/>
      <c r="Y14" s="1133"/>
      <c r="Z14" s="1133"/>
      <c r="AA14" s="1133"/>
      <c r="AB14" s="1133"/>
      <c r="AC14" s="1133"/>
      <c r="AD14" s="1133"/>
      <c r="AE14" s="1134"/>
      <c r="AF14" s="1108"/>
      <c r="AG14" s="1109"/>
      <c r="AH14" s="1109"/>
      <c r="AI14" s="1109"/>
      <c r="AJ14" s="1110"/>
      <c r="AK14" s="1175"/>
      <c r="AL14" s="1176"/>
      <c r="AM14" s="1176"/>
      <c r="AN14" s="1176"/>
      <c r="AO14" s="1176"/>
      <c r="AP14" s="1176"/>
      <c r="AQ14" s="1176"/>
      <c r="AR14" s="1176"/>
      <c r="AS14" s="1176"/>
      <c r="AT14" s="1176"/>
      <c r="AU14" s="1173"/>
      <c r="AV14" s="1173"/>
      <c r="AW14" s="1173"/>
      <c r="AX14" s="1173"/>
      <c r="AY14" s="1174"/>
      <c r="AZ14" s="252"/>
      <c r="BA14" s="252"/>
      <c r="BB14" s="252"/>
      <c r="BC14" s="252"/>
      <c r="BD14" s="252"/>
      <c r="BE14" s="253"/>
      <c r="BF14" s="253"/>
      <c r="BG14" s="253"/>
      <c r="BH14" s="253"/>
      <c r="BI14" s="253"/>
      <c r="BJ14" s="253"/>
      <c r="BK14" s="253"/>
      <c r="BL14" s="253"/>
      <c r="BM14" s="253"/>
      <c r="BN14" s="253"/>
      <c r="BO14" s="253"/>
      <c r="BP14" s="253"/>
      <c r="BQ14" s="262">
        <v>8</v>
      </c>
      <c r="BR14" s="263"/>
      <c r="BS14" s="1103"/>
      <c r="BT14" s="1104"/>
      <c r="BU14" s="1104"/>
      <c r="BV14" s="1104"/>
      <c r="BW14" s="1104"/>
      <c r="BX14" s="1104"/>
      <c r="BY14" s="1104"/>
      <c r="BZ14" s="1104"/>
      <c r="CA14" s="1104"/>
      <c r="CB14" s="1104"/>
      <c r="CC14" s="1104"/>
      <c r="CD14" s="1104"/>
      <c r="CE14" s="1104"/>
      <c r="CF14" s="1104"/>
      <c r="CG14" s="1105"/>
      <c r="CH14" s="1078"/>
      <c r="CI14" s="1079"/>
      <c r="CJ14" s="1079"/>
      <c r="CK14" s="1079"/>
      <c r="CL14" s="1080"/>
      <c r="CM14" s="1078"/>
      <c r="CN14" s="1079"/>
      <c r="CO14" s="1079"/>
      <c r="CP14" s="1079"/>
      <c r="CQ14" s="1080"/>
      <c r="CR14" s="1078"/>
      <c r="CS14" s="1079"/>
      <c r="CT14" s="1079"/>
      <c r="CU14" s="1079"/>
      <c r="CV14" s="1080"/>
      <c r="CW14" s="1078"/>
      <c r="CX14" s="1079"/>
      <c r="CY14" s="1079"/>
      <c r="CZ14" s="1079"/>
      <c r="DA14" s="1080"/>
      <c r="DB14" s="1078"/>
      <c r="DC14" s="1079"/>
      <c r="DD14" s="1079"/>
      <c r="DE14" s="1079"/>
      <c r="DF14" s="1080"/>
      <c r="DG14" s="1078"/>
      <c r="DH14" s="1079"/>
      <c r="DI14" s="1079"/>
      <c r="DJ14" s="1079"/>
      <c r="DK14" s="1080"/>
      <c r="DL14" s="1078"/>
      <c r="DM14" s="1079"/>
      <c r="DN14" s="1079"/>
      <c r="DO14" s="1079"/>
      <c r="DP14" s="1080"/>
      <c r="DQ14" s="1078"/>
      <c r="DR14" s="1079"/>
      <c r="DS14" s="1079"/>
      <c r="DT14" s="1079"/>
      <c r="DU14" s="1080"/>
      <c r="DV14" s="1081"/>
      <c r="DW14" s="1082"/>
      <c r="DX14" s="1082"/>
      <c r="DY14" s="1082"/>
      <c r="DZ14" s="1083"/>
      <c r="EA14" s="254"/>
    </row>
    <row r="15" spans="1:131" s="255" customFormat="1" ht="26.25" customHeight="1" x14ac:dyDescent="0.2">
      <c r="A15" s="261">
        <v>9</v>
      </c>
      <c r="B15" s="1126"/>
      <c r="C15" s="1127"/>
      <c r="D15" s="1127"/>
      <c r="E15" s="1127"/>
      <c r="F15" s="1127"/>
      <c r="G15" s="1127"/>
      <c r="H15" s="1127"/>
      <c r="I15" s="1127"/>
      <c r="J15" s="1127"/>
      <c r="K15" s="1127"/>
      <c r="L15" s="1127"/>
      <c r="M15" s="1127"/>
      <c r="N15" s="1127"/>
      <c r="O15" s="1127"/>
      <c r="P15" s="1128"/>
      <c r="Q15" s="1132"/>
      <c r="R15" s="1133"/>
      <c r="S15" s="1133"/>
      <c r="T15" s="1133"/>
      <c r="U15" s="1133"/>
      <c r="V15" s="1133"/>
      <c r="W15" s="1133"/>
      <c r="X15" s="1133"/>
      <c r="Y15" s="1133"/>
      <c r="Z15" s="1133"/>
      <c r="AA15" s="1133"/>
      <c r="AB15" s="1133"/>
      <c r="AC15" s="1133"/>
      <c r="AD15" s="1133"/>
      <c r="AE15" s="1134"/>
      <c r="AF15" s="1108"/>
      <c r="AG15" s="1109"/>
      <c r="AH15" s="1109"/>
      <c r="AI15" s="1109"/>
      <c r="AJ15" s="1110"/>
      <c r="AK15" s="1175"/>
      <c r="AL15" s="1176"/>
      <c r="AM15" s="1176"/>
      <c r="AN15" s="1176"/>
      <c r="AO15" s="1176"/>
      <c r="AP15" s="1176"/>
      <c r="AQ15" s="1176"/>
      <c r="AR15" s="1176"/>
      <c r="AS15" s="1176"/>
      <c r="AT15" s="1176"/>
      <c r="AU15" s="1173"/>
      <c r="AV15" s="1173"/>
      <c r="AW15" s="1173"/>
      <c r="AX15" s="1173"/>
      <c r="AY15" s="1174"/>
      <c r="AZ15" s="252"/>
      <c r="BA15" s="252"/>
      <c r="BB15" s="252"/>
      <c r="BC15" s="252"/>
      <c r="BD15" s="252"/>
      <c r="BE15" s="253"/>
      <c r="BF15" s="253"/>
      <c r="BG15" s="253"/>
      <c r="BH15" s="253"/>
      <c r="BI15" s="253"/>
      <c r="BJ15" s="253"/>
      <c r="BK15" s="253"/>
      <c r="BL15" s="253"/>
      <c r="BM15" s="253"/>
      <c r="BN15" s="253"/>
      <c r="BO15" s="253"/>
      <c r="BP15" s="253"/>
      <c r="BQ15" s="262">
        <v>9</v>
      </c>
      <c r="BR15" s="263"/>
      <c r="BS15" s="1103"/>
      <c r="BT15" s="1104"/>
      <c r="BU15" s="1104"/>
      <c r="BV15" s="1104"/>
      <c r="BW15" s="1104"/>
      <c r="BX15" s="1104"/>
      <c r="BY15" s="1104"/>
      <c r="BZ15" s="1104"/>
      <c r="CA15" s="1104"/>
      <c r="CB15" s="1104"/>
      <c r="CC15" s="1104"/>
      <c r="CD15" s="1104"/>
      <c r="CE15" s="1104"/>
      <c r="CF15" s="1104"/>
      <c r="CG15" s="1105"/>
      <c r="CH15" s="1078"/>
      <c r="CI15" s="1079"/>
      <c r="CJ15" s="1079"/>
      <c r="CK15" s="1079"/>
      <c r="CL15" s="1080"/>
      <c r="CM15" s="1078"/>
      <c r="CN15" s="1079"/>
      <c r="CO15" s="1079"/>
      <c r="CP15" s="1079"/>
      <c r="CQ15" s="1080"/>
      <c r="CR15" s="1078"/>
      <c r="CS15" s="1079"/>
      <c r="CT15" s="1079"/>
      <c r="CU15" s="1079"/>
      <c r="CV15" s="1080"/>
      <c r="CW15" s="1078"/>
      <c r="CX15" s="1079"/>
      <c r="CY15" s="1079"/>
      <c r="CZ15" s="1079"/>
      <c r="DA15" s="1080"/>
      <c r="DB15" s="1078"/>
      <c r="DC15" s="1079"/>
      <c r="DD15" s="1079"/>
      <c r="DE15" s="1079"/>
      <c r="DF15" s="1080"/>
      <c r="DG15" s="1078"/>
      <c r="DH15" s="1079"/>
      <c r="DI15" s="1079"/>
      <c r="DJ15" s="1079"/>
      <c r="DK15" s="1080"/>
      <c r="DL15" s="1078"/>
      <c r="DM15" s="1079"/>
      <c r="DN15" s="1079"/>
      <c r="DO15" s="1079"/>
      <c r="DP15" s="1080"/>
      <c r="DQ15" s="1078"/>
      <c r="DR15" s="1079"/>
      <c r="DS15" s="1079"/>
      <c r="DT15" s="1079"/>
      <c r="DU15" s="1080"/>
      <c r="DV15" s="1081"/>
      <c r="DW15" s="1082"/>
      <c r="DX15" s="1082"/>
      <c r="DY15" s="1082"/>
      <c r="DZ15" s="1083"/>
      <c r="EA15" s="254"/>
    </row>
    <row r="16" spans="1:131" s="255" customFormat="1" ht="26.25" customHeight="1" x14ac:dyDescent="0.2">
      <c r="A16" s="261">
        <v>10</v>
      </c>
      <c r="B16" s="1126"/>
      <c r="C16" s="1127"/>
      <c r="D16" s="1127"/>
      <c r="E16" s="1127"/>
      <c r="F16" s="1127"/>
      <c r="G16" s="1127"/>
      <c r="H16" s="1127"/>
      <c r="I16" s="1127"/>
      <c r="J16" s="1127"/>
      <c r="K16" s="1127"/>
      <c r="L16" s="1127"/>
      <c r="M16" s="1127"/>
      <c r="N16" s="1127"/>
      <c r="O16" s="1127"/>
      <c r="P16" s="1128"/>
      <c r="Q16" s="1132"/>
      <c r="R16" s="1133"/>
      <c r="S16" s="1133"/>
      <c r="T16" s="1133"/>
      <c r="U16" s="1133"/>
      <c r="V16" s="1133"/>
      <c r="W16" s="1133"/>
      <c r="X16" s="1133"/>
      <c r="Y16" s="1133"/>
      <c r="Z16" s="1133"/>
      <c r="AA16" s="1133"/>
      <c r="AB16" s="1133"/>
      <c r="AC16" s="1133"/>
      <c r="AD16" s="1133"/>
      <c r="AE16" s="1134"/>
      <c r="AF16" s="1108"/>
      <c r="AG16" s="1109"/>
      <c r="AH16" s="1109"/>
      <c r="AI16" s="1109"/>
      <c r="AJ16" s="1110"/>
      <c r="AK16" s="1175"/>
      <c r="AL16" s="1176"/>
      <c r="AM16" s="1176"/>
      <c r="AN16" s="1176"/>
      <c r="AO16" s="1176"/>
      <c r="AP16" s="1176"/>
      <c r="AQ16" s="1176"/>
      <c r="AR16" s="1176"/>
      <c r="AS16" s="1176"/>
      <c r="AT16" s="1176"/>
      <c r="AU16" s="1173"/>
      <c r="AV16" s="1173"/>
      <c r="AW16" s="1173"/>
      <c r="AX16" s="1173"/>
      <c r="AY16" s="1174"/>
      <c r="AZ16" s="252"/>
      <c r="BA16" s="252"/>
      <c r="BB16" s="252"/>
      <c r="BC16" s="252"/>
      <c r="BD16" s="252"/>
      <c r="BE16" s="253"/>
      <c r="BF16" s="253"/>
      <c r="BG16" s="253"/>
      <c r="BH16" s="253"/>
      <c r="BI16" s="253"/>
      <c r="BJ16" s="253"/>
      <c r="BK16" s="253"/>
      <c r="BL16" s="253"/>
      <c r="BM16" s="253"/>
      <c r="BN16" s="253"/>
      <c r="BO16" s="253"/>
      <c r="BP16" s="253"/>
      <c r="BQ16" s="262">
        <v>10</v>
      </c>
      <c r="BR16" s="263"/>
      <c r="BS16" s="1103"/>
      <c r="BT16" s="1104"/>
      <c r="BU16" s="1104"/>
      <c r="BV16" s="1104"/>
      <c r="BW16" s="1104"/>
      <c r="BX16" s="1104"/>
      <c r="BY16" s="1104"/>
      <c r="BZ16" s="1104"/>
      <c r="CA16" s="1104"/>
      <c r="CB16" s="1104"/>
      <c r="CC16" s="1104"/>
      <c r="CD16" s="1104"/>
      <c r="CE16" s="1104"/>
      <c r="CF16" s="1104"/>
      <c r="CG16" s="1105"/>
      <c r="CH16" s="1078"/>
      <c r="CI16" s="1079"/>
      <c r="CJ16" s="1079"/>
      <c r="CK16" s="1079"/>
      <c r="CL16" s="1080"/>
      <c r="CM16" s="1078"/>
      <c r="CN16" s="1079"/>
      <c r="CO16" s="1079"/>
      <c r="CP16" s="1079"/>
      <c r="CQ16" s="1080"/>
      <c r="CR16" s="1078"/>
      <c r="CS16" s="1079"/>
      <c r="CT16" s="1079"/>
      <c r="CU16" s="1079"/>
      <c r="CV16" s="1080"/>
      <c r="CW16" s="1078"/>
      <c r="CX16" s="1079"/>
      <c r="CY16" s="1079"/>
      <c r="CZ16" s="1079"/>
      <c r="DA16" s="1080"/>
      <c r="DB16" s="1078"/>
      <c r="DC16" s="1079"/>
      <c r="DD16" s="1079"/>
      <c r="DE16" s="1079"/>
      <c r="DF16" s="1080"/>
      <c r="DG16" s="1078"/>
      <c r="DH16" s="1079"/>
      <c r="DI16" s="1079"/>
      <c r="DJ16" s="1079"/>
      <c r="DK16" s="1080"/>
      <c r="DL16" s="1078"/>
      <c r="DM16" s="1079"/>
      <c r="DN16" s="1079"/>
      <c r="DO16" s="1079"/>
      <c r="DP16" s="1080"/>
      <c r="DQ16" s="1078"/>
      <c r="DR16" s="1079"/>
      <c r="DS16" s="1079"/>
      <c r="DT16" s="1079"/>
      <c r="DU16" s="1080"/>
      <c r="DV16" s="1081"/>
      <c r="DW16" s="1082"/>
      <c r="DX16" s="1082"/>
      <c r="DY16" s="1082"/>
      <c r="DZ16" s="1083"/>
      <c r="EA16" s="254"/>
    </row>
    <row r="17" spans="1:131" s="255" customFormat="1" ht="26.25" customHeight="1" x14ac:dyDescent="0.2">
      <c r="A17" s="261">
        <v>11</v>
      </c>
      <c r="B17" s="1126"/>
      <c r="C17" s="1127"/>
      <c r="D17" s="1127"/>
      <c r="E17" s="1127"/>
      <c r="F17" s="1127"/>
      <c r="G17" s="1127"/>
      <c r="H17" s="1127"/>
      <c r="I17" s="1127"/>
      <c r="J17" s="1127"/>
      <c r="K17" s="1127"/>
      <c r="L17" s="1127"/>
      <c r="M17" s="1127"/>
      <c r="N17" s="1127"/>
      <c r="O17" s="1127"/>
      <c r="P17" s="1128"/>
      <c r="Q17" s="1132"/>
      <c r="R17" s="1133"/>
      <c r="S17" s="1133"/>
      <c r="T17" s="1133"/>
      <c r="U17" s="1133"/>
      <c r="V17" s="1133"/>
      <c r="W17" s="1133"/>
      <c r="X17" s="1133"/>
      <c r="Y17" s="1133"/>
      <c r="Z17" s="1133"/>
      <c r="AA17" s="1133"/>
      <c r="AB17" s="1133"/>
      <c r="AC17" s="1133"/>
      <c r="AD17" s="1133"/>
      <c r="AE17" s="1134"/>
      <c r="AF17" s="1108"/>
      <c r="AG17" s="1109"/>
      <c r="AH17" s="1109"/>
      <c r="AI17" s="1109"/>
      <c r="AJ17" s="1110"/>
      <c r="AK17" s="1175"/>
      <c r="AL17" s="1176"/>
      <c r="AM17" s="1176"/>
      <c r="AN17" s="1176"/>
      <c r="AO17" s="1176"/>
      <c r="AP17" s="1176"/>
      <c r="AQ17" s="1176"/>
      <c r="AR17" s="1176"/>
      <c r="AS17" s="1176"/>
      <c r="AT17" s="1176"/>
      <c r="AU17" s="1173"/>
      <c r="AV17" s="1173"/>
      <c r="AW17" s="1173"/>
      <c r="AX17" s="1173"/>
      <c r="AY17" s="1174"/>
      <c r="AZ17" s="252"/>
      <c r="BA17" s="252"/>
      <c r="BB17" s="252"/>
      <c r="BC17" s="252"/>
      <c r="BD17" s="252"/>
      <c r="BE17" s="253"/>
      <c r="BF17" s="253"/>
      <c r="BG17" s="253"/>
      <c r="BH17" s="253"/>
      <c r="BI17" s="253"/>
      <c r="BJ17" s="253"/>
      <c r="BK17" s="253"/>
      <c r="BL17" s="253"/>
      <c r="BM17" s="253"/>
      <c r="BN17" s="253"/>
      <c r="BO17" s="253"/>
      <c r="BP17" s="253"/>
      <c r="BQ17" s="262">
        <v>11</v>
      </c>
      <c r="BR17" s="263"/>
      <c r="BS17" s="1103"/>
      <c r="BT17" s="1104"/>
      <c r="BU17" s="1104"/>
      <c r="BV17" s="1104"/>
      <c r="BW17" s="1104"/>
      <c r="BX17" s="1104"/>
      <c r="BY17" s="1104"/>
      <c r="BZ17" s="1104"/>
      <c r="CA17" s="1104"/>
      <c r="CB17" s="1104"/>
      <c r="CC17" s="1104"/>
      <c r="CD17" s="1104"/>
      <c r="CE17" s="1104"/>
      <c r="CF17" s="1104"/>
      <c r="CG17" s="1105"/>
      <c r="CH17" s="1078"/>
      <c r="CI17" s="1079"/>
      <c r="CJ17" s="1079"/>
      <c r="CK17" s="1079"/>
      <c r="CL17" s="1080"/>
      <c r="CM17" s="1078"/>
      <c r="CN17" s="1079"/>
      <c r="CO17" s="1079"/>
      <c r="CP17" s="1079"/>
      <c r="CQ17" s="1080"/>
      <c r="CR17" s="1078"/>
      <c r="CS17" s="1079"/>
      <c r="CT17" s="1079"/>
      <c r="CU17" s="1079"/>
      <c r="CV17" s="1080"/>
      <c r="CW17" s="1078"/>
      <c r="CX17" s="1079"/>
      <c r="CY17" s="1079"/>
      <c r="CZ17" s="1079"/>
      <c r="DA17" s="1080"/>
      <c r="DB17" s="1078"/>
      <c r="DC17" s="1079"/>
      <c r="DD17" s="1079"/>
      <c r="DE17" s="1079"/>
      <c r="DF17" s="1080"/>
      <c r="DG17" s="1078"/>
      <c r="DH17" s="1079"/>
      <c r="DI17" s="1079"/>
      <c r="DJ17" s="1079"/>
      <c r="DK17" s="1080"/>
      <c r="DL17" s="1078"/>
      <c r="DM17" s="1079"/>
      <c r="DN17" s="1079"/>
      <c r="DO17" s="1079"/>
      <c r="DP17" s="1080"/>
      <c r="DQ17" s="1078"/>
      <c r="DR17" s="1079"/>
      <c r="DS17" s="1079"/>
      <c r="DT17" s="1079"/>
      <c r="DU17" s="1080"/>
      <c r="DV17" s="1081"/>
      <c r="DW17" s="1082"/>
      <c r="DX17" s="1082"/>
      <c r="DY17" s="1082"/>
      <c r="DZ17" s="1083"/>
      <c r="EA17" s="254"/>
    </row>
    <row r="18" spans="1:131" s="255" customFormat="1" ht="26.25" customHeight="1" x14ac:dyDescent="0.2">
      <c r="A18" s="261">
        <v>12</v>
      </c>
      <c r="B18" s="1126"/>
      <c r="C18" s="1127"/>
      <c r="D18" s="1127"/>
      <c r="E18" s="1127"/>
      <c r="F18" s="1127"/>
      <c r="G18" s="1127"/>
      <c r="H18" s="1127"/>
      <c r="I18" s="1127"/>
      <c r="J18" s="1127"/>
      <c r="K18" s="1127"/>
      <c r="L18" s="1127"/>
      <c r="M18" s="1127"/>
      <c r="N18" s="1127"/>
      <c r="O18" s="1127"/>
      <c r="P18" s="1128"/>
      <c r="Q18" s="1132"/>
      <c r="R18" s="1133"/>
      <c r="S18" s="1133"/>
      <c r="T18" s="1133"/>
      <c r="U18" s="1133"/>
      <c r="V18" s="1133"/>
      <c r="W18" s="1133"/>
      <c r="X18" s="1133"/>
      <c r="Y18" s="1133"/>
      <c r="Z18" s="1133"/>
      <c r="AA18" s="1133"/>
      <c r="AB18" s="1133"/>
      <c r="AC18" s="1133"/>
      <c r="AD18" s="1133"/>
      <c r="AE18" s="1134"/>
      <c r="AF18" s="1108"/>
      <c r="AG18" s="1109"/>
      <c r="AH18" s="1109"/>
      <c r="AI18" s="1109"/>
      <c r="AJ18" s="1110"/>
      <c r="AK18" s="1175"/>
      <c r="AL18" s="1176"/>
      <c r="AM18" s="1176"/>
      <c r="AN18" s="1176"/>
      <c r="AO18" s="1176"/>
      <c r="AP18" s="1176"/>
      <c r="AQ18" s="1176"/>
      <c r="AR18" s="1176"/>
      <c r="AS18" s="1176"/>
      <c r="AT18" s="1176"/>
      <c r="AU18" s="1173"/>
      <c r="AV18" s="1173"/>
      <c r="AW18" s="1173"/>
      <c r="AX18" s="1173"/>
      <c r="AY18" s="1174"/>
      <c r="AZ18" s="252"/>
      <c r="BA18" s="252"/>
      <c r="BB18" s="252"/>
      <c r="BC18" s="252"/>
      <c r="BD18" s="252"/>
      <c r="BE18" s="253"/>
      <c r="BF18" s="253"/>
      <c r="BG18" s="253"/>
      <c r="BH18" s="253"/>
      <c r="BI18" s="253"/>
      <c r="BJ18" s="253"/>
      <c r="BK18" s="253"/>
      <c r="BL18" s="253"/>
      <c r="BM18" s="253"/>
      <c r="BN18" s="253"/>
      <c r="BO18" s="253"/>
      <c r="BP18" s="253"/>
      <c r="BQ18" s="262">
        <v>12</v>
      </c>
      <c r="BR18" s="263"/>
      <c r="BS18" s="1103"/>
      <c r="BT18" s="1104"/>
      <c r="BU18" s="1104"/>
      <c r="BV18" s="1104"/>
      <c r="BW18" s="1104"/>
      <c r="BX18" s="1104"/>
      <c r="BY18" s="1104"/>
      <c r="BZ18" s="1104"/>
      <c r="CA18" s="1104"/>
      <c r="CB18" s="1104"/>
      <c r="CC18" s="1104"/>
      <c r="CD18" s="1104"/>
      <c r="CE18" s="1104"/>
      <c r="CF18" s="1104"/>
      <c r="CG18" s="1105"/>
      <c r="CH18" s="1078"/>
      <c r="CI18" s="1079"/>
      <c r="CJ18" s="1079"/>
      <c r="CK18" s="1079"/>
      <c r="CL18" s="1080"/>
      <c r="CM18" s="1078"/>
      <c r="CN18" s="1079"/>
      <c r="CO18" s="1079"/>
      <c r="CP18" s="1079"/>
      <c r="CQ18" s="1080"/>
      <c r="CR18" s="1078"/>
      <c r="CS18" s="1079"/>
      <c r="CT18" s="1079"/>
      <c r="CU18" s="1079"/>
      <c r="CV18" s="1080"/>
      <c r="CW18" s="1078"/>
      <c r="CX18" s="1079"/>
      <c r="CY18" s="1079"/>
      <c r="CZ18" s="1079"/>
      <c r="DA18" s="1080"/>
      <c r="DB18" s="1078"/>
      <c r="DC18" s="1079"/>
      <c r="DD18" s="1079"/>
      <c r="DE18" s="1079"/>
      <c r="DF18" s="1080"/>
      <c r="DG18" s="1078"/>
      <c r="DH18" s="1079"/>
      <c r="DI18" s="1079"/>
      <c r="DJ18" s="1079"/>
      <c r="DK18" s="1080"/>
      <c r="DL18" s="1078"/>
      <c r="DM18" s="1079"/>
      <c r="DN18" s="1079"/>
      <c r="DO18" s="1079"/>
      <c r="DP18" s="1080"/>
      <c r="DQ18" s="1078"/>
      <c r="DR18" s="1079"/>
      <c r="DS18" s="1079"/>
      <c r="DT18" s="1079"/>
      <c r="DU18" s="1080"/>
      <c r="DV18" s="1081"/>
      <c r="DW18" s="1082"/>
      <c r="DX18" s="1082"/>
      <c r="DY18" s="1082"/>
      <c r="DZ18" s="1083"/>
      <c r="EA18" s="254"/>
    </row>
    <row r="19" spans="1:131" s="255" customFormat="1" ht="26.25" customHeight="1" x14ac:dyDescent="0.2">
      <c r="A19" s="261">
        <v>13</v>
      </c>
      <c r="B19" s="1126"/>
      <c r="C19" s="1127"/>
      <c r="D19" s="1127"/>
      <c r="E19" s="1127"/>
      <c r="F19" s="1127"/>
      <c r="G19" s="1127"/>
      <c r="H19" s="1127"/>
      <c r="I19" s="1127"/>
      <c r="J19" s="1127"/>
      <c r="K19" s="1127"/>
      <c r="L19" s="1127"/>
      <c r="M19" s="1127"/>
      <c r="N19" s="1127"/>
      <c r="O19" s="1127"/>
      <c r="P19" s="1128"/>
      <c r="Q19" s="1132"/>
      <c r="R19" s="1133"/>
      <c r="S19" s="1133"/>
      <c r="T19" s="1133"/>
      <c r="U19" s="1133"/>
      <c r="V19" s="1133"/>
      <c r="W19" s="1133"/>
      <c r="X19" s="1133"/>
      <c r="Y19" s="1133"/>
      <c r="Z19" s="1133"/>
      <c r="AA19" s="1133"/>
      <c r="AB19" s="1133"/>
      <c r="AC19" s="1133"/>
      <c r="AD19" s="1133"/>
      <c r="AE19" s="1134"/>
      <c r="AF19" s="1108"/>
      <c r="AG19" s="1109"/>
      <c r="AH19" s="1109"/>
      <c r="AI19" s="1109"/>
      <c r="AJ19" s="1110"/>
      <c r="AK19" s="1175"/>
      <c r="AL19" s="1176"/>
      <c r="AM19" s="1176"/>
      <c r="AN19" s="1176"/>
      <c r="AO19" s="1176"/>
      <c r="AP19" s="1176"/>
      <c r="AQ19" s="1176"/>
      <c r="AR19" s="1176"/>
      <c r="AS19" s="1176"/>
      <c r="AT19" s="1176"/>
      <c r="AU19" s="1173"/>
      <c r="AV19" s="1173"/>
      <c r="AW19" s="1173"/>
      <c r="AX19" s="1173"/>
      <c r="AY19" s="1174"/>
      <c r="AZ19" s="252"/>
      <c r="BA19" s="252"/>
      <c r="BB19" s="252"/>
      <c r="BC19" s="252"/>
      <c r="BD19" s="252"/>
      <c r="BE19" s="253"/>
      <c r="BF19" s="253"/>
      <c r="BG19" s="253"/>
      <c r="BH19" s="253"/>
      <c r="BI19" s="253"/>
      <c r="BJ19" s="253"/>
      <c r="BK19" s="253"/>
      <c r="BL19" s="253"/>
      <c r="BM19" s="253"/>
      <c r="BN19" s="253"/>
      <c r="BO19" s="253"/>
      <c r="BP19" s="253"/>
      <c r="BQ19" s="262">
        <v>13</v>
      </c>
      <c r="BR19" s="263"/>
      <c r="BS19" s="1103"/>
      <c r="BT19" s="1104"/>
      <c r="BU19" s="1104"/>
      <c r="BV19" s="1104"/>
      <c r="BW19" s="1104"/>
      <c r="BX19" s="1104"/>
      <c r="BY19" s="1104"/>
      <c r="BZ19" s="1104"/>
      <c r="CA19" s="1104"/>
      <c r="CB19" s="1104"/>
      <c r="CC19" s="1104"/>
      <c r="CD19" s="1104"/>
      <c r="CE19" s="1104"/>
      <c r="CF19" s="1104"/>
      <c r="CG19" s="1105"/>
      <c r="CH19" s="1078"/>
      <c r="CI19" s="1079"/>
      <c r="CJ19" s="1079"/>
      <c r="CK19" s="1079"/>
      <c r="CL19" s="1080"/>
      <c r="CM19" s="1078"/>
      <c r="CN19" s="1079"/>
      <c r="CO19" s="1079"/>
      <c r="CP19" s="1079"/>
      <c r="CQ19" s="1080"/>
      <c r="CR19" s="1078"/>
      <c r="CS19" s="1079"/>
      <c r="CT19" s="1079"/>
      <c r="CU19" s="1079"/>
      <c r="CV19" s="1080"/>
      <c r="CW19" s="1078"/>
      <c r="CX19" s="1079"/>
      <c r="CY19" s="1079"/>
      <c r="CZ19" s="1079"/>
      <c r="DA19" s="1080"/>
      <c r="DB19" s="1078"/>
      <c r="DC19" s="1079"/>
      <c r="DD19" s="1079"/>
      <c r="DE19" s="1079"/>
      <c r="DF19" s="1080"/>
      <c r="DG19" s="1078"/>
      <c r="DH19" s="1079"/>
      <c r="DI19" s="1079"/>
      <c r="DJ19" s="1079"/>
      <c r="DK19" s="1080"/>
      <c r="DL19" s="1078"/>
      <c r="DM19" s="1079"/>
      <c r="DN19" s="1079"/>
      <c r="DO19" s="1079"/>
      <c r="DP19" s="1080"/>
      <c r="DQ19" s="1078"/>
      <c r="DR19" s="1079"/>
      <c r="DS19" s="1079"/>
      <c r="DT19" s="1079"/>
      <c r="DU19" s="1080"/>
      <c r="DV19" s="1081"/>
      <c r="DW19" s="1082"/>
      <c r="DX19" s="1082"/>
      <c r="DY19" s="1082"/>
      <c r="DZ19" s="1083"/>
      <c r="EA19" s="254"/>
    </row>
    <row r="20" spans="1:131" s="255" customFormat="1" ht="26.25" customHeight="1" x14ac:dyDescent="0.2">
      <c r="A20" s="261">
        <v>14</v>
      </c>
      <c r="B20" s="1126"/>
      <c r="C20" s="1127"/>
      <c r="D20" s="1127"/>
      <c r="E20" s="1127"/>
      <c r="F20" s="1127"/>
      <c r="G20" s="1127"/>
      <c r="H20" s="1127"/>
      <c r="I20" s="1127"/>
      <c r="J20" s="1127"/>
      <c r="K20" s="1127"/>
      <c r="L20" s="1127"/>
      <c r="M20" s="1127"/>
      <c r="N20" s="1127"/>
      <c r="O20" s="1127"/>
      <c r="P20" s="1128"/>
      <c r="Q20" s="1132"/>
      <c r="R20" s="1133"/>
      <c r="S20" s="1133"/>
      <c r="T20" s="1133"/>
      <c r="U20" s="1133"/>
      <c r="V20" s="1133"/>
      <c r="W20" s="1133"/>
      <c r="X20" s="1133"/>
      <c r="Y20" s="1133"/>
      <c r="Z20" s="1133"/>
      <c r="AA20" s="1133"/>
      <c r="AB20" s="1133"/>
      <c r="AC20" s="1133"/>
      <c r="AD20" s="1133"/>
      <c r="AE20" s="1134"/>
      <c r="AF20" s="1108"/>
      <c r="AG20" s="1109"/>
      <c r="AH20" s="1109"/>
      <c r="AI20" s="1109"/>
      <c r="AJ20" s="1110"/>
      <c r="AK20" s="1175"/>
      <c r="AL20" s="1176"/>
      <c r="AM20" s="1176"/>
      <c r="AN20" s="1176"/>
      <c r="AO20" s="1176"/>
      <c r="AP20" s="1176"/>
      <c r="AQ20" s="1176"/>
      <c r="AR20" s="1176"/>
      <c r="AS20" s="1176"/>
      <c r="AT20" s="1176"/>
      <c r="AU20" s="1173"/>
      <c r="AV20" s="1173"/>
      <c r="AW20" s="1173"/>
      <c r="AX20" s="1173"/>
      <c r="AY20" s="1174"/>
      <c r="AZ20" s="252"/>
      <c r="BA20" s="252"/>
      <c r="BB20" s="252"/>
      <c r="BC20" s="252"/>
      <c r="BD20" s="252"/>
      <c r="BE20" s="253"/>
      <c r="BF20" s="253"/>
      <c r="BG20" s="253"/>
      <c r="BH20" s="253"/>
      <c r="BI20" s="253"/>
      <c r="BJ20" s="253"/>
      <c r="BK20" s="253"/>
      <c r="BL20" s="253"/>
      <c r="BM20" s="253"/>
      <c r="BN20" s="253"/>
      <c r="BO20" s="253"/>
      <c r="BP20" s="253"/>
      <c r="BQ20" s="262">
        <v>14</v>
      </c>
      <c r="BR20" s="263"/>
      <c r="BS20" s="1103"/>
      <c r="BT20" s="1104"/>
      <c r="BU20" s="1104"/>
      <c r="BV20" s="1104"/>
      <c r="BW20" s="1104"/>
      <c r="BX20" s="1104"/>
      <c r="BY20" s="1104"/>
      <c r="BZ20" s="1104"/>
      <c r="CA20" s="1104"/>
      <c r="CB20" s="1104"/>
      <c r="CC20" s="1104"/>
      <c r="CD20" s="1104"/>
      <c r="CE20" s="1104"/>
      <c r="CF20" s="1104"/>
      <c r="CG20" s="1105"/>
      <c r="CH20" s="1078"/>
      <c r="CI20" s="1079"/>
      <c r="CJ20" s="1079"/>
      <c r="CK20" s="1079"/>
      <c r="CL20" s="1080"/>
      <c r="CM20" s="1078"/>
      <c r="CN20" s="1079"/>
      <c r="CO20" s="1079"/>
      <c r="CP20" s="1079"/>
      <c r="CQ20" s="1080"/>
      <c r="CR20" s="1078"/>
      <c r="CS20" s="1079"/>
      <c r="CT20" s="1079"/>
      <c r="CU20" s="1079"/>
      <c r="CV20" s="1080"/>
      <c r="CW20" s="1078"/>
      <c r="CX20" s="1079"/>
      <c r="CY20" s="1079"/>
      <c r="CZ20" s="1079"/>
      <c r="DA20" s="1080"/>
      <c r="DB20" s="1078"/>
      <c r="DC20" s="1079"/>
      <c r="DD20" s="1079"/>
      <c r="DE20" s="1079"/>
      <c r="DF20" s="1080"/>
      <c r="DG20" s="1078"/>
      <c r="DH20" s="1079"/>
      <c r="DI20" s="1079"/>
      <c r="DJ20" s="1079"/>
      <c r="DK20" s="1080"/>
      <c r="DL20" s="1078"/>
      <c r="DM20" s="1079"/>
      <c r="DN20" s="1079"/>
      <c r="DO20" s="1079"/>
      <c r="DP20" s="1080"/>
      <c r="DQ20" s="1078"/>
      <c r="DR20" s="1079"/>
      <c r="DS20" s="1079"/>
      <c r="DT20" s="1079"/>
      <c r="DU20" s="1080"/>
      <c r="DV20" s="1081"/>
      <c r="DW20" s="1082"/>
      <c r="DX20" s="1082"/>
      <c r="DY20" s="1082"/>
      <c r="DZ20" s="1083"/>
      <c r="EA20" s="254"/>
    </row>
    <row r="21" spans="1:131" s="255" customFormat="1" ht="26.25" customHeight="1" thickBot="1" x14ac:dyDescent="0.25">
      <c r="A21" s="261">
        <v>15</v>
      </c>
      <c r="B21" s="1126"/>
      <c r="C21" s="1127"/>
      <c r="D21" s="1127"/>
      <c r="E21" s="1127"/>
      <c r="F21" s="1127"/>
      <c r="G21" s="1127"/>
      <c r="H21" s="1127"/>
      <c r="I21" s="1127"/>
      <c r="J21" s="1127"/>
      <c r="K21" s="1127"/>
      <c r="L21" s="1127"/>
      <c r="M21" s="1127"/>
      <c r="N21" s="1127"/>
      <c r="O21" s="1127"/>
      <c r="P21" s="1128"/>
      <c r="Q21" s="1132"/>
      <c r="R21" s="1133"/>
      <c r="S21" s="1133"/>
      <c r="T21" s="1133"/>
      <c r="U21" s="1133"/>
      <c r="V21" s="1133"/>
      <c r="W21" s="1133"/>
      <c r="X21" s="1133"/>
      <c r="Y21" s="1133"/>
      <c r="Z21" s="1133"/>
      <c r="AA21" s="1133"/>
      <c r="AB21" s="1133"/>
      <c r="AC21" s="1133"/>
      <c r="AD21" s="1133"/>
      <c r="AE21" s="1134"/>
      <c r="AF21" s="1108"/>
      <c r="AG21" s="1109"/>
      <c r="AH21" s="1109"/>
      <c r="AI21" s="1109"/>
      <c r="AJ21" s="1110"/>
      <c r="AK21" s="1175"/>
      <c r="AL21" s="1176"/>
      <c r="AM21" s="1176"/>
      <c r="AN21" s="1176"/>
      <c r="AO21" s="1176"/>
      <c r="AP21" s="1176"/>
      <c r="AQ21" s="1176"/>
      <c r="AR21" s="1176"/>
      <c r="AS21" s="1176"/>
      <c r="AT21" s="1176"/>
      <c r="AU21" s="1173"/>
      <c r="AV21" s="1173"/>
      <c r="AW21" s="1173"/>
      <c r="AX21" s="1173"/>
      <c r="AY21" s="1174"/>
      <c r="AZ21" s="252"/>
      <c r="BA21" s="252"/>
      <c r="BB21" s="252"/>
      <c r="BC21" s="252"/>
      <c r="BD21" s="252"/>
      <c r="BE21" s="253"/>
      <c r="BF21" s="253"/>
      <c r="BG21" s="253"/>
      <c r="BH21" s="253"/>
      <c r="BI21" s="253"/>
      <c r="BJ21" s="253"/>
      <c r="BK21" s="253"/>
      <c r="BL21" s="253"/>
      <c r="BM21" s="253"/>
      <c r="BN21" s="253"/>
      <c r="BO21" s="253"/>
      <c r="BP21" s="253"/>
      <c r="BQ21" s="262">
        <v>15</v>
      </c>
      <c r="BR21" s="263"/>
      <c r="BS21" s="1103"/>
      <c r="BT21" s="1104"/>
      <c r="BU21" s="1104"/>
      <c r="BV21" s="1104"/>
      <c r="BW21" s="1104"/>
      <c r="BX21" s="1104"/>
      <c r="BY21" s="1104"/>
      <c r="BZ21" s="1104"/>
      <c r="CA21" s="1104"/>
      <c r="CB21" s="1104"/>
      <c r="CC21" s="1104"/>
      <c r="CD21" s="1104"/>
      <c r="CE21" s="1104"/>
      <c r="CF21" s="1104"/>
      <c r="CG21" s="1105"/>
      <c r="CH21" s="1078"/>
      <c r="CI21" s="1079"/>
      <c r="CJ21" s="1079"/>
      <c r="CK21" s="1079"/>
      <c r="CL21" s="1080"/>
      <c r="CM21" s="1078"/>
      <c r="CN21" s="1079"/>
      <c r="CO21" s="1079"/>
      <c r="CP21" s="1079"/>
      <c r="CQ21" s="1080"/>
      <c r="CR21" s="1078"/>
      <c r="CS21" s="1079"/>
      <c r="CT21" s="1079"/>
      <c r="CU21" s="1079"/>
      <c r="CV21" s="1080"/>
      <c r="CW21" s="1078"/>
      <c r="CX21" s="1079"/>
      <c r="CY21" s="1079"/>
      <c r="CZ21" s="1079"/>
      <c r="DA21" s="1080"/>
      <c r="DB21" s="1078"/>
      <c r="DC21" s="1079"/>
      <c r="DD21" s="1079"/>
      <c r="DE21" s="1079"/>
      <c r="DF21" s="1080"/>
      <c r="DG21" s="1078"/>
      <c r="DH21" s="1079"/>
      <c r="DI21" s="1079"/>
      <c r="DJ21" s="1079"/>
      <c r="DK21" s="1080"/>
      <c r="DL21" s="1078"/>
      <c r="DM21" s="1079"/>
      <c r="DN21" s="1079"/>
      <c r="DO21" s="1079"/>
      <c r="DP21" s="1080"/>
      <c r="DQ21" s="1078"/>
      <c r="DR21" s="1079"/>
      <c r="DS21" s="1079"/>
      <c r="DT21" s="1079"/>
      <c r="DU21" s="1080"/>
      <c r="DV21" s="1081"/>
      <c r="DW21" s="1082"/>
      <c r="DX21" s="1082"/>
      <c r="DY21" s="1082"/>
      <c r="DZ21" s="1083"/>
      <c r="EA21" s="254"/>
    </row>
    <row r="22" spans="1:131" s="255" customFormat="1" ht="26.25" customHeight="1" x14ac:dyDescent="0.2">
      <c r="A22" s="261">
        <v>16</v>
      </c>
      <c r="B22" s="1126"/>
      <c r="C22" s="1127"/>
      <c r="D22" s="1127"/>
      <c r="E22" s="1127"/>
      <c r="F22" s="1127"/>
      <c r="G22" s="1127"/>
      <c r="H22" s="1127"/>
      <c r="I22" s="1127"/>
      <c r="J22" s="1127"/>
      <c r="K22" s="1127"/>
      <c r="L22" s="1127"/>
      <c r="M22" s="1127"/>
      <c r="N22" s="1127"/>
      <c r="O22" s="1127"/>
      <c r="P22" s="1128"/>
      <c r="Q22" s="1170"/>
      <c r="R22" s="1171"/>
      <c r="S22" s="1171"/>
      <c r="T22" s="1171"/>
      <c r="U22" s="1171"/>
      <c r="V22" s="1171"/>
      <c r="W22" s="1171"/>
      <c r="X22" s="1171"/>
      <c r="Y22" s="1171"/>
      <c r="Z22" s="1171"/>
      <c r="AA22" s="1171"/>
      <c r="AB22" s="1171"/>
      <c r="AC22" s="1171"/>
      <c r="AD22" s="1171"/>
      <c r="AE22" s="1172"/>
      <c r="AF22" s="1108"/>
      <c r="AG22" s="1109"/>
      <c r="AH22" s="1109"/>
      <c r="AI22" s="1109"/>
      <c r="AJ22" s="1110"/>
      <c r="AK22" s="1166"/>
      <c r="AL22" s="1167"/>
      <c r="AM22" s="1167"/>
      <c r="AN22" s="1167"/>
      <c r="AO22" s="1167"/>
      <c r="AP22" s="1167"/>
      <c r="AQ22" s="1167"/>
      <c r="AR22" s="1167"/>
      <c r="AS22" s="1167"/>
      <c r="AT22" s="1167"/>
      <c r="AU22" s="1168"/>
      <c r="AV22" s="1168"/>
      <c r="AW22" s="1168"/>
      <c r="AX22" s="1168"/>
      <c r="AY22" s="1169"/>
      <c r="AZ22" s="1124" t="s">
        <v>394</v>
      </c>
      <c r="BA22" s="1124"/>
      <c r="BB22" s="1124"/>
      <c r="BC22" s="1124"/>
      <c r="BD22" s="1125"/>
      <c r="BE22" s="253"/>
      <c r="BF22" s="253"/>
      <c r="BG22" s="253"/>
      <c r="BH22" s="253"/>
      <c r="BI22" s="253"/>
      <c r="BJ22" s="253"/>
      <c r="BK22" s="253"/>
      <c r="BL22" s="253"/>
      <c r="BM22" s="253"/>
      <c r="BN22" s="253"/>
      <c r="BO22" s="253"/>
      <c r="BP22" s="253"/>
      <c r="BQ22" s="262">
        <v>16</v>
      </c>
      <c r="BR22" s="263"/>
      <c r="BS22" s="1103"/>
      <c r="BT22" s="1104"/>
      <c r="BU22" s="1104"/>
      <c r="BV22" s="1104"/>
      <c r="BW22" s="1104"/>
      <c r="BX22" s="1104"/>
      <c r="BY22" s="1104"/>
      <c r="BZ22" s="1104"/>
      <c r="CA22" s="1104"/>
      <c r="CB22" s="1104"/>
      <c r="CC22" s="1104"/>
      <c r="CD22" s="1104"/>
      <c r="CE22" s="1104"/>
      <c r="CF22" s="1104"/>
      <c r="CG22" s="1105"/>
      <c r="CH22" s="1078"/>
      <c r="CI22" s="1079"/>
      <c r="CJ22" s="1079"/>
      <c r="CK22" s="1079"/>
      <c r="CL22" s="1080"/>
      <c r="CM22" s="1078"/>
      <c r="CN22" s="1079"/>
      <c r="CO22" s="1079"/>
      <c r="CP22" s="1079"/>
      <c r="CQ22" s="1080"/>
      <c r="CR22" s="1078"/>
      <c r="CS22" s="1079"/>
      <c r="CT22" s="1079"/>
      <c r="CU22" s="1079"/>
      <c r="CV22" s="1080"/>
      <c r="CW22" s="1078"/>
      <c r="CX22" s="1079"/>
      <c r="CY22" s="1079"/>
      <c r="CZ22" s="1079"/>
      <c r="DA22" s="1080"/>
      <c r="DB22" s="1078"/>
      <c r="DC22" s="1079"/>
      <c r="DD22" s="1079"/>
      <c r="DE22" s="1079"/>
      <c r="DF22" s="1080"/>
      <c r="DG22" s="1078"/>
      <c r="DH22" s="1079"/>
      <c r="DI22" s="1079"/>
      <c r="DJ22" s="1079"/>
      <c r="DK22" s="1080"/>
      <c r="DL22" s="1078"/>
      <c r="DM22" s="1079"/>
      <c r="DN22" s="1079"/>
      <c r="DO22" s="1079"/>
      <c r="DP22" s="1080"/>
      <c r="DQ22" s="1078"/>
      <c r="DR22" s="1079"/>
      <c r="DS22" s="1079"/>
      <c r="DT22" s="1079"/>
      <c r="DU22" s="1080"/>
      <c r="DV22" s="1081"/>
      <c r="DW22" s="1082"/>
      <c r="DX22" s="1082"/>
      <c r="DY22" s="1082"/>
      <c r="DZ22" s="1083"/>
      <c r="EA22" s="254"/>
    </row>
    <row r="23" spans="1:131" s="255" customFormat="1" ht="26.25" customHeight="1" thickBot="1" x14ac:dyDescent="0.25">
      <c r="A23" s="264" t="s">
        <v>395</v>
      </c>
      <c r="B23" s="1033" t="s">
        <v>396</v>
      </c>
      <c r="C23" s="1034"/>
      <c r="D23" s="1034"/>
      <c r="E23" s="1034"/>
      <c r="F23" s="1034"/>
      <c r="G23" s="1034"/>
      <c r="H23" s="1034"/>
      <c r="I23" s="1034"/>
      <c r="J23" s="1034"/>
      <c r="K23" s="1034"/>
      <c r="L23" s="1034"/>
      <c r="M23" s="1034"/>
      <c r="N23" s="1034"/>
      <c r="O23" s="1034"/>
      <c r="P23" s="1035"/>
      <c r="Q23" s="1157">
        <v>19645</v>
      </c>
      <c r="R23" s="1158"/>
      <c r="S23" s="1158"/>
      <c r="T23" s="1158"/>
      <c r="U23" s="1158"/>
      <c r="V23" s="1158">
        <v>18737</v>
      </c>
      <c r="W23" s="1158"/>
      <c r="X23" s="1158"/>
      <c r="Y23" s="1158"/>
      <c r="Z23" s="1158"/>
      <c r="AA23" s="1158">
        <v>907</v>
      </c>
      <c r="AB23" s="1158"/>
      <c r="AC23" s="1158"/>
      <c r="AD23" s="1158"/>
      <c r="AE23" s="1159"/>
      <c r="AF23" s="1160">
        <v>717</v>
      </c>
      <c r="AG23" s="1158"/>
      <c r="AH23" s="1158"/>
      <c r="AI23" s="1158"/>
      <c r="AJ23" s="1161"/>
      <c r="AK23" s="1162"/>
      <c r="AL23" s="1163"/>
      <c r="AM23" s="1163"/>
      <c r="AN23" s="1163"/>
      <c r="AO23" s="1163"/>
      <c r="AP23" s="1158">
        <v>9487</v>
      </c>
      <c r="AQ23" s="1158"/>
      <c r="AR23" s="1158"/>
      <c r="AS23" s="1158"/>
      <c r="AT23" s="1158"/>
      <c r="AU23" s="1164"/>
      <c r="AV23" s="1164"/>
      <c r="AW23" s="1164"/>
      <c r="AX23" s="1164"/>
      <c r="AY23" s="1165"/>
      <c r="AZ23" s="1154" t="s">
        <v>397</v>
      </c>
      <c r="BA23" s="1155"/>
      <c r="BB23" s="1155"/>
      <c r="BC23" s="1155"/>
      <c r="BD23" s="1156"/>
      <c r="BE23" s="253"/>
      <c r="BF23" s="253"/>
      <c r="BG23" s="253"/>
      <c r="BH23" s="253"/>
      <c r="BI23" s="253"/>
      <c r="BJ23" s="253"/>
      <c r="BK23" s="253"/>
      <c r="BL23" s="253"/>
      <c r="BM23" s="253"/>
      <c r="BN23" s="253"/>
      <c r="BO23" s="253"/>
      <c r="BP23" s="253"/>
      <c r="BQ23" s="262">
        <v>17</v>
      </c>
      <c r="BR23" s="263"/>
      <c r="BS23" s="1103"/>
      <c r="BT23" s="1104"/>
      <c r="BU23" s="1104"/>
      <c r="BV23" s="1104"/>
      <c r="BW23" s="1104"/>
      <c r="BX23" s="1104"/>
      <c r="BY23" s="1104"/>
      <c r="BZ23" s="1104"/>
      <c r="CA23" s="1104"/>
      <c r="CB23" s="1104"/>
      <c r="CC23" s="1104"/>
      <c r="CD23" s="1104"/>
      <c r="CE23" s="1104"/>
      <c r="CF23" s="1104"/>
      <c r="CG23" s="1105"/>
      <c r="CH23" s="1078"/>
      <c r="CI23" s="1079"/>
      <c r="CJ23" s="1079"/>
      <c r="CK23" s="1079"/>
      <c r="CL23" s="1080"/>
      <c r="CM23" s="1078"/>
      <c r="CN23" s="1079"/>
      <c r="CO23" s="1079"/>
      <c r="CP23" s="1079"/>
      <c r="CQ23" s="1080"/>
      <c r="CR23" s="1078"/>
      <c r="CS23" s="1079"/>
      <c r="CT23" s="1079"/>
      <c r="CU23" s="1079"/>
      <c r="CV23" s="1080"/>
      <c r="CW23" s="1078"/>
      <c r="CX23" s="1079"/>
      <c r="CY23" s="1079"/>
      <c r="CZ23" s="1079"/>
      <c r="DA23" s="1080"/>
      <c r="DB23" s="1078"/>
      <c r="DC23" s="1079"/>
      <c r="DD23" s="1079"/>
      <c r="DE23" s="1079"/>
      <c r="DF23" s="1080"/>
      <c r="DG23" s="1078"/>
      <c r="DH23" s="1079"/>
      <c r="DI23" s="1079"/>
      <c r="DJ23" s="1079"/>
      <c r="DK23" s="1080"/>
      <c r="DL23" s="1078"/>
      <c r="DM23" s="1079"/>
      <c r="DN23" s="1079"/>
      <c r="DO23" s="1079"/>
      <c r="DP23" s="1080"/>
      <c r="DQ23" s="1078"/>
      <c r="DR23" s="1079"/>
      <c r="DS23" s="1079"/>
      <c r="DT23" s="1079"/>
      <c r="DU23" s="1080"/>
      <c r="DV23" s="1081"/>
      <c r="DW23" s="1082"/>
      <c r="DX23" s="1082"/>
      <c r="DY23" s="1082"/>
      <c r="DZ23" s="1083"/>
      <c r="EA23" s="254"/>
    </row>
    <row r="24" spans="1:131" s="255" customFormat="1" ht="26.25" customHeight="1" x14ac:dyDescent="0.2">
      <c r="A24" s="1153" t="s">
        <v>398</v>
      </c>
      <c r="B24" s="1153"/>
      <c r="C24" s="1153"/>
      <c r="D24" s="1153"/>
      <c r="E24" s="1153"/>
      <c r="F24" s="1153"/>
      <c r="G24" s="1153"/>
      <c r="H24" s="1153"/>
      <c r="I24" s="1153"/>
      <c r="J24" s="1153"/>
      <c r="K24" s="1153"/>
      <c r="L24" s="1153"/>
      <c r="M24" s="1153"/>
      <c r="N24" s="1153"/>
      <c r="O24" s="1153"/>
      <c r="P24" s="1153"/>
      <c r="Q24" s="1153"/>
      <c r="R24" s="1153"/>
      <c r="S24" s="1153"/>
      <c r="T24" s="1153"/>
      <c r="U24" s="1153"/>
      <c r="V24" s="1153"/>
      <c r="W24" s="1153"/>
      <c r="X24" s="1153"/>
      <c r="Y24" s="1153"/>
      <c r="Z24" s="1153"/>
      <c r="AA24" s="1153"/>
      <c r="AB24" s="1153"/>
      <c r="AC24" s="1153"/>
      <c r="AD24" s="1153"/>
      <c r="AE24" s="1153"/>
      <c r="AF24" s="1153"/>
      <c r="AG24" s="1153"/>
      <c r="AH24" s="1153"/>
      <c r="AI24" s="1153"/>
      <c r="AJ24" s="1153"/>
      <c r="AK24" s="1153"/>
      <c r="AL24" s="1153"/>
      <c r="AM24" s="1153"/>
      <c r="AN24" s="1153"/>
      <c r="AO24" s="1153"/>
      <c r="AP24" s="1153"/>
      <c r="AQ24" s="1153"/>
      <c r="AR24" s="1153"/>
      <c r="AS24" s="1153"/>
      <c r="AT24" s="1153"/>
      <c r="AU24" s="1153"/>
      <c r="AV24" s="1153"/>
      <c r="AW24" s="1153"/>
      <c r="AX24" s="1153"/>
      <c r="AY24" s="1153"/>
      <c r="AZ24" s="252"/>
      <c r="BA24" s="252"/>
      <c r="BB24" s="252"/>
      <c r="BC24" s="252"/>
      <c r="BD24" s="252"/>
      <c r="BE24" s="253"/>
      <c r="BF24" s="253"/>
      <c r="BG24" s="253"/>
      <c r="BH24" s="253"/>
      <c r="BI24" s="253"/>
      <c r="BJ24" s="253"/>
      <c r="BK24" s="253"/>
      <c r="BL24" s="253"/>
      <c r="BM24" s="253"/>
      <c r="BN24" s="253"/>
      <c r="BO24" s="253"/>
      <c r="BP24" s="253"/>
      <c r="BQ24" s="262">
        <v>18</v>
      </c>
      <c r="BR24" s="263"/>
      <c r="BS24" s="1103"/>
      <c r="BT24" s="1104"/>
      <c r="BU24" s="1104"/>
      <c r="BV24" s="1104"/>
      <c r="BW24" s="1104"/>
      <c r="BX24" s="1104"/>
      <c r="BY24" s="1104"/>
      <c r="BZ24" s="1104"/>
      <c r="CA24" s="1104"/>
      <c r="CB24" s="1104"/>
      <c r="CC24" s="1104"/>
      <c r="CD24" s="1104"/>
      <c r="CE24" s="1104"/>
      <c r="CF24" s="1104"/>
      <c r="CG24" s="1105"/>
      <c r="CH24" s="1078"/>
      <c r="CI24" s="1079"/>
      <c r="CJ24" s="1079"/>
      <c r="CK24" s="1079"/>
      <c r="CL24" s="1080"/>
      <c r="CM24" s="1078"/>
      <c r="CN24" s="1079"/>
      <c r="CO24" s="1079"/>
      <c r="CP24" s="1079"/>
      <c r="CQ24" s="1080"/>
      <c r="CR24" s="1078"/>
      <c r="CS24" s="1079"/>
      <c r="CT24" s="1079"/>
      <c r="CU24" s="1079"/>
      <c r="CV24" s="1080"/>
      <c r="CW24" s="1078"/>
      <c r="CX24" s="1079"/>
      <c r="CY24" s="1079"/>
      <c r="CZ24" s="1079"/>
      <c r="DA24" s="1080"/>
      <c r="DB24" s="1078"/>
      <c r="DC24" s="1079"/>
      <c r="DD24" s="1079"/>
      <c r="DE24" s="1079"/>
      <c r="DF24" s="1080"/>
      <c r="DG24" s="1078"/>
      <c r="DH24" s="1079"/>
      <c r="DI24" s="1079"/>
      <c r="DJ24" s="1079"/>
      <c r="DK24" s="1080"/>
      <c r="DL24" s="1078"/>
      <c r="DM24" s="1079"/>
      <c r="DN24" s="1079"/>
      <c r="DO24" s="1079"/>
      <c r="DP24" s="1080"/>
      <c r="DQ24" s="1078"/>
      <c r="DR24" s="1079"/>
      <c r="DS24" s="1079"/>
      <c r="DT24" s="1079"/>
      <c r="DU24" s="1080"/>
      <c r="DV24" s="1081"/>
      <c r="DW24" s="1082"/>
      <c r="DX24" s="1082"/>
      <c r="DY24" s="1082"/>
      <c r="DZ24" s="1083"/>
      <c r="EA24" s="254"/>
    </row>
    <row r="25" spans="1:131" s="247" customFormat="1" ht="26.25" customHeight="1" thickBot="1" x14ac:dyDescent="0.25">
      <c r="A25" s="1152" t="s">
        <v>399</v>
      </c>
      <c r="B25" s="1152"/>
      <c r="C25" s="1152"/>
      <c r="D25" s="1152"/>
      <c r="E25" s="1152"/>
      <c r="F25" s="1152"/>
      <c r="G25" s="1152"/>
      <c r="H25" s="1152"/>
      <c r="I25" s="1152"/>
      <c r="J25" s="1152"/>
      <c r="K25" s="1152"/>
      <c r="L25" s="1152"/>
      <c r="M25" s="1152"/>
      <c r="N25" s="1152"/>
      <c r="O25" s="1152"/>
      <c r="P25" s="1152"/>
      <c r="Q25" s="1152"/>
      <c r="R25" s="1152"/>
      <c r="S25" s="1152"/>
      <c r="T25" s="1152"/>
      <c r="U25" s="1152"/>
      <c r="V25" s="1152"/>
      <c r="W25" s="1152"/>
      <c r="X25" s="1152"/>
      <c r="Y25" s="1152"/>
      <c r="Z25" s="1152"/>
      <c r="AA25" s="1152"/>
      <c r="AB25" s="1152"/>
      <c r="AC25" s="1152"/>
      <c r="AD25" s="1152"/>
      <c r="AE25" s="1152"/>
      <c r="AF25" s="1152"/>
      <c r="AG25" s="1152"/>
      <c r="AH25" s="1152"/>
      <c r="AI25" s="1152"/>
      <c r="AJ25" s="1152"/>
      <c r="AK25" s="1152"/>
      <c r="AL25" s="1152"/>
      <c r="AM25" s="1152"/>
      <c r="AN25" s="1152"/>
      <c r="AO25" s="1152"/>
      <c r="AP25" s="1152"/>
      <c r="AQ25" s="1152"/>
      <c r="AR25" s="1152"/>
      <c r="AS25" s="1152"/>
      <c r="AT25" s="1152"/>
      <c r="AU25" s="1152"/>
      <c r="AV25" s="1152"/>
      <c r="AW25" s="1152"/>
      <c r="AX25" s="1152"/>
      <c r="AY25" s="1152"/>
      <c r="AZ25" s="1152"/>
      <c r="BA25" s="1152"/>
      <c r="BB25" s="1152"/>
      <c r="BC25" s="1152"/>
      <c r="BD25" s="1152"/>
      <c r="BE25" s="1152"/>
      <c r="BF25" s="1152"/>
      <c r="BG25" s="1152"/>
      <c r="BH25" s="1152"/>
      <c r="BI25" s="1152"/>
      <c r="BJ25" s="252"/>
      <c r="BK25" s="252"/>
      <c r="BL25" s="252"/>
      <c r="BM25" s="252"/>
      <c r="BN25" s="252"/>
      <c r="BO25" s="265"/>
      <c r="BP25" s="265"/>
      <c r="BQ25" s="262">
        <v>19</v>
      </c>
      <c r="BR25" s="263"/>
      <c r="BS25" s="1103"/>
      <c r="BT25" s="1104"/>
      <c r="BU25" s="1104"/>
      <c r="BV25" s="1104"/>
      <c r="BW25" s="1104"/>
      <c r="BX25" s="1104"/>
      <c r="BY25" s="1104"/>
      <c r="BZ25" s="1104"/>
      <c r="CA25" s="1104"/>
      <c r="CB25" s="1104"/>
      <c r="CC25" s="1104"/>
      <c r="CD25" s="1104"/>
      <c r="CE25" s="1104"/>
      <c r="CF25" s="1104"/>
      <c r="CG25" s="1105"/>
      <c r="CH25" s="1078"/>
      <c r="CI25" s="1079"/>
      <c r="CJ25" s="1079"/>
      <c r="CK25" s="1079"/>
      <c r="CL25" s="1080"/>
      <c r="CM25" s="1078"/>
      <c r="CN25" s="1079"/>
      <c r="CO25" s="1079"/>
      <c r="CP25" s="1079"/>
      <c r="CQ25" s="1080"/>
      <c r="CR25" s="1078"/>
      <c r="CS25" s="1079"/>
      <c r="CT25" s="1079"/>
      <c r="CU25" s="1079"/>
      <c r="CV25" s="1080"/>
      <c r="CW25" s="1078"/>
      <c r="CX25" s="1079"/>
      <c r="CY25" s="1079"/>
      <c r="CZ25" s="1079"/>
      <c r="DA25" s="1080"/>
      <c r="DB25" s="1078"/>
      <c r="DC25" s="1079"/>
      <c r="DD25" s="1079"/>
      <c r="DE25" s="1079"/>
      <c r="DF25" s="1080"/>
      <c r="DG25" s="1078"/>
      <c r="DH25" s="1079"/>
      <c r="DI25" s="1079"/>
      <c r="DJ25" s="1079"/>
      <c r="DK25" s="1080"/>
      <c r="DL25" s="1078"/>
      <c r="DM25" s="1079"/>
      <c r="DN25" s="1079"/>
      <c r="DO25" s="1079"/>
      <c r="DP25" s="1080"/>
      <c r="DQ25" s="1078"/>
      <c r="DR25" s="1079"/>
      <c r="DS25" s="1079"/>
      <c r="DT25" s="1079"/>
      <c r="DU25" s="1080"/>
      <c r="DV25" s="1081"/>
      <c r="DW25" s="1082"/>
      <c r="DX25" s="1082"/>
      <c r="DY25" s="1082"/>
      <c r="DZ25" s="1083"/>
      <c r="EA25" s="246"/>
    </row>
    <row r="26" spans="1:131" s="247" customFormat="1" ht="26.25" customHeight="1" x14ac:dyDescent="0.2">
      <c r="A26" s="1084" t="s">
        <v>371</v>
      </c>
      <c r="B26" s="1085"/>
      <c r="C26" s="1085"/>
      <c r="D26" s="1085"/>
      <c r="E26" s="1085"/>
      <c r="F26" s="1085"/>
      <c r="G26" s="1085"/>
      <c r="H26" s="1085"/>
      <c r="I26" s="1085"/>
      <c r="J26" s="1085"/>
      <c r="K26" s="1085"/>
      <c r="L26" s="1085"/>
      <c r="M26" s="1085"/>
      <c r="N26" s="1085"/>
      <c r="O26" s="1085"/>
      <c r="P26" s="1086"/>
      <c r="Q26" s="1090" t="s">
        <v>400</v>
      </c>
      <c r="R26" s="1091"/>
      <c r="S26" s="1091"/>
      <c r="T26" s="1091"/>
      <c r="U26" s="1092"/>
      <c r="V26" s="1090" t="s">
        <v>401</v>
      </c>
      <c r="W26" s="1091"/>
      <c r="X26" s="1091"/>
      <c r="Y26" s="1091"/>
      <c r="Z26" s="1092"/>
      <c r="AA26" s="1090" t="s">
        <v>402</v>
      </c>
      <c r="AB26" s="1091"/>
      <c r="AC26" s="1091"/>
      <c r="AD26" s="1091"/>
      <c r="AE26" s="1091"/>
      <c r="AF26" s="1148" t="s">
        <v>403</v>
      </c>
      <c r="AG26" s="1097"/>
      <c r="AH26" s="1097"/>
      <c r="AI26" s="1097"/>
      <c r="AJ26" s="1149"/>
      <c r="AK26" s="1091" t="s">
        <v>404</v>
      </c>
      <c r="AL26" s="1091"/>
      <c r="AM26" s="1091"/>
      <c r="AN26" s="1091"/>
      <c r="AO26" s="1092"/>
      <c r="AP26" s="1090" t="s">
        <v>405</v>
      </c>
      <c r="AQ26" s="1091"/>
      <c r="AR26" s="1091"/>
      <c r="AS26" s="1091"/>
      <c r="AT26" s="1092"/>
      <c r="AU26" s="1090" t="s">
        <v>406</v>
      </c>
      <c r="AV26" s="1091"/>
      <c r="AW26" s="1091"/>
      <c r="AX26" s="1091"/>
      <c r="AY26" s="1092"/>
      <c r="AZ26" s="1090" t="s">
        <v>407</v>
      </c>
      <c r="BA26" s="1091"/>
      <c r="BB26" s="1091"/>
      <c r="BC26" s="1091"/>
      <c r="BD26" s="1092"/>
      <c r="BE26" s="1090" t="s">
        <v>378</v>
      </c>
      <c r="BF26" s="1091"/>
      <c r="BG26" s="1091"/>
      <c r="BH26" s="1091"/>
      <c r="BI26" s="1106"/>
      <c r="BJ26" s="252"/>
      <c r="BK26" s="252"/>
      <c r="BL26" s="252"/>
      <c r="BM26" s="252"/>
      <c r="BN26" s="252"/>
      <c r="BO26" s="265"/>
      <c r="BP26" s="265"/>
      <c r="BQ26" s="262">
        <v>20</v>
      </c>
      <c r="BR26" s="263"/>
      <c r="BS26" s="1103"/>
      <c r="BT26" s="1104"/>
      <c r="BU26" s="1104"/>
      <c r="BV26" s="1104"/>
      <c r="BW26" s="1104"/>
      <c r="BX26" s="1104"/>
      <c r="BY26" s="1104"/>
      <c r="BZ26" s="1104"/>
      <c r="CA26" s="1104"/>
      <c r="CB26" s="1104"/>
      <c r="CC26" s="1104"/>
      <c r="CD26" s="1104"/>
      <c r="CE26" s="1104"/>
      <c r="CF26" s="1104"/>
      <c r="CG26" s="1105"/>
      <c r="CH26" s="1078"/>
      <c r="CI26" s="1079"/>
      <c r="CJ26" s="1079"/>
      <c r="CK26" s="1079"/>
      <c r="CL26" s="1080"/>
      <c r="CM26" s="1078"/>
      <c r="CN26" s="1079"/>
      <c r="CO26" s="1079"/>
      <c r="CP26" s="1079"/>
      <c r="CQ26" s="1080"/>
      <c r="CR26" s="1078"/>
      <c r="CS26" s="1079"/>
      <c r="CT26" s="1079"/>
      <c r="CU26" s="1079"/>
      <c r="CV26" s="1080"/>
      <c r="CW26" s="1078"/>
      <c r="CX26" s="1079"/>
      <c r="CY26" s="1079"/>
      <c r="CZ26" s="1079"/>
      <c r="DA26" s="1080"/>
      <c r="DB26" s="1078"/>
      <c r="DC26" s="1079"/>
      <c r="DD26" s="1079"/>
      <c r="DE26" s="1079"/>
      <c r="DF26" s="1080"/>
      <c r="DG26" s="1078"/>
      <c r="DH26" s="1079"/>
      <c r="DI26" s="1079"/>
      <c r="DJ26" s="1079"/>
      <c r="DK26" s="1080"/>
      <c r="DL26" s="1078"/>
      <c r="DM26" s="1079"/>
      <c r="DN26" s="1079"/>
      <c r="DO26" s="1079"/>
      <c r="DP26" s="1080"/>
      <c r="DQ26" s="1078"/>
      <c r="DR26" s="1079"/>
      <c r="DS26" s="1079"/>
      <c r="DT26" s="1079"/>
      <c r="DU26" s="1080"/>
      <c r="DV26" s="1081"/>
      <c r="DW26" s="1082"/>
      <c r="DX26" s="1082"/>
      <c r="DY26" s="1082"/>
      <c r="DZ26" s="1083"/>
      <c r="EA26" s="246"/>
    </row>
    <row r="27" spans="1:131" s="247" customFormat="1" ht="26.25" customHeight="1" thickBot="1" x14ac:dyDescent="0.25">
      <c r="A27" s="1087"/>
      <c r="B27" s="1088"/>
      <c r="C27" s="1088"/>
      <c r="D27" s="1088"/>
      <c r="E27" s="1088"/>
      <c r="F27" s="1088"/>
      <c r="G27" s="1088"/>
      <c r="H27" s="1088"/>
      <c r="I27" s="1088"/>
      <c r="J27" s="1088"/>
      <c r="K27" s="1088"/>
      <c r="L27" s="1088"/>
      <c r="M27" s="1088"/>
      <c r="N27" s="1088"/>
      <c r="O27" s="1088"/>
      <c r="P27" s="1089"/>
      <c r="Q27" s="1093"/>
      <c r="R27" s="1094"/>
      <c r="S27" s="1094"/>
      <c r="T27" s="1094"/>
      <c r="U27" s="1095"/>
      <c r="V27" s="1093"/>
      <c r="W27" s="1094"/>
      <c r="X27" s="1094"/>
      <c r="Y27" s="1094"/>
      <c r="Z27" s="1095"/>
      <c r="AA27" s="1093"/>
      <c r="AB27" s="1094"/>
      <c r="AC27" s="1094"/>
      <c r="AD27" s="1094"/>
      <c r="AE27" s="1094"/>
      <c r="AF27" s="1150"/>
      <c r="AG27" s="1100"/>
      <c r="AH27" s="1100"/>
      <c r="AI27" s="1100"/>
      <c r="AJ27" s="1151"/>
      <c r="AK27" s="1094"/>
      <c r="AL27" s="1094"/>
      <c r="AM27" s="1094"/>
      <c r="AN27" s="1094"/>
      <c r="AO27" s="1095"/>
      <c r="AP27" s="1093"/>
      <c r="AQ27" s="1094"/>
      <c r="AR27" s="1094"/>
      <c r="AS27" s="1094"/>
      <c r="AT27" s="1095"/>
      <c r="AU27" s="1093"/>
      <c r="AV27" s="1094"/>
      <c r="AW27" s="1094"/>
      <c r="AX27" s="1094"/>
      <c r="AY27" s="1095"/>
      <c r="AZ27" s="1093"/>
      <c r="BA27" s="1094"/>
      <c r="BB27" s="1094"/>
      <c r="BC27" s="1094"/>
      <c r="BD27" s="1095"/>
      <c r="BE27" s="1093"/>
      <c r="BF27" s="1094"/>
      <c r="BG27" s="1094"/>
      <c r="BH27" s="1094"/>
      <c r="BI27" s="1107"/>
      <c r="BJ27" s="252"/>
      <c r="BK27" s="252"/>
      <c r="BL27" s="252"/>
      <c r="BM27" s="252"/>
      <c r="BN27" s="252"/>
      <c r="BO27" s="265"/>
      <c r="BP27" s="265"/>
      <c r="BQ27" s="262">
        <v>21</v>
      </c>
      <c r="BR27" s="263"/>
      <c r="BS27" s="1103"/>
      <c r="BT27" s="1104"/>
      <c r="BU27" s="1104"/>
      <c r="BV27" s="1104"/>
      <c r="BW27" s="1104"/>
      <c r="BX27" s="1104"/>
      <c r="BY27" s="1104"/>
      <c r="BZ27" s="1104"/>
      <c r="CA27" s="1104"/>
      <c r="CB27" s="1104"/>
      <c r="CC27" s="1104"/>
      <c r="CD27" s="1104"/>
      <c r="CE27" s="1104"/>
      <c r="CF27" s="1104"/>
      <c r="CG27" s="1105"/>
      <c r="CH27" s="1078"/>
      <c r="CI27" s="1079"/>
      <c r="CJ27" s="1079"/>
      <c r="CK27" s="1079"/>
      <c r="CL27" s="1080"/>
      <c r="CM27" s="1078"/>
      <c r="CN27" s="1079"/>
      <c r="CO27" s="1079"/>
      <c r="CP27" s="1079"/>
      <c r="CQ27" s="1080"/>
      <c r="CR27" s="1078"/>
      <c r="CS27" s="1079"/>
      <c r="CT27" s="1079"/>
      <c r="CU27" s="1079"/>
      <c r="CV27" s="1080"/>
      <c r="CW27" s="1078"/>
      <c r="CX27" s="1079"/>
      <c r="CY27" s="1079"/>
      <c r="CZ27" s="1079"/>
      <c r="DA27" s="1080"/>
      <c r="DB27" s="1078"/>
      <c r="DC27" s="1079"/>
      <c r="DD27" s="1079"/>
      <c r="DE27" s="1079"/>
      <c r="DF27" s="1080"/>
      <c r="DG27" s="1078"/>
      <c r="DH27" s="1079"/>
      <c r="DI27" s="1079"/>
      <c r="DJ27" s="1079"/>
      <c r="DK27" s="1080"/>
      <c r="DL27" s="1078"/>
      <c r="DM27" s="1079"/>
      <c r="DN27" s="1079"/>
      <c r="DO27" s="1079"/>
      <c r="DP27" s="1080"/>
      <c r="DQ27" s="1078"/>
      <c r="DR27" s="1079"/>
      <c r="DS27" s="1079"/>
      <c r="DT27" s="1079"/>
      <c r="DU27" s="1080"/>
      <c r="DV27" s="1081"/>
      <c r="DW27" s="1082"/>
      <c r="DX27" s="1082"/>
      <c r="DY27" s="1082"/>
      <c r="DZ27" s="1083"/>
      <c r="EA27" s="246"/>
    </row>
    <row r="28" spans="1:131" s="247" customFormat="1" ht="26.25" customHeight="1" thickTop="1" x14ac:dyDescent="0.2">
      <c r="A28" s="266">
        <v>1</v>
      </c>
      <c r="B28" s="1139" t="s">
        <v>408</v>
      </c>
      <c r="C28" s="1140"/>
      <c r="D28" s="1140"/>
      <c r="E28" s="1140"/>
      <c r="F28" s="1140"/>
      <c r="G28" s="1140"/>
      <c r="H28" s="1140"/>
      <c r="I28" s="1140"/>
      <c r="J28" s="1140"/>
      <c r="K28" s="1140"/>
      <c r="L28" s="1140"/>
      <c r="M28" s="1140"/>
      <c r="N28" s="1140"/>
      <c r="O28" s="1140"/>
      <c r="P28" s="1141"/>
      <c r="Q28" s="1142">
        <v>4970</v>
      </c>
      <c r="R28" s="1143"/>
      <c r="S28" s="1143"/>
      <c r="T28" s="1143"/>
      <c r="U28" s="1143"/>
      <c r="V28" s="1143">
        <v>4886</v>
      </c>
      <c r="W28" s="1143"/>
      <c r="X28" s="1143"/>
      <c r="Y28" s="1143"/>
      <c r="Z28" s="1143"/>
      <c r="AA28" s="1143">
        <v>84</v>
      </c>
      <c r="AB28" s="1143"/>
      <c r="AC28" s="1143"/>
      <c r="AD28" s="1143"/>
      <c r="AE28" s="1144"/>
      <c r="AF28" s="1145">
        <v>84</v>
      </c>
      <c r="AG28" s="1143"/>
      <c r="AH28" s="1143"/>
      <c r="AI28" s="1143"/>
      <c r="AJ28" s="1146"/>
      <c r="AK28" s="1147">
        <v>420</v>
      </c>
      <c r="AL28" s="1135"/>
      <c r="AM28" s="1135"/>
      <c r="AN28" s="1135"/>
      <c r="AO28" s="1135"/>
      <c r="AP28" s="1135" t="s">
        <v>525</v>
      </c>
      <c r="AQ28" s="1135"/>
      <c r="AR28" s="1135"/>
      <c r="AS28" s="1135"/>
      <c r="AT28" s="1135"/>
      <c r="AU28" s="1135" t="s">
        <v>525</v>
      </c>
      <c r="AV28" s="1135"/>
      <c r="AW28" s="1135"/>
      <c r="AX28" s="1135"/>
      <c r="AY28" s="1135"/>
      <c r="AZ28" s="1136"/>
      <c r="BA28" s="1136"/>
      <c r="BB28" s="1136"/>
      <c r="BC28" s="1136"/>
      <c r="BD28" s="1136"/>
      <c r="BE28" s="1137"/>
      <c r="BF28" s="1137"/>
      <c r="BG28" s="1137"/>
      <c r="BH28" s="1137"/>
      <c r="BI28" s="1138"/>
      <c r="BJ28" s="252"/>
      <c r="BK28" s="252"/>
      <c r="BL28" s="252"/>
      <c r="BM28" s="252"/>
      <c r="BN28" s="252"/>
      <c r="BO28" s="265"/>
      <c r="BP28" s="265"/>
      <c r="BQ28" s="262">
        <v>22</v>
      </c>
      <c r="BR28" s="263"/>
      <c r="BS28" s="1103"/>
      <c r="BT28" s="1104"/>
      <c r="BU28" s="1104"/>
      <c r="BV28" s="1104"/>
      <c r="BW28" s="1104"/>
      <c r="BX28" s="1104"/>
      <c r="BY28" s="1104"/>
      <c r="BZ28" s="1104"/>
      <c r="CA28" s="1104"/>
      <c r="CB28" s="1104"/>
      <c r="CC28" s="1104"/>
      <c r="CD28" s="1104"/>
      <c r="CE28" s="1104"/>
      <c r="CF28" s="1104"/>
      <c r="CG28" s="1105"/>
      <c r="CH28" s="1078"/>
      <c r="CI28" s="1079"/>
      <c r="CJ28" s="1079"/>
      <c r="CK28" s="1079"/>
      <c r="CL28" s="1080"/>
      <c r="CM28" s="1078"/>
      <c r="CN28" s="1079"/>
      <c r="CO28" s="1079"/>
      <c r="CP28" s="1079"/>
      <c r="CQ28" s="1080"/>
      <c r="CR28" s="1078"/>
      <c r="CS28" s="1079"/>
      <c r="CT28" s="1079"/>
      <c r="CU28" s="1079"/>
      <c r="CV28" s="1080"/>
      <c r="CW28" s="1078"/>
      <c r="CX28" s="1079"/>
      <c r="CY28" s="1079"/>
      <c r="CZ28" s="1079"/>
      <c r="DA28" s="1080"/>
      <c r="DB28" s="1078"/>
      <c r="DC28" s="1079"/>
      <c r="DD28" s="1079"/>
      <c r="DE28" s="1079"/>
      <c r="DF28" s="1080"/>
      <c r="DG28" s="1078"/>
      <c r="DH28" s="1079"/>
      <c r="DI28" s="1079"/>
      <c r="DJ28" s="1079"/>
      <c r="DK28" s="1080"/>
      <c r="DL28" s="1078"/>
      <c r="DM28" s="1079"/>
      <c r="DN28" s="1079"/>
      <c r="DO28" s="1079"/>
      <c r="DP28" s="1080"/>
      <c r="DQ28" s="1078"/>
      <c r="DR28" s="1079"/>
      <c r="DS28" s="1079"/>
      <c r="DT28" s="1079"/>
      <c r="DU28" s="1080"/>
      <c r="DV28" s="1081"/>
      <c r="DW28" s="1082"/>
      <c r="DX28" s="1082"/>
      <c r="DY28" s="1082"/>
      <c r="DZ28" s="1083"/>
      <c r="EA28" s="246"/>
    </row>
    <row r="29" spans="1:131" s="247" customFormat="1" ht="26.25" customHeight="1" x14ac:dyDescent="0.2">
      <c r="A29" s="266">
        <v>2</v>
      </c>
      <c r="B29" s="1126" t="s">
        <v>409</v>
      </c>
      <c r="C29" s="1127"/>
      <c r="D29" s="1127"/>
      <c r="E29" s="1127"/>
      <c r="F29" s="1127"/>
      <c r="G29" s="1127"/>
      <c r="H29" s="1127"/>
      <c r="I29" s="1127"/>
      <c r="J29" s="1127"/>
      <c r="K29" s="1127"/>
      <c r="L29" s="1127"/>
      <c r="M29" s="1127"/>
      <c r="N29" s="1127"/>
      <c r="O29" s="1127"/>
      <c r="P29" s="1128"/>
      <c r="Q29" s="1132">
        <v>3972</v>
      </c>
      <c r="R29" s="1133"/>
      <c r="S29" s="1133"/>
      <c r="T29" s="1133"/>
      <c r="U29" s="1133"/>
      <c r="V29" s="1133">
        <v>3819</v>
      </c>
      <c r="W29" s="1133"/>
      <c r="X29" s="1133"/>
      <c r="Y29" s="1133"/>
      <c r="Z29" s="1133"/>
      <c r="AA29" s="1133">
        <v>153</v>
      </c>
      <c r="AB29" s="1133"/>
      <c r="AC29" s="1133"/>
      <c r="AD29" s="1133"/>
      <c r="AE29" s="1134"/>
      <c r="AF29" s="1108">
        <v>153</v>
      </c>
      <c r="AG29" s="1109"/>
      <c r="AH29" s="1109"/>
      <c r="AI29" s="1109"/>
      <c r="AJ29" s="1110"/>
      <c r="AK29" s="1069">
        <v>648</v>
      </c>
      <c r="AL29" s="1060"/>
      <c r="AM29" s="1060"/>
      <c r="AN29" s="1060"/>
      <c r="AO29" s="1060"/>
      <c r="AP29" s="1060" t="s">
        <v>525</v>
      </c>
      <c r="AQ29" s="1060"/>
      <c r="AR29" s="1060"/>
      <c r="AS29" s="1060"/>
      <c r="AT29" s="1060"/>
      <c r="AU29" s="1060" t="s">
        <v>525</v>
      </c>
      <c r="AV29" s="1060"/>
      <c r="AW29" s="1060"/>
      <c r="AX29" s="1060"/>
      <c r="AY29" s="1060"/>
      <c r="AZ29" s="1131"/>
      <c r="BA29" s="1131"/>
      <c r="BB29" s="1131"/>
      <c r="BC29" s="1131"/>
      <c r="BD29" s="1131"/>
      <c r="BE29" s="1121"/>
      <c r="BF29" s="1121"/>
      <c r="BG29" s="1121"/>
      <c r="BH29" s="1121"/>
      <c r="BI29" s="1122"/>
      <c r="BJ29" s="252"/>
      <c r="BK29" s="252"/>
      <c r="BL29" s="252"/>
      <c r="BM29" s="252"/>
      <c r="BN29" s="252"/>
      <c r="BO29" s="265"/>
      <c r="BP29" s="265"/>
      <c r="BQ29" s="262">
        <v>23</v>
      </c>
      <c r="BR29" s="263"/>
      <c r="BS29" s="1103"/>
      <c r="BT29" s="1104"/>
      <c r="BU29" s="1104"/>
      <c r="BV29" s="1104"/>
      <c r="BW29" s="1104"/>
      <c r="BX29" s="1104"/>
      <c r="BY29" s="1104"/>
      <c r="BZ29" s="1104"/>
      <c r="CA29" s="1104"/>
      <c r="CB29" s="1104"/>
      <c r="CC29" s="1104"/>
      <c r="CD29" s="1104"/>
      <c r="CE29" s="1104"/>
      <c r="CF29" s="1104"/>
      <c r="CG29" s="1105"/>
      <c r="CH29" s="1078"/>
      <c r="CI29" s="1079"/>
      <c r="CJ29" s="1079"/>
      <c r="CK29" s="1079"/>
      <c r="CL29" s="1080"/>
      <c r="CM29" s="1078"/>
      <c r="CN29" s="1079"/>
      <c r="CO29" s="1079"/>
      <c r="CP29" s="1079"/>
      <c r="CQ29" s="1080"/>
      <c r="CR29" s="1078"/>
      <c r="CS29" s="1079"/>
      <c r="CT29" s="1079"/>
      <c r="CU29" s="1079"/>
      <c r="CV29" s="1080"/>
      <c r="CW29" s="1078"/>
      <c r="CX29" s="1079"/>
      <c r="CY29" s="1079"/>
      <c r="CZ29" s="1079"/>
      <c r="DA29" s="1080"/>
      <c r="DB29" s="1078"/>
      <c r="DC29" s="1079"/>
      <c r="DD29" s="1079"/>
      <c r="DE29" s="1079"/>
      <c r="DF29" s="1080"/>
      <c r="DG29" s="1078"/>
      <c r="DH29" s="1079"/>
      <c r="DI29" s="1079"/>
      <c r="DJ29" s="1079"/>
      <c r="DK29" s="1080"/>
      <c r="DL29" s="1078"/>
      <c r="DM29" s="1079"/>
      <c r="DN29" s="1079"/>
      <c r="DO29" s="1079"/>
      <c r="DP29" s="1080"/>
      <c r="DQ29" s="1078"/>
      <c r="DR29" s="1079"/>
      <c r="DS29" s="1079"/>
      <c r="DT29" s="1079"/>
      <c r="DU29" s="1080"/>
      <c r="DV29" s="1081"/>
      <c r="DW29" s="1082"/>
      <c r="DX29" s="1082"/>
      <c r="DY29" s="1082"/>
      <c r="DZ29" s="1083"/>
      <c r="EA29" s="246"/>
    </row>
    <row r="30" spans="1:131" s="247" customFormat="1" ht="26.25" customHeight="1" x14ac:dyDescent="0.2">
      <c r="A30" s="266">
        <v>3</v>
      </c>
      <c r="B30" s="1126" t="s">
        <v>410</v>
      </c>
      <c r="C30" s="1127"/>
      <c r="D30" s="1127"/>
      <c r="E30" s="1127"/>
      <c r="F30" s="1127"/>
      <c r="G30" s="1127"/>
      <c r="H30" s="1127"/>
      <c r="I30" s="1127"/>
      <c r="J30" s="1127"/>
      <c r="K30" s="1127"/>
      <c r="L30" s="1127"/>
      <c r="M30" s="1127"/>
      <c r="N30" s="1127"/>
      <c r="O30" s="1127"/>
      <c r="P30" s="1128"/>
      <c r="Q30" s="1132">
        <v>9</v>
      </c>
      <c r="R30" s="1133"/>
      <c r="S30" s="1133"/>
      <c r="T30" s="1133"/>
      <c r="U30" s="1133"/>
      <c r="V30" s="1133">
        <v>9</v>
      </c>
      <c r="W30" s="1133"/>
      <c r="X30" s="1133"/>
      <c r="Y30" s="1133"/>
      <c r="Z30" s="1133"/>
      <c r="AA30" s="1133" t="s">
        <v>525</v>
      </c>
      <c r="AB30" s="1133"/>
      <c r="AC30" s="1133"/>
      <c r="AD30" s="1133"/>
      <c r="AE30" s="1134"/>
      <c r="AF30" s="1108" t="s">
        <v>411</v>
      </c>
      <c r="AG30" s="1109"/>
      <c r="AH30" s="1109"/>
      <c r="AI30" s="1109"/>
      <c r="AJ30" s="1110"/>
      <c r="AK30" s="1069">
        <v>9</v>
      </c>
      <c r="AL30" s="1060"/>
      <c r="AM30" s="1060"/>
      <c r="AN30" s="1060"/>
      <c r="AO30" s="1060"/>
      <c r="AP30" s="1060" t="s">
        <v>525</v>
      </c>
      <c r="AQ30" s="1060"/>
      <c r="AR30" s="1060"/>
      <c r="AS30" s="1060"/>
      <c r="AT30" s="1060"/>
      <c r="AU30" s="1060" t="s">
        <v>525</v>
      </c>
      <c r="AV30" s="1060"/>
      <c r="AW30" s="1060"/>
      <c r="AX30" s="1060"/>
      <c r="AY30" s="1060"/>
      <c r="AZ30" s="1131"/>
      <c r="BA30" s="1131"/>
      <c r="BB30" s="1131"/>
      <c r="BC30" s="1131"/>
      <c r="BD30" s="1131"/>
      <c r="BE30" s="1121"/>
      <c r="BF30" s="1121"/>
      <c r="BG30" s="1121"/>
      <c r="BH30" s="1121"/>
      <c r="BI30" s="1122"/>
      <c r="BJ30" s="252"/>
      <c r="BK30" s="252"/>
      <c r="BL30" s="252"/>
      <c r="BM30" s="252"/>
      <c r="BN30" s="252"/>
      <c r="BO30" s="265"/>
      <c r="BP30" s="265"/>
      <c r="BQ30" s="262">
        <v>24</v>
      </c>
      <c r="BR30" s="263"/>
      <c r="BS30" s="1103"/>
      <c r="BT30" s="1104"/>
      <c r="BU30" s="1104"/>
      <c r="BV30" s="1104"/>
      <c r="BW30" s="1104"/>
      <c r="BX30" s="1104"/>
      <c r="BY30" s="1104"/>
      <c r="BZ30" s="1104"/>
      <c r="CA30" s="1104"/>
      <c r="CB30" s="1104"/>
      <c r="CC30" s="1104"/>
      <c r="CD30" s="1104"/>
      <c r="CE30" s="1104"/>
      <c r="CF30" s="1104"/>
      <c r="CG30" s="1105"/>
      <c r="CH30" s="1078"/>
      <c r="CI30" s="1079"/>
      <c r="CJ30" s="1079"/>
      <c r="CK30" s="1079"/>
      <c r="CL30" s="1080"/>
      <c r="CM30" s="1078"/>
      <c r="CN30" s="1079"/>
      <c r="CO30" s="1079"/>
      <c r="CP30" s="1079"/>
      <c r="CQ30" s="1080"/>
      <c r="CR30" s="1078"/>
      <c r="CS30" s="1079"/>
      <c r="CT30" s="1079"/>
      <c r="CU30" s="1079"/>
      <c r="CV30" s="1080"/>
      <c r="CW30" s="1078"/>
      <c r="CX30" s="1079"/>
      <c r="CY30" s="1079"/>
      <c r="CZ30" s="1079"/>
      <c r="DA30" s="1080"/>
      <c r="DB30" s="1078"/>
      <c r="DC30" s="1079"/>
      <c r="DD30" s="1079"/>
      <c r="DE30" s="1079"/>
      <c r="DF30" s="1080"/>
      <c r="DG30" s="1078"/>
      <c r="DH30" s="1079"/>
      <c r="DI30" s="1079"/>
      <c r="DJ30" s="1079"/>
      <c r="DK30" s="1080"/>
      <c r="DL30" s="1078"/>
      <c r="DM30" s="1079"/>
      <c r="DN30" s="1079"/>
      <c r="DO30" s="1079"/>
      <c r="DP30" s="1080"/>
      <c r="DQ30" s="1078"/>
      <c r="DR30" s="1079"/>
      <c r="DS30" s="1079"/>
      <c r="DT30" s="1079"/>
      <c r="DU30" s="1080"/>
      <c r="DV30" s="1081"/>
      <c r="DW30" s="1082"/>
      <c r="DX30" s="1082"/>
      <c r="DY30" s="1082"/>
      <c r="DZ30" s="1083"/>
      <c r="EA30" s="246"/>
    </row>
    <row r="31" spans="1:131" s="247" customFormat="1" ht="26.25" customHeight="1" x14ac:dyDescent="0.2">
      <c r="A31" s="266">
        <v>4</v>
      </c>
      <c r="B31" s="1126" t="s">
        <v>412</v>
      </c>
      <c r="C31" s="1127"/>
      <c r="D31" s="1127"/>
      <c r="E31" s="1127"/>
      <c r="F31" s="1127"/>
      <c r="G31" s="1127"/>
      <c r="H31" s="1127"/>
      <c r="I31" s="1127"/>
      <c r="J31" s="1127"/>
      <c r="K31" s="1127"/>
      <c r="L31" s="1127"/>
      <c r="M31" s="1127"/>
      <c r="N31" s="1127"/>
      <c r="O31" s="1127"/>
      <c r="P31" s="1128"/>
      <c r="Q31" s="1132">
        <v>448</v>
      </c>
      <c r="R31" s="1133"/>
      <c r="S31" s="1133"/>
      <c r="T31" s="1133"/>
      <c r="U31" s="1133"/>
      <c r="V31" s="1133">
        <v>446</v>
      </c>
      <c r="W31" s="1133"/>
      <c r="X31" s="1133"/>
      <c r="Y31" s="1133"/>
      <c r="Z31" s="1133"/>
      <c r="AA31" s="1133">
        <v>2</v>
      </c>
      <c r="AB31" s="1133"/>
      <c r="AC31" s="1133"/>
      <c r="AD31" s="1133"/>
      <c r="AE31" s="1134"/>
      <c r="AF31" s="1108">
        <v>2</v>
      </c>
      <c r="AG31" s="1109"/>
      <c r="AH31" s="1109"/>
      <c r="AI31" s="1109"/>
      <c r="AJ31" s="1110"/>
      <c r="AK31" s="1069">
        <v>186</v>
      </c>
      <c r="AL31" s="1060"/>
      <c r="AM31" s="1060"/>
      <c r="AN31" s="1060"/>
      <c r="AO31" s="1060"/>
      <c r="AP31" s="1060" t="s">
        <v>525</v>
      </c>
      <c r="AQ31" s="1060"/>
      <c r="AR31" s="1060"/>
      <c r="AS31" s="1060"/>
      <c r="AT31" s="1060"/>
      <c r="AU31" s="1060" t="s">
        <v>525</v>
      </c>
      <c r="AV31" s="1060"/>
      <c r="AW31" s="1060"/>
      <c r="AX31" s="1060"/>
      <c r="AY31" s="1060"/>
      <c r="AZ31" s="1131"/>
      <c r="BA31" s="1131"/>
      <c r="BB31" s="1131"/>
      <c r="BC31" s="1131"/>
      <c r="BD31" s="1131"/>
      <c r="BE31" s="1121"/>
      <c r="BF31" s="1121"/>
      <c r="BG31" s="1121"/>
      <c r="BH31" s="1121"/>
      <c r="BI31" s="1122"/>
      <c r="BJ31" s="252"/>
      <c r="BK31" s="252"/>
      <c r="BL31" s="252"/>
      <c r="BM31" s="252"/>
      <c r="BN31" s="252"/>
      <c r="BO31" s="265"/>
      <c r="BP31" s="265"/>
      <c r="BQ31" s="262">
        <v>25</v>
      </c>
      <c r="BR31" s="263"/>
      <c r="BS31" s="1103"/>
      <c r="BT31" s="1104"/>
      <c r="BU31" s="1104"/>
      <c r="BV31" s="1104"/>
      <c r="BW31" s="1104"/>
      <c r="BX31" s="1104"/>
      <c r="BY31" s="1104"/>
      <c r="BZ31" s="1104"/>
      <c r="CA31" s="1104"/>
      <c r="CB31" s="1104"/>
      <c r="CC31" s="1104"/>
      <c r="CD31" s="1104"/>
      <c r="CE31" s="1104"/>
      <c r="CF31" s="1104"/>
      <c r="CG31" s="1105"/>
      <c r="CH31" s="1078"/>
      <c r="CI31" s="1079"/>
      <c r="CJ31" s="1079"/>
      <c r="CK31" s="1079"/>
      <c r="CL31" s="1080"/>
      <c r="CM31" s="1078"/>
      <c r="CN31" s="1079"/>
      <c r="CO31" s="1079"/>
      <c r="CP31" s="1079"/>
      <c r="CQ31" s="1080"/>
      <c r="CR31" s="1078"/>
      <c r="CS31" s="1079"/>
      <c r="CT31" s="1079"/>
      <c r="CU31" s="1079"/>
      <c r="CV31" s="1080"/>
      <c r="CW31" s="1078"/>
      <c r="CX31" s="1079"/>
      <c r="CY31" s="1079"/>
      <c r="CZ31" s="1079"/>
      <c r="DA31" s="1080"/>
      <c r="DB31" s="1078"/>
      <c r="DC31" s="1079"/>
      <c r="DD31" s="1079"/>
      <c r="DE31" s="1079"/>
      <c r="DF31" s="1080"/>
      <c r="DG31" s="1078"/>
      <c r="DH31" s="1079"/>
      <c r="DI31" s="1079"/>
      <c r="DJ31" s="1079"/>
      <c r="DK31" s="1080"/>
      <c r="DL31" s="1078"/>
      <c r="DM31" s="1079"/>
      <c r="DN31" s="1079"/>
      <c r="DO31" s="1079"/>
      <c r="DP31" s="1080"/>
      <c r="DQ31" s="1078"/>
      <c r="DR31" s="1079"/>
      <c r="DS31" s="1079"/>
      <c r="DT31" s="1079"/>
      <c r="DU31" s="1080"/>
      <c r="DV31" s="1081"/>
      <c r="DW31" s="1082"/>
      <c r="DX31" s="1082"/>
      <c r="DY31" s="1082"/>
      <c r="DZ31" s="1083"/>
      <c r="EA31" s="246"/>
    </row>
    <row r="32" spans="1:131" s="247" customFormat="1" ht="26.25" customHeight="1" x14ac:dyDescent="0.2">
      <c r="A32" s="266">
        <v>5</v>
      </c>
      <c r="B32" s="1126" t="s">
        <v>413</v>
      </c>
      <c r="C32" s="1127"/>
      <c r="D32" s="1127"/>
      <c r="E32" s="1127"/>
      <c r="F32" s="1127"/>
      <c r="G32" s="1127"/>
      <c r="H32" s="1127"/>
      <c r="I32" s="1127"/>
      <c r="J32" s="1127"/>
      <c r="K32" s="1127"/>
      <c r="L32" s="1127"/>
      <c r="M32" s="1127"/>
      <c r="N32" s="1127"/>
      <c r="O32" s="1127"/>
      <c r="P32" s="1128"/>
      <c r="Q32" s="1132">
        <v>535</v>
      </c>
      <c r="R32" s="1133"/>
      <c r="S32" s="1133"/>
      <c r="T32" s="1133"/>
      <c r="U32" s="1133"/>
      <c r="V32" s="1133">
        <v>482</v>
      </c>
      <c r="W32" s="1133"/>
      <c r="X32" s="1133"/>
      <c r="Y32" s="1133"/>
      <c r="Z32" s="1133"/>
      <c r="AA32" s="1133">
        <v>53</v>
      </c>
      <c r="AB32" s="1133"/>
      <c r="AC32" s="1133"/>
      <c r="AD32" s="1133"/>
      <c r="AE32" s="1134"/>
      <c r="AF32" s="1108">
        <v>599</v>
      </c>
      <c r="AG32" s="1109"/>
      <c r="AH32" s="1109"/>
      <c r="AI32" s="1109"/>
      <c r="AJ32" s="1110"/>
      <c r="AK32" s="1069">
        <v>103</v>
      </c>
      <c r="AL32" s="1060"/>
      <c r="AM32" s="1060"/>
      <c r="AN32" s="1060"/>
      <c r="AO32" s="1060"/>
      <c r="AP32" s="1060">
        <v>2371</v>
      </c>
      <c r="AQ32" s="1060"/>
      <c r="AR32" s="1060"/>
      <c r="AS32" s="1060"/>
      <c r="AT32" s="1060"/>
      <c r="AU32" s="1060">
        <v>935</v>
      </c>
      <c r="AV32" s="1060"/>
      <c r="AW32" s="1060"/>
      <c r="AX32" s="1060"/>
      <c r="AY32" s="1060"/>
      <c r="AZ32" s="1131" t="s">
        <v>525</v>
      </c>
      <c r="BA32" s="1131"/>
      <c r="BB32" s="1131"/>
      <c r="BC32" s="1131"/>
      <c r="BD32" s="1131"/>
      <c r="BE32" s="1121" t="s">
        <v>414</v>
      </c>
      <c r="BF32" s="1121"/>
      <c r="BG32" s="1121"/>
      <c r="BH32" s="1121"/>
      <c r="BI32" s="1122"/>
      <c r="BJ32" s="252"/>
      <c r="BK32" s="252"/>
      <c r="BL32" s="252"/>
      <c r="BM32" s="252"/>
      <c r="BN32" s="252"/>
      <c r="BO32" s="265"/>
      <c r="BP32" s="265"/>
      <c r="BQ32" s="262">
        <v>26</v>
      </c>
      <c r="BR32" s="263"/>
      <c r="BS32" s="1103"/>
      <c r="BT32" s="1104"/>
      <c r="BU32" s="1104"/>
      <c r="BV32" s="1104"/>
      <c r="BW32" s="1104"/>
      <c r="BX32" s="1104"/>
      <c r="BY32" s="1104"/>
      <c r="BZ32" s="1104"/>
      <c r="CA32" s="1104"/>
      <c r="CB32" s="1104"/>
      <c r="CC32" s="1104"/>
      <c r="CD32" s="1104"/>
      <c r="CE32" s="1104"/>
      <c r="CF32" s="1104"/>
      <c r="CG32" s="1105"/>
      <c r="CH32" s="1078"/>
      <c r="CI32" s="1079"/>
      <c r="CJ32" s="1079"/>
      <c r="CK32" s="1079"/>
      <c r="CL32" s="1080"/>
      <c r="CM32" s="1078"/>
      <c r="CN32" s="1079"/>
      <c r="CO32" s="1079"/>
      <c r="CP32" s="1079"/>
      <c r="CQ32" s="1080"/>
      <c r="CR32" s="1078"/>
      <c r="CS32" s="1079"/>
      <c r="CT32" s="1079"/>
      <c r="CU32" s="1079"/>
      <c r="CV32" s="1080"/>
      <c r="CW32" s="1078"/>
      <c r="CX32" s="1079"/>
      <c r="CY32" s="1079"/>
      <c r="CZ32" s="1079"/>
      <c r="DA32" s="1080"/>
      <c r="DB32" s="1078"/>
      <c r="DC32" s="1079"/>
      <c r="DD32" s="1079"/>
      <c r="DE32" s="1079"/>
      <c r="DF32" s="1080"/>
      <c r="DG32" s="1078"/>
      <c r="DH32" s="1079"/>
      <c r="DI32" s="1079"/>
      <c r="DJ32" s="1079"/>
      <c r="DK32" s="1080"/>
      <c r="DL32" s="1078"/>
      <c r="DM32" s="1079"/>
      <c r="DN32" s="1079"/>
      <c r="DO32" s="1079"/>
      <c r="DP32" s="1080"/>
      <c r="DQ32" s="1078"/>
      <c r="DR32" s="1079"/>
      <c r="DS32" s="1079"/>
      <c r="DT32" s="1079"/>
      <c r="DU32" s="1080"/>
      <c r="DV32" s="1081"/>
      <c r="DW32" s="1082"/>
      <c r="DX32" s="1082"/>
      <c r="DY32" s="1082"/>
      <c r="DZ32" s="1083"/>
      <c r="EA32" s="246"/>
    </row>
    <row r="33" spans="1:131" s="247" customFormat="1" ht="26.25" customHeight="1" x14ac:dyDescent="0.2">
      <c r="A33" s="266">
        <v>6</v>
      </c>
      <c r="B33" s="1126" t="s">
        <v>415</v>
      </c>
      <c r="C33" s="1127"/>
      <c r="D33" s="1127"/>
      <c r="E33" s="1127"/>
      <c r="F33" s="1127"/>
      <c r="G33" s="1127"/>
      <c r="H33" s="1127"/>
      <c r="I33" s="1127"/>
      <c r="J33" s="1127"/>
      <c r="K33" s="1127"/>
      <c r="L33" s="1127"/>
      <c r="M33" s="1127"/>
      <c r="N33" s="1127"/>
      <c r="O33" s="1127"/>
      <c r="P33" s="1128"/>
      <c r="Q33" s="1132">
        <v>42</v>
      </c>
      <c r="R33" s="1133"/>
      <c r="S33" s="1133"/>
      <c r="T33" s="1133"/>
      <c r="U33" s="1133"/>
      <c r="V33" s="1133">
        <v>39</v>
      </c>
      <c r="W33" s="1133"/>
      <c r="X33" s="1133"/>
      <c r="Y33" s="1133"/>
      <c r="Z33" s="1133"/>
      <c r="AA33" s="1133">
        <v>4</v>
      </c>
      <c r="AB33" s="1133"/>
      <c r="AC33" s="1133"/>
      <c r="AD33" s="1133"/>
      <c r="AE33" s="1134"/>
      <c r="AF33" s="1108">
        <v>4</v>
      </c>
      <c r="AG33" s="1109"/>
      <c r="AH33" s="1109"/>
      <c r="AI33" s="1109"/>
      <c r="AJ33" s="1110"/>
      <c r="AK33" s="1069">
        <v>37</v>
      </c>
      <c r="AL33" s="1060"/>
      <c r="AM33" s="1060"/>
      <c r="AN33" s="1060"/>
      <c r="AO33" s="1060"/>
      <c r="AP33" s="1060">
        <v>276</v>
      </c>
      <c r="AQ33" s="1060"/>
      <c r="AR33" s="1060"/>
      <c r="AS33" s="1060"/>
      <c r="AT33" s="1060"/>
      <c r="AU33" s="1060">
        <v>138</v>
      </c>
      <c r="AV33" s="1060"/>
      <c r="AW33" s="1060"/>
      <c r="AX33" s="1060"/>
      <c r="AY33" s="1060"/>
      <c r="AZ33" s="1131" t="s">
        <v>525</v>
      </c>
      <c r="BA33" s="1131"/>
      <c r="BB33" s="1131"/>
      <c r="BC33" s="1131"/>
      <c r="BD33" s="1131"/>
      <c r="BE33" s="1121" t="s">
        <v>416</v>
      </c>
      <c r="BF33" s="1121"/>
      <c r="BG33" s="1121"/>
      <c r="BH33" s="1121"/>
      <c r="BI33" s="1122"/>
      <c r="BJ33" s="252"/>
      <c r="BK33" s="252"/>
      <c r="BL33" s="252"/>
      <c r="BM33" s="252"/>
      <c r="BN33" s="252"/>
      <c r="BO33" s="265"/>
      <c r="BP33" s="265"/>
      <c r="BQ33" s="262">
        <v>27</v>
      </c>
      <c r="BR33" s="263"/>
      <c r="BS33" s="1103"/>
      <c r="BT33" s="1104"/>
      <c r="BU33" s="1104"/>
      <c r="BV33" s="1104"/>
      <c r="BW33" s="1104"/>
      <c r="BX33" s="1104"/>
      <c r="BY33" s="1104"/>
      <c r="BZ33" s="1104"/>
      <c r="CA33" s="1104"/>
      <c r="CB33" s="1104"/>
      <c r="CC33" s="1104"/>
      <c r="CD33" s="1104"/>
      <c r="CE33" s="1104"/>
      <c r="CF33" s="1104"/>
      <c r="CG33" s="1105"/>
      <c r="CH33" s="1078"/>
      <c r="CI33" s="1079"/>
      <c r="CJ33" s="1079"/>
      <c r="CK33" s="1079"/>
      <c r="CL33" s="1080"/>
      <c r="CM33" s="1078"/>
      <c r="CN33" s="1079"/>
      <c r="CO33" s="1079"/>
      <c r="CP33" s="1079"/>
      <c r="CQ33" s="1080"/>
      <c r="CR33" s="1078"/>
      <c r="CS33" s="1079"/>
      <c r="CT33" s="1079"/>
      <c r="CU33" s="1079"/>
      <c r="CV33" s="1080"/>
      <c r="CW33" s="1078"/>
      <c r="CX33" s="1079"/>
      <c r="CY33" s="1079"/>
      <c r="CZ33" s="1079"/>
      <c r="DA33" s="1080"/>
      <c r="DB33" s="1078"/>
      <c r="DC33" s="1079"/>
      <c r="DD33" s="1079"/>
      <c r="DE33" s="1079"/>
      <c r="DF33" s="1080"/>
      <c r="DG33" s="1078"/>
      <c r="DH33" s="1079"/>
      <c r="DI33" s="1079"/>
      <c r="DJ33" s="1079"/>
      <c r="DK33" s="1080"/>
      <c r="DL33" s="1078"/>
      <c r="DM33" s="1079"/>
      <c r="DN33" s="1079"/>
      <c r="DO33" s="1079"/>
      <c r="DP33" s="1080"/>
      <c r="DQ33" s="1078"/>
      <c r="DR33" s="1079"/>
      <c r="DS33" s="1079"/>
      <c r="DT33" s="1079"/>
      <c r="DU33" s="1080"/>
      <c r="DV33" s="1081"/>
      <c r="DW33" s="1082"/>
      <c r="DX33" s="1082"/>
      <c r="DY33" s="1082"/>
      <c r="DZ33" s="1083"/>
      <c r="EA33" s="246"/>
    </row>
    <row r="34" spans="1:131" s="247" customFormat="1" ht="26.25" customHeight="1" x14ac:dyDescent="0.2">
      <c r="A34" s="266">
        <v>7</v>
      </c>
      <c r="B34" s="1126" t="s">
        <v>417</v>
      </c>
      <c r="C34" s="1127"/>
      <c r="D34" s="1127"/>
      <c r="E34" s="1127"/>
      <c r="F34" s="1127"/>
      <c r="G34" s="1127"/>
      <c r="H34" s="1127"/>
      <c r="I34" s="1127"/>
      <c r="J34" s="1127"/>
      <c r="K34" s="1127"/>
      <c r="L34" s="1127"/>
      <c r="M34" s="1127"/>
      <c r="N34" s="1127"/>
      <c r="O34" s="1127"/>
      <c r="P34" s="1128"/>
      <c r="Q34" s="1132">
        <v>785</v>
      </c>
      <c r="R34" s="1133"/>
      <c r="S34" s="1133"/>
      <c r="T34" s="1133"/>
      <c r="U34" s="1133"/>
      <c r="V34" s="1133">
        <v>724</v>
      </c>
      <c r="W34" s="1133"/>
      <c r="X34" s="1133"/>
      <c r="Y34" s="1133"/>
      <c r="Z34" s="1133"/>
      <c r="AA34" s="1133">
        <v>61</v>
      </c>
      <c r="AB34" s="1133"/>
      <c r="AC34" s="1133"/>
      <c r="AD34" s="1133"/>
      <c r="AE34" s="1134"/>
      <c r="AF34" s="1108">
        <v>61</v>
      </c>
      <c r="AG34" s="1109"/>
      <c r="AH34" s="1109"/>
      <c r="AI34" s="1109"/>
      <c r="AJ34" s="1110"/>
      <c r="AK34" s="1069">
        <v>397</v>
      </c>
      <c r="AL34" s="1060"/>
      <c r="AM34" s="1060"/>
      <c r="AN34" s="1060"/>
      <c r="AO34" s="1060"/>
      <c r="AP34" s="1060">
        <v>4796</v>
      </c>
      <c r="AQ34" s="1060"/>
      <c r="AR34" s="1060"/>
      <c r="AS34" s="1060"/>
      <c r="AT34" s="1060"/>
      <c r="AU34" s="1060">
        <v>3495</v>
      </c>
      <c r="AV34" s="1060"/>
      <c r="AW34" s="1060"/>
      <c r="AX34" s="1060"/>
      <c r="AY34" s="1060"/>
      <c r="AZ34" s="1131" t="s">
        <v>525</v>
      </c>
      <c r="BA34" s="1131"/>
      <c r="BB34" s="1131"/>
      <c r="BC34" s="1131"/>
      <c r="BD34" s="1131"/>
      <c r="BE34" s="1121" t="s">
        <v>416</v>
      </c>
      <c r="BF34" s="1121"/>
      <c r="BG34" s="1121"/>
      <c r="BH34" s="1121"/>
      <c r="BI34" s="1122"/>
      <c r="BJ34" s="252"/>
      <c r="BK34" s="252"/>
      <c r="BL34" s="252"/>
      <c r="BM34" s="252"/>
      <c r="BN34" s="252"/>
      <c r="BO34" s="265"/>
      <c r="BP34" s="265"/>
      <c r="BQ34" s="262">
        <v>28</v>
      </c>
      <c r="BR34" s="263"/>
      <c r="BS34" s="1103"/>
      <c r="BT34" s="1104"/>
      <c r="BU34" s="1104"/>
      <c r="BV34" s="1104"/>
      <c r="BW34" s="1104"/>
      <c r="BX34" s="1104"/>
      <c r="BY34" s="1104"/>
      <c r="BZ34" s="1104"/>
      <c r="CA34" s="1104"/>
      <c r="CB34" s="1104"/>
      <c r="CC34" s="1104"/>
      <c r="CD34" s="1104"/>
      <c r="CE34" s="1104"/>
      <c r="CF34" s="1104"/>
      <c r="CG34" s="1105"/>
      <c r="CH34" s="1078"/>
      <c r="CI34" s="1079"/>
      <c r="CJ34" s="1079"/>
      <c r="CK34" s="1079"/>
      <c r="CL34" s="1080"/>
      <c r="CM34" s="1078"/>
      <c r="CN34" s="1079"/>
      <c r="CO34" s="1079"/>
      <c r="CP34" s="1079"/>
      <c r="CQ34" s="1080"/>
      <c r="CR34" s="1078"/>
      <c r="CS34" s="1079"/>
      <c r="CT34" s="1079"/>
      <c r="CU34" s="1079"/>
      <c r="CV34" s="1080"/>
      <c r="CW34" s="1078"/>
      <c r="CX34" s="1079"/>
      <c r="CY34" s="1079"/>
      <c r="CZ34" s="1079"/>
      <c r="DA34" s="1080"/>
      <c r="DB34" s="1078"/>
      <c r="DC34" s="1079"/>
      <c r="DD34" s="1079"/>
      <c r="DE34" s="1079"/>
      <c r="DF34" s="1080"/>
      <c r="DG34" s="1078"/>
      <c r="DH34" s="1079"/>
      <c r="DI34" s="1079"/>
      <c r="DJ34" s="1079"/>
      <c r="DK34" s="1080"/>
      <c r="DL34" s="1078"/>
      <c r="DM34" s="1079"/>
      <c r="DN34" s="1079"/>
      <c r="DO34" s="1079"/>
      <c r="DP34" s="1080"/>
      <c r="DQ34" s="1078"/>
      <c r="DR34" s="1079"/>
      <c r="DS34" s="1079"/>
      <c r="DT34" s="1079"/>
      <c r="DU34" s="1080"/>
      <c r="DV34" s="1081"/>
      <c r="DW34" s="1082"/>
      <c r="DX34" s="1082"/>
      <c r="DY34" s="1082"/>
      <c r="DZ34" s="1083"/>
      <c r="EA34" s="246"/>
    </row>
    <row r="35" spans="1:131" s="247" customFormat="1" ht="26.25" customHeight="1" x14ac:dyDescent="0.2">
      <c r="A35" s="266">
        <v>8</v>
      </c>
      <c r="B35" s="1126" t="s">
        <v>418</v>
      </c>
      <c r="C35" s="1127"/>
      <c r="D35" s="1127"/>
      <c r="E35" s="1127"/>
      <c r="F35" s="1127"/>
      <c r="G35" s="1127"/>
      <c r="H35" s="1127"/>
      <c r="I35" s="1127"/>
      <c r="J35" s="1127"/>
      <c r="K35" s="1127"/>
      <c r="L35" s="1127"/>
      <c r="M35" s="1127"/>
      <c r="N35" s="1127"/>
      <c r="O35" s="1127"/>
      <c r="P35" s="1128"/>
      <c r="Q35" s="1132">
        <v>118</v>
      </c>
      <c r="R35" s="1133"/>
      <c r="S35" s="1133"/>
      <c r="T35" s="1133"/>
      <c r="U35" s="1133"/>
      <c r="V35" s="1133">
        <v>109</v>
      </c>
      <c r="W35" s="1133"/>
      <c r="X35" s="1133"/>
      <c r="Y35" s="1133"/>
      <c r="Z35" s="1133"/>
      <c r="AA35" s="1133">
        <v>10</v>
      </c>
      <c r="AB35" s="1133"/>
      <c r="AC35" s="1133"/>
      <c r="AD35" s="1133"/>
      <c r="AE35" s="1134"/>
      <c r="AF35" s="1108">
        <v>10</v>
      </c>
      <c r="AG35" s="1109"/>
      <c r="AH35" s="1109"/>
      <c r="AI35" s="1109"/>
      <c r="AJ35" s="1110"/>
      <c r="AK35" s="1069">
        <v>82</v>
      </c>
      <c r="AL35" s="1060"/>
      <c r="AM35" s="1060"/>
      <c r="AN35" s="1060"/>
      <c r="AO35" s="1060"/>
      <c r="AP35" s="1060">
        <v>687</v>
      </c>
      <c r="AQ35" s="1060"/>
      <c r="AR35" s="1060"/>
      <c r="AS35" s="1060"/>
      <c r="AT35" s="1060"/>
      <c r="AU35" s="1060">
        <v>680</v>
      </c>
      <c r="AV35" s="1060"/>
      <c r="AW35" s="1060"/>
      <c r="AX35" s="1060"/>
      <c r="AY35" s="1060"/>
      <c r="AZ35" s="1131" t="s">
        <v>525</v>
      </c>
      <c r="BA35" s="1131"/>
      <c r="BB35" s="1131"/>
      <c r="BC35" s="1131"/>
      <c r="BD35" s="1131"/>
      <c r="BE35" s="1121" t="s">
        <v>416</v>
      </c>
      <c r="BF35" s="1121"/>
      <c r="BG35" s="1121"/>
      <c r="BH35" s="1121"/>
      <c r="BI35" s="1122"/>
      <c r="BJ35" s="252"/>
      <c r="BK35" s="252"/>
      <c r="BL35" s="252"/>
      <c r="BM35" s="252"/>
      <c r="BN35" s="252"/>
      <c r="BO35" s="265"/>
      <c r="BP35" s="265"/>
      <c r="BQ35" s="262">
        <v>29</v>
      </c>
      <c r="BR35" s="263"/>
      <c r="BS35" s="1103"/>
      <c r="BT35" s="1104"/>
      <c r="BU35" s="1104"/>
      <c r="BV35" s="1104"/>
      <c r="BW35" s="1104"/>
      <c r="BX35" s="1104"/>
      <c r="BY35" s="1104"/>
      <c r="BZ35" s="1104"/>
      <c r="CA35" s="1104"/>
      <c r="CB35" s="1104"/>
      <c r="CC35" s="1104"/>
      <c r="CD35" s="1104"/>
      <c r="CE35" s="1104"/>
      <c r="CF35" s="1104"/>
      <c r="CG35" s="1105"/>
      <c r="CH35" s="1078"/>
      <c r="CI35" s="1079"/>
      <c r="CJ35" s="1079"/>
      <c r="CK35" s="1079"/>
      <c r="CL35" s="1080"/>
      <c r="CM35" s="1078"/>
      <c r="CN35" s="1079"/>
      <c r="CO35" s="1079"/>
      <c r="CP35" s="1079"/>
      <c r="CQ35" s="1080"/>
      <c r="CR35" s="1078"/>
      <c r="CS35" s="1079"/>
      <c r="CT35" s="1079"/>
      <c r="CU35" s="1079"/>
      <c r="CV35" s="1080"/>
      <c r="CW35" s="1078"/>
      <c r="CX35" s="1079"/>
      <c r="CY35" s="1079"/>
      <c r="CZ35" s="1079"/>
      <c r="DA35" s="1080"/>
      <c r="DB35" s="1078"/>
      <c r="DC35" s="1079"/>
      <c r="DD35" s="1079"/>
      <c r="DE35" s="1079"/>
      <c r="DF35" s="1080"/>
      <c r="DG35" s="1078"/>
      <c r="DH35" s="1079"/>
      <c r="DI35" s="1079"/>
      <c r="DJ35" s="1079"/>
      <c r="DK35" s="1080"/>
      <c r="DL35" s="1078"/>
      <c r="DM35" s="1079"/>
      <c r="DN35" s="1079"/>
      <c r="DO35" s="1079"/>
      <c r="DP35" s="1080"/>
      <c r="DQ35" s="1078"/>
      <c r="DR35" s="1079"/>
      <c r="DS35" s="1079"/>
      <c r="DT35" s="1079"/>
      <c r="DU35" s="1080"/>
      <c r="DV35" s="1081"/>
      <c r="DW35" s="1082"/>
      <c r="DX35" s="1082"/>
      <c r="DY35" s="1082"/>
      <c r="DZ35" s="1083"/>
      <c r="EA35" s="246"/>
    </row>
    <row r="36" spans="1:131" s="247" customFormat="1" ht="26.25" customHeight="1" x14ac:dyDescent="0.2">
      <c r="A36" s="266">
        <v>9</v>
      </c>
      <c r="B36" s="1126"/>
      <c r="C36" s="1127"/>
      <c r="D36" s="1127"/>
      <c r="E36" s="1127"/>
      <c r="F36" s="1127"/>
      <c r="G36" s="1127"/>
      <c r="H36" s="1127"/>
      <c r="I36" s="1127"/>
      <c r="J36" s="1127"/>
      <c r="K36" s="1127"/>
      <c r="L36" s="1127"/>
      <c r="M36" s="1127"/>
      <c r="N36" s="1127"/>
      <c r="O36" s="1127"/>
      <c r="P36" s="1128"/>
      <c r="Q36" s="1132"/>
      <c r="R36" s="1133"/>
      <c r="S36" s="1133"/>
      <c r="T36" s="1133"/>
      <c r="U36" s="1133"/>
      <c r="V36" s="1133"/>
      <c r="W36" s="1133"/>
      <c r="X36" s="1133"/>
      <c r="Y36" s="1133"/>
      <c r="Z36" s="1133"/>
      <c r="AA36" s="1133"/>
      <c r="AB36" s="1133"/>
      <c r="AC36" s="1133"/>
      <c r="AD36" s="1133"/>
      <c r="AE36" s="1134"/>
      <c r="AF36" s="1108"/>
      <c r="AG36" s="1109"/>
      <c r="AH36" s="1109"/>
      <c r="AI36" s="1109"/>
      <c r="AJ36" s="1110"/>
      <c r="AK36" s="1069"/>
      <c r="AL36" s="1060"/>
      <c r="AM36" s="1060"/>
      <c r="AN36" s="1060"/>
      <c r="AO36" s="1060"/>
      <c r="AP36" s="1060"/>
      <c r="AQ36" s="1060"/>
      <c r="AR36" s="1060"/>
      <c r="AS36" s="1060"/>
      <c r="AT36" s="1060"/>
      <c r="AU36" s="1060"/>
      <c r="AV36" s="1060"/>
      <c r="AW36" s="1060"/>
      <c r="AX36" s="1060"/>
      <c r="AY36" s="1060"/>
      <c r="AZ36" s="1131"/>
      <c r="BA36" s="1131"/>
      <c r="BB36" s="1131"/>
      <c r="BC36" s="1131"/>
      <c r="BD36" s="1131"/>
      <c r="BE36" s="1121"/>
      <c r="BF36" s="1121"/>
      <c r="BG36" s="1121"/>
      <c r="BH36" s="1121"/>
      <c r="BI36" s="1122"/>
      <c r="BJ36" s="252"/>
      <c r="BK36" s="252"/>
      <c r="BL36" s="252"/>
      <c r="BM36" s="252"/>
      <c r="BN36" s="252"/>
      <c r="BO36" s="265"/>
      <c r="BP36" s="265"/>
      <c r="BQ36" s="262">
        <v>30</v>
      </c>
      <c r="BR36" s="263"/>
      <c r="BS36" s="1103"/>
      <c r="BT36" s="1104"/>
      <c r="BU36" s="1104"/>
      <c r="BV36" s="1104"/>
      <c r="BW36" s="1104"/>
      <c r="BX36" s="1104"/>
      <c r="BY36" s="1104"/>
      <c r="BZ36" s="1104"/>
      <c r="CA36" s="1104"/>
      <c r="CB36" s="1104"/>
      <c r="CC36" s="1104"/>
      <c r="CD36" s="1104"/>
      <c r="CE36" s="1104"/>
      <c r="CF36" s="1104"/>
      <c r="CG36" s="1105"/>
      <c r="CH36" s="1078"/>
      <c r="CI36" s="1079"/>
      <c r="CJ36" s="1079"/>
      <c r="CK36" s="1079"/>
      <c r="CL36" s="1080"/>
      <c r="CM36" s="1078"/>
      <c r="CN36" s="1079"/>
      <c r="CO36" s="1079"/>
      <c r="CP36" s="1079"/>
      <c r="CQ36" s="1080"/>
      <c r="CR36" s="1078"/>
      <c r="CS36" s="1079"/>
      <c r="CT36" s="1079"/>
      <c r="CU36" s="1079"/>
      <c r="CV36" s="1080"/>
      <c r="CW36" s="1078"/>
      <c r="CX36" s="1079"/>
      <c r="CY36" s="1079"/>
      <c r="CZ36" s="1079"/>
      <c r="DA36" s="1080"/>
      <c r="DB36" s="1078"/>
      <c r="DC36" s="1079"/>
      <c r="DD36" s="1079"/>
      <c r="DE36" s="1079"/>
      <c r="DF36" s="1080"/>
      <c r="DG36" s="1078"/>
      <c r="DH36" s="1079"/>
      <c r="DI36" s="1079"/>
      <c r="DJ36" s="1079"/>
      <c r="DK36" s="1080"/>
      <c r="DL36" s="1078"/>
      <c r="DM36" s="1079"/>
      <c r="DN36" s="1079"/>
      <c r="DO36" s="1079"/>
      <c r="DP36" s="1080"/>
      <c r="DQ36" s="1078"/>
      <c r="DR36" s="1079"/>
      <c r="DS36" s="1079"/>
      <c r="DT36" s="1079"/>
      <c r="DU36" s="1080"/>
      <c r="DV36" s="1081"/>
      <c r="DW36" s="1082"/>
      <c r="DX36" s="1082"/>
      <c r="DY36" s="1082"/>
      <c r="DZ36" s="1083"/>
      <c r="EA36" s="246"/>
    </row>
    <row r="37" spans="1:131" s="247" customFormat="1" ht="26.25" customHeight="1" x14ac:dyDescent="0.2">
      <c r="A37" s="266">
        <v>10</v>
      </c>
      <c r="B37" s="1126"/>
      <c r="C37" s="1127"/>
      <c r="D37" s="1127"/>
      <c r="E37" s="1127"/>
      <c r="F37" s="1127"/>
      <c r="G37" s="1127"/>
      <c r="H37" s="1127"/>
      <c r="I37" s="1127"/>
      <c r="J37" s="1127"/>
      <c r="K37" s="1127"/>
      <c r="L37" s="1127"/>
      <c r="M37" s="1127"/>
      <c r="N37" s="1127"/>
      <c r="O37" s="1127"/>
      <c r="P37" s="1128"/>
      <c r="Q37" s="1132"/>
      <c r="R37" s="1133"/>
      <c r="S37" s="1133"/>
      <c r="T37" s="1133"/>
      <c r="U37" s="1133"/>
      <c r="V37" s="1133"/>
      <c r="W37" s="1133"/>
      <c r="X37" s="1133"/>
      <c r="Y37" s="1133"/>
      <c r="Z37" s="1133"/>
      <c r="AA37" s="1133"/>
      <c r="AB37" s="1133"/>
      <c r="AC37" s="1133"/>
      <c r="AD37" s="1133"/>
      <c r="AE37" s="1134"/>
      <c r="AF37" s="1108"/>
      <c r="AG37" s="1109"/>
      <c r="AH37" s="1109"/>
      <c r="AI37" s="1109"/>
      <c r="AJ37" s="1110"/>
      <c r="AK37" s="1069"/>
      <c r="AL37" s="1060"/>
      <c r="AM37" s="1060"/>
      <c r="AN37" s="1060"/>
      <c r="AO37" s="1060"/>
      <c r="AP37" s="1060"/>
      <c r="AQ37" s="1060"/>
      <c r="AR37" s="1060"/>
      <c r="AS37" s="1060"/>
      <c r="AT37" s="1060"/>
      <c r="AU37" s="1060"/>
      <c r="AV37" s="1060"/>
      <c r="AW37" s="1060"/>
      <c r="AX37" s="1060"/>
      <c r="AY37" s="1060"/>
      <c r="AZ37" s="1131"/>
      <c r="BA37" s="1131"/>
      <c r="BB37" s="1131"/>
      <c r="BC37" s="1131"/>
      <c r="BD37" s="1131"/>
      <c r="BE37" s="1121"/>
      <c r="BF37" s="1121"/>
      <c r="BG37" s="1121"/>
      <c r="BH37" s="1121"/>
      <c r="BI37" s="1122"/>
      <c r="BJ37" s="252"/>
      <c r="BK37" s="252"/>
      <c r="BL37" s="252"/>
      <c r="BM37" s="252"/>
      <c r="BN37" s="252"/>
      <c r="BO37" s="265"/>
      <c r="BP37" s="265"/>
      <c r="BQ37" s="262">
        <v>31</v>
      </c>
      <c r="BR37" s="263"/>
      <c r="BS37" s="1103"/>
      <c r="BT37" s="1104"/>
      <c r="BU37" s="1104"/>
      <c r="BV37" s="1104"/>
      <c r="BW37" s="1104"/>
      <c r="BX37" s="1104"/>
      <c r="BY37" s="1104"/>
      <c r="BZ37" s="1104"/>
      <c r="CA37" s="1104"/>
      <c r="CB37" s="1104"/>
      <c r="CC37" s="1104"/>
      <c r="CD37" s="1104"/>
      <c r="CE37" s="1104"/>
      <c r="CF37" s="1104"/>
      <c r="CG37" s="1105"/>
      <c r="CH37" s="1078"/>
      <c r="CI37" s="1079"/>
      <c r="CJ37" s="1079"/>
      <c r="CK37" s="1079"/>
      <c r="CL37" s="1080"/>
      <c r="CM37" s="1078"/>
      <c r="CN37" s="1079"/>
      <c r="CO37" s="1079"/>
      <c r="CP37" s="1079"/>
      <c r="CQ37" s="1080"/>
      <c r="CR37" s="1078"/>
      <c r="CS37" s="1079"/>
      <c r="CT37" s="1079"/>
      <c r="CU37" s="1079"/>
      <c r="CV37" s="1080"/>
      <c r="CW37" s="1078"/>
      <c r="CX37" s="1079"/>
      <c r="CY37" s="1079"/>
      <c r="CZ37" s="1079"/>
      <c r="DA37" s="1080"/>
      <c r="DB37" s="1078"/>
      <c r="DC37" s="1079"/>
      <c r="DD37" s="1079"/>
      <c r="DE37" s="1079"/>
      <c r="DF37" s="1080"/>
      <c r="DG37" s="1078"/>
      <c r="DH37" s="1079"/>
      <c r="DI37" s="1079"/>
      <c r="DJ37" s="1079"/>
      <c r="DK37" s="1080"/>
      <c r="DL37" s="1078"/>
      <c r="DM37" s="1079"/>
      <c r="DN37" s="1079"/>
      <c r="DO37" s="1079"/>
      <c r="DP37" s="1080"/>
      <c r="DQ37" s="1078"/>
      <c r="DR37" s="1079"/>
      <c r="DS37" s="1079"/>
      <c r="DT37" s="1079"/>
      <c r="DU37" s="1080"/>
      <c r="DV37" s="1081"/>
      <c r="DW37" s="1082"/>
      <c r="DX37" s="1082"/>
      <c r="DY37" s="1082"/>
      <c r="DZ37" s="1083"/>
      <c r="EA37" s="246"/>
    </row>
    <row r="38" spans="1:131" s="247" customFormat="1" ht="26.25" customHeight="1" x14ac:dyDescent="0.2">
      <c r="A38" s="266">
        <v>11</v>
      </c>
      <c r="B38" s="1126"/>
      <c r="C38" s="1127"/>
      <c r="D38" s="1127"/>
      <c r="E38" s="1127"/>
      <c r="F38" s="1127"/>
      <c r="G38" s="1127"/>
      <c r="H38" s="1127"/>
      <c r="I38" s="1127"/>
      <c r="J38" s="1127"/>
      <c r="K38" s="1127"/>
      <c r="L38" s="1127"/>
      <c r="M38" s="1127"/>
      <c r="N38" s="1127"/>
      <c r="O38" s="1127"/>
      <c r="P38" s="1128"/>
      <c r="Q38" s="1132"/>
      <c r="R38" s="1133"/>
      <c r="S38" s="1133"/>
      <c r="T38" s="1133"/>
      <c r="U38" s="1133"/>
      <c r="V38" s="1133"/>
      <c r="W38" s="1133"/>
      <c r="X38" s="1133"/>
      <c r="Y38" s="1133"/>
      <c r="Z38" s="1133"/>
      <c r="AA38" s="1133"/>
      <c r="AB38" s="1133"/>
      <c r="AC38" s="1133"/>
      <c r="AD38" s="1133"/>
      <c r="AE38" s="1134"/>
      <c r="AF38" s="1108"/>
      <c r="AG38" s="1109"/>
      <c r="AH38" s="1109"/>
      <c r="AI38" s="1109"/>
      <c r="AJ38" s="1110"/>
      <c r="AK38" s="1069"/>
      <c r="AL38" s="1060"/>
      <c r="AM38" s="1060"/>
      <c r="AN38" s="1060"/>
      <c r="AO38" s="1060"/>
      <c r="AP38" s="1060"/>
      <c r="AQ38" s="1060"/>
      <c r="AR38" s="1060"/>
      <c r="AS38" s="1060"/>
      <c r="AT38" s="1060"/>
      <c r="AU38" s="1060"/>
      <c r="AV38" s="1060"/>
      <c r="AW38" s="1060"/>
      <c r="AX38" s="1060"/>
      <c r="AY38" s="1060"/>
      <c r="AZ38" s="1131"/>
      <c r="BA38" s="1131"/>
      <c r="BB38" s="1131"/>
      <c r="BC38" s="1131"/>
      <c r="BD38" s="1131"/>
      <c r="BE38" s="1121"/>
      <c r="BF38" s="1121"/>
      <c r="BG38" s="1121"/>
      <c r="BH38" s="1121"/>
      <c r="BI38" s="1122"/>
      <c r="BJ38" s="252"/>
      <c r="BK38" s="252"/>
      <c r="BL38" s="252"/>
      <c r="BM38" s="252"/>
      <c r="BN38" s="252"/>
      <c r="BO38" s="265"/>
      <c r="BP38" s="265"/>
      <c r="BQ38" s="262">
        <v>32</v>
      </c>
      <c r="BR38" s="263"/>
      <c r="BS38" s="1103"/>
      <c r="BT38" s="1104"/>
      <c r="BU38" s="1104"/>
      <c r="BV38" s="1104"/>
      <c r="BW38" s="1104"/>
      <c r="BX38" s="1104"/>
      <c r="BY38" s="1104"/>
      <c r="BZ38" s="1104"/>
      <c r="CA38" s="1104"/>
      <c r="CB38" s="1104"/>
      <c r="CC38" s="1104"/>
      <c r="CD38" s="1104"/>
      <c r="CE38" s="1104"/>
      <c r="CF38" s="1104"/>
      <c r="CG38" s="1105"/>
      <c r="CH38" s="1078"/>
      <c r="CI38" s="1079"/>
      <c r="CJ38" s="1079"/>
      <c r="CK38" s="1079"/>
      <c r="CL38" s="1080"/>
      <c r="CM38" s="1078"/>
      <c r="CN38" s="1079"/>
      <c r="CO38" s="1079"/>
      <c r="CP38" s="1079"/>
      <c r="CQ38" s="1080"/>
      <c r="CR38" s="1078"/>
      <c r="CS38" s="1079"/>
      <c r="CT38" s="1079"/>
      <c r="CU38" s="1079"/>
      <c r="CV38" s="1080"/>
      <c r="CW38" s="1078"/>
      <c r="CX38" s="1079"/>
      <c r="CY38" s="1079"/>
      <c r="CZ38" s="1079"/>
      <c r="DA38" s="1080"/>
      <c r="DB38" s="1078"/>
      <c r="DC38" s="1079"/>
      <c r="DD38" s="1079"/>
      <c r="DE38" s="1079"/>
      <c r="DF38" s="1080"/>
      <c r="DG38" s="1078"/>
      <c r="DH38" s="1079"/>
      <c r="DI38" s="1079"/>
      <c r="DJ38" s="1079"/>
      <c r="DK38" s="1080"/>
      <c r="DL38" s="1078"/>
      <c r="DM38" s="1079"/>
      <c r="DN38" s="1079"/>
      <c r="DO38" s="1079"/>
      <c r="DP38" s="1080"/>
      <c r="DQ38" s="1078"/>
      <c r="DR38" s="1079"/>
      <c r="DS38" s="1079"/>
      <c r="DT38" s="1079"/>
      <c r="DU38" s="1080"/>
      <c r="DV38" s="1081"/>
      <c r="DW38" s="1082"/>
      <c r="DX38" s="1082"/>
      <c r="DY38" s="1082"/>
      <c r="DZ38" s="1083"/>
      <c r="EA38" s="246"/>
    </row>
    <row r="39" spans="1:131" s="247" customFormat="1" ht="26.25" customHeight="1" x14ac:dyDescent="0.2">
      <c r="A39" s="266">
        <v>12</v>
      </c>
      <c r="B39" s="1126"/>
      <c r="C39" s="1127"/>
      <c r="D39" s="1127"/>
      <c r="E39" s="1127"/>
      <c r="F39" s="1127"/>
      <c r="G39" s="1127"/>
      <c r="H39" s="1127"/>
      <c r="I39" s="1127"/>
      <c r="J39" s="1127"/>
      <c r="K39" s="1127"/>
      <c r="L39" s="1127"/>
      <c r="M39" s="1127"/>
      <c r="N39" s="1127"/>
      <c r="O39" s="1127"/>
      <c r="P39" s="1128"/>
      <c r="Q39" s="1132"/>
      <c r="R39" s="1133"/>
      <c r="S39" s="1133"/>
      <c r="T39" s="1133"/>
      <c r="U39" s="1133"/>
      <c r="V39" s="1133"/>
      <c r="W39" s="1133"/>
      <c r="X39" s="1133"/>
      <c r="Y39" s="1133"/>
      <c r="Z39" s="1133"/>
      <c r="AA39" s="1133"/>
      <c r="AB39" s="1133"/>
      <c r="AC39" s="1133"/>
      <c r="AD39" s="1133"/>
      <c r="AE39" s="1134"/>
      <c r="AF39" s="1108"/>
      <c r="AG39" s="1109"/>
      <c r="AH39" s="1109"/>
      <c r="AI39" s="1109"/>
      <c r="AJ39" s="1110"/>
      <c r="AK39" s="1069"/>
      <c r="AL39" s="1060"/>
      <c r="AM39" s="1060"/>
      <c r="AN39" s="1060"/>
      <c r="AO39" s="1060"/>
      <c r="AP39" s="1060"/>
      <c r="AQ39" s="1060"/>
      <c r="AR39" s="1060"/>
      <c r="AS39" s="1060"/>
      <c r="AT39" s="1060"/>
      <c r="AU39" s="1060"/>
      <c r="AV39" s="1060"/>
      <c r="AW39" s="1060"/>
      <c r="AX39" s="1060"/>
      <c r="AY39" s="1060"/>
      <c r="AZ39" s="1131"/>
      <c r="BA39" s="1131"/>
      <c r="BB39" s="1131"/>
      <c r="BC39" s="1131"/>
      <c r="BD39" s="1131"/>
      <c r="BE39" s="1121"/>
      <c r="BF39" s="1121"/>
      <c r="BG39" s="1121"/>
      <c r="BH39" s="1121"/>
      <c r="BI39" s="1122"/>
      <c r="BJ39" s="252"/>
      <c r="BK39" s="252"/>
      <c r="BL39" s="252"/>
      <c r="BM39" s="252"/>
      <c r="BN39" s="252"/>
      <c r="BO39" s="265"/>
      <c r="BP39" s="265"/>
      <c r="BQ39" s="262">
        <v>33</v>
      </c>
      <c r="BR39" s="263"/>
      <c r="BS39" s="1103"/>
      <c r="BT39" s="1104"/>
      <c r="BU39" s="1104"/>
      <c r="BV39" s="1104"/>
      <c r="BW39" s="1104"/>
      <c r="BX39" s="1104"/>
      <c r="BY39" s="1104"/>
      <c r="BZ39" s="1104"/>
      <c r="CA39" s="1104"/>
      <c r="CB39" s="1104"/>
      <c r="CC39" s="1104"/>
      <c r="CD39" s="1104"/>
      <c r="CE39" s="1104"/>
      <c r="CF39" s="1104"/>
      <c r="CG39" s="1105"/>
      <c r="CH39" s="1078"/>
      <c r="CI39" s="1079"/>
      <c r="CJ39" s="1079"/>
      <c r="CK39" s="1079"/>
      <c r="CL39" s="1080"/>
      <c r="CM39" s="1078"/>
      <c r="CN39" s="1079"/>
      <c r="CO39" s="1079"/>
      <c r="CP39" s="1079"/>
      <c r="CQ39" s="1080"/>
      <c r="CR39" s="1078"/>
      <c r="CS39" s="1079"/>
      <c r="CT39" s="1079"/>
      <c r="CU39" s="1079"/>
      <c r="CV39" s="1080"/>
      <c r="CW39" s="1078"/>
      <c r="CX39" s="1079"/>
      <c r="CY39" s="1079"/>
      <c r="CZ39" s="1079"/>
      <c r="DA39" s="1080"/>
      <c r="DB39" s="1078"/>
      <c r="DC39" s="1079"/>
      <c r="DD39" s="1079"/>
      <c r="DE39" s="1079"/>
      <c r="DF39" s="1080"/>
      <c r="DG39" s="1078"/>
      <c r="DH39" s="1079"/>
      <c r="DI39" s="1079"/>
      <c r="DJ39" s="1079"/>
      <c r="DK39" s="1080"/>
      <c r="DL39" s="1078"/>
      <c r="DM39" s="1079"/>
      <c r="DN39" s="1079"/>
      <c r="DO39" s="1079"/>
      <c r="DP39" s="1080"/>
      <c r="DQ39" s="1078"/>
      <c r="DR39" s="1079"/>
      <c r="DS39" s="1079"/>
      <c r="DT39" s="1079"/>
      <c r="DU39" s="1080"/>
      <c r="DV39" s="1081"/>
      <c r="DW39" s="1082"/>
      <c r="DX39" s="1082"/>
      <c r="DY39" s="1082"/>
      <c r="DZ39" s="1083"/>
      <c r="EA39" s="246"/>
    </row>
    <row r="40" spans="1:131" s="247" customFormat="1" ht="26.25" customHeight="1" x14ac:dyDescent="0.2">
      <c r="A40" s="261">
        <v>13</v>
      </c>
      <c r="B40" s="1126"/>
      <c r="C40" s="1127"/>
      <c r="D40" s="1127"/>
      <c r="E40" s="1127"/>
      <c r="F40" s="1127"/>
      <c r="G40" s="1127"/>
      <c r="H40" s="1127"/>
      <c r="I40" s="1127"/>
      <c r="J40" s="1127"/>
      <c r="K40" s="1127"/>
      <c r="L40" s="1127"/>
      <c r="M40" s="1127"/>
      <c r="N40" s="1127"/>
      <c r="O40" s="1127"/>
      <c r="P40" s="1128"/>
      <c r="Q40" s="1132"/>
      <c r="R40" s="1133"/>
      <c r="S40" s="1133"/>
      <c r="T40" s="1133"/>
      <c r="U40" s="1133"/>
      <c r="V40" s="1133"/>
      <c r="W40" s="1133"/>
      <c r="X40" s="1133"/>
      <c r="Y40" s="1133"/>
      <c r="Z40" s="1133"/>
      <c r="AA40" s="1133"/>
      <c r="AB40" s="1133"/>
      <c r="AC40" s="1133"/>
      <c r="AD40" s="1133"/>
      <c r="AE40" s="1134"/>
      <c r="AF40" s="1108"/>
      <c r="AG40" s="1109"/>
      <c r="AH40" s="1109"/>
      <c r="AI40" s="1109"/>
      <c r="AJ40" s="1110"/>
      <c r="AK40" s="1069"/>
      <c r="AL40" s="1060"/>
      <c r="AM40" s="1060"/>
      <c r="AN40" s="1060"/>
      <c r="AO40" s="1060"/>
      <c r="AP40" s="1060"/>
      <c r="AQ40" s="1060"/>
      <c r="AR40" s="1060"/>
      <c r="AS40" s="1060"/>
      <c r="AT40" s="1060"/>
      <c r="AU40" s="1060"/>
      <c r="AV40" s="1060"/>
      <c r="AW40" s="1060"/>
      <c r="AX40" s="1060"/>
      <c r="AY40" s="1060"/>
      <c r="AZ40" s="1131"/>
      <c r="BA40" s="1131"/>
      <c r="BB40" s="1131"/>
      <c r="BC40" s="1131"/>
      <c r="BD40" s="1131"/>
      <c r="BE40" s="1121"/>
      <c r="BF40" s="1121"/>
      <c r="BG40" s="1121"/>
      <c r="BH40" s="1121"/>
      <c r="BI40" s="1122"/>
      <c r="BJ40" s="252"/>
      <c r="BK40" s="252"/>
      <c r="BL40" s="252"/>
      <c r="BM40" s="252"/>
      <c r="BN40" s="252"/>
      <c r="BO40" s="265"/>
      <c r="BP40" s="265"/>
      <c r="BQ40" s="262">
        <v>34</v>
      </c>
      <c r="BR40" s="263"/>
      <c r="BS40" s="1103"/>
      <c r="BT40" s="1104"/>
      <c r="BU40" s="1104"/>
      <c r="BV40" s="1104"/>
      <c r="BW40" s="1104"/>
      <c r="BX40" s="1104"/>
      <c r="BY40" s="1104"/>
      <c r="BZ40" s="1104"/>
      <c r="CA40" s="1104"/>
      <c r="CB40" s="1104"/>
      <c r="CC40" s="1104"/>
      <c r="CD40" s="1104"/>
      <c r="CE40" s="1104"/>
      <c r="CF40" s="1104"/>
      <c r="CG40" s="1105"/>
      <c r="CH40" s="1078"/>
      <c r="CI40" s="1079"/>
      <c r="CJ40" s="1079"/>
      <c r="CK40" s="1079"/>
      <c r="CL40" s="1080"/>
      <c r="CM40" s="1078"/>
      <c r="CN40" s="1079"/>
      <c r="CO40" s="1079"/>
      <c r="CP40" s="1079"/>
      <c r="CQ40" s="1080"/>
      <c r="CR40" s="1078"/>
      <c r="CS40" s="1079"/>
      <c r="CT40" s="1079"/>
      <c r="CU40" s="1079"/>
      <c r="CV40" s="1080"/>
      <c r="CW40" s="1078"/>
      <c r="CX40" s="1079"/>
      <c r="CY40" s="1079"/>
      <c r="CZ40" s="1079"/>
      <c r="DA40" s="1080"/>
      <c r="DB40" s="1078"/>
      <c r="DC40" s="1079"/>
      <c r="DD40" s="1079"/>
      <c r="DE40" s="1079"/>
      <c r="DF40" s="1080"/>
      <c r="DG40" s="1078"/>
      <c r="DH40" s="1079"/>
      <c r="DI40" s="1079"/>
      <c r="DJ40" s="1079"/>
      <c r="DK40" s="1080"/>
      <c r="DL40" s="1078"/>
      <c r="DM40" s="1079"/>
      <c r="DN40" s="1079"/>
      <c r="DO40" s="1079"/>
      <c r="DP40" s="1080"/>
      <c r="DQ40" s="1078"/>
      <c r="DR40" s="1079"/>
      <c r="DS40" s="1079"/>
      <c r="DT40" s="1079"/>
      <c r="DU40" s="1080"/>
      <c r="DV40" s="1081"/>
      <c r="DW40" s="1082"/>
      <c r="DX40" s="1082"/>
      <c r="DY40" s="1082"/>
      <c r="DZ40" s="1083"/>
      <c r="EA40" s="246"/>
    </row>
    <row r="41" spans="1:131" s="247" customFormat="1" ht="26.25" customHeight="1" x14ac:dyDescent="0.2">
      <c r="A41" s="261">
        <v>14</v>
      </c>
      <c r="B41" s="1126"/>
      <c r="C41" s="1127"/>
      <c r="D41" s="1127"/>
      <c r="E41" s="1127"/>
      <c r="F41" s="1127"/>
      <c r="G41" s="1127"/>
      <c r="H41" s="1127"/>
      <c r="I41" s="1127"/>
      <c r="J41" s="1127"/>
      <c r="K41" s="1127"/>
      <c r="L41" s="1127"/>
      <c r="M41" s="1127"/>
      <c r="N41" s="1127"/>
      <c r="O41" s="1127"/>
      <c r="P41" s="1128"/>
      <c r="Q41" s="1132"/>
      <c r="R41" s="1133"/>
      <c r="S41" s="1133"/>
      <c r="T41" s="1133"/>
      <c r="U41" s="1133"/>
      <c r="V41" s="1133"/>
      <c r="W41" s="1133"/>
      <c r="X41" s="1133"/>
      <c r="Y41" s="1133"/>
      <c r="Z41" s="1133"/>
      <c r="AA41" s="1133"/>
      <c r="AB41" s="1133"/>
      <c r="AC41" s="1133"/>
      <c r="AD41" s="1133"/>
      <c r="AE41" s="1134"/>
      <c r="AF41" s="1108"/>
      <c r="AG41" s="1109"/>
      <c r="AH41" s="1109"/>
      <c r="AI41" s="1109"/>
      <c r="AJ41" s="1110"/>
      <c r="AK41" s="1069"/>
      <c r="AL41" s="1060"/>
      <c r="AM41" s="1060"/>
      <c r="AN41" s="1060"/>
      <c r="AO41" s="1060"/>
      <c r="AP41" s="1060"/>
      <c r="AQ41" s="1060"/>
      <c r="AR41" s="1060"/>
      <c r="AS41" s="1060"/>
      <c r="AT41" s="1060"/>
      <c r="AU41" s="1060"/>
      <c r="AV41" s="1060"/>
      <c r="AW41" s="1060"/>
      <c r="AX41" s="1060"/>
      <c r="AY41" s="1060"/>
      <c r="AZ41" s="1131"/>
      <c r="BA41" s="1131"/>
      <c r="BB41" s="1131"/>
      <c r="BC41" s="1131"/>
      <c r="BD41" s="1131"/>
      <c r="BE41" s="1121"/>
      <c r="BF41" s="1121"/>
      <c r="BG41" s="1121"/>
      <c r="BH41" s="1121"/>
      <c r="BI41" s="1122"/>
      <c r="BJ41" s="252"/>
      <c r="BK41" s="252"/>
      <c r="BL41" s="252"/>
      <c r="BM41" s="252"/>
      <c r="BN41" s="252"/>
      <c r="BO41" s="265"/>
      <c r="BP41" s="265"/>
      <c r="BQ41" s="262">
        <v>35</v>
      </c>
      <c r="BR41" s="263"/>
      <c r="BS41" s="1103"/>
      <c r="BT41" s="1104"/>
      <c r="BU41" s="1104"/>
      <c r="BV41" s="1104"/>
      <c r="BW41" s="1104"/>
      <c r="BX41" s="1104"/>
      <c r="BY41" s="1104"/>
      <c r="BZ41" s="1104"/>
      <c r="CA41" s="1104"/>
      <c r="CB41" s="1104"/>
      <c r="CC41" s="1104"/>
      <c r="CD41" s="1104"/>
      <c r="CE41" s="1104"/>
      <c r="CF41" s="1104"/>
      <c r="CG41" s="1105"/>
      <c r="CH41" s="1078"/>
      <c r="CI41" s="1079"/>
      <c r="CJ41" s="1079"/>
      <c r="CK41" s="1079"/>
      <c r="CL41" s="1080"/>
      <c r="CM41" s="1078"/>
      <c r="CN41" s="1079"/>
      <c r="CO41" s="1079"/>
      <c r="CP41" s="1079"/>
      <c r="CQ41" s="1080"/>
      <c r="CR41" s="1078"/>
      <c r="CS41" s="1079"/>
      <c r="CT41" s="1079"/>
      <c r="CU41" s="1079"/>
      <c r="CV41" s="1080"/>
      <c r="CW41" s="1078"/>
      <c r="CX41" s="1079"/>
      <c r="CY41" s="1079"/>
      <c r="CZ41" s="1079"/>
      <c r="DA41" s="1080"/>
      <c r="DB41" s="1078"/>
      <c r="DC41" s="1079"/>
      <c r="DD41" s="1079"/>
      <c r="DE41" s="1079"/>
      <c r="DF41" s="1080"/>
      <c r="DG41" s="1078"/>
      <c r="DH41" s="1079"/>
      <c r="DI41" s="1079"/>
      <c r="DJ41" s="1079"/>
      <c r="DK41" s="1080"/>
      <c r="DL41" s="1078"/>
      <c r="DM41" s="1079"/>
      <c r="DN41" s="1079"/>
      <c r="DO41" s="1079"/>
      <c r="DP41" s="1080"/>
      <c r="DQ41" s="1078"/>
      <c r="DR41" s="1079"/>
      <c r="DS41" s="1079"/>
      <c r="DT41" s="1079"/>
      <c r="DU41" s="1080"/>
      <c r="DV41" s="1081"/>
      <c r="DW41" s="1082"/>
      <c r="DX41" s="1082"/>
      <c r="DY41" s="1082"/>
      <c r="DZ41" s="1083"/>
      <c r="EA41" s="246"/>
    </row>
    <row r="42" spans="1:131" s="247" customFormat="1" ht="26.25" customHeight="1" x14ac:dyDescent="0.2">
      <c r="A42" s="261">
        <v>15</v>
      </c>
      <c r="B42" s="1126"/>
      <c r="C42" s="1127"/>
      <c r="D42" s="1127"/>
      <c r="E42" s="1127"/>
      <c r="F42" s="1127"/>
      <c r="G42" s="1127"/>
      <c r="H42" s="1127"/>
      <c r="I42" s="1127"/>
      <c r="J42" s="1127"/>
      <c r="K42" s="1127"/>
      <c r="L42" s="1127"/>
      <c r="M42" s="1127"/>
      <c r="N42" s="1127"/>
      <c r="O42" s="1127"/>
      <c r="P42" s="1128"/>
      <c r="Q42" s="1132"/>
      <c r="R42" s="1133"/>
      <c r="S42" s="1133"/>
      <c r="T42" s="1133"/>
      <c r="U42" s="1133"/>
      <c r="V42" s="1133"/>
      <c r="W42" s="1133"/>
      <c r="X42" s="1133"/>
      <c r="Y42" s="1133"/>
      <c r="Z42" s="1133"/>
      <c r="AA42" s="1133"/>
      <c r="AB42" s="1133"/>
      <c r="AC42" s="1133"/>
      <c r="AD42" s="1133"/>
      <c r="AE42" s="1134"/>
      <c r="AF42" s="1108"/>
      <c r="AG42" s="1109"/>
      <c r="AH42" s="1109"/>
      <c r="AI42" s="1109"/>
      <c r="AJ42" s="1110"/>
      <c r="AK42" s="1069"/>
      <c r="AL42" s="1060"/>
      <c r="AM42" s="1060"/>
      <c r="AN42" s="1060"/>
      <c r="AO42" s="1060"/>
      <c r="AP42" s="1060"/>
      <c r="AQ42" s="1060"/>
      <c r="AR42" s="1060"/>
      <c r="AS42" s="1060"/>
      <c r="AT42" s="1060"/>
      <c r="AU42" s="1060"/>
      <c r="AV42" s="1060"/>
      <c r="AW42" s="1060"/>
      <c r="AX42" s="1060"/>
      <c r="AY42" s="1060"/>
      <c r="AZ42" s="1131"/>
      <c r="BA42" s="1131"/>
      <c r="BB42" s="1131"/>
      <c r="BC42" s="1131"/>
      <c r="BD42" s="1131"/>
      <c r="BE42" s="1121"/>
      <c r="BF42" s="1121"/>
      <c r="BG42" s="1121"/>
      <c r="BH42" s="1121"/>
      <c r="BI42" s="1122"/>
      <c r="BJ42" s="252"/>
      <c r="BK42" s="252"/>
      <c r="BL42" s="252"/>
      <c r="BM42" s="252"/>
      <c r="BN42" s="252"/>
      <c r="BO42" s="265"/>
      <c r="BP42" s="265"/>
      <c r="BQ42" s="262">
        <v>36</v>
      </c>
      <c r="BR42" s="263"/>
      <c r="BS42" s="1103"/>
      <c r="BT42" s="1104"/>
      <c r="BU42" s="1104"/>
      <c r="BV42" s="1104"/>
      <c r="BW42" s="1104"/>
      <c r="BX42" s="1104"/>
      <c r="BY42" s="1104"/>
      <c r="BZ42" s="1104"/>
      <c r="CA42" s="1104"/>
      <c r="CB42" s="1104"/>
      <c r="CC42" s="1104"/>
      <c r="CD42" s="1104"/>
      <c r="CE42" s="1104"/>
      <c r="CF42" s="1104"/>
      <c r="CG42" s="1105"/>
      <c r="CH42" s="1078"/>
      <c r="CI42" s="1079"/>
      <c r="CJ42" s="1079"/>
      <c r="CK42" s="1079"/>
      <c r="CL42" s="1080"/>
      <c r="CM42" s="1078"/>
      <c r="CN42" s="1079"/>
      <c r="CO42" s="1079"/>
      <c r="CP42" s="1079"/>
      <c r="CQ42" s="1080"/>
      <c r="CR42" s="1078"/>
      <c r="CS42" s="1079"/>
      <c r="CT42" s="1079"/>
      <c r="CU42" s="1079"/>
      <c r="CV42" s="1080"/>
      <c r="CW42" s="1078"/>
      <c r="CX42" s="1079"/>
      <c r="CY42" s="1079"/>
      <c r="CZ42" s="1079"/>
      <c r="DA42" s="1080"/>
      <c r="DB42" s="1078"/>
      <c r="DC42" s="1079"/>
      <c r="DD42" s="1079"/>
      <c r="DE42" s="1079"/>
      <c r="DF42" s="1080"/>
      <c r="DG42" s="1078"/>
      <c r="DH42" s="1079"/>
      <c r="DI42" s="1079"/>
      <c r="DJ42" s="1079"/>
      <c r="DK42" s="1080"/>
      <c r="DL42" s="1078"/>
      <c r="DM42" s="1079"/>
      <c r="DN42" s="1079"/>
      <c r="DO42" s="1079"/>
      <c r="DP42" s="1080"/>
      <c r="DQ42" s="1078"/>
      <c r="DR42" s="1079"/>
      <c r="DS42" s="1079"/>
      <c r="DT42" s="1079"/>
      <c r="DU42" s="1080"/>
      <c r="DV42" s="1081"/>
      <c r="DW42" s="1082"/>
      <c r="DX42" s="1082"/>
      <c r="DY42" s="1082"/>
      <c r="DZ42" s="1083"/>
      <c r="EA42" s="246"/>
    </row>
    <row r="43" spans="1:131" s="247" customFormat="1" ht="26.25" customHeight="1" x14ac:dyDescent="0.2">
      <c r="A43" s="261">
        <v>16</v>
      </c>
      <c r="B43" s="1126"/>
      <c r="C43" s="1127"/>
      <c r="D43" s="1127"/>
      <c r="E43" s="1127"/>
      <c r="F43" s="1127"/>
      <c r="G43" s="1127"/>
      <c r="H43" s="1127"/>
      <c r="I43" s="1127"/>
      <c r="J43" s="1127"/>
      <c r="K43" s="1127"/>
      <c r="L43" s="1127"/>
      <c r="M43" s="1127"/>
      <c r="N43" s="1127"/>
      <c r="O43" s="1127"/>
      <c r="P43" s="1128"/>
      <c r="Q43" s="1132"/>
      <c r="R43" s="1133"/>
      <c r="S43" s="1133"/>
      <c r="T43" s="1133"/>
      <c r="U43" s="1133"/>
      <c r="V43" s="1133"/>
      <c r="W43" s="1133"/>
      <c r="X43" s="1133"/>
      <c r="Y43" s="1133"/>
      <c r="Z43" s="1133"/>
      <c r="AA43" s="1133"/>
      <c r="AB43" s="1133"/>
      <c r="AC43" s="1133"/>
      <c r="AD43" s="1133"/>
      <c r="AE43" s="1134"/>
      <c r="AF43" s="1108"/>
      <c r="AG43" s="1109"/>
      <c r="AH43" s="1109"/>
      <c r="AI43" s="1109"/>
      <c r="AJ43" s="1110"/>
      <c r="AK43" s="1069"/>
      <c r="AL43" s="1060"/>
      <c r="AM43" s="1060"/>
      <c r="AN43" s="1060"/>
      <c r="AO43" s="1060"/>
      <c r="AP43" s="1060"/>
      <c r="AQ43" s="1060"/>
      <c r="AR43" s="1060"/>
      <c r="AS43" s="1060"/>
      <c r="AT43" s="1060"/>
      <c r="AU43" s="1060"/>
      <c r="AV43" s="1060"/>
      <c r="AW43" s="1060"/>
      <c r="AX43" s="1060"/>
      <c r="AY43" s="1060"/>
      <c r="AZ43" s="1131"/>
      <c r="BA43" s="1131"/>
      <c r="BB43" s="1131"/>
      <c r="BC43" s="1131"/>
      <c r="BD43" s="1131"/>
      <c r="BE43" s="1121"/>
      <c r="BF43" s="1121"/>
      <c r="BG43" s="1121"/>
      <c r="BH43" s="1121"/>
      <c r="BI43" s="1122"/>
      <c r="BJ43" s="252"/>
      <c r="BK43" s="252"/>
      <c r="BL43" s="252"/>
      <c r="BM43" s="252"/>
      <c r="BN43" s="252"/>
      <c r="BO43" s="265"/>
      <c r="BP43" s="265"/>
      <c r="BQ43" s="262">
        <v>37</v>
      </c>
      <c r="BR43" s="263"/>
      <c r="BS43" s="1103"/>
      <c r="BT43" s="1104"/>
      <c r="BU43" s="1104"/>
      <c r="BV43" s="1104"/>
      <c r="BW43" s="1104"/>
      <c r="BX43" s="1104"/>
      <c r="BY43" s="1104"/>
      <c r="BZ43" s="1104"/>
      <c r="CA43" s="1104"/>
      <c r="CB43" s="1104"/>
      <c r="CC43" s="1104"/>
      <c r="CD43" s="1104"/>
      <c r="CE43" s="1104"/>
      <c r="CF43" s="1104"/>
      <c r="CG43" s="1105"/>
      <c r="CH43" s="1078"/>
      <c r="CI43" s="1079"/>
      <c r="CJ43" s="1079"/>
      <c r="CK43" s="1079"/>
      <c r="CL43" s="1080"/>
      <c r="CM43" s="1078"/>
      <c r="CN43" s="1079"/>
      <c r="CO43" s="1079"/>
      <c r="CP43" s="1079"/>
      <c r="CQ43" s="1080"/>
      <c r="CR43" s="1078"/>
      <c r="CS43" s="1079"/>
      <c r="CT43" s="1079"/>
      <c r="CU43" s="1079"/>
      <c r="CV43" s="1080"/>
      <c r="CW43" s="1078"/>
      <c r="CX43" s="1079"/>
      <c r="CY43" s="1079"/>
      <c r="CZ43" s="1079"/>
      <c r="DA43" s="1080"/>
      <c r="DB43" s="1078"/>
      <c r="DC43" s="1079"/>
      <c r="DD43" s="1079"/>
      <c r="DE43" s="1079"/>
      <c r="DF43" s="1080"/>
      <c r="DG43" s="1078"/>
      <c r="DH43" s="1079"/>
      <c r="DI43" s="1079"/>
      <c r="DJ43" s="1079"/>
      <c r="DK43" s="1080"/>
      <c r="DL43" s="1078"/>
      <c r="DM43" s="1079"/>
      <c r="DN43" s="1079"/>
      <c r="DO43" s="1079"/>
      <c r="DP43" s="1080"/>
      <c r="DQ43" s="1078"/>
      <c r="DR43" s="1079"/>
      <c r="DS43" s="1079"/>
      <c r="DT43" s="1079"/>
      <c r="DU43" s="1080"/>
      <c r="DV43" s="1081"/>
      <c r="DW43" s="1082"/>
      <c r="DX43" s="1082"/>
      <c r="DY43" s="1082"/>
      <c r="DZ43" s="1083"/>
      <c r="EA43" s="246"/>
    </row>
    <row r="44" spans="1:131" s="247" customFormat="1" ht="26.25" customHeight="1" x14ac:dyDescent="0.2">
      <c r="A44" s="261">
        <v>17</v>
      </c>
      <c r="B44" s="1126"/>
      <c r="C44" s="1127"/>
      <c r="D44" s="1127"/>
      <c r="E44" s="1127"/>
      <c r="F44" s="1127"/>
      <c r="G44" s="1127"/>
      <c r="H44" s="1127"/>
      <c r="I44" s="1127"/>
      <c r="J44" s="1127"/>
      <c r="K44" s="1127"/>
      <c r="L44" s="1127"/>
      <c r="M44" s="1127"/>
      <c r="N44" s="1127"/>
      <c r="O44" s="1127"/>
      <c r="P44" s="1128"/>
      <c r="Q44" s="1132"/>
      <c r="R44" s="1133"/>
      <c r="S44" s="1133"/>
      <c r="T44" s="1133"/>
      <c r="U44" s="1133"/>
      <c r="V44" s="1133"/>
      <c r="W44" s="1133"/>
      <c r="X44" s="1133"/>
      <c r="Y44" s="1133"/>
      <c r="Z44" s="1133"/>
      <c r="AA44" s="1133"/>
      <c r="AB44" s="1133"/>
      <c r="AC44" s="1133"/>
      <c r="AD44" s="1133"/>
      <c r="AE44" s="1134"/>
      <c r="AF44" s="1108"/>
      <c r="AG44" s="1109"/>
      <c r="AH44" s="1109"/>
      <c r="AI44" s="1109"/>
      <c r="AJ44" s="1110"/>
      <c r="AK44" s="1069"/>
      <c r="AL44" s="1060"/>
      <c r="AM44" s="1060"/>
      <c r="AN44" s="1060"/>
      <c r="AO44" s="1060"/>
      <c r="AP44" s="1060"/>
      <c r="AQ44" s="1060"/>
      <c r="AR44" s="1060"/>
      <c r="AS44" s="1060"/>
      <c r="AT44" s="1060"/>
      <c r="AU44" s="1060"/>
      <c r="AV44" s="1060"/>
      <c r="AW44" s="1060"/>
      <c r="AX44" s="1060"/>
      <c r="AY44" s="1060"/>
      <c r="AZ44" s="1131"/>
      <c r="BA44" s="1131"/>
      <c r="BB44" s="1131"/>
      <c r="BC44" s="1131"/>
      <c r="BD44" s="1131"/>
      <c r="BE44" s="1121"/>
      <c r="BF44" s="1121"/>
      <c r="BG44" s="1121"/>
      <c r="BH44" s="1121"/>
      <c r="BI44" s="1122"/>
      <c r="BJ44" s="252"/>
      <c r="BK44" s="252"/>
      <c r="BL44" s="252"/>
      <c r="BM44" s="252"/>
      <c r="BN44" s="252"/>
      <c r="BO44" s="265"/>
      <c r="BP44" s="265"/>
      <c r="BQ44" s="262">
        <v>38</v>
      </c>
      <c r="BR44" s="263"/>
      <c r="BS44" s="1103"/>
      <c r="BT44" s="1104"/>
      <c r="BU44" s="1104"/>
      <c r="BV44" s="1104"/>
      <c r="BW44" s="1104"/>
      <c r="BX44" s="1104"/>
      <c r="BY44" s="1104"/>
      <c r="BZ44" s="1104"/>
      <c r="CA44" s="1104"/>
      <c r="CB44" s="1104"/>
      <c r="CC44" s="1104"/>
      <c r="CD44" s="1104"/>
      <c r="CE44" s="1104"/>
      <c r="CF44" s="1104"/>
      <c r="CG44" s="1105"/>
      <c r="CH44" s="1078"/>
      <c r="CI44" s="1079"/>
      <c r="CJ44" s="1079"/>
      <c r="CK44" s="1079"/>
      <c r="CL44" s="1080"/>
      <c r="CM44" s="1078"/>
      <c r="CN44" s="1079"/>
      <c r="CO44" s="1079"/>
      <c r="CP44" s="1079"/>
      <c r="CQ44" s="1080"/>
      <c r="CR44" s="1078"/>
      <c r="CS44" s="1079"/>
      <c r="CT44" s="1079"/>
      <c r="CU44" s="1079"/>
      <c r="CV44" s="1080"/>
      <c r="CW44" s="1078"/>
      <c r="CX44" s="1079"/>
      <c r="CY44" s="1079"/>
      <c r="CZ44" s="1079"/>
      <c r="DA44" s="1080"/>
      <c r="DB44" s="1078"/>
      <c r="DC44" s="1079"/>
      <c r="DD44" s="1079"/>
      <c r="DE44" s="1079"/>
      <c r="DF44" s="1080"/>
      <c r="DG44" s="1078"/>
      <c r="DH44" s="1079"/>
      <c r="DI44" s="1079"/>
      <c r="DJ44" s="1079"/>
      <c r="DK44" s="1080"/>
      <c r="DL44" s="1078"/>
      <c r="DM44" s="1079"/>
      <c r="DN44" s="1079"/>
      <c r="DO44" s="1079"/>
      <c r="DP44" s="1080"/>
      <c r="DQ44" s="1078"/>
      <c r="DR44" s="1079"/>
      <c r="DS44" s="1079"/>
      <c r="DT44" s="1079"/>
      <c r="DU44" s="1080"/>
      <c r="DV44" s="1081"/>
      <c r="DW44" s="1082"/>
      <c r="DX44" s="1082"/>
      <c r="DY44" s="1082"/>
      <c r="DZ44" s="1083"/>
      <c r="EA44" s="246"/>
    </row>
    <row r="45" spans="1:131" s="247" customFormat="1" ht="26.25" customHeight="1" x14ac:dyDescent="0.2">
      <c r="A45" s="261">
        <v>18</v>
      </c>
      <c r="B45" s="1126"/>
      <c r="C45" s="1127"/>
      <c r="D45" s="1127"/>
      <c r="E45" s="1127"/>
      <c r="F45" s="1127"/>
      <c r="G45" s="1127"/>
      <c r="H45" s="1127"/>
      <c r="I45" s="1127"/>
      <c r="J45" s="1127"/>
      <c r="K45" s="1127"/>
      <c r="L45" s="1127"/>
      <c r="M45" s="1127"/>
      <c r="N45" s="1127"/>
      <c r="O45" s="1127"/>
      <c r="P45" s="1128"/>
      <c r="Q45" s="1132"/>
      <c r="R45" s="1133"/>
      <c r="S45" s="1133"/>
      <c r="T45" s="1133"/>
      <c r="U45" s="1133"/>
      <c r="V45" s="1133"/>
      <c r="W45" s="1133"/>
      <c r="X45" s="1133"/>
      <c r="Y45" s="1133"/>
      <c r="Z45" s="1133"/>
      <c r="AA45" s="1133"/>
      <c r="AB45" s="1133"/>
      <c r="AC45" s="1133"/>
      <c r="AD45" s="1133"/>
      <c r="AE45" s="1134"/>
      <c r="AF45" s="1108"/>
      <c r="AG45" s="1109"/>
      <c r="AH45" s="1109"/>
      <c r="AI45" s="1109"/>
      <c r="AJ45" s="1110"/>
      <c r="AK45" s="1069"/>
      <c r="AL45" s="1060"/>
      <c r="AM45" s="1060"/>
      <c r="AN45" s="1060"/>
      <c r="AO45" s="1060"/>
      <c r="AP45" s="1060"/>
      <c r="AQ45" s="1060"/>
      <c r="AR45" s="1060"/>
      <c r="AS45" s="1060"/>
      <c r="AT45" s="1060"/>
      <c r="AU45" s="1060"/>
      <c r="AV45" s="1060"/>
      <c r="AW45" s="1060"/>
      <c r="AX45" s="1060"/>
      <c r="AY45" s="1060"/>
      <c r="AZ45" s="1131"/>
      <c r="BA45" s="1131"/>
      <c r="BB45" s="1131"/>
      <c r="BC45" s="1131"/>
      <c r="BD45" s="1131"/>
      <c r="BE45" s="1121"/>
      <c r="BF45" s="1121"/>
      <c r="BG45" s="1121"/>
      <c r="BH45" s="1121"/>
      <c r="BI45" s="1122"/>
      <c r="BJ45" s="252"/>
      <c r="BK45" s="252"/>
      <c r="BL45" s="252"/>
      <c r="BM45" s="252"/>
      <c r="BN45" s="252"/>
      <c r="BO45" s="265"/>
      <c r="BP45" s="265"/>
      <c r="BQ45" s="262">
        <v>39</v>
      </c>
      <c r="BR45" s="263"/>
      <c r="BS45" s="1103"/>
      <c r="BT45" s="1104"/>
      <c r="BU45" s="1104"/>
      <c r="BV45" s="1104"/>
      <c r="BW45" s="1104"/>
      <c r="BX45" s="1104"/>
      <c r="BY45" s="1104"/>
      <c r="BZ45" s="1104"/>
      <c r="CA45" s="1104"/>
      <c r="CB45" s="1104"/>
      <c r="CC45" s="1104"/>
      <c r="CD45" s="1104"/>
      <c r="CE45" s="1104"/>
      <c r="CF45" s="1104"/>
      <c r="CG45" s="1105"/>
      <c r="CH45" s="1078"/>
      <c r="CI45" s="1079"/>
      <c r="CJ45" s="1079"/>
      <c r="CK45" s="1079"/>
      <c r="CL45" s="1080"/>
      <c r="CM45" s="1078"/>
      <c r="CN45" s="1079"/>
      <c r="CO45" s="1079"/>
      <c r="CP45" s="1079"/>
      <c r="CQ45" s="1080"/>
      <c r="CR45" s="1078"/>
      <c r="CS45" s="1079"/>
      <c r="CT45" s="1079"/>
      <c r="CU45" s="1079"/>
      <c r="CV45" s="1080"/>
      <c r="CW45" s="1078"/>
      <c r="CX45" s="1079"/>
      <c r="CY45" s="1079"/>
      <c r="CZ45" s="1079"/>
      <c r="DA45" s="1080"/>
      <c r="DB45" s="1078"/>
      <c r="DC45" s="1079"/>
      <c r="DD45" s="1079"/>
      <c r="DE45" s="1079"/>
      <c r="DF45" s="1080"/>
      <c r="DG45" s="1078"/>
      <c r="DH45" s="1079"/>
      <c r="DI45" s="1079"/>
      <c r="DJ45" s="1079"/>
      <c r="DK45" s="1080"/>
      <c r="DL45" s="1078"/>
      <c r="DM45" s="1079"/>
      <c r="DN45" s="1079"/>
      <c r="DO45" s="1079"/>
      <c r="DP45" s="1080"/>
      <c r="DQ45" s="1078"/>
      <c r="DR45" s="1079"/>
      <c r="DS45" s="1079"/>
      <c r="DT45" s="1079"/>
      <c r="DU45" s="1080"/>
      <c r="DV45" s="1081"/>
      <c r="DW45" s="1082"/>
      <c r="DX45" s="1082"/>
      <c r="DY45" s="1082"/>
      <c r="DZ45" s="1083"/>
      <c r="EA45" s="246"/>
    </row>
    <row r="46" spans="1:131" s="247" customFormat="1" ht="26.25" customHeight="1" x14ac:dyDescent="0.2">
      <c r="A46" s="261">
        <v>19</v>
      </c>
      <c r="B46" s="1126"/>
      <c r="C46" s="1127"/>
      <c r="D46" s="1127"/>
      <c r="E46" s="1127"/>
      <c r="F46" s="1127"/>
      <c r="G46" s="1127"/>
      <c r="H46" s="1127"/>
      <c r="I46" s="1127"/>
      <c r="J46" s="1127"/>
      <c r="K46" s="1127"/>
      <c r="L46" s="1127"/>
      <c r="M46" s="1127"/>
      <c r="N46" s="1127"/>
      <c r="O46" s="1127"/>
      <c r="P46" s="1128"/>
      <c r="Q46" s="1132"/>
      <c r="R46" s="1133"/>
      <c r="S46" s="1133"/>
      <c r="T46" s="1133"/>
      <c r="U46" s="1133"/>
      <c r="V46" s="1133"/>
      <c r="W46" s="1133"/>
      <c r="X46" s="1133"/>
      <c r="Y46" s="1133"/>
      <c r="Z46" s="1133"/>
      <c r="AA46" s="1133"/>
      <c r="AB46" s="1133"/>
      <c r="AC46" s="1133"/>
      <c r="AD46" s="1133"/>
      <c r="AE46" s="1134"/>
      <c r="AF46" s="1108"/>
      <c r="AG46" s="1109"/>
      <c r="AH46" s="1109"/>
      <c r="AI46" s="1109"/>
      <c r="AJ46" s="1110"/>
      <c r="AK46" s="1069"/>
      <c r="AL46" s="1060"/>
      <c r="AM46" s="1060"/>
      <c r="AN46" s="1060"/>
      <c r="AO46" s="1060"/>
      <c r="AP46" s="1060"/>
      <c r="AQ46" s="1060"/>
      <c r="AR46" s="1060"/>
      <c r="AS46" s="1060"/>
      <c r="AT46" s="1060"/>
      <c r="AU46" s="1060"/>
      <c r="AV46" s="1060"/>
      <c r="AW46" s="1060"/>
      <c r="AX46" s="1060"/>
      <c r="AY46" s="1060"/>
      <c r="AZ46" s="1131"/>
      <c r="BA46" s="1131"/>
      <c r="BB46" s="1131"/>
      <c r="BC46" s="1131"/>
      <c r="BD46" s="1131"/>
      <c r="BE46" s="1121"/>
      <c r="BF46" s="1121"/>
      <c r="BG46" s="1121"/>
      <c r="BH46" s="1121"/>
      <c r="BI46" s="1122"/>
      <c r="BJ46" s="252"/>
      <c r="BK46" s="252"/>
      <c r="BL46" s="252"/>
      <c r="BM46" s="252"/>
      <c r="BN46" s="252"/>
      <c r="BO46" s="265"/>
      <c r="BP46" s="265"/>
      <c r="BQ46" s="262">
        <v>40</v>
      </c>
      <c r="BR46" s="263"/>
      <c r="BS46" s="1103"/>
      <c r="BT46" s="1104"/>
      <c r="BU46" s="1104"/>
      <c r="BV46" s="1104"/>
      <c r="BW46" s="1104"/>
      <c r="BX46" s="1104"/>
      <c r="BY46" s="1104"/>
      <c r="BZ46" s="1104"/>
      <c r="CA46" s="1104"/>
      <c r="CB46" s="1104"/>
      <c r="CC46" s="1104"/>
      <c r="CD46" s="1104"/>
      <c r="CE46" s="1104"/>
      <c r="CF46" s="1104"/>
      <c r="CG46" s="1105"/>
      <c r="CH46" s="1078"/>
      <c r="CI46" s="1079"/>
      <c r="CJ46" s="1079"/>
      <c r="CK46" s="1079"/>
      <c r="CL46" s="1080"/>
      <c r="CM46" s="1078"/>
      <c r="CN46" s="1079"/>
      <c r="CO46" s="1079"/>
      <c r="CP46" s="1079"/>
      <c r="CQ46" s="1080"/>
      <c r="CR46" s="1078"/>
      <c r="CS46" s="1079"/>
      <c r="CT46" s="1079"/>
      <c r="CU46" s="1079"/>
      <c r="CV46" s="1080"/>
      <c r="CW46" s="1078"/>
      <c r="CX46" s="1079"/>
      <c r="CY46" s="1079"/>
      <c r="CZ46" s="1079"/>
      <c r="DA46" s="1080"/>
      <c r="DB46" s="1078"/>
      <c r="DC46" s="1079"/>
      <c r="DD46" s="1079"/>
      <c r="DE46" s="1079"/>
      <c r="DF46" s="1080"/>
      <c r="DG46" s="1078"/>
      <c r="DH46" s="1079"/>
      <c r="DI46" s="1079"/>
      <c r="DJ46" s="1079"/>
      <c r="DK46" s="1080"/>
      <c r="DL46" s="1078"/>
      <c r="DM46" s="1079"/>
      <c r="DN46" s="1079"/>
      <c r="DO46" s="1079"/>
      <c r="DP46" s="1080"/>
      <c r="DQ46" s="1078"/>
      <c r="DR46" s="1079"/>
      <c r="DS46" s="1079"/>
      <c r="DT46" s="1079"/>
      <c r="DU46" s="1080"/>
      <c r="DV46" s="1081"/>
      <c r="DW46" s="1082"/>
      <c r="DX46" s="1082"/>
      <c r="DY46" s="1082"/>
      <c r="DZ46" s="1083"/>
      <c r="EA46" s="246"/>
    </row>
    <row r="47" spans="1:131" s="247" customFormat="1" ht="26.25" customHeight="1" x14ac:dyDescent="0.2">
      <c r="A47" s="261">
        <v>20</v>
      </c>
      <c r="B47" s="1126"/>
      <c r="C47" s="1127"/>
      <c r="D47" s="1127"/>
      <c r="E47" s="1127"/>
      <c r="F47" s="1127"/>
      <c r="G47" s="1127"/>
      <c r="H47" s="1127"/>
      <c r="I47" s="1127"/>
      <c r="J47" s="1127"/>
      <c r="K47" s="1127"/>
      <c r="L47" s="1127"/>
      <c r="M47" s="1127"/>
      <c r="N47" s="1127"/>
      <c r="O47" s="1127"/>
      <c r="P47" s="1128"/>
      <c r="Q47" s="1132"/>
      <c r="R47" s="1133"/>
      <c r="S47" s="1133"/>
      <c r="T47" s="1133"/>
      <c r="U47" s="1133"/>
      <c r="V47" s="1133"/>
      <c r="W47" s="1133"/>
      <c r="X47" s="1133"/>
      <c r="Y47" s="1133"/>
      <c r="Z47" s="1133"/>
      <c r="AA47" s="1133"/>
      <c r="AB47" s="1133"/>
      <c r="AC47" s="1133"/>
      <c r="AD47" s="1133"/>
      <c r="AE47" s="1134"/>
      <c r="AF47" s="1108"/>
      <c r="AG47" s="1109"/>
      <c r="AH47" s="1109"/>
      <c r="AI47" s="1109"/>
      <c r="AJ47" s="1110"/>
      <c r="AK47" s="1069"/>
      <c r="AL47" s="1060"/>
      <c r="AM47" s="1060"/>
      <c r="AN47" s="1060"/>
      <c r="AO47" s="1060"/>
      <c r="AP47" s="1060"/>
      <c r="AQ47" s="1060"/>
      <c r="AR47" s="1060"/>
      <c r="AS47" s="1060"/>
      <c r="AT47" s="1060"/>
      <c r="AU47" s="1060"/>
      <c r="AV47" s="1060"/>
      <c r="AW47" s="1060"/>
      <c r="AX47" s="1060"/>
      <c r="AY47" s="1060"/>
      <c r="AZ47" s="1131"/>
      <c r="BA47" s="1131"/>
      <c r="BB47" s="1131"/>
      <c r="BC47" s="1131"/>
      <c r="BD47" s="1131"/>
      <c r="BE47" s="1121"/>
      <c r="BF47" s="1121"/>
      <c r="BG47" s="1121"/>
      <c r="BH47" s="1121"/>
      <c r="BI47" s="1122"/>
      <c r="BJ47" s="252"/>
      <c r="BK47" s="252"/>
      <c r="BL47" s="252"/>
      <c r="BM47" s="252"/>
      <c r="BN47" s="252"/>
      <c r="BO47" s="265"/>
      <c r="BP47" s="265"/>
      <c r="BQ47" s="262">
        <v>41</v>
      </c>
      <c r="BR47" s="263"/>
      <c r="BS47" s="1103"/>
      <c r="BT47" s="1104"/>
      <c r="BU47" s="1104"/>
      <c r="BV47" s="1104"/>
      <c r="BW47" s="1104"/>
      <c r="BX47" s="1104"/>
      <c r="BY47" s="1104"/>
      <c r="BZ47" s="1104"/>
      <c r="CA47" s="1104"/>
      <c r="CB47" s="1104"/>
      <c r="CC47" s="1104"/>
      <c r="CD47" s="1104"/>
      <c r="CE47" s="1104"/>
      <c r="CF47" s="1104"/>
      <c r="CG47" s="1105"/>
      <c r="CH47" s="1078"/>
      <c r="CI47" s="1079"/>
      <c r="CJ47" s="1079"/>
      <c r="CK47" s="1079"/>
      <c r="CL47" s="1080"/>
      <c r="CM47" s="1078"/>
      <c r="CN47" s="1079"/>
      <c r="CO47" s="1079"/>
      <c r="CP47" s="1079"/>
      <c r="CQ47" s="1080"/>
      <c r="CR47" s="1078"/>
      <c r="CS47" s="1079"/>
      <c r="CT47" s="1079"/>
      <c r="CU47" s="1079"/>
      <c r="CV47" s="1080"/>
      <c r="CW47" s="1078"/>
      <c r="CX47" s="1079"/>
      <c r="CY47" s="1079"/>
      <c r="CZ47" s="1079"/>
      <c r="DA47" s="1080"/>
      <c r="DB47" s="1078"/>
      <c r="DC47" s="1079"/>
      <c r="DD47" s="1079"/>
      <c r="DE47" s="1079"/>
      <c r="DF47" s="1080"/>
      <c r="DG47" s="1078"/>
      <c r="DH47" s="1079"/>
      <c r="DI47" s="1079"/>
      <c r="DJ47" s="1079"/>
      <c r="DK47" s="1080"/>
      <c r="DL47" s="1078"/>
      <c r="DM47" s="1079"/>
      <c r="DN47" s="1079"/>
      <c r="DO47" s="1079"/>
      <c r="DP47" s="1080"/>
      <c r="DQ47" s="1078"/>
      <c r="DR47" s="1079"/>
      <c r="DS47" s="1079"/>
      <c r="DT47" s="1079"/>
      <c r="DU47" s="1080"/>
      <c r="DV47" s="1081"/>
      <c r="DW47" s="1082"/>
      <c r="DX47" s="1082"/>
      <c r="DY47" s="1082"/>
      <c r="DZ47" s="1083"/>
      <c r="EA47" s="246"/>
    </row>
    <row r="48" spans="1:131" s="247" customFormat="1" ht="26.25" customHeight="1" x14ac:dyDescent="0.2">
      <c r="A48" s="261">
        <v>21</v>
      </c>
      <c r="B48" s="1126"/>
      <c r="C48" s="1127"/>
      <c r="D48" s="1127"/>
      <c r="E48" s="1127"/>
      <c r="F48" s="1127"/>
      <c r="G48" s="1127"/>
      <c r="H48" s="1127"/>
      <c r="I48" s="1127"/>
      <c r="J48" s="1127"/>
      <c r="K48" s="1127"/>
      <c r="L48" s="1127"/>
      <c r="M48" s="1127"/>
      <c r="N48" s="1127"/>
      <c r="O48" s="1127"/>
      <c r="P48" s="1128"/>
      <c r="Q48" s="1132"/>
      <c r="R48" s="1133"/>
      <c r="S48" s="1133"/>
      <c r="T48" s="1133"/>
      <c r="U48" s="1133"/>
      <c r="V48" s="1133"/>
      <c r="W48" s="1133"/>
      <c r="X48" s="1133"/>
      <c r="Y48" s="1133"/>
      <c r="Z48" s="1133"/>
      <c r="AA48" s="1133"/>
      <c r="AB48" s="1133"/>
      <c r="AC48" s="1133"/>
      <c r="AD48" s="1133"/>
      <c r="AE48" s="1134"/>
      <c r="AF48" s="1108"/>
      <c r="AG48" s="1109"/>
      <c r="AH48" s="1109"/>
      <c r="AI48" s="1109"/>
      <c r="AJ48" s="1110"/>
      <c r="AK48" s="1069"/>
      <c r="AL48" s="1060"/>
      <c r="AM48" s="1060"/>
      <c r="AN48" s="1060"/>
      <c r="AO48" s="1060"/>
      <c r="AP48" s="1060"/>
      <c r="AQ48" s="1060"/>
      <c r="AR48" s="1060"/>
      <c r="AS48" s="1060"/>
      <c r="AT48" s="1060"/>
      <c r="AU48" s="1060"/>
      <c r="AV48" s="1060"/>
      <c r="AW48" s="1060"/>
      <c r="AX48" s="1060"/>
      <c r="AY48" s="1060"/>
      <c r="AZ48" s="1131"/>
      <c r="BA48" s="1131"/>
      <c r="BB48" s="1131"/>
      <c r="BC48" s="1131"/>
      <c r="BD48" s="1131"/>
      <c r="BE48" s="1121"/>
      <c r="BF48" s="1121"/>
      <c r="BG48" s="1121"/>
      <c r="BH48" s="1121"/>
      <c r="BI48" s="1122"/>
      <c r="BJ48" s="252"/>
      <c r="BK48" s="252"/>
      <c r="BL48" s="252"/>
      <c r="BM48" s="252"/>
      <c r="BN48" s="252"/>
      <c r="BO48" s="265"/>
      <c r="BP48" s="265"/>
      <c r="BQ48" s="262">
        <v>42</v>
      </c>
      <c r="BR48" s="263"/>
      <c r="BS48" s="1103"/>
      <c r="BT48" s="1104"/>
      <c r="BU48" s="1104"/>
      <c r="BV48" s="1104"/>
      <c r="BW48" s="1104"/>
      <c r="BX48" s="1104"/>
      <c r="BY48" s="1104"/>
      <c r="BZ48" s="1104"/>
      <c r="CA48" s="1104"/>
      <c r="CB48" s="1104"/>
      <c r="CC48" s="1104"/>
      <c r="CD48" s="1104"/>
      <c r="CE48" s="1104"/>
      <c r="CF48" s="1104"/>
      <c r="CG48" s="1105"/>
      <c r="CH48" s="1078"/>
      <c r="CI48" s="1079"/>
      <c r="CJ48" s="1079"/>
      <c r="CK48" s="1079"/>
      <c r="CL48" s="1080"/>
      <c r="CM48" s="1078"/>
      <c r="CN48" s="1079"/>
      <c r="CO48" s="1079"/>
      <c r="CP48" s="1079"/>
      <c r="CQ48" s="1080"/>
      <c r="CR48" s="1078"/>
      <c r="CS48" s="1079"/>
      <c r="CT48" s="1079"/>
      <c r="CU48" s="1079"/>
      <c r="CV48" s="1080"/>
      <c r="CW48" s="1078"/>
      <c r="CX48" s="1079"/>
      <c r="CY48" s="1079"/>
      <c r="CZ48" s="1079"/>
      <c r="DA48" s="1080"/>
      <c r="DB48" s="1078"/>
      <c r="DC48" s="1079"/>
      <c r="DD48" s="1079"/>
      <c r="DE48" s="1079"/>
      <c r="DF48" s="1080"/>
      <c r="DG48" s="1078"/>
      <c r="DH48" s="1079"/>
      <c r="DI48" s="1079"/>
      <c r="DJ48" s="1079"/>
      <c r="DK48" s="1080"/>
      <c r="DL48" s="1078"/>
      <c r="DM48" s="1079"/>
      <c r="DN48" s="1079"/>
      <c r="DO48" s="1079"/>
      <c r="DP48" s="1080"/>
      <c r="DQ48" s="1078"/>
      <c r="DR48" s="1079"/>
      <c r="DS48" s="1079"/>
      <c r="DT48" s="1079"/>
      <c r="DU48" s="1080"/>
      <c r="DV48" s="1081"/>
      <c r="DW48" s="1082"/>
      <c r="DX48" s="1082"/>
      <c r="DY48" s="1082"/>
      <c r="DZ48" s="1083"/>
      <c r="EA48" s="246"/>
    </row>
    <row r="49" spans="1:131" s="247" customFormat="1" ht="26.25" customHeight="1" x14ac:dyDescent="0.2">
      <c r="A49" s="261">
        <v>22</v>
      </c>
      <c r="B49" s="1126"/>
      <c r="C49" s="1127"/>
      <c r="D49" s="1127"/>
      <c r="E49" s="1127"/>
      <c r="F49" s="1127"/>
      <c r="G49" s="1127"/>
      <c r="H49" s="1127"/>
      <c r="I49" s="1127"/>
      <c r="J49" s="1127"/>
      <c r="K49" s="1127"/>
      <c r="L49" s="1127"/>
      <c r="M49" s="1127"/>
      <c r="N49" s="1127"/>
      <c r="O49" s="1127"/>
      <c r="P49" s="1128"/>
      <c r="Q49" s="1132"/>
      <c r="R49" s="1133"/>
      <c r="S49" s="1133"/>
      <c r="T49" s="1133"/>
      <c r="U49" s="1133"/>
      <c r="V49" s="1133"/>
      <c r="W49" s="1133"/>
      <c r="X49" s="1133"/>
      <c r="Y49" s="1133"/>
      <c r="Z49" s="1133"/>
      <c r="AA49" s="1133"/>
      <c r="AB49" s="1133"/>
      <c r="AC49" s="1133"/>
      <c r="AD49" s="1133"/>
      <c r="AE49" s="1134"/>
      <c r="AF49" s="1108"/>
      <c r="AG49" s="1109"/>
      <c r="AH49" s="1109"/>
      <c r="AI49" s="1109"/>
      <c r="AJ49" s="1110"/>
      <c r="AK49" s="1069"/>
      <c r="AL49" s="1060"/>
      <c r="AM49" s="1060"/>
      <c r="AN49" s="1060"/>
      <c r="AO49" s="1060"/>
      <c r="AP49" s="1060"/>
      <c r="AQ49" s="1060"/>
      <c r="AR49" s="1060"/>
      <c r="AS49" s="1060"/>
      <c r="AT49" s="1060"/>
      <c r="AU49" s="1060"/>
      <c r="AV49" s="1060"/>
      <c r="AW49" s="1060"/>
      <c r="AX49" s="1060"/>
      <c r="AY49" s="1060"/>
      <c r="AZ49" s="1131"/>
      <c r="BA49" s="1131"/>
      <c r="BB49" s="1131"/>
      <c r="BC49" s="1131"/>
      <c r="BD49" s="1131"/>
      <c r="BE49" s="1121"/>
      <c r="BF49" s="1121"/>
      <c r="BG49" s="1121"/>
      <c r="BH49" s="1121"/>
      <c r="BI49" s="1122"/>
      <c r="BJ49" s="252"/>
      <c r="BK49" s="252"/>
      <c r="BL49" s="252"/>
      <c r="BM49" s="252"/>
      <c r="BN49" s="252"/>
      <c r="BO49" s="265"/>
      <c r="BP49" s="265"/>
      <c r="BQ49" s="262">
        <v>43</v>
      </c>
      <c r="BR49" s="263"/>
      <c r="BS49" s="1103"/>
      <c r="BT49" s="1104"/>
      <c r="BU49" s="1104"/>
      <c r="BV49" s="1104"/>
      <c r="BW49" s="1104"/>
      <c r="BX49" s="1104"/>
      <c r="BY49" s="1104"/>
      <c r="BZ49" s="1104"/>
      <c r="CA49" s="1104"/>
      <c r="CB49" s="1104"/>
      <c r="CC49" s="1104"/>
      <c r="CD49" s="1104"/>
      <c r="CE49" s="1104"/>
      <c r="CF49" s="1104"/>
      <c r="CG49" s="1105"/>
      <c r="CH49" s="1078"/>
      <c r="CI49" s="1079"/>
      <c r="CJ49" s="1079"/>
      <c r="CK49" s="1079"/>
      <c r="CL49" s="1080"/>
      <c r="CM49" s="1078"/>
      <c r="CN49" s="1079"/>
      <c r="CO49" s="1079"/>
      <c r="CP49" s="1079"/>
      <c r="CQ49" s="1080"/>
      <c r="CR49" s="1078"/>
      <c r="CS49" s="1079"/>
      <c r="CT49" s="1079"/>
      <c r="CU49" s="1079"/>
      <c r="CV49" s="1080"/>
      <c r="CW49" s="1078"/>
      <c r="CX49" s="1079"/>
      <c r="CY49" s="1079"/>
      <c r="CZ49" s="1079"/>
      <c r="DA49" s="1080"/>
      <c r="DB49" s="1078"/>
      <c r="DC49" s="1079"/>
      <c r="DD49" s="1079"/>
      <c r="DE49" s="1079"/>
      <c r="DF49" s="1080"/>
      <c r="DG49" s="1078"/>
      <c r="DH49" s="1079"/>
      <c r="DI49" s="1079"/>
      <c r="DJ49" s="1079"/>
      <c r="DK49" s="1080"/>
      <c r="DL49" s="1078"/>
      <c r="DM49" s="1079"/>
      <c r="DN49" s="1079"/>
      <c r="DO49" s="1079"/>
      <c r="DP49" s="1080"/>
      <c r="DQ49" s="1078"/>
      <c r="DR49" s="1079"/>
      <c r="DS49" s="1079"/>
      <c r="DT49" s="1079"/>
      <c r="DU49" s="1080"/>
      <c r="DV49" s="1081"/>
      <c r="DW49" s="1082"/>
      <c r="DX49" s="1082"/>
      <c r="DY49" s="1082"/>
      <c r="DZ49" s="1083"/>
      <c r="EA49" s="246"/>
    </row>
    <row r="50" spans="1:131" s="247" customFormat="1" ht="26.25" customHeight="1" x14ac:dyDescent="0.2">
      <c r="A50" s="261">
        <v>23</v>
      </c>
      <c r="B50" s="1126"/>
      <c r="C50" s="1127"/>
      <c r="D50" s="1127"/>
      <c r="E50" s="1127"/>
      <c r="F50" s="1127"/>
      <c r="G50" s="1127"/>
      <c r="H50" s="1127"/>
      <c r="I50" s="1127"/>
      <c r="J50" s="1127"/>
      <c r="K50" s="1127"/>
      <c r="L50" s="1127"/>
      <c r="M50" s="1127"/>
      <c r="N50" s="1127"/>
      <c r="O50" s="1127"/>
      <c r="P50" s="1128"/>
      <c r="Q50" s="1129"/>
      <c r="R50" s="1112"/>
      <c r="S50" s="1112"/>
      <c r="T50" s="1112"/>
      <c r="U50" s="1112"/>
      <c r="V50" s="1112"/>
      <c r="W50" s="1112"/>
      <c r="X50" s="1112"/>
      <c r="Y50" s="1112"/>
      <c r="Z50" s="1112"/>
      <c r="AA50" s="1112"/>
      <c r="AB50" s="1112"/>
      <c r="AC50" s="1112"/>
      <c r="AD50" s="1112"/>
      <c r="AE50" s="1130"/>
      <c r="AF50" s="1108"/>
      <c r="AG50" s="1109"/>
      <c r="AH50" s="1109"/>
      <c r="AI50" s="1109"/>
      <c r="AJ50" s="1110"/>
      <c r="AK50" s="1111"/>
      <c r="AL50" s="1112"/>
      <c r="AM50" s="1112"/>
      <c r="AN50" s="1112"/>
      <c r="AO50" s="1112"/>
      <c r="AP50" s="1112"/>
      <c r="AQ50" s="1112"/>
      <c r="AR50" s="1112"/>
      <c r="AS50" s="1112"/>
      <c r="AT50" s="1112"/>
      <c r="AU50" s="1112"/>
      <c r="AV50" s="1112"/>
      <c r="AW50" s="1112"/>
      <c r="AX50" s="1112"/>
      <c r="AY50" s="1112"/>
      <c r="AZ50" s="1113"/>
      <c r="BA50" s="1113"/>
      <c r="BB50" s="1113"/>
      <c r="BC50" s="1113"/>
      <c r="BD50" s="1113"/>
      <c r="BE50" s="1121"/>
      <c r="BF50" s="1121"/>
      <c r="BG50" s="1121"/>
      <c r="BH50" s="1121"/>
      <c r="BI50" s="1122"/>
      <c r="BJ50" s="252"/>
      <c r="BK50" s="252"/>
      <c r="BL50" s="252"/>
      <c r="BM50" s="252"/>
      <c r="BN50" s="252"/>
      <c r="BO50" s="265"/>
      <c r="BP50" s="265"/>
      <c r="BQ50" s="262">
        <v>44</v>
      </c>
      <c r="BR50" s="263"/>
      <c r="BS50" s="1103"/>
      <c r="BT50" s="1104"/>
      <c r="BU50" s="1104"/>
      <c r="BV50" s="1104"/>
      <c r="BW50" s="1104"/>
      <c r="BX50" s="1104"/>
      <c r="BY50" s="1104"/>
      <c r="BZ50" s="1104"/>
      <c r="CA50" s="1104"/>
      <c r="CB50" s="1104"/>
      <c r="CC50" s="1104"/>
      <c r="CD50" s="1104"/>
      <c r="CE50" s="1104"/>
      <c r="CF50" s="1104"/>
      <c r="CG50" s="1105"/>
      <c r="CH50" s="1078"/>
      <c r="CI50" s="1079"/>
      <c r="CJ50" s="1079"/>
      <c r="CK50" s="1079"/>
      <c r="CL50" s="1080"/>
      <c r="CM50" s="1078"/>
      <c r="CN50" s="1079"/>
      <c r="CO50" s="1079"/>
      <c r="CP50" s="1079"/>
      <c r="CQ50" s="1080"/>
      <c r="CR50" s="1078"/>
      <c r="CS50" s="1079"/>
      <c r="CT50" s="1079"/>
      <c r="CU50" s="1079"/>
      <c r="CV50" s="1080"/>
      <c r="CW50" s="1078"/>
      <c r="CX50" s="1079"/>
      <c r="CY50" s="1079"/>
      <c r="CZ50" s="1079"/>
      <c r="DA50" s="1080"/>
      <c r="DB50" s="1078"/>
      <c r="DC50" s="1079"/>
      <c r="DD50" s="1079"/>
      <c r="DE50" s="1079"/>
      <c r="DF50" s="1080"/>
      <c r="DG50" s="1078"/>
      <c r="DH50" s="1079"/>
      <c r="DI50" s="1079"/>
      <c r="DJ50" s="1079"/>
      <c r="DK50" s="1080"/>
      <c r="DL50" s="1078"/>
      <c r="DM50" s="1079"/>
      <c r="DN50" s="1079"/>
      <c r="DO50" s="1079"/>
      <c r="DP50" s="1080"/>
      <c r="DQ50" s="1078"/>
      <c r="DR50" s="1079"/>
      <c r="DS50" s="1079"/>
      <c r="DT50" s="1079"/>
      <c r="DU50" s="1080"/>
      <c r="DV50" s="1081"/>
      <c r="DW50" s="1082"/>
      <c r="DX50" s="1082"/>
      <c r="DY50" s="1082"/>
      <c r="DZ50" s="1083"/>
      <c r="EA50" s="246"/>
    </row>
    <row r="51" spans="1:131" s="247" customFormat="1" ht="26.25" customHeight="1" x14ac:dyDescent="0.2">
      <c r="A51" s="261">
        <v>24</v>
      </c>
      <c r="B51" s="1126"/>
      <c r="C51" s="1127"/>
      <c r="D51" s="1127"/>
      <c r="E51" s="1127"/>
      <c r="F51" s="1127"/>
      <c r="G51" s="1127"/>
      <c r="H51" s="1127"/>
      <c r="I51" s="1127"/>
      <c r="J51" s="1127"/>
      <c r="K51" s="1127"/>
      <c r="L51" s="1127"/>
      <c r="M51" s="1127"/>
      <c r="N51" s="1127"/>
      <c r="O51" s="1127"/>
      <c r="P51" s="1128"/>
      <c r="Q51" s="1129"/>
      <c r="R51" s="1112"/>
      <c r="S51" s="1112"/>
      <c r="T51" s="1112"/>
      <c r="U51" s="1112"/>
      <c r="V51" s="1112"/>
      <c r="W51" s="1112"/>
      <c r="X51" s="1112"/>
      <c r="Y51" s="1112"/>
      <c r="Z51" s="1112"/>
      <c r="AA51" s="1112"/>
      <c r="AB51" s="1112"/>
      <c r="AC51" s="1112"/>
      <c r="AD51" s="1112"/>
      <c r="AE51" s="1130"/>
      <c r="AF51" s="1108"/>
      <c r="AG51" s="1109"/>
      <c r="AH51" s="1109"/>
      <c r="AI51" s="1109"/>
      <c r="AJ51" s="1110"/>
      <c r="AK51" s="1111"/>
      <c r="AL51" s="1112"/>
      <c r="AM51" s="1112"/>
      <c r="AN51" s="1112"/>
      <c r="AO51" s="1112"/>
      <c r="AP51" s="1112"/>
      <c r="AQ51" s="1112"/>
      <c r="AR51" s="1112"/>
      <c r="AS51" s="1112"/>
      <c r="AT51" s="1112"/>
      <c r="AU51" s="1112"/>
      <c r="AV51" s="1112"/>
      <c r="AW51" s="1112"/>
      <c r="AX51" s="1112"/>
      <c r="AY51" s="1112"/>
      <c r="AZ51" s="1113"/>
      <c r="BA51" s="1113"/>
      <c r="BB51" s="1113"/>
      <c r="BC51" s="1113"/>
      <c r="BD51" s="1113"/>
      <c r="BE51" s="1121"/>
      <c r="BF51" s="1121"/>
      <c r="BG51" s="1121"/>
      <c r="BH51" s="1121"/>
      <c r="BI51" s="1122"/>
      <c r="BJ51" s="252"/>
      <c r="BK51" s="252"/>
      <c r="BL51" s="252"/>
      <c r="BM51" s="252"/>
      <c r="BN51" s="252"/>
      <c r="BO51" s="265"/>
      <c r="BP51" s="265"/>
      <c r="BQ51" s="262">
        <v>45</v>
      </c>
      <c r="BR51" s="263"/>
      <c r="BS51" s="1103"/>
      <c r="BT51" s="1104"/>
      <c r="BU51" s="1104"/>
      <c r="BV51" s="1104"/>
      <c r="BW51" s="1104"/>
      <c r="BX51" s="1104"/>
      <c r="BY51" s="1104"/>
      <c r="BZ51" s="1104"/>
      <c r="CA51" s="1104"/>
      <c r="CB51" s="1104"/>
      <c r="CC51" s="1104"/>
      <c r="CD51" s="1104"/>
      <c r="CE51" s="1104"/>
      <c r="CF51" s="1104"/>
      <c r="CG51" s="1105"/>
      <c r="CH51" s="1078"/>
      <c r="CI51" s="1079"/>
      <c r="CJ51" s="1079"/>
      <c r="CK51" s="1079"/>
      <c r="CL51" s="1080"/>
      <c r="CM51" s="1078"/>
      <c r="CN51" s="1079"/>
      <c r="CO51" s="1079"/>
      <c r="CP51" s="1079"/>
      <c r="CQ51" s="1080"/>
      <c r="CR51" s="1078"/>
      <c r="CS51" s="1079"/>
      <c r="CT51" s="1079"/>
      <c r="CU51" s="1079"/>
      <c r="CV51" s="1080"/>
      <c r="CW51" s="1078"/>
      <c r="CX51" s="1079"/>
      <c r="CY51" s="1079"/>
      <c r="CZ51" s="1079"/>
      <c r="DA51" s="1080"/>
      <c r="DB51" s="1078"/>
      <c r="DC51" s="1079"/>
      <c r="DD51" s="1079"/>
      <c r="DE51" s="1079"/>
      <c r="DF51" s="1080"/>
      <c r="DG51" s="1078"/>
      <c r="DH51" s="1079"/>
      <c r="DI51" s="1079"/>
      <c r="DJ51" s="1079"/>
      <c r="DK51" s="1080"/>
      <c r="DL51" s="1078"/>
      <c r="DM51" s="1079"/>
      <c r="DN51" s="1079"/>
      <c r="DO51" s="1079"/>
      <c r="DP51" s="1080"/>
      <c r="DQ51" s="1078"/>
      <c r="DR51" s="1079"/>
      <c r="DS51" s="1079"/>
      <c r="DT51" s="1079"/>
      <c r="DU51" s="1080"/>
      <c r="DV51" s="1081"/>
      <c r="DW51" s="1082"/>
      <c r="DX51" s="1082"/>
      <c r="DY51" s="1082"/>
      <c r="DZ51" s="1083"/>
      <c r="EA51" s="246"/>
    </row>
    <row r="52" spans="1:131" s="247" customFormat="1" ht="26.25" customHeight="1" x14ac:dyDescent="0.2">
      <c r="A52" s="261">
        <v>25</v>
      </c>
      <c r="B52" s="1126"/>
      <c r="C52" s="1127"/>
      <c r="D52" s="1127"/>
      <c r="E52" s="1127"/>
      <c r="F52" s="1127"/>
      <c r="G52" s="1127"/>
      <c r="H52" s="1127"/>
      <c r="I52" s="1127"/>
      <c r="J52" s="1127"/>
      <c r="K52" s="1127"/>
      <c r="L52" s="1127"/>
      <c r="M52" s="1127"/>
      <c r="N52" s="1127"/>
      <c r="O52" s="1127"/>
      <c r="P52" s="1128"/>
      <c r="Q52" s="1129"/>
      <c r="R52" s="1112"/>
      <c r="S52" s="1112"/>
      <c r="T52" s="1112"/>
      <c r="U52" s="1112"/>
      <c r="V52" s="1112"/>
      <c r="W52" s="1112"/>
      <c r="X52" s="1112"/>
      <c r="Y52" s="1112"/>
      <c r="Z52" s="1112"/>
      <c r="AA52" s="1112"/>
      <c r="AB52" s="1112"/>
      <c r="AC52" s="1112"/>
      <c r="AD52" s="1112"/>
      <c r="AE52" s="1130"/>
      <c r="AF52" s="1108"/>
      <c r="AG52" s="1109"/>
      <c r="AH52" s="1109"/>
      <c r="AI52" s="1109"/>
      <c r="AJ52" s="1110"/>
      <c r="AK52" s="1111"/>
      <c r="AL52" s="1112"/>
      <c r="AM52" s="1112"/>
      <c r="AN52" s="1112"/>
      <c r="AO52" s="1112"/>
      <c r="AP52" s="1112"/>
      <c r="AQ52" s="1112"/>
      <c r="AR52" s="1112"/>
      <c r="AS52" s="1112"/>
      <c r="AT52" s="1112"/>
      <c r="AU52" s="1112"/>
      <c r="AV52" s="1112"/>
      <c r="AW52" s="1112"/>
      <c r="AX52" s="1112"/>
      <c r="AY52" s="1112"/>
      <c r="AZ52" s="1113"/>
      <c r="BA52" s="1113"/>
      <c r="BB52" s="1113"/>
      <c r="BC52" s="1113"/>
      <c r="BD52" s="1113"/>
      <c r="BE52" s="1121"/>
      <c r="BF52" s="1121"/>
      <c r="BG52" s="1121"/>
      <c r="BH52" s="1121"/>
      <c r="BI52" s="1122"/>
      <c r="BJ52" s="252"/>
      <c r="BK52" s="252"/>
      <c r="BL52" s="252"/>
      <c r="BM52" s="252"/>
      <c r="BN52" s="252"/>
      <c r="BO52" s="265"/>
      <c r="BP52" s="265"/>
      <c r="BQ52" s="262">
        <v>46</v>
      </c>
      <c r="BR52" s="263"/>
      <c r="BS52" s="1103"/>
      <c r="BT52" s="1104"/>
      <c r="BU52" s="1104"/>
      <c r="BV52" s="1104"/>
      <c r="BW52" s="1104"/>
      <c r="BX52" s="1104"/>
      <c r="BY52" s="1104"/>
      <c r="BZ52" s="1104"/>
      <c r="CA52" s="1104"/>
      <c r="CB52" s="1104"/>
      <c r="CC52" s="1104"/>
      <c r="CD52" s="1104"/>
      <c r="CE52" s="1104"/>
      <c r="CF52" s="1104"/>
      <c r="CG52" s="1105"/>
      <c r="CH52" s="1078"/>
      <c r="CI52" s="1079"/>
      <c r="CJ52" s="1079"/>
      <c r="CK52" s="1079"/>
      <c r="CL52" s="1080"/>
      <c r="CM52" s="1078"/>
      <c r="CN52" s="1079"/>
      <c r="CO52" s="1079"/>
      <c r="CP52" s="1079"/>
      <c r="CQ52" s="1080"/>
      <c r="CR52" s="1078"/>
      <c r="CS52" s="1079"/>
      <c r="CT52" s="1079"/>
      <c r="CU52" s="1079"/>
      <c r="CV52" s="1080"/>
      <c r="CW52" s="1078"/>
      <c r="CX52" s="1079"/>
      <c r="CY52" s="1079"/>
      <c r="CZ52" s="1079"/>
      <c r="DA52" s="1080"/>
      <c r="DB52" s="1078"/>
      <c r="DC52" s="1079"/>
      <c r="DD52" s="1079"/>
      <c r="DE52" s="1079"/>
      <c r="DF52" s="1080"/>
      <c r="DG52" s="1078"/>
      <c r="DH52" s="1079"/>
      <c r="DI52" s="1079"/>
      <c r="DJ52" s="1079"/>
      <c r="DK52" s="1080"/>
      <c r="DL52" s="1078"/>
      <c r="DM52" s="1079"/>
      <c r="DN52" s="1079"/>
      <c r="DO52" s="1079"/>
      <c r="DP52" s="1080"/>
      <c r="DQ52" s="1078"/>
      <c r="DR52" s="1079"/>
      <c r="DS52" s="1079"/>
      <c r="DT52" s="1079"/>
      <c r="DU52" s="1080"/>
      <c r="DV52" s="1081"/>
      <c r="DW52" s="1082"/>
      <c r="DX52" s="1082"/>
      <c r="DY52" s="1082"/>
      <c r="DZ52" s="1083"/>
      <c r="EA52" s="246"/>
    </row>
    <row r="53" spans="1:131" s="247" customFormat="1" ht="26.25" customHeight="1" x14ac:dyDescent="0.2">
      <c r="A53" s="261">
        <v>26</v>
      </c>
      <c r="B53" s="1126"/>
      <c r="C53" s="1127"/>
      <c r="D53" s="1127"/>
      <c r="E53" s="1127"/>
      <c r="F53" s="1127"/>
      <c r="G53" s="1127"/>
      <c r="H53" s="1127"/>
      <c r="I53" s="1127"/>
      <c r="J53" s="1127"/>
      <c r="K53" s="1127"/>
      <c r="L53" s="1127"/>
      <c r="M53" s="1127"/>
      <c r="N53" s="1127"/>
      <c r="O53" s="1127"/>
      <c r="P53" s="1128"/>
      <c r="Q53" s="1129"/>
      <c r="R53" s="1112"/>
      <c r="S53" s="1112"/>
      <c r="T53" s="1112"/>
      <c r="U53" s="1112"/>
      <c r="V53" s="1112"/>
      <c r="W53" s="1112"/>
      <c r="X53" s="1112"/>
      <c r="Y53" s="1112"/>
      <c r="Z53" s="1112"/>
      <c r="AA53" s="1112"/>
      <c r="AB53" s="1112"/>
      <c r="AC53" s="1112"/>
      <c r="AD53" s="1112"/>
      <c r="AE53" s="1130"/>
      <c r="AF53" s="1108"/>
      <c r="AG53" s="1109"/>
      <c r="AH53" s="1109"/>
      <c r="AI53" s="1109"/>
      <c r="AJ53" s="1110"/>
      <c r="AK53" s="1111"/>
      <c r="AL53" s="1112"/>
      <c r="AM53" s="1112"/>
      <c r="AN53" s="1112"/>
      <c r="AO53" s="1112"/>
      <c r="AP53" s="1112"/>
      <c r="AQ53" s="1112"/>
      <c r="AR53" s="1112"/>
      <c r="AS53" s="1112"/>
      <c r="AT53" s="1112"/>
      <c r="AU53" s="1112"/>
      <c r="AV53" s="1112"/>
      <c r="AW53" s="1112"/>
      <c r="AX53" s="1112"/>
      <c r="AY53" s="1112"/>
      <c r="AZ53" s="1113"/>
      <c r="BA53" s="1113"/>
      <c r="BB53" s="1113"/>
      <c r="BC53" s="1113"/>
      <c r="BD53" s="1113"/>
      <c r="BE53" s="1121"/>
      <c r="BF53" s="1121"/>
      <c r="BG53" s="1121"/>
      <c r="BH53" s="1121"/>
      <c r="BI53" s="1122"/>
      <c r="BJ53" s="252"/>
      <c r="BK53" s="252"/>
      <c r="BL53" s="252"/>
      <c r="BM53" s="252"/>
      <c r="BN53" s="252"/>
      <c r="BO53" s="265"/>
      <c r="BP53" s="265"/>
      <c r="BQ53" s="262">
        <v>47</v>
      </c>
      <c r="BR53" s="263"/>
      <c r="BS53" s="1103"/>
      <c r="BT53" s="1104"/>
      <c r="BU53" s="1104"/>
      <c r="BV53" s="1104"/>
      <c r="BW53" s="1104"/>
      <c r="BX53" s="1104"/>
      <c r="BY53" s="1104"/>
      <c r="BZ53" s="1104"/>
      <c r="CA53" s="1104"/>
      <c r="CB53" s="1104"/>
      <c r="CC53" s="1104"/>
      <c r="CD53" s="1104"/>
      <c r="CE53" s="1104"/>
      <c r="CF53" s="1104"/>
      <c r="CG53" s="1105"/>
      <c r="CH53" s="1078"/>
      <c r="CI53" s="1079"/>
      <c r="CJ53" s="1079"/>
      <c r="CK53" s="1079"/>
      <c r="CL53" s="1080"/>
      <c r="CM53" s="1078"/>
      <c r="CN53" s="1079"/>
      <c r="CO53" s="1079"/>
      <c r="CP53" s="1079"/>
      <c r="CQ53" s="1080"/>
      <c r="CR53" s="1078"/>
      <c r="CS53" s="1079"/>
      <c r="CT53" s="1079"/>
      <c r="CU53" s="1079"/>
      <c r="CV53" s="1080"/>
      <c r="CW53" s="1078"/>
      <c r="CX53" s="1079"/>
      <c r="CY53" s="1079"/>
      <c r="CZ53" s="1079"/>
      <c r="DA53" s="1080"/>
      <c r="DB53" s="1078"/>
      <c r="DC53" s="1079"/>
      <c r="DD53" s="1079"/>
      <c r="DE53" s="1079"/>
      <c r="DF53" s="1080"/>
      <c r="DG53" s="1078"/>
      <c r="DH53" s="1079"/>
      <c r="DI53" s="1079"/>
      <c r="DJ53" s="1079"/>
      <c r="DK53" s="1080"/>
      <c r="DL53" s="1078"/>
      <c r="DM53" s="1079"/>
      <c r="DN53" s="1079"/>
      <c r="DO53" s="1079"/>
      <c r="DP53" s="1080"/>
      <c r="DQ53" s="1078"/>
      <c r="DR53" s="1079"/>
      <c r="DS53" s="1079"/>
      <c r="DT53" s="1079"/>
      <c r="DU53" s="1080"/>
      <c r="DV53" s="1081"/>
      <c r="DW53" s="1082"/>
      <c r="DX53" s="1082"/>
      <c r="DY53" s="1082"/>
      <c r="DZ53" s="1083"/>
      <c r="EA53" s="246"/>
    </row>
    <row r="54" spans="1:131" s="247" customFormat="1" ht="26.25" customHeight="1" x14ac:dyDescent="0.2">
      <c r="A54" s="261">
        <v>27</v>
      </c>
      <c r="B54" s="1126"/>
      <c r="C54" s="1127"/>
      <c r="D54" s="1127"/>
      <c r="E54" s="1127"/>
      <c r="F54" s="1127"/>
      <c r="G54" s="1127"/>
      <c r="H54" s="1127"/>
      <c r="I54" s="1127"/>
      <c r="J54" s="1127"/>
      <c r="K54" s="1127"/>
      <c r="L54" s="1127"/>
      <c r="M54" s="1127"/>
      <c r="N54" s="1127"/>
      <c r="O54" s="1127"/>
      <c r="P54" s="1128"/>
      <c r="Q54" s="1129"/>
      <c r="R54" s="1112"/>
      <c r="S54" s="1112"/>
      <c r="T54" s="1112"/>
      <c r="U54" s="1112"/>
      <c r="V54" s="1112"/>
      <c r="W54" s="1112"/>
      <c r="X54" s="1112"/>
      <c r="Y54" s="1112"/>
      <c r="Z54" s="1112"/>
      <c r="AA54" s="1112"/>
      <c r="AB54" s="1112"/>
      <c r="AC54" s="1112"/>
      <c r="AD54" s="1112"/>
      <c r="AE54" s="1130"/>
      <c r="AF54" s="1108"/>
      <c r="AG54" s="1109"/>
      <c r="AH54" s="1109"/>
      <c r="AI54" s="1109"/>
      <c r="AJ54" s="1110"/>
      <c r="AK54" s="1111"/>
      <c r="AL54" s="1112"/>
      <c r="AM54" s="1112"/>
      <c r="AN54" s="1112"/>
      <c r="AO54" s="1112"/>
      <c r="AP54" s="1112"/>
      <c r="AQ54" s="1112"/>
      <c r="AR54" s="1112"/>
      <c r="AS54" s="1112"/>
      <c r="AT54" s="1112"/>
      <c r="AU54" s="1112"/>
      <c r="AV54" s="1112"/>
      <c r="AW54" s="1112"/>
      <c r="AX54" s="1112"/>
      <c r="AY54" s="1112"/>
      <c r="AZ54" s="1113"/>
      <c r="BA54" s="1113"/>
      <c r="BB54" s="1113"/>
      <c r="BC54" s="1113"/>
      <c r="BD54" s="1113"/>
      <c r="BE54" s="1121"/>
      <c r="BF54" s="1121"/>
      <c r="BG54" s="1121"/>
      <c r="BH54" s="1121"/>
      <c r="BI54" s="1122"/>
      <c r="BJ54" s="252"/>
      <c r="BK54" s="252"/>
      <c r="BL54" s="252"/>
      <c r="BM54" s="252"/>
      <c r="BN54" s="252"/>
      <c r="BO54" s="265"/>
      <c r="BP54" s="265"/>
      <c r="BQ54" s="262">
        <v>48</v>
      </c>
      <c r="BR54" s="263"/>
      <c r="BS54" s="1103"/>
      <c r="BT54" s="1104"/>
      <c r="BU54" s="1104"/>
      <c r="BV54" s="1104"/>
      <c r="BW54" s="1104"/>
      <c r="BX54" s="1104"/>
      <c r="BY54" s="1104"/>
      <c r="BZ54" s="1104"/>
      <c r="CA54" s="1104"/>
      <c r="CB54" s="1104"/>
      <c r="CC54" s="1104"/>
      <c r="CD54" s="1104"/>
      <c r="CE54" s="1104"/>
      <c r="CF54" s="1104"/>
      <c r="CG54" s="1105"/>
      <c r="CH54" s="1078"/>
      <c r="CI54" s="1079"/>
      <c r="CJ54" s="1079"/>
      <c r="CK54" s="1079"/>
      <c r="CL54" s="1080"/>
      <c r="CM54" s="1078"/>
      <c r="CN54" s="1079"/>
      <c r="CO54" s="1079"/>
      <c r="CP54" s="1079"/>
      <c r="CQ54" s="1080"/>
      <c r="CR54" s="1078"/>
      <c r="CS54" s="1079"/>
      <c r="CT54" s="1079"/>
      <c r="CU54" s="1079"/>
      <c r="CV54" s="1080"/>
      <c r="CW54" s="1078"/>
      <c r="CX54" s="1079"/>
      <c r="CY54" s="1079"/>
      <c r="CZ54" s="1079"/>
      <c r="DA54" s="1080"/>
      <c r="DB54" s="1078"/>
      <c r="DC54" s="1079"/>
      <c r="DD54" s="1079"/>
      <c r="DE54" s="1079"/>
      <c r="DF54" s="1080"/>
      <c r="DG54" s="1078"/>
      <c r="DH54" s="1079"/>
      <c r="DI54" s="1079"/>
      <c r="DJ54" s="1079"/>
      <c r="DK54" s="1080"/>
      <c r="DL54" s="1078"/>
      <c r="DM54" s="1079"/>
      <c r="DN54" s="1079"/>
      <c r="DO54" s="1079"/>
      <c r="DP54" s="1080"/>
      <c r="DQ54" s="1078"/>
      <c r="DR54" s="1079"/>
      <c r="DS54" s="1079"/>
      <c r="DT54" s="1079"/>
      <c r="DU54" s="1080"/>
      <c r="DV54" s="1081"/>
      <c r="DW54" s="1082"/>
      <c r="DX54" s="1082"/>
      <c r="DY54" s="1082"/>
      <c r="DZ54" s="1083"/>
      <c r="EA54" s="246"/>
    </row>
    <row r="55" spans="1:131" s="247" customFormat="1" ht="26.25" customHeight="1" x14ac:dyDescent="0.2">
      <c r="A55" s="261">
        <v>28</v>
      </c>
      <c r="B55" s="1126"/>
      <c r="C55" s="1127"/>
      <c r="D55" s="1127"/>
      <c r="E55" s="1127"/>
      <c r="F55" s="1127"/>
      <c r="G55" s="1127"/>
      <c r="H55" s="1127"/>
      <c r="I55" s="1127"/>
      <c r="J55" s="1127"/>
      <c r="K55" s="1127"/>
      <c r="L55" s="1127"/>
      <c r="M55" s="1127"/>
      <c r="N55" s="1127"/>
      <c r="O55" s="1127"/>
      <c r="P55" s="1128"/>
      <c r="Q55" s="1129"/>
      <c r="R55" s="1112"/>
      <c r="S55" s="1112"/>
      <c r="T55" s="1112"/>
      <c r="U55" s="1112"/>
      <c r="V55" s="1112"/>
      <c r="W55" s="1112"/>
      <c r="X55" s="1112"/>
      <c r="Y55" s="1112"/>
      <c r="Z55" s="1112"/>
      <c r="AA55" s="1112"/>
      <c r="AB55" s="1112"/>
      <c r="AC55" s="1112"/>
      <c r="AD55" s="1112"/>
      <c r="AE55" s="1130"/>
      <c r="AF55" s="1108"/>
      <c r="AG55" s="1109"/>
      <c r="AH55" s="1109"/>
      <c r="AI55" s="1109"/>
      <c r="AJ55" s="1110"/>
      <c r="AK55" s="1111"/>
      <c r="AL55" s="1112"/>
      <c r="AM55" s="1112"/>
      <c r="AN55" s="1112"/>
      <c r="AO55" s="1112"/>
      <c r="AP55" s="1112"/>
      <c r="AQ55" s="1112"/>
      <c r="AR55" s="1112"/>
      <c r="AS55" s="1112"/>
      <c r="AT55" s="1112"/>
      <c r="AU55" s="1112"/>
      <c r="AV55" s="1112"/>
      <c r="AW55" s="1112"/>
      <c r="AX55" s="1112"/>
      <c r="AY55" s="1112"/>
      <c r="AZ55" s="1113"/>
      <c r="BA55" s="1113"/>
      <c r="BB55" s="1113"/>
      <c r="BC55" s="1113"/>
      <c r="BD55" s="1113"/>
      <c r="BE55" s="1121"/>
      <c r="BF55" s="1121"/>
      <c r="BG55" s="1121"/>
      <c r="BH55" s="1121"/>
      <c r="BI55" s="1122"/>
      <c r="BJ55" s="252"/>
      <c r="BK55" s="252"/>
      <c r="BL55" s="252"/>
      <c r="BM55" s="252"/>
      <c r="BN55" s="252"/>
      <c r="BO55" s="265"/>
      <c r="BP55" s="265"/>
      <c r="BQ55" s="262">
        <v>49</v>
      </c>
      <c r="BR55" s="263"/>
      <c r="BS55" s="1103"/>
      <c r="BT55" s="1104"/>
      <c r="BU55" s="1104"/>
      <c r="BV55" s="1104"/>
      <c r="BW55" s="1104"/>
      <c r="BX55" s="1104"/>
      <c r="BY55" s="1104"/>
      <c r="BZ55" s="1104"/>
      <c r="CA55" s="1104"/>
      <c r="CB55" s="1104"/>
      <c r="CC55" s="1104"/>
      <c r="CD55" s="1104"/>
      <c r="CE55" s="1104"/>
      <c r="CF55" s="1104"/>
      <c r="CG55" s="1105"/>
      <c r="CH55" s="1078"/>
      <c r="CI55" s="1079"/>
      <c r="CJ55" s="1079"/>
      <c r="CK55" s="1079"/>
      <c r="CL55" s="1080"/>
      <c r="CM55" s="1078"/>
      <c r="CN55" s="1079"/>
      <c r="CO55" s="1079"/>
      <c r="CP55" s="1079"/>
      <c r="CQ55" s="1080"/>
      <c r="CR55" s="1078"/>
      <c r="CS55" s="1079"/>
      <c r="CT55" s="1079"/>
      <c r="CU55" s="1079"/>
      <c r="CV55" s="1080"/>
      <c r="CW55" s="1078"/>
      <c r="CX55" s="1079"/>
      <c r="CY55" s="1079"/>
      <c r="CZ55" s="1079"/>
      <c r="DA55" s="1080"/>
      <c r="DB55" s="1078"/>
      <c r="DC55" s="1079"/>
      <c r="DD55" s="1079"/>
      <c r="DE55" s="1079"/>
      <c r="DF55" s="1080"/>
      <c r="DG55" s="1078"/>
      <c r="DH55" s="1079"/>
      <c r="DI55" s="1079"/>
      <c r="DJ55" s="1079"/>
      <c r="DK55" s="1080"/>
      <c r="DL55" s="1078"/>
      <c r="DM55" s="1079"/>
      <c r="DN55" s="1079"/>
      <c r="DO55" s="1079"/>
      <c r="DP55" s="1080"/>
      <c r="DQ55" s="1078"/>
      <c r="DR55" s="1079"/>
      <c r="DS55" s="1079"/>
      <c r="DT55" s="1079"/>
      <c r="DU55" s="1080"/>
      <c r="DV55" s="1081"/>
      <c r="DW55" s="1082"/>
      <c r="DX55" s="1082"/>
      <c r="DY55" s="1082"/>
      <c r="DZ55" s="1083"/>
      <c r="EA55" s="246"/>
    </row>
    <row r="56" spans="1:131" s="247" customFormat="1" ht="26.25" customHeight="1" x14ac:dyDescent="0.2">
      <c r="A56" s="261">
        <v>29</v>
      </c>
      <c r="B56" s="1126"/>
      <c r="C56" s="1127"/>
      <c r="D56" s="1127"/>
      <c r="E56" s="1127"/>
      <c r="F56" s="1127"/>
      <c r="G56" s="1127"/>
      <c r="H56" s="1127"/>
      <c r="I56" s="1127"/>
      <c r="J56" s="1127"/>
      <c r="K56" s="1127"/>
      <c r="L56" s="1127"/>
      <c r="M56" s="1127"/>
      <c r="N56" s="1127"/>
      <c r="O56" s="1127"/>
      <c r="P56" s="1128"/>
      <c r="Q56" s="1129"/>
      <c r="R56" s="1112"/>
      <c r="S56" s="1112"/>
      <c r="T56" s="1112"/>
      <c r="U56" s="1112"/>
      <c r="V56" s="1112"/>
      <c r="W56" s="1112"/>
      <c r="X56" s="1112"/>
      <c r="Y56" s="1112"/>
      <c r="Z56" s="1112"/>
      <c r="AA56" s="1112"/>
      <c r="AB56" s="1112"/>
      <c r="AC56" s="1112"/>
      <c r="AD56" s="1112"/>
      <c r="AE56" s="1130"/>
      <c r="AF56" s="1108"/>
      <c r="AG56" s="1109"/>
      <c r="AH56" s="1109"/>
      <c r="AI56" s="1109"/>
      <c r="AJ56" s="1110"/>
      <c r="AK56" s="1111"/>
      <c r="AL56" s="1112"/>
      <c r="AM56" s="1112"/>
      <c r="AN56" s="1112"/>
      <c r="AO56" s="1112"/>
      <c r="AP56" s="1112"/>
      <c r="AQ56" s="1112"/>
      <c r="AR56" s="1112"/>
      <c r="AS56" s="1112"/>
      <c r="AT56" s="1112"/>
      <c r="AU56" s="1112"/>
      <c r="AV56" s="1112"/>
      <c r="AW56" s="1112"/>
      <c r="AX56" s="1112"/>
      <c r="AY56" s="1112"/>
      <c r="AZ56" s="1113"/>
      <c r="BA56" s="1113"/>
      <c r="BB56" s="1113"/>
      <c r="BC56" s="1113"/>
      <c r="BD56" s="1113"/>
      <c r="BE56" s="1121"/>
      <c r="BF56" s="1121"/>
      <c r="BG56" s="1121"/>
      <c r="BH56" s="1121"/>
      <c r="BI56" s="1122"/>
      <c r="BJ56" s="252"/>
      <c r="BK56" s="252"/>
      <c r="BL56" s="252"/>
      <c r="BM56" s="252"/>
      <c r="BN56" s="252"/>
      <c r="BO56" s="265"/>
      <c r="BP56" s="265"/>
      <c r="BQ56" s="262">
        <v>50</v>
      </c>
      <c r="BR56" s="263"/>
      <c r="BS56" s="1103"/>
      <c r="BT56" s="1104"/>
      <c r="BU56" s="1104"/>
      <c r="BV56" s="1104"/>
      <c r="BW56" s="1104"/>
      <c r="BX56" s="1104"/>
      <c r="BY56" s="1104"/>
      <c r="BZ56" s="1104"/>
      <c r="CA56" s="1104"/>
      <c r="CB56" s="1104"/>
      <c r="CC56" s="1104"/>
      <c r="CD56" s="1104"/>
      <c r="CE56" s="1104"/>
      <c r="CF56" s="1104"/>
      <c r="CG56" s="1105"/>
      <c r="CH56" s="1078"/>
      <c r="CI56" s="1079"/>
      <c r="CJ56" s="1079"/>
      <c r="CK56" s="1079"/>
      <c r="CL56" s="1080"/>
      <c r="CM56" s="1078"/>
      <c r="CN56" s="1079"/>
      <c r="CO56" s="1079"/>
      <c r="CP56" s="1079"/>
      <c r="CQ56" s="1080"/>
      <c r="CR56" s="1078"/>
      <c r="CS56" s="1079"/>
      <c r="CT56" s="1079"/>
      <c r="CU56" s="1079"/>
      <c r="CV56" s="1080"/>
      <c r="CW56" s="1078"/>
      <c r="CX56" s="1079"/>
      <c r="CY56" s="1079"/>
      <c r="CZ56" s="1079"/>
      <c r="DA56" s="1080"/>
      <c r="DB56" s="1078"/>
      <c r="DC56" s="1079"/>
      <c r="DD56" s="1079"/>
      <c r="DE56" s="1079"/>
      <c r="DF56" s="1080"/>
      <c r="DG56" s="1078"/>
      <c r="DH56" s="1079"/>
      <c r="DI56" s="1079"/>
      <c r="DJ56" s="1079"/>
      <c r="DK56" s="1080"/>
      <c r="DL56" s="1078"/>
      <c r="DM56" s="1079"/>
      <c r="DN56" s="1079"/>
      <c r="DO56" s="1079"/>
      <c r="DP56" s="1080"/>
      <c r="DQ56" s="1078"/>
      <c r="DR56" s="1079"/>
      <c r="DS56" s="1079"/>
      <c r="DT56" s="1079"/>
      <c r="DU56" s="1080"/>
      <c r="DV56" s="1081"/>
      <c r="DW56" s="1082"/>
      <c r="DX56" s="1082"/>
      <c r="DY56" s="1082"/>
      <c r="DZ56" s="1083"/>
      <c r="EA56" s="246"/>
    </row>
    <row r="57" spans="1:131" s="247" customFormat="1" ht="26.25" customHeight="1" x14ac:dyDescent="0.2">
      <c r="A57" s="261">
        <v>30</v>
      </c>
      <c r="B57" s="1126"/>
      <c r="C57" s="1127"/>
      <c r="D57" s="1127"/>
      <c r="E57" s="1127"/>
      <c r="F57" s="1127"/>
      <c r="G57" s="1127"/>
      <c r="H57" s="1127"/>
      <c r="I57" s="1127"/>
      <c r="J57" s="1127"/>
      <c r="K57" s="1127"/>
      <c r="L57" s="1127"/>
      <c r="M57" s="1127"/>
      <c r="N57" s="1127"/>
      <c r="O57" s="1127"/>
      <c r="P57" s="1128"/>
      <c r="Q57" s="1129"/>
      <c r="R57" s="1112"/>
      <c r="S57" s="1112"/>
      <c r="T57" s="1112"/>
      <c r="U57" s="1112"/>
      <c r="V57" s="1112"/>
      <c r="W57" s="1112"/>
      <c r="X57" s="1112"/>
      <c r="Y57" s="1112"/>
      <c r="Z57" s="1112"/>
      <c r="AA57" s="1112"/>
      <c r="AB57" s="1112"/>
      <c r="AC57" s="1112"/>
      <c r="AD57" s="1112"/>
      <c r="AE57" s="1130"/>
      <c r="AF57" s="1108"/>
      <c r="AG57" s="1109"/>
      <c r="AH57" s="1109"/>
      <c r="AI57" s="1109"/>
      <c r="AJ57" s="1110"/>
      <c r="AK57" s="1111"/>
      <c r="AL57" s="1112"/>
      <c r="AM57" s="1112"/>
      <c r="AN57" s="1112"/>
      <c r="AO57" s="1112"/>
      <c r="AP57" s="1112"/>
      <c r="AQ57" s="1112"/>
      <c r="AR57" s="1112"/>
      <c r="AS57" s="1112"/>
      <c r="AT57" s="1112"/>
      <c r="AU57" s="1112"/>
      <c r="AV57" s="1112"/>
      <c r="AW57" s="1112"/>
      <c r="AX57" s="1112"/>
      <c r="AY57" s="1112"/>
      <c r="AZ57" s="1113"/>
      <c r="BA57" s="1113"/>
      <c r="BB57" s="1113"/>
      <c r="BC57" s="1113"/>
      <c r="BD57" s="1113"/>
      <c r="BE57" s="1121"/>
      <c r="BF57" s="1121"/>
      <c r="BG57" s="1121"/>
      <c r="BH57" s="1121"/>
      <c r="BI57" s="1122"/>
      <c r="BJ57" s="252"/>
      <c r="BK57" s="252"/>
      <c r="BL57" s="252"/>
      <c r="BM57" s="252"/>
      <c r="BN57" s="252"/>
      <c r="BO57" s="265"/>
      <c r="BP57" s="265"/>
      <c r="BQ57" s="262">
        <v>51</v>
      </c>
      <c r="BR57" s="263"/>
      <c r="BS57" s="1103"/>
      <c r="BT57" s="1104"/>
      <c r="BU57" s="1104"/>
      <c r="BV57" s="1104"/>
      <c r="BW57" s="1104"/>
      <c r="BX57" s="1104"/>
      <c r="BY57" s="1104"/>
      <c r="BZ57" s="1104"/>
      <c r="CA57" s="1104"/>
      <c r="CB57" s="1104"/>
      <c r="CC57" s="1104"/>
      <c r="CD57" s="1104"/>
      <c r="CE57" s="1104"/>
      <c r="CF57" s="1104"/>
      <c r="CG57" s="1105"/>
      <c r="CH57" s="1078"/>
      <c r="CI57" s="1079"/>
      <c r="CJ57" s="1079"/>
      <c r="CK57" s="1079"/>
      <c r="CL57" s="1080"/>
      <c r="CM57" s="1078"/>
      <c r="CN57" s="1079"/>
      <c r="CO57" s="1079"/>
      <c r="CP57" s="1079"/>
      <c r="CQ57" s="1080"/>
      <c r="CR57" s="1078"/>
      <c r="CS57" s="1079"/>
      <c r="CT57" s="1079"/>
      <c r="CU57" s="1079"/>
      <c r="CV57" s="1080"/>
      <c r="CW57" s="1078"/>
      <c r="CX57" s="1079"/>
      <c r="CY57" s="1079"/>
      <c r="CZ57" s="1079"/>
      <c r="DA57" s="1080"/>
      <c r="DB57" s="1078"/>
      <c r="DC57" s="1079"/>
      <c r="DD57" s="1079"/>
      <c r="DE57" s="1079"/>
      <c r="DF57" s="1080"/>
      <c r="DG57" s="1078"/>
      <c r="DH57" s="1079"/>
      <c r="DI57" s="1079"/>
      <c r="DJ57" s="1079"/>
      <c r="DK57" s="1080"/>
      <c r="DL57" s="1078"/>
      <c r="DM57" s="1079"/>
      <c r="DN57" s="1079"/>
      <c r="DO57" s="1079"/>
      <c r="DP57" s="1080"/>
      <c r="DQ57" s="1078"/>
      <c r="DR57" s="1079"/>
      <c r="DS57" s="1079"/>
      <c r="DT57" s="1079"/>
      <c r="DU57" s="1080"/>
      <c r="DV57" s="1081"/>
      <c r="DW57" s="1082"/>
      <c r="DX57" s="1082"/>
      <c r="DY57" s="1082"/>
      <c r="DZ57" s="1083"/>
      <c r="EA57" s="246"/>
    </row>
    <row r="58" spans="1:131" s="247" customFormat="1" ht="26.25" customHeight="1" x14ac:dyDescent="0.2">
      <c r="A58" s="261">
        <v>31</v>
      </c>
      <c r="B58" s="1126"/>
      <c r="C58" s="1127"/>
      <c r="D58" s="1127"/>
      <c r="E58" s="1127"/>
      <c r="F58" s="1127"/>
      <c r="G58" s="1127"/>
      <c r="H58" s="1127"/>
      <c r="I58" s="1127"/>
      <c r="J58" s="1127"/>
      <c r="K58" s="1127"/>
      <c r="L58" s="1127"/>
      <c r="M58" s="1127"/>
      <c r="N58" s="1127"/>
      <c r="O58" s="1127"/>
      <c r="P58" s="1128"/>
      <c r="Q58" s="1129"/>
      <c r="R58" s="1112"/>
      <c r="S58" s="1112"/>
      <c r="T58" s="1112"/>
      <c r="U58" s="1112"/>
      <c r="V58" s="1112"/>
      <c r="W58" s="1112"/>
      <c r="X58" s="1112"/>
      <c r="Y58" s="1112"/>
      <c r="Z58" s="1112"/>
      <c r="AA58" s="1112"/>
      <c r="AB58" s="1112"/>
      <c r="AC58" s="1112"/>
      <c r="AD58" s="1112"/>
      <c r="AE58" s="1130"/>
      <c r="AF58" s="1108"/>
      <c r="AG58" s="1109"/>
      <c r="AH58" s="1109"/>
      <c r="AI58" s="1109"/>
      <c r="AJ58" s="1110"/>
      <c r="AK58" s="1111"/>
      <c r="AL58" s="1112"/>
      <c r="AM58" s="1112"/>
      <c r="AN58" s="1112"/>
      <c r="AO58" s="1112"/>
      <c r="AP58" s="1112"/>
      <c r="AQ58" s="1112"/>
      <c r="AR58" s="1112"/>
      <c r="AS58" s="1112"/>
      <c r="AT58" s="1112"/>
      <c r="AU58" s="1112"/>
      <c r="AV58" s="1112"/>
      <c r="AW58" s="1112"/>
      <c r="AX58" s="1112"/>
      <c r="AY58" s="1112"/>
      <c r="AZ58" s="1113"/>
      <c r="BA58" s="1113"/>
      <c r="BB58" s="1113"/>
      <c r="BC58" s="1113"/>
      <c r="BD58" s="1113"/>
      <c r="BE58" s="1121"/>
      <c r="BF58" s="1121"/>
      <c r="BG58" s="1121"/>
      <c r="BH58" s="1121"/>
      <c r="BI58" s="1122"/>
      <c r="BJ58" s="252"/>
      <c r="BK58" s="252"/>
      <c r="BL58" s="252"/>
      <c r="BM58" s="252"/>
      <c r="BN58" s="252"/>
      <c r="BO58" s="265"/>
      <c r="BP58" s="265"/>
      <c r="BQ58" s="262">
        <v>52</v>
      </c>
      <c r="BR58" s="263"/>
      <c r="BS58" s="1103"/>
      <c r="BT58" s="1104"/>
      <c r="BU58" s="1104"/>
      <c r="BV58" s="1104"/>
      <c r="BW58" s="1104"/>
      <c r="BX58" s="1104"/>
      <c r="BY58" s="1104"/>
      <c r="BZ58" s="1104"/>
      <c r="CA58" s="1104"/>
      <c r="CB58" s="1104"/>
      <c r="CC58" s="1104"/>
      <c r="CD58" s="1104"/>
      <c r="CE58" s="1104"/>
      <c r="CF58" s="1104"/>
      <c r="CG58" s="1105"/>
      <c r="CH58" s="1078"/>
      <c r="CI58" s="1079"/>
      <c r="CJ58" s="1079"/>
      <c r="CK58" s="1079"/>
      <c r="CL58" s="1080"/>
      <c r="CM58" s="1078"/>
      <c r="CN58" s="1079"/>
      <c r="CO58" s="1079"/>
      <c r="CP58" s="1079"/>
      <c r="CQ58" s="1080"/>
      <c r="CR58" s="1078"/>
      <c r="CS58" s="1079"/>
      <c r="CT58" s="1079"/>
      <c r="CU58" s="1079"/>
      <c r="CV58" s="1080"/>
      <c r="CW58" s="1078"/>
      <c r="CX58" s="1079"/>
      <c r="CY58" s="1079"/>
      <c r="CZ58" s="1079"/>
      <c r="DA58" s="1080"/>
      <c r="DB58" s="1078"/>
      <c r="DC58" s="1079"/>
      <c r="DD58" s="1079"/>
      <c r="DE58" s="1079"/>
      <c r="DF58" s="1080"/>
      <c r="DG58" s="1078"/>
      <c r="DH58" s="1079"/>
      <c r="DI58" s="1079"/>
      <c r="DJ58" s="1079"/>
      <c r="DK58" s="1080"/>
      <c r="DL58" s="1078"/>
      <c r="DM58" s="1079"/>
      <c r="DN58" s="1079"/>
      <c r="DO58" s="1079"/>
      <c r="DP58" s="1080"/>
      <c r="DQ58" s="1078"/>
      <c r="DR58" s="1079"/>
      <c r="DS58" s="1079"/>
      <c r="DT58" s="1079"/>
      <c r="DU58" s="1080"/>
      <c r="DV58" s="1081"/>
      <c r="DW58" s="1082"/>
      <c r="DX58" s="1082"/>
      <c r="DY58" s="1082"/>
      <c r="DZ58" s="1083"/>
      <c r="EA58" s="246"/>
    </row>
    <row r="59" spans="1:131" s="247" customFormat="1" ht="26.25" customHeight="1" x14ac:dyDescent="0.2">
      <c r="A59" s="261">
        <v>32</v>
      </c>
      <c r="B59" s="1126"/>
      <c r="C59" s="1127"/>
      <c r="D59" s="1127"/>
      <c r="E59" s="1127"/>
      <c r="F59" s="1127"/>
      <c r="G59" s="1127"/>
      <c r="H59" s="1127"/>
      <c r="I59" s="1127"/>
      <c r="J59" s="1127"/>
      <c r="K59" s="1127"/>
      <c r="L59" s="1127"/>
      <c r="M59" s="1127"/>
      <c r="N59" s="1127"/>
      <c r="O59" s="1127"/>
      <c r="P59" s="1128"/>
      <c r="Q59" s="1129"/>
      <c r="R59" s="1112"/>
      <c r="S59" s="1112"/>
      <c r="T59" s="1112"/>
      <c r="U59" s="1112"/>
      <c r="V59" s="1112"/>
      <c r="W59" s="1112"/>
      <c r="X59" s="1112"/>
      <c r="Y59" s="1112"/>
      <c r="Z59" s="1112"/>
      <c r="AA59" s="1112"/>
      <c r="AB59" s="1112"/>
      <c r="AC59" s="1112"/>
      <c r="AD59" s="1112"/>
      <c r="AE59" s="1130"/>
      <c r="AF59" s="1108"/>
      <c r="AG59" s="1109"/>
      <c r="AH59" s="1109"/>
      <c r="AI59" s="1109"/>
      <c r="AJ59" s="1110"/>
      <c r="AK59" s="1111"/>
      <c r="AL59" s="1112"/>
      <c r="AM59" s="1112"/>
      <c r="AN59" s="1112"/>
      <c r="AO59" s="1112"/>
      <c r="AP59" s="1112"/>
      <c r="AQ59" s="1112"/>
      <c r="AR59" s="1112"/>
      <c r="AS59" s="1112"/>
      <c r="AT59" s="1112"/>
      <c r="AU59" s="1112"/>
      <c r="AV59" s="1112"/>
      <c r="AW59" s="1112"/>
      <c r="AX59" s="1112"/>
      <c r="AY59" s="1112"/>
      <c r="AZ59" s="1113"/>
      <c r="BA59" s="1113"/>
      <c r="BB59" s="1113"/>
      <c r="BC59" s="1113"/>
      <c r="BD59" s="1113"/>
      <c r="BE59" s="1121"/>
      <c r="BF59" s="1121"/>
      <c r="BG59" s="1121"/>
      <c r="BH59" s="1121"/>
      <c r="BI59" s="1122"/>
      <c r="BJ59" s="252"/>
      <c r="BK59" s="252"/>
      <c r="BL59" s="252"/>
      <c r="BM59" s="252"/>
      <c r="BN59" s="252"/>
      <c r="BO59" s="265"/>
      <c r="BP59" s="265"/>
      <c r="BQ59" s="262">
        <v>53</v>
      </c>
      <c r="BR59" s="263"/>
      <c r="BS59" s="1103"/>
      <c r="BT59" s="1104"/>
      <c r="BU59" s="1104"/>
      <c r="BV59" s="1104"/>
      <c r="BW59" s="1104"/>
      <c r="BX59" s="1104"/>
      <c r="BY59" s="1104"/>
      <c r="BZ59" s="1104"/>
      <c r="CA59" s="1104"/>
      <c r="CB59" s="1104"/>
      <c r="CC59" s="1104"/>
      <c r="CD59" s="1104"/>
      <c r="CE59" s="1104"/>
      <c r="CF59" s="1104"/>
      <c r="CG59" s="1105"/>
      <c r="CH59" s="1078"/>
      <c r="CI59" s="1079"/>
      <c r="CJ59" s="1079"/>
      <c r="CK59" s="1079"/>
      <c r="CL59" s="1080"/>
      <c r="CM59" s="1078"/>
      <c r="CN59" s="1079"/>
      <c r="CO59" s="1079"/>
      <c r="CP59" s="1079"/>
      <c r="CQ59" s="1080"/>
      <c r="CR59" s="1078"/>
      <c r="CS59" s="1079"/>
      <c r="CT59" s="1079"/>
      <c r="CU59" s="1079"/>
      <c r="CV59" s="1080"/>
      <c r="CW59" s="1078"/>
      <c r="CX59" s="1079"/>
      <c r="CY59" s="1079"/>
      <c r="CZ59" s="1079"/>
      <c r="DA59" s="1080"/>
      <c r="DB59" s="1078"/>
      <c r="DC59" s="1079"/>
      <c r="DD59" s="1079"/>
      <c r="DE59" s="1079"/>
      <c r="DF59" s="1080"/>
      <c r="DG59" s="1078"/>
      <c r="DH59" s="1079"/>
      <c r="DI59" s="1079"/>
      <c r="DJ59" s="1079"/>
      <c r="DK59" s="1080"/>
      <c r="DL59" s="1078"/>
      <c r="DM59" s="1079"/>
      <c r="DN59" s="1079"/>
      <c r="DO59" s="1079"/>
      <c r="DP59" s="1080"/>
      <c r="DQ59" s="1078"/>
      <c r="DR59" s="1079"/>
      <c r="DS59" s="1079"/>
      <c r="DT59" s="1079"/>
      <c r="DU59" s="1080"/>
      <c r="DV59" s="1081"/>
      <c r="DW59" s="1082"/>
      <c r="DX59" s="1082"/>
      <c r="DY59" s="1082"/>
      <c r="DZ59" s="1083"/>
      <c r="EA59" s="246"/>
    </row>
    <row r="60" spans="1:131" s="247" customFormat="1" ht="26.25" customHeight="1" x14ac:dyDescent="0.2">
      <c r="A60" s="261">
        <v>33</v>
      </c>
      <c r="B60" s="1126"/>
      <c r="C60" s="1127"/>
      <c r="D60" s="1127"/>
      <c r="E60" s="1127"/>
      <c r="F60" s="1127"/>
      <c r="G60" s="1127"/>
      <c r="H60" s="1127"/>
      <c r="I60" s="1127"/>
      <c r="J60" s="1127"/>
      <c r="K60" s="1127"/>
      <c r="L60" s="1127"/>
      <c r="M60" s="1127"/>
      <c r="N60" s="1127"/>
      <c r="O60" s="1127"/>
      <c r="P60" s="1128"/>
      <c r="Q60" s="1129"/>
      <c r="R60" s="1112"/>
      <c r="S60" s="1112"/>
      <c r="T60" s="1112"/>
      <c r="U60" s="1112"/>
      <c r="V60" s="1112"/>
      <c r="W60" s="1112"/>
      <c r="X60" s="1112"/>
      <c r="Y60" s="1112"/>
      <c r="Z60" s="1112"/>
      <c r="AA60" s="1112"/>
      <c r="AB60" s="1112"/>
      <c r="AC60" s="1112"/>
      <c r="AD60" s="1112"/>
      <c r="AE60" s="1130"/>
      <c r="AF60" s="1108"/>
      <c r="AG60" s="1109"/>
      <c r="AH60" s="1109"/>
      <c r="AI60" s="1109"/>
      <c r="AJ60" s="1110"/>
      <c r="AK60" s="1111"/>
      <c r="AL60" s="1112"/>
      <c r="AM60" s="1112"/>
      <c r="AN60" s="1112"/>
      <c r="AO60" s="1112"/>
      <c r="AP60" s="1112"/>
      <c r="AQ60" s="1112"/>
      <c r="AR60" s="1112"/>
      <c r="AS60" s="1112"/>
      <c r="AT60" s="1112"/>
      <c r="AU60" s="1112"/>
      <c r="AV60" s="1112"/>
      <c r="AW60" s="1112"/>
      <c r="AX60" s="1112"/>
      <c r="AY60" s="1112"/>
      <c r="AZ60" s="1113"/>
      <c r="BA60" s="1113"/>
      <c r="BB60" s="1113"/>
      <c r="BC60" s="1113"/>
      <c r="BD60" s="1113"/>
      <c r="BE60" s="1121"/>
      <c r="BF60" s="1121"/>
      <c r="BG60" s="1121"/>
      <c r="BH60" s="1121"/>
      <c r="BI60" s="1122"/>
      <c r="BJ60" s="252"/>
      <c r="BK60" s="252"/>
      <c r="BL60" s="252"/>
      <c r="BM60" s="252"/>
      <c r="BN60" s="252"/>
      <c r="BO60" s="265"/>
      <c r="BP60" s="265"/>
      <c r="BQ60" s="262">
        <v>54</v>
      </c>
      <c r="BR60" s="263"/>
      <c r="BS60" s="1103"/>
      <c r="BT60" s="1104"/>
      <c r="BU60" s="1104"/>
      <c r="BV60" s="1104"/>
      <c r="BW60" s="1104"/>
      <c r="BX60" s="1104"/>
      <c r="BY60" s="1104"/>
      <c r="BZ60" s="1104"/>
      <c r="CA60" s="1104"/>
      <c r="CB60" s="1104"/>
      <c r="CC60" s="1104"/>
      <c r="CD60" s="1104"/>
      <c r="CE60" s="1104"/>
      <c r="CF60" s="1104"/>
      <c r="CG60" s="1105"/>
      <c r="CH60" s="1078"/>
      <c r="CI60" s="1079"/>
      <c r="CJ60" s="1079"/>
      <c r="CK60" s="1079"/>
      <c r="CL60" s="1080"/>
      <c r="CM60" s="1078"/>
      <c r="CN60" s="1079"/>
      <c r="CO60" s="1079"/>
      <c r="CP60" s="1079"/>
      <c r="CQ60" s="1080"/>
      <c r="CR60" s="1078"/>
      <c r="CS60" s="1079"/>
      <c r="CT60" s="1079"/>
      <c r="CU60" s="1079"/>
      <c r="CV60" s="1080"/>
      <c r="CW60" s="1078"/>
      <c r="CX60" s="1079"/>
      <c r="CY60" s="1079"/>
      <c r="CZ60" s="1079"/>
      <c r="DA60" s="1080"/>
      <c r="DB60" s="1078"/>
      <c r="DC60" s="1079"/>
      <c r="DD60" s="1079"/>
      <c r="DE60" s="1079"/>
      <c r="DF60" s="1080"/>
      <c r="DG60" s="1078"/>
      <c r="DH60" s="1079"/>
      <c r="DI60" s="1079"/>
      <c r="DJ60" s="1079"/>
      <c r="DK60" s="1080"/>
      <c r="DL60" s="1078"/>
      <c r="DM60" s="1079"/>
      <c r="DN60" s="1079"/>
      <c r="DO60" s="1079"/>
      <c r="DP60" s="1080"/>
      <c r="DQ60" s="1078"/>
      <c r="DR60" s="1079"/>
      <c r="DS60" s="1079"/>
      <c r="DT60" s="1079"/>
      <c r="DU60" s="1080"/>
      <c r="DV60" s="1081"/>
      <c r="DW60" s="1082"/>
      <c r="DX60" s="1082"/>
      <c r="DY60" s="1082"/>
      <c r="DZ60" s="1083"/>
      <c r="EA60" s="246"/>
    </row>
    <row r="61" spans="1:131" s="247" customFormat="1" ht="26.25" customHeight="1" thickBot="1" x14ac:dyDescent="0.25">
      <c r="A61" s="261">
        <v>34</v>
      </c>
      <c r="B61" s="1126"/>
      <c r="C61" s="1127"/>
      <c r="D61" s="1127"/>
      <c r="E61" s="1127"/>
      <c r="F61" s="1127"/>
      <c r="G61" s="1127"/>
      <c r="H61" s="1127"/>
      <c r="I61" s="1127"/>
      <c r="J61" s="1127"/>
      <c r="K61" s="1127"/>
      <c r="L61" s="1127"/>
      <c r="M61" s="1127"/>
      <c r="N61" s="1127"/>
      <c r="O61" s="1127"/>
      <c r="P61" s="1128"/>
      <c r="Q61" s="1129"/>
      <c r="R61" s="1112"/>
      <c r="S61" s="1112"/>
      <c r="T61" s="1112"/>
      <c r="U61" s="1112"/>
      <c r="V61" s="1112"/>
      <c r="W61" s="1112"/>
      <c r="X61" s="1112"/>
      <c r="Y61" s="1112"/>
      <c r="Z61" s="1112"/>
      <c r="AA61" s="1112"/>
      <c r="AB61" s="1112"/>
      <c r="AC61" s="1112"/>
      <c r="AD61" s="1112"/>
      <c r="AE61" s="1130"/>
      <c r="AF61" s="1108"/>
      <c r="AG61" s="1109"/>
      <c r="AH61" s="1109"/>
      <c r="AI61" s="1109"/>
      <c r="AJ61" s="1110"/>
      <c r="AK61" s="1111"/>
      <c r="AL61" s="1112"/>
      <c r="AM61" s="1112"/>
      <c r="AN61" s="1112"/>
      <c r="AO61" s="1112"/>
      <c r="AP61" s="1112"/>
      <c r="AQ61" s="1112"/>
      <c r="AR61" s="1112"/>
      <c r="AS61" s="1112"/>
      <c r="AT61" s="1112"/>
      <c r="AU61" s="1112"/>
      <c r="AV61" s="1112"/>
      <c r="AW61" s="1112"/>
      <c r="AX61" s="1112"/>
      <c r="AY61" s="1112"/>
      <c r="AZ61" s="1113"/>
      <c r="BA61" s="1113"/>
      <c r="BB61" s="1113"/>
      <c r="BC61" s="1113"/>
      <c r="BD61" s="1113"/>
      <c r="BE61" s="1121"/>
      <c r="BF61" s="1121"/>
      <c r="BG61" s="1121"/>
      <c r="BH61" s="1121"/>
      <c r="BI61" s="1122"/>
      <c r="BJ61" s="252"/>
      <c r="BK61" s="252"/>
      <c r="BL61" s="252"/>
      <c r="BM61" s="252"/>
      <c r="BN61" s="252"/>
      <c r="BO61" s="265"/>
      <c r="BP61" s="265"/>
      <c r="BQ61" s="262">
        <v>55</v>
      </c>
      <c r="BR61" s="263"/>
      <c r="BS61" s="1103"/>
      <c r="BT61" s="1104"/>
      <c r="BU61" s="1104"/>
      <c r="BV61" s="1104"/>
      <c r="BW61" s="1104"/>
      <c r="BX61" s="1104"/>
      <c r="BY61" s="1104"/>
      <c r="BZ61" s="1104"/>
      <c r="CA61" s="1104"/>
      <c r="CB61" s="1104"/>
      <c r="CC61" s="1104"/>
      <c r="CD61" s="1104"/>
      <c r="CE61" s="1104"/>
      <c r="CF61" s="1104"/>
      <c r="CG61" s="1105"/>
      <c r="CH61" s="1078"/>
      <c r="CI61" s="1079"/>
      <c r="CJ61" s="1079"/>
      <c r="CK61" s="1079"/>
      <c r="CL61" s="1080"/>
      <c r="CM61" s="1078"/>
      <c r="CN61" s="1079"/>
      <c r="CO61" s="1079"/>
      <c r="CP61" s="1079"/>
      <c r="CQ61" s="1080"/>
      <c r="CR61" s="1078"/>
      <c r="CS61" s="1079"/>
      <c r="CT61" s="1079"/>
      <c r="CU61" s="1079"/>
      <c r="CV61" s="1080"/>
      <c r="CW61" s="1078"/>
      <c r="CX61" s="1079"/>
      <c r="CY61" s="1079"/>
      <c r="CZ61" s="1079"/>
      <c r="DA61" s="1080"/>
      <c r="DB61" s="1078"/>
      <c r="DC61" s="1079"/>
      <c r="DD61" s="1079"/>
      <c r="DE61" s="1079"/>
      <c r="DF61" s="1080"/>
      <c r="DG61" s="1078"/>
      <c r="DH61" s="1079"/>
      <c r="DI61" s="1079"/>
      <c r="DJ61" s="1079"/>
      <c r="DK61" s="1080"/>
      <c r="DL61" s="1078"/>
      <c r="DM61" s="1079"/>
      <c r="DN61" s="1079"/>
      <c r="DO61" s="1079"/>
      <c r="DP61" s="1080"/>
      <c r="DQ61" s="1078"/>
      <c r="DR61" s="1079"/>
      <c r="DS61" s="1079"/>
      <c r="DT61" s="1079"/>
      <c r="DU61" s="1080"/>
      <c r="DV61" s="1081"/>
      <c r="DW61" s="1082"/>
      <c r="DX61" s="1082"/>
      <c r="DY61" s="1082"/>
      <c r="DZ61" s="1083"/>
      <c r="EA61" s="246"/>
    </row>
    <row r="62" spans="1:131" s="247" customFormat="1" ht="26.25" customHeight="1" x14ac:dyDescent="0.2">
      <c r="A62" s="261">
        <v>35</v>
      </c>
      <c r="B62" s="1126"/>
      <c r="C62" s="1127"/>
      <c r="D62" s="1127"/>
      <c r="E62" s="1127"/>
      <c r="F62" s="1127"/>
      <c r="G62" s="1127"/>
      <c r="H62" s="1127"/>
      <c r="I62" s="1127"/>
      <c r="J62" s="1127"/>
      <c r="K62" s="1127"/>
      <c r="L62" s="1127"/>
      <c r="M62" s="1127"/>
      <c r="N62" s="1127"/>
      <c r="O62" s="1127"/>
      <c r="P62" s="1128"/>
      <c r="Q62" s="1129"/>
      <c r="R62" s="1112"/>
      <c r="S62" s="1112"/>
      <c r="T62" s="1112"/>
      <c r="U62" s="1112"/>
      <c r="V62" s="1112"/>
      <c r="W62" s="1112"/>
      <c r="X62" s="1112"/>
      <c r="Y62" s="1112"/>
      <c r="Z62" s="1112"/>
      <c r="AA62" s="1112"/>
      <c r="AB62" s="1112"/>
      <c r="AC62" s="1112"/>
      <c r="AD62" s="1112"/>
      <c r="AE62" s="1130"/>
      <c r="AF62" s="1108"/>
      <c r="AG62" s="1109"/>
      <c r="AH62" s="1109"/>
      <c r="AI62" s="1109"/>
      <c r="AJ62" s="1110"/>
      <c r="AK62" s="1111"/>
      <c r="AL62" s="1112"/>
      <c r="AM62" s="1112"/>
      <c r="AN62" s="1112"/>
      <c r="AO62" s="1112"/>
      <c r="AP62" s="1112"/>
      <c r="AQ62" s="1112"/>
      <c r="AR62" s="1112"/>
      <c r="AS62" s="1112"/>
      <c r="AT62" s="1112"/>
      <c r="AU62" s="1112"/>
      <c r="AV62" s="1112"/>
      <c r="AW62" s="1112"/>
      <c r="AX62" s="1112"/>
      <c r="AY62" s="1112"/>
      <c r="AZ62" s="1113"/>
      <c r="BA62" s="1113"/>
      <c r="BB62" s="1113"/>
      <c r="BC62" s="1113"/>
      <c r="BD62" s="1113"/>
      <c r="BE62" s="1121"/>
      <c r="BF62" s="1121"/>
      <c r="BG62" s="1121"/>
      <c r="BH62" s="1121"/>
      <c r="BI62" s="1122"/>
      <c r="BJ62" s="1123" t="s">
        <v>419</v>
      </c>
      <c r="BK62" s="1124"/>
      <c r="BL62" s="1124"/>
      <c r="BM62" s="1124"/>
      <c r="BN62" s="1125"/>
      <c r="BO62" s="265"/>
      <c r="BP62" s="265"/>
      <c r="BQ62" s="262">
        <v>56</v>
      </c>
      <c r="BR62" s="263"/>
      <c r="BS62" s="1103"/>
      <c r="BT62" s="1104"/>
      <c r="BU62" s="1104"/>
      <c r="BV62" s="1104"/>
      <c r="BW62" s="1104"/>
      <c r="BX62" s="1104"/>
      <c r="BY62" s="1104"/>
      <c r="BZ62" s="1104"/>
      <c r="CA62" s="1104"/>
      <c r="CB62" s="1104"/>
      <c r="CC62" s="1104"/>
      <c r="CD62" s="1104"/>
      <c r="CE62" s="1104"/>
      <c r="CF62" s="1104"/>
      <c r="CG62" s="1105"/>
      <c r="CH62" s="1078"/>
      <c r="CI62" s="1079"/>
      <c r="CJ62" s="1079"/>
      <c r="CK62" s="1079"/>
      <c r="CL62" s="1080"/>
      <c r="CM62" s="1078"/>
      <c r="CN62" s="1079"/>
      <c r="CO62" s="1079"/>
      <c r="CP62" s="1079"/>
      <c r="CQ62" s="1080"/>
      <c r="CR62" s="1078"/>
      <c r="CS62" s="1079"/>
      <c r="CT62" s="1079"/>
      <c r="CU62" s="1079"/>
      <c r="CV62" s="1080"/>
      <c r="CW62" s="1078"/>
      <c r="CX62" s="1079"/>
      <c r="CY62" s="1079"/>
      <c r="CZ62" s="1079"/>
      <c r="DA62" s="1080"/>
      <c r="DB62" s="1078"/>
      <c r="DC62" s="1079"/>
      <c r="DD62" s="1079"/>
      <c r="DE62" s="1079"/>
      <c r="DF62" s="1080"/>
      <c r="DG62" s="1078"/>
      <c r="DH62" s="1079"/>
      <c r="DI62" s="1079"/>
      <c r="DJ62" s="1079"/>
      <c r="DK62" s="1080"/>
      <c r="DL62" s="1078"/>
      <c r="DM62" s="1079"/>
      <c r="DN62" s="1079"/>
      <c r="DO62" s="1079"/>
      <c r="DP62" s="1080"/>
      <c r="DQ62" s="1078"/>
      <c r="DR62" s="1079"/>
      <c r="DS62" s="1079"/>
      <c r="DT62" s="1079"/>
      <c r="DU62" s="1080"/>
      <c r="DV62" s="1081"/>
      <c r="DW62" s="1082"/>
      <c r="DX62" s="1082"/>
      <c r="DY62" s="1082"/>
      <c r="DZ62" s="1083"/>
      <c r="EA62" s="246"/>
    </row>
    <row r="63" spans="1:131" s="247" customFormat="1" ht="26.25" customHeight="1" thickBot="1" x14ac:dyDescent="0.25">
      <c r="A63" s="264" t="s">
        <v>395</v>
      </c>
      <c r="B63" s="1033" t="s">
        <v>420</v>
      </c>
      <c r="C63" s="1034"/>
      <c r="D63" s="1034"/>
      <c r="E63" s="1034"/>
      <c r="F63" s="1034"/>
      <c r="G63" s="1034"/>
      <c r="H63" s="1034"/>
      <c r="I63" s="1034"/>
      <c r="J63" s="1034"/>
      <c r="K63" s="1034"/>
      <c r="L63" s="1034"/>
      <c r="M63" s="1034"/>
      <c r="N63" s="1034"/>
      <c r="O63" s="1034"/>
      <c r="P63" s="1035"/>
      <c r="Q63" s="1051"/>
      <c r="R63" s="1052"/>
      <c r="S63" s="1052"/>
      <c r="T63" s="1052"/>
      <c r="U63" s="1052"/>
      <c r="V63" s="1052"/>
      <c r="W63" s="1052"/>
      <c r="X63" s="1052"/>
      <c r="Y63" s="1052"/>
      <c r="Z63" s="1052"/>
      <c r="AA63" s="1052"/>
      <c r="AB63" s="1052"/>
      <c r="AC63" s="1052"/>
      <c r="AD63" s="1052"/>
      <c r="AE63" s="1117"/>
      <c r="AF63" s="1118">
        <v>912</v>
      </c>
      <c r="AG63" s="1048"/>
      <c r="AH63" s="1048"/>
      <c r="AI63" s="1048"/>
      <c r="AJ63" s="1119"/>
      <c r="AK63" s="1120"/>
      <c r="AL63" s="1052"/>
      <c r="AM63" s="1052"/>
      <c r="AN63" s="1052"/>
      <c r="AO63" s="1052"/>
      <c r="AP63" s="1048">
        <v>8130</v>
      </c>
      <c r="AQ63" s="1048"/>
      <c r="AR63" s="1048"/>
      <c r="AS63" s="1048"/>
      <c r="AT63" s="1048"/>
      <c r="AU63" s="1048">
        <v>5248</v>
      </c>
      <c r="AV63" s="1048"/>
      <c r="AW63" s="1048"/>
      <c r="AX63" s="1048"/>
      <c r="AY63" s="1048"/>
      <c r="AZ63" s="1114"/>
      <c r="BA63" s="1114"/>
      <c r="BB63" s="1114"/>
      <c r="BC63" s="1114"/>
      <c r="BD63" s="1114"/>
      <c r="BE63" s="1049"/>
      <c r="BF63" s="1049"/>
      <c r="BG63" s="1049"/>
      <c r="BH63" s="1049"/>
      <c r="BI63" s="1050"/>
      <c r="BJ63" s="1115" t="s">
        <v>421</v>
      </c>
      <c r="BK63" s="1040"/>
      <c r="BL63" s="1040"/>
      <c r="BM63" s="1040"/>
      <c r="BN63" s="1116"/>
      <c r="BO63" s="265"/>
      <c r="BP63" s="265"/>
      <c r="BQ63" s="262">
        <v>57</v>
      </c>
      <c r="BR63" s="263"/>
      <c r="BS63" s="1103"/>
      <c r="BT63" s="1104"/>
      <c r="BU63" s="1104"/>
      <c r="BV63" s="1104"/>
      <c r="BW63" s="1104"/>
      <c r="BX63" s="1104"/>
      <c r="BY63" s="1104"/>
      <c r="BZ63" s="1104"/>
      <c r="CA63" s="1104"/>
      <c r="CB63" s="1104"/>
      <c r="CC63" s="1104"/>
      <c r="CD63" s="1104"/>
      <c r="CE63" s="1104"/>
      <c r="CF63" s="1104"/>
      <c r="CG63" s="1105"/>
      <c r="CH63" s="1078"/>
      <c r="CI63" s="1079"/>
      <c r="CJ63" s="1079"/>
      <c r="CK63" s="1079"/>
      <c r="CL63" s="1080"/>
      <c r="CM63" s="1078"/>
      <c r="CN63" s="1079"/>
      <c r="CO63" s="1079"/>
      <c r="CP63" s="1079"/>
      <c r="CQ63" s="1080"/>
      <c r="CR63" s="1078"/>
      <c r="CS63" s="1079"/>
      <c r="CT63" s="1079"/>
      <c r="CU63" s="1079"/>
      <c r="CV63" s="1080"/>
      <c r="CW63" s="1078"/>
      <c r="CX63" s="1079"/>
      <c r="CY63" s="1079"/>
      <c r="CZ63" s="1079"/>
      <c r="DA63" s="1080"/>
      <c r="DB63" s="1078"/>
      <c r="DC63" s="1079"/>
      <c r="DD63" s="1079"/>
      <c r="DE63" s="1079"/>
      <c r="DF63" s="1080"/>
      <c r="DG63" s="1078"/>
      <c r="DH63" s="1079"/>
      <c r="DI63" s="1079"/>
      <c r="DJ63" s="1079"/>
      <c r="DK63" s="1080"/>
      <c r="DL63" s="1078"/>
      <c r="DM63" s="1079"/>
      <c r="DN63" s="1079"/>
      <c r="DO63" s="1079"/>
      <c r="DP63" s="1080"/>
      <c r="DQ63" s="1078"/>
      <c r="DR63" s="1079"/>
      <c r="DS63" s="1079"/>
      <c r="DT63" s="1079"/>
      <c r="DU63" s="1080"/>
      <c r="DV63" s="1081"/>
      <c r="DW63" s="1082"/>
      <c r="DX63" s="1082"/>
      <c r="DY63" s="1082"/>
      <c r="DZ63" s="1083"/>
      <c r="EA63" s="246"/>
    </row>
    <row r="64" spans="1:131" s="247" customFormat="1" ht="26.25" customHeight="1" x14ac:dyDescent="0.2">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103"/>
      <c r="BT64" s="1104"/>
      <c r="BU64" s="1104"/>
      <c r="BV64" s="1104"/>
      <c r="BW64" s="1104"/>
      <c r="BX64" s="1104"/>
      <c r="BY64" s="1104"/>
      <c r="BZ64" s="1104"/>
      <c r="CA64" s="1104"/>
      <c r="CB64" s="1104"/>
      <c r="CC64" s="1104"/>
      <c r="CD64" s="1104"/>
      <c r="CE64" s="1104"/>
      <c r="CF64" s="1104"/>
      <c r="CG64" s="1105"/>
      <c r="CH64" s="1078"/>
      <c r="CI64" s="1079"/>
      <c r="CJ64" s="1079"/>
      <c r="CK64" s="1079"/>
      <c r="CL64" s="1080"/>
      <c r="CM64" s="1078"/>
      <c r="CN64" s="1079"/>
      <c r="CO64" s="1079"/>
      <c r="CP64" s="1079"/>
      <c r="CQ64" s="1080"/>
      <c r="CR64" s="1078"/>
      <c r="CS64" s="1079"/>
      <c r="CT64" s="1079"/>
      <c r="CU64" s="1079"/>
      <c r="CV64" s="1080"/>
      <c r="CW64" s="1078"/>
      <c r="CX64" s="1079"/>
      <c r="CY64" s="1079"/>
      <c r="CZ64" s="1079"/>
      <c r="DA64" s="1080"/>
      <c r="DB64" s="1078"/>
      <c r="DC64" s="1079"/>
      <c r="DD64" s="1079"/>
      <c r="DE64" s="1079"/>
      <c r="DF64" s="1080"/>
      <c r="DG64" s="1078"/>
      <c r="DH64" s="1079"/>
      <c r="DI64" s="1079"/>
      <c r="DJ64" s="1079"/>
      <c r="DK64" s="1080"/>
      <c r="DL64" s="1078"/>
      <c r="DM64" s="1079"/>
      <c r="DN64" s="1079"/>
      <c r="DO64" s="1079"/>
      <c r="DP64" s="1080"/>
      <c r="DQ64" s="1078"/>
      <c r="DR64" s="1079"/>
      <c r="DS64" s="1079"/>
      <c r="DT64" s="1079"/>
      <c r="DU64" s="1080"/>
      <c r="DV64" s="1081"/>
      <c r="DW64" s="1082"/>
      <c r="DX64" s="1082"/>
      <c r="DY64" s="1082"/>
      <c r="DZ64" s="1083"/>
      <c r="EA64" s="246"/>
    </row>
    <row r="65" spans="1:131" s="247" customFormat="1" ht="26.25" customHeight="1" thickBot="1" x14ac:dyDescent="0.25">
      <c r="A65" s="252" t="s">
        <v>422</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103"/>
      <c r="BT65" s="1104"/>
      <c r="BU65" s="1104"/>
      <c r="BV65" s="1104"/>
      <c r="BW65" s="1104"/>
      <c r="BX65" s="1104"/>
      <c r="BY65" s="1104"/>
      <c r="BZ65" s="1104"/>
      <c r="CA65" s="1104"/>
      <c r="CB65" s="1104"/>
      <c r="CC65" s="1104"/>
      <c r="CD65" s="1104"/>
      <c r="CE65" s="1104"/>
      <c r="CF65" s="1104"/>
      <c r="CG65" s="1105"/>
      <c r="CH65" s="1078"/>
      <c r="CI65" s="1079"/>
      <c r="CJ65" s="1079"/>
      <c r="CK65" s="1079"/>
      <c r="CL65" s="1080"/>
      <c r="CM65" s="1078"/>
      <c r="CN65" s="1079"/>
      <c r="CO65" s="1079"/>
      <c r="CP65" s="1079"/>
      <c r="CQ65" s="1080"/>
      <c r="CR65" s="1078"/>
      <c r="CS65" s="1079"/>
      <c r="CT65" s="1079"/>
      <c r="CU65" s="1079"/>
      <c r="CV65" s="1080"/>
      <c r="CW65" s="1078"/>
      <c r="CX65" s="1079"/>
      <c r="CY65" s="1079"/>
      <c r="CZ65" s="1079"/>
      <c r="DA65" s="1080"/>
      <c r="DB65" s="1078"/>
      <c r="DC65" s="1079"/>
      <c r="DD65" s="1079"/>
      <c r="DE65" s="1079"/>
      <c r="DF65" s="1080"/>
      <c r="DG65" s="1078"/>
      <c r="DH65" s="1079"/>
      <c r="DI65" s="1079"/>
      <c r="DJ65" s="1079"/>
      <c r="DK65" s="1080"/>
      <c r="DL65" s="1078"/>
      <c r="DM65" s="1079"/>
      <c r="DN65" s="1079"/>
      <c r="DO65" s="1079"/>
      <c r="DP65" s="1080"/>
      <c r="DQ65" s="1078"/>
      <c r="DR65" s="1079"/>
      <c r="DS65" s="1079"/>
      <c r="DT65" s="1079"/>
      <c r="DU65" s="1080"/>
      <c r="DV65" s="1081"/>
      <c r="DW65" s="1082"/>
      <c r="DX65" s="1082"/>
      <c r="DY65" s="1082"/>
      <c r="DZ65" s="1083"/>
      <c r="EA65" s="246"/>
    </row>
    <row r="66" spans="1:131" s="247" customFormat="1" ht="26.25" customHeight="1" x14ac:dyDescent="0.2">
      <c r="A66" s="1084" t="s">
        <v>423</v>
      </c>
      <c r="B66" s="1085"/>
      <c r="C66" s="1085"/>
      <c r="D66" s="1085"/>
      <c r="E66" s="1085"/>
      <c r="F66" s="1085"/>
      <c r="G66" s="1085"/>
      <c r="H66" s="1085"/>
      <c r="I66" s="1085"/>
      <c r="J66" s="1085"/>
      <c r="K66" s="1085"/>
      <c r="L66" s="1085"/>
      <c r="M66" s="1085"/>
      <c r="N66" s="1085"/>
      <c r="O66" s="1085"/>
      <c r="P66" s="1086"/>
      <c r="Q66" s="1090" t="s">
        <v>400</v>
      </c>
      <c r="R66" s="1091"/>
      <c r="S66" s="1091"/>
      <c r="T66" s="1091"/>
      <c r="U66" s="1092"/>
      <c r="V66" s="1090" t="s">
        <v>401</v>
      </c>
      <c r="W66" s="1091"/>
      <c r="X66" s="1091"/>
      <c r="Y66" s="1091"/>
      <c r="Z66" s="1092"/>
      <c r="AA66" s="1090" t="s">
        <v>424</v>
      </c>
      <c r="AB66" s="1091"/>
      <c r="AC66" s="1091"/>
      <c r="AD66" s="1091"/>
      <c r="AE66" s="1092"/>
      <c r="AF66" s="1096" t="s">
        <v>425</v>
      </c>
      <c r="AG66" s="1097"/>
      <c r="AH66" s="1097"/>
      <c r="AI66" s="1097"/>
      <c r="AJ66" s="1098"/>
      <c r="AK66" s="1090" t="s">
        <v>426</v>
      </c>
      <c r="AL66" s="1085"/>
      <c r="AM66" s="1085"/>
      <c r="AN66" s="1085"/>
      <c r="AO66" s="1086"/>
      <c r="AP66" s="1090" t="s">
        <v>427</v>
      </c>
      <c r="AQ66" s="1091"/>
      <c r="AR66" s="1091"/>
      <c r="AS66" s="1091"/>
      <c r="AT66" s="1092"/>
      <c r="AU66" s="1090" t="s">
        <v>428</v>
      </c>
      <c r="AV66" s="1091"/>
      <c r="AW66" s="1091"/>
      <c r="AX66" s="1091"/>
      <c r="AY66" s="1092"/>
      <c r="AZ66" s="1090" t="s">
        <v>378</v>
      </c>
      <c r="BA66" s="1091"/>
      <c r="BB66" s="1091"/>
      <c r="BC66" s="1091"/>
      <c r="BD66" s="1106"/>
      <c r="BE66" s="265"/>
      <c r="BF66" s="265"/>
      <c r="BG66" s="265"/>
      <c r="BH66" s="265"/>
      <c r="BI66" s="265"/>
      <c r="BJ66" s="265"/>
      <c r="BK66" s="265"/>
      <c r="BL66" s="265"/>
      <c r="BM66" s="265"/>
      <c r="BN66" s="265"/>
      <c r="BO66" s="265"/>
      <c r="BP66" s="265"/>
      <c r="BQ66" s="262">
        <v>60</v>
      </c>
      <c r="BR66" s="267"/>
      <c r="BS66" s="1042"/>
      <c r="BT66" s="1043"/>
      <c r="BU66" s="1043"/>
      <c r="BV66" s="1043"/>
      <c r="BW66" s="1043"/>
      <c r="BX66" s="1043"/>
      <c r="BY66" s="1043"/>
      <c r="BZ66" s="1043"/>
      <c r="CA66" s="1043"/>
      <c r="CB66" s="1043"/>
      <c r="CC66" s="1043"/>
      <c r="CD66" s="1043"/>
      <c r="CE66" s="1043"/>
      <c r="CF66" s="1043"/>
      <c r="CG66" s="1044"/>
      <c r="CH66" s="1045"/>
      <c r="CI66" s="1046"/>
      <c r="CJ66" s="1046"/>
      <c r="CK66" s="1046"/>
      <c r="CL66" s="1047"/>
      <c r="CM66" s="1045"/>
      <c r="CN66" s="1046"/>
      <c r="CO66" s="1046"/>
      <c r="CP66" s="1046"/>
      <c r="CQ66" s="1047"/>
      <c r="CR66" s="1045"/>
      <c r="CS66" s="1046"/>
      <c r="CT66" s="1046"/>
      <c r="CU66" s="1046"/>
      <c r="CV66" s="1047"/>
      <c r="CW66" s="1045"/>
      <c r="CX66" s="1046"/>
      <c r="CY66" s="1046"/>
      <c r="CZ66" s="1046"/>
      <c r="DA66" s="1047"/>
      <c r="DB66" s="1045"/>
      <c r="DC66" s="1046"/>
      <c r="DD66" s="1046"/>
      <c r="DE66" s="1046"/>
      <c r="DF66" s="1047"/>
      <c r="DG66" s="1045"/>
      <c r="DH66" s="1046"/>
      <c r="DI66" s="1046"/>
      <c r="DJ66" s="1046"/>
      <c r="DK66" s="1047"/>
      <c r="DL66" s="1045"/>
      <c r="DM66" s="1046"/>
      <c r="DN66" s="1046"/>
      <c r="DO66" s="1046"/>
      <c r="DP66" s="1047"/>
      <c r="DQ66" s="1045"/>
      <c r="DR66" s="1046"/>
      <c r="DS66" s="1046"/>
      <c r="DT66" s="1046"/>
      <c r="DU66" s="1047"/>
      <c r="DV66" s="1030"/>
      <c r="DW66" s="1031"/>
      <c r="DX66" s="1031"/>
      <c r="DY66" s="1031"/>
      <c r="DZ66" s="1032"/>
      <c r="EA66" s="246"/>
    </row>
    <row r="67" spans="1:131" s="247" customFormat="1" ht="26.25" customHeight="1" thickBot="1" x14ac:dyDescent="0.25">
      <c r="A67" s="1087"/>
      <c r="B67" s="1088"/>
      <c r="C67" s="1088"/>
      <c r="D67" s="1088"/>
      <c r="E67" s="1088"/>
      <c r="F67" s="1088"/>
      <c r="G67" s="1088"/>
      <c r="H67" s="1088"/>
      <c r="I67" s="1088"/>
      <c r="J67" s="1088"/>
      <c r="K67" s="1088"/>
      <c r="L67" s="1088"/>
      <c r="M67" s="1088"/>
      <c r="N67" s="1088"/>
      <c r="O67" s="1088"/>
      <c r="P67" s="1089"/>
      <c r="Q67" s="1093"/>
      <c r="R67" s="1094"/>
      <c r="S67" s="1094"/>
      <c r="T67" s="1094"/>
      <c r="U67" s="1095"/>
      <c r="V67" s="1093"/>
      <c r="W67" s="1094"/>
      <c r="X67" s="1094"/>
      <c r="Y67" s="1094"/>
      <c r="Z67" s="1095"/>
      <c r="AA67" s="1093"/>
      <c r="AB67" s="1094"/>
      <c r="AC67" s="1094"/>
      <c r="AD67" s="1094"/>
      <c r="AE67" s="1095"/>
      <c r="AF67" s="1099"/>
      <c r="AG67" s="1100"/>
      <c r="AH67" s="1100"/>
      <c r="AI67" s="1100"/>
      <c r="AJ67" s="1101"/>
      <c r="AK67" s="1102"/>
      <c r="AL67" s="1088"/>
      <c r="AM67" s="1088"/>
      <c r="AN67" s="1088"/>
      <c r="AO67" s="1089"/>
      <c r="AP67" s="1093"/>
      <c r="AQ67" s="1094"/>
      <c r="AR67" s="1094"/>
      <c r="AS67" s="1094"/>
      <c r="AT67" s="1095"/>
      <c r="AU67" s="1093"/>
      <c r="AV67" s="1094"/>
      <c r="AW67" s="1094"/>
      <c r="AX67" s="1094"/>
      <c r="AY67" s="1095"/>
      <c r="AZ67" s="1093"/>
      <c r="BA67" s="1094"/>
      <c r="BB67" s="1094"/>
      <c r="BC67" s="1094"/>
      <c r="BD67" s="1107"/>
      <c r="BE67" s="265"/>
      <c r="BF67" s="265"/>
      <c r="BG67" s="265"/>
      <c r="BH67" s="265"/>
      <c r="BI67" s="265"/>
      <c r="BJ67" s="265"/>
      <c r="BK67" s="265"/>
      <c r="BL67" s="265"/>
      <c r="BM67" s="265"/>
      <c r="BN67" s="265"/>
      <c r="BO67" s="265"/>
      <c r="BP67" s="265"/>
      <c r="BQ67" s="262">
        <v>61</v>
      </c>
      <c r="BR67" s="267"/>
      <c r="BS67" s="1042"/>
      <c r="BT67" s="1043"/>
      <c r="BU67" s="1043"/>
      <c r="BV67" s="1043"/>
      <c r="BW67" s="1043"/>
      <c r="BX67" s="1043"/>
      <c r="BY67" s="1043"/>
      <c r="BZ67" s="1043"/>
      <c r="CA67" s="1043"/>
      <c r="CB67" s="1043"/>
      <c r="CC67" s="1043"/>
      <c r="CD67" s="1043"/>
      <c r="CE67" s="1043"/>
      <c r="CF67" s="1043"/>
      <c r="CG67" s="1044"/>
      <c r="CH67" s="1045"/>
      <c r="CI67" s="1046"/>
      <c r="CJ67" s="1046"/>
      <c r="CK67" s="1046"/>
      <c r="CL67" s="1047"/>
      <c r="CM67" s="1045"/>
      <c r="CN67" s="1046"/>
      <c r="CO67" s="1046"/>
      <c r="CP67" s="1046"/>
      <c r="CQ67" s="1047"/>
      <c r="CR67" s="1045"/>
      <c r="CS67" s="1046"/>
      <c r="CT67" s="1046"/>
      <c r="CU67" s="1046"/>
      <c r="CV67" s="1047"/>
      <c r="CW67" s="1045"/>
      <c r="CX67" s="1046"/>
      <c r="CY67" s="1046"/>
      <c r="CZ67" s="1046"/>
      <c r="DA67" s="1047"/>
      <c r="DB67" s="1045"/>
      <c r="DC67" s="1046"/>
      <c r="DD67" s="1046"/>
      <c r="DE67" s="1046"/>
      <c r="DF67" s="1047"/>
      <c r="DG67" s="1045"/>
      <c r="DH67" s="1046"/>
      <c r="DI67" s="1046"/>
      <c r="DJ67" s="1046"/>
      <c r="DK67" s="1047"/>
      <c r="DL67" s="1045"/>
      <c r="DM67" s="1046"/>
      <c r="DN67" s="1046"/>
      <c r="DO67" s="1046"/>
      <c r="DP67" s="1047"/>
      <c r="DQ67" s="1045"/>
      <c r="DR67" s="1046"/>
      <c r="DS67" s="1046"/>
      <c r="DT67" s="1046"/>
      <c r="DU67" s="1047"/>
      <c r="DV67" s="1030"/>
      <c r="DW67" s="1031"/>
      <c r="DX67" s="1031"/>
      <c r="DY67" s="1031"/>
      <c r="DZ67" s="1032"/>
      <c r="EA67" s="246"/>
    </row>
    <row r="68" spans="1:131" s="247" customFormat="1" ht="26.25" customHeight="1" thickTop="1" x14ac:dyDescent="0.2">
      <c r="A68" s="258">
        <v>1</v>
      </c>
      <c r="B68" s="1074" t="s">
        <v>589</v>
      </c>
      <c r="C68" s="1075"/>
      <c r="D68" s="1075"/>
      <c r="E68" s="1075"/>
      <c r="F68" s="1075"/>
      <c r="G68" s="1075"/>
      <c r="H68" s="1075"/>
      <c r="I68" s="1075"/>
      <c r="J68" s="1075"/>
      <c r="K68" s="1075"/>
      <c r="L68" s="1075"/>
      <c r="M68" s="1075"/>
      <c r="N68" s="1075"/>
      <c r="O68" s="1075"/>
      <c r="P68" s="1076"/>
      <c r="Q68" s="1077">
        <v>1496</v>
      </c>
      <c r="R68" s="1071"/>
      <c r="S68" s="1071"/>
      <c r="T68" s="1071"/>
      <c r="U68" s="1071"/>
      <c r="V68" s="1071">
        <v>1406</v>
      </c>
      <c r="W68" s="1071"/>
      <c r="X68" s="1071"/>
      <c r="Y68" s="1071"/>
      <c r="Z68" s="1071"/>
      <c r="AA68" s="1071">
        <v>90</v>
      </c>
      <c r="AB68" s="1071"/>
      <c r="AC68" s="1071"/>
      <c r="AD68" s="1071"/>
      <c r="AE68" s="1071"/>
      <c r="AF68" s="1071">
        <v>90</v>
      </c>
      <c r="AG68" s="1071"/>
      <c r="AH68" s="1071"/>
      <c r="AI68" s="1071"/>
      <c r="AJ68" s="1071"/>
      <c r="AK68" s="1071" t="s">
        <v>590</v>
      </c>
      <c r="AL68" s="1071"/>
      <c r="AM68" s="1071"/>
      <c r="AN68" s="1071"/>
      <c r="AO68" s="1071"/>
      <c r="AP68" s="1071">
        <v>693</v>
      </c>
      <c r="AQ68" s="1071"/>
      <c r="AR68" s="1071"/>
      <c r="AS68" s="1071"/>
      <c r="AT68" s="1071"/>
      <c r="AU68" s="1071">
        <v>196</v>
      </c>
      <c r="AV68" s="1071"/>
      <c r="AW68" s="1071"/>
      <c r="AX68" s="1071"/>
      <c r="AY68" s="1071"/>
      <c r="AZ68" s="1072"/>
      <c r="BA68" s="1072"/>
      <c r="BB68" s="1072"/>
      <c r="BC68" s="1072"/>
      <c r="BD68" s="1073"/>
      <c r="BE68" s="265"/>
      <c r="BF68" s="265"/>
      <c r="BG68" s="265"/>
      <c r="BH68" s="265"/>
      <c r="BI68" s="265"/>
      <c r="BJ68" s="265"/>
      <c r="BK68" s="265"/>
      <c r="BL68" s="265"/>
      <c r="BM68" s="265"/>
      <c r="BN68" s="265"/>
      <c r="BO68" s="265"/>
      <c r="BP68" s="265"/>
      <c r="BQ68" s="262">
        <v>62</v>
      </c>
      <c r="BR68" s="267"/>
      <c r="BS68" s="1042"/>
      <c r="BT68" s="1043"/>
      <c r="BU68" s="1043"/>
      <c r="BV68" s="1043"/>
      <c r="BW68" s="1043"/>
      <c r="BX68" s="1043"/>
      <c r="BY68" s="1043"/>
      <c r="BZ68" s="1043"/>
      <c r="CA68" s="1043"/>
      <c r="CB68" s="1043"/>
      <c r="CC68" s="1043"/>
      <c r="CD68" s="1043"/>
      <c r="CE68" s="1043"/>
      <c r="CF68" s="1043"/>
      <c r="CG68" s="1044"/>
      <c r="CH68" s="1045"/>
      <c r="CI68" s="1046"/>
      <c r="CJ68" s="1046"/>
      <c r="CK68" s="1046"/>
      <c r="CL68" s="1047"/>
      <c r="CM68" s="1045"/>
      <c r="CN68" s="1046"/>
      <c r="CO68" s="1046"/>
      <c r="CP68" s="1046"/>
      <c r="CQ68" s="1047"/>
      <c r="CR68" s="1045"/>
      <c r="CS68" s="1046"/>
      <c r="CT68" s="1046"/>
      <c r="CU68" s="1046"/>
      <c r="CV68" s="1047"/>
      <c r="CW68" s="1045"/>
      <c r="CX68" s="1046"/>
      <c r="CY68" s="1046"/>
      <c r="CZ68" s="1046"/>
      <c r="DA68" s="1047"/>
      <c r="DB68" s="1045"/>
      <c r="DC68" s="1046"/>
      <c r="DD68" s="1046"/>
      <c r="DE68" s="1046"/>
      <c r="DF68" s="1047"/>
      <c r="DG68" s="1045"/>
      <c r="DH68" s="1046"/>
      <c r="DI68" s="1046"/>
      <c r="DJ68" s="1046"/>
      <c r="DK68" s="1047"/>
      <c r="DL68" s="1045"/>
      <c r="DM68" s="1046"/>
      <c r="DN68" s="1046"/>
      <c r="DO68" s="1046"/>
      <c r="DP68" s="1047"/>
      <c r="DQ68" s="1045"/>
      <c r="DR68" s="1046"/>
      <c r="DS68" s="1046"/>
      <c r="DT68" s="1046"/>
      <c r="DU68" s="1047"/>
      <c r="DV68" s="1030"/>
      <c r="DW68" s="1031"/>
      <c r="DX68" s="1031"/>
      <c r="DY68" s="1031"/>
      <c r="DZ68" s="1032"/>
      <c r="EA68" s="246"/>
    </row>
    <row r="69" spans="1:131" s="247" customFormat="1" ht="26.25" customHeight="1" x14ac:dyDescent="0.2">
      <c r="A69" s="261">
        <v>2</v>
      </c>
      <c r="B69" s="1063" t="s">
        <v>601</v>
      </c>
      <c r="C69" s="1064"/>
      <c r="D69" s="1064"/>
      <c r="E69" s="1064"/>
      <c r="F69" s="1064"/>
      <c r="G69" s="1064"/>
      <c r="H69" s="1064"/>
      <c r="I69" s="1064"/>
      <c r="J69" s="1064"/>
      <c r="K69" s="1064"/>
      <c r="L69" s="1064"/>
      <c r="M69" s="1064"/>
      <c r="N69" s="1064"/>
      <c r="O69" s="1064"/>
      <c r="P69" s="1065"/>
      <c r="Q69" s="1066">
        <v>22</v>
      </c>
      <c r="R69" s="1060"/>
      <c r="S69" s="1060"/>
      <c r="T69" s="1060"/>
      <c r="U69" s="1060"/>
      <c r="V69" s="1060">
        <v>18</v>
      </c>
      <c r="W69" s="1060"/>
      <c r="X69" s="1060"/>
      <c r="Y69" s="1060"/>
      <c r="Z69" s="1060"/>
      <c r="AA69" s="1060">
        <v>4</v>
      </c>
      <c r="AB69" s="1060"/>
      <c r="AC69" s="1060"/>
      <c r="AD69" s="1060"/>
      <c r="AE69" s="1060"/>
      <c r="AF69" s="1060">
        <v>4</v>
      </c>
      <c r="AG69" s="1060"/>
      <c r="AH69" s="1060"/>
      <c r="AI69" s="1060"/>
      <c r="AJ69" s="1060"/>
      <c r="AK69" s="1060" t="s">
        <v>599</v>
      </c>
      <c r="AL69" s="1060"/>
      <c r="AM69" s="1060"/>
      <c r="AN69" s="1060"/>
      <c r="AO69" s="1060"/>
      <c r="AP69" s="1060" t="s">
        <v>590</v>
      </c>
      <c r="AQ69" s="1060"/>
      <c r="AR69" s="1060"/>
      <c r="AS69" s="1060"/>
      <c r="AT69" s="1060"/>
      <c r="AU69" s="1060" t="s">
        <v>590</v>
      </c>
      <c r="AV69" s="1060"/>
      <c r="AW69" s="1060"/>
      <c r="AX69" s="1060"/>
      <c r="AY69" s="1060"/>
      <c r="AZ69" s="1061"/>
      <c r="BA69" s="1061"/>
      <c r="BB69" s="1061"/>
      <c r="BC69" s="1061"/>
      <c r="BD69" s="1062"/>
      <c r="BE69" s="265"/>
      <c r="BF69" s="265"/>
      <c r="BG69" s="265"/>
      <c r="BH69" s="265"/>
      <c r="BI69" s="265"/>
      <c r="BJ69" s="265"/>
      <c r="BK69" s="265"/>
      <c r="BL69" s="265"/>
      <c r="BM69" s="265"/>
      <c r="BN69" s="265"/>
      <c r="BO69" s="265"/>
      <c r="BP69" s="265"/>
      <c r="BQ69" s="262">
        <v>63</v>
      </c>
      <c r="BR69" s="267"/>
      <c r="BS69" s="1042"/>
      <c r="BT69" s="1043"/>
      <c r="BU69" s="1043"/>
      <c r="BV69" s="1043"/>
      <c r="BW69" s="1043"/>
      <c r="BX69" s="1043"/>
      <c r="BY69" s="1043"/>
      <c r="BZ69" s="1043"/>
      <c r="CA69" s="1043"/>
      <c r="CB69" s="1043"/>
      <c r="CC69" s="1043"/>
      <c r="CD69" s="1043"/>
      <c r="CE69" s="1043"/>
      <c r="CF69" s="1043"/>
      <c r="CG69" s="1044"/>
      <c r="CH69" s="1045"/>
      <c r="CI69" s="1046"/>
      <c r="CJ69" s="1046"/>
      <c r="CK69" s="1046"/>
      <c r="CL69" s="1047"/>
      <c r="CM69" s="1045"/>
      <c r="CN69" s="1046"/>
      <c r="CO69" s="1046"/>
      <c r="CP69" s="1046"/>
      <c r="CQ69" s="1047"/>
      <c r="CR69" s="1045"/>
      <c r="CS69" s="1046"/>
      <c r="CT69" s="1046"/>
      <c r="CU69" s="1046"/>
      <c r="CV69" s="1047"/>
      <c r="CW69" s="1045"/>
      <c r="CX69" s="1046"/>
      <c r="CY69" s="1046"/>
      <c r="CZ69" s="1046"/>
      <c r="DA69" s="1047"/>
      <c r="DB69" s="1045"/>
      <c r="DC69" s="1046"/>
      <c r="DD69" s="1046"/>
      <c r="DE69" s="1046"/>
      <c r="DF69" s="1047"/>
      <c r="DG69" s="1045"/>
      <c r="DH69" s="1046"/>
      <c r="DI69" s="1046"/>
      <c r="DJ69" s="1046"/>
      <c r="DK69" s="1047"/>
      <c r="DL69" s="1045"/>
      <c r="DM69" s="1046"/>
      <c r="DN69" s="1046"/>
      <c r="DO69" s="1046"/>
      <c r="DP69" s="1047"/>
      <c r="DQ69" s="1045"/>
      <c r="DR69" s="1046"/>
      <c r="DS69" s="1046"/>
      <c r="DT69" s="1046"/>
      <c r="DU69" s="1047"/>
      <c r="DV69" s="1030"/>
      <c r="DW69" s="1031"/>
      <c r="DX69" s="1031"/>
      <c r="DY69" s="1031"/>
      <c r="DZ69" s="1032"/>
      <c r="EA69" s="246"/>
    </row>
    <row r="70" spans="1:131" s="247" customFormat="1" ht="26.25" customHeight="1" x14ac:dyDescent="0.2">
      <c r="A70" s="261">
        <v>3</v>
      </c>
      <c r="B70" s="1063" t="s">
        <v>591</v>
      </c>
      <c r="C70" s="1064"/>
      <c r="D70" s="1064"/>
      <c r="E70" s="1064"/>
      <c r="F70" s="1064"/>
      <c r="G70" s="1064"/>
      <c r="H70" s="1064"/>
      <c r="I70" s="1064"/>
      <c r="J70" s="1064"/>
      <c r="K70" s="1064"/>
      <c r="L70" s="1064"/>
      <c r="M70" s="1064"/>
      <c r="N70" s="1064"/>
      <c r="O70" s="1064"/>
      <c r="P70" s="1065"/>
      <c r="Q70" s="1066">
        <v>202</v>
      </c>
      <c r="R70" s="1060"/>
      <c r="S70" s="1060"/>
      <c r="T70" s="1060"/>
      <c r="U70" s="1060"/>
      <c r="V70" s="1060">
        <v>198</v>
      </c>
      <c r="W70" s="1060"/>
      <c r="X70" s="1060"/>
      <c r="Y70" s="1060"/>
      <c r="Z70" s="1060"/>
      <c r="AA70" s="1060">
        <v>5</v>
      </c>
      <c r="AB70" s="1060"/>
      <c r="AC70" s="1060"/>
      <c r="AD70" s="1060"/>
      <c r="AE70" s="1060"/>
      <c r="AF70" s="1060">
        <v>5</v>
      </c>
      <c r="AG70" s="1060"/>
      <c r="AH70" s="1060"/>
      <c r="AI70" s="1060"/>
      <c r="AJ70" s="1060"/>
      <c r="AK70" s="1060">
        <v>5</v>
      </c>
      <c r="AL70" s="1060"/>
      <c r="AM70" s="1060"/>
      <c r="AN70" s="1060"/>
      <c r="AO70" s="1060"/>
      <c r="AP70" s="1060" t="s">
        <v>590</v>
      </c>
      <c r="AQ70" s="1060"/>
      <c r="AR70" s="1060"/>
      <c r="AS70" s="1060"/>
      <c r="AT70" s="1060"/>
      <c r="AU70" s="1060" t="s">
        <v>590</v>
      </c>
      <c r="AV70" s="1060"/>
      <c r="AW70" s="1060"/>
      <c r="AX70" s="1060"/>
      <c r="AY70" s="1060"/>
      <c r="AZ70" s="1061"/>
      <c r="BA70" s="1061"/>
      <c r="BB70" s="1061"/>
      <c r="BC70" s="1061"/>
      <c r="BD70" s="1062"/>
      <c r="BE70" s="265"/>
      <c r="BF70" s="265"/>
      <c r="BG70" s="265"/>
      <c r="BH70" s="265"/>
      <c r="BI70" s="265"/>
      <c r="BJ70" s="265"/>
      <c r="BK70" s="265"/>
      <c r="BL70" s="265"/>
      <c r="BM70" s="265"/>
      <c r="BN70" s="265"/>
      <c r="BO70" s="265"/>
      <c r="BP70" s="265"/>
      <c r="BQ70" s="262">
        <v>64</v>
      </c>
      <c r="BR70" s="267"/>
      <c r="BS70" s="1042"/>
      <c r="BT70" s="1043"/>
      <c r="BU70" s="1043"/>
      <c r="BV70" s="1043"/>
      <c r="BW70" s="1043"/>
      <c r="BX70" s="1043"/>
      <c r="BY70" s="1043"/>
      <c r="BZ70" s="1043"/>
      <c r="CA70" s="1043"/>
      <c r="CB70" s="1043"/>
      <c r="CC70" s="1043"/>
      <c r="CD70" s="1043"/>
      <c r="CE70" s="1043"/>
      <c r="CF70" s="1043"/>
      <c r="CG70" s="1044"/>
      <c r="CH70" s="1045"/>
      <c r="CI70" s="1046"/>
      <c r="CJ70" s="1046"/>
      <c r="CK70" s="1046"/>
      <c r="CL70" s="1047"/>
      <c r="CM70" s="1045"/>
      <c r="CN70" s="1046"/>
      <c r="CO70" s="1046"/>
      <c r="CP70" s="1046"/>
      <c r="CQ70" s="1047"/>
      <c r="CR70" s="1045"/>
      <c r="CS70" s="1046"/>
      <c r="CT70" s="1046"/>
      <c r="CU70" s="1046"/>
      <c r="CV70" s="1047"/>
      <c r="CW70" s="1045"/>
      <c r="CX70" s="1046"/>
      <c r="CY70" s="1046"/>
      <c r="CZ70" s="1046"/>
      <c r="DA70" s="1047"/>
      <c r="DB70" s="1045"/>
      <c r="DC70" s="1046"/>
      <c r="DD70" s="1046"/>
      <c r="DE70" s="1046"/>
      <c r="DF70" s="1047"/>
      <c r="DG70" s="1045"/>
      <c r="DH70" s="1046"/>
      <c r="DI70" s="1046"/>
      <c r="DJ70" s="1046"/>
      <c r="DK70" s="1047"/>
      <c r="DL70" s="1045"/>
      <c r="DM70" s="1046"/>
      <c r="DN70" s="1046"/>
      <c r="DO70" s="1046"/>
      <c r="DP70" s="1047"/>
      <c r="DQ70" s="1045"/>
      <c r="DR70" s="1046"/>
      <c r="DS70" s="1046"/>
      <c r="DT70" s="1046"/>
      <c r="DU70" s="1047"/>
      <c r="DV70" s="1030"/>
      <c r="DW70" s="1031"/>
      <c r="DX70" s="1031"/>
      <c r="DY70" s="1031"/>
      <c r="DZ70" s="1032"/>
      <c r="EA70" s="246"/>
    </row>
    <row r="71" spans="1:131" s="247" customFormat="1" ht="26.25" customHeight="1" x14ac:dyDescent="0.2">
      <c r="A71" s="261">
        <v>4</v>
      </c>
      <c r="B71" s="1063" t="s">
        <v>592</v>
      </c>
      <c r="C71" s="1064"/>
      <c r="D71" s="1064"/>
      <c r="E71" s="1064"/>
      <c r="F71" s="1064"/>
      <c r="G71" s="1064"/>
      <c r="H71" s="1064"/>
      <c r="I71" s="1064"/>
      <c r="J71" s="1064"/>
      <c r="K71" s="1064"/>
      <c r="L71" s="1064"/>
      <c r="M71" s="1064"/>
      <c r="N71" s="1064"/>
      <c r="O71" s="1064"/>
      <c r="P71" s="1065"/>
      <c r="Q71" s="1066">
        <v>159644</v>
      </c>
      <c r="R71" s="1060"/>
      <c r="S71" s="1060"/>
      <c r="T71" s="1060"/>
      <c r="U71" s="1060"/>
      <c r="V71" s="1060">
        <v>154242</v>
      </c>
      <c r="W71" s="1060"/>
      <c r="X71" s="1060"/>
      <c r="Y71" s="1060"/>
      <c r="Z71" s="1060"/>
      <c r="AA71" s="1060">
        <v>5402</v>
      </c>
      <c r="AB71" s="1060"/>
      <c r="AC71" s="1060"/>
      <c r="AD71" s="1060"/>
      <c r="AE71" s="1060"/>
      <c r="AF71" s="1060">
        <v>5402</v>
      </c>
      <c r="AG71" s="1060"/>
      <c r="AH71" s="1060"/>
      <c r="AI71" s="1060"/>
      <c r="AJ71" s="1060"/>
      <c r="AK71" s="1060">
        <v>529</v>
      </c>
      <c r="AL71" s="1060"/>
      <c r="AM71" s="1060"/>
      <c r="AN71" s="1060"/>
      <c r="AO71" s="1060"/>
      <c r="AP71" s="1060" t="s">
        <v>590</v>
      </c>
      <c r="AQ71" s="1060"/>
      <c r="AR71" s="1060"/>
      <c r="AS71" s="1060"/>
      <c r="AT71" s="1060"/>
      <c r="AU71" s="1060" t="s">
        <v>590</v>
      </c>
      <c r="AV71" s="1060"/>
      <c r="AW71" s="1060"/>
      <c r="AX71" s="1060"/>
      <c r="AY71" s="1060"/>
      <c r="AZ71" s="1061"/>
      <c r="BA71" s="1061"/>
      <c r="BB71" s="1061"/>
      <c r="BC71" s="1061"/>
      <c r="BD71" s="1062"/>
      <c r="BE71" s="265"/>
      <c r="BF71" s="265"/>
      <c r="BG71" s="265"/>
      <c r="BH71" s="265"/>
      <c r="BI71" s="265"/>
      <c r="BJ71" s="265"/>
      <c r="BK71" s="265"/>
      <c r="BL71" s="265"/>
      <c r="BM71" s="265"/>
      <c r="BN71" s="265"/>
      <c r="BO71" s="265"/>
      <c r="BP71" s="265"/>
      <c r="BQ71" s="262">
        <v>65</v>
      </c>
      <c r="BR71" s="267"/>
      <c r="BS71" s="1042"/>
      <c r="BT71" s="1043"/>
      <c r="BU71" s="1043"/>
      <c r="BV71" s="1043"/>
      <c r="BW71" s="1043"/>
      <c r="BX71" s="1043"/>
      <c r="BY71" s="1043"/>
      <c r="BZ71" s="1043"/>
      <c r="CA71" s="1043"/>
      <c r="CB71" s="1043"/>
      <c r="CC71" s="1043"/>
      <c r="CD71" s="1043"/>
      <c r="CE71" s="1043"/>
      <c r="CF71" s="1043"/>
      <c r="CG71" s="1044"/>
      <c r="CH71" s="1045"/>
      <c r="CI71" s="1046"/>
      <c r="CJ71" s="1046"/>
      <c r="CK71" s="1046"/>
      <c r="CL71" s="1047"/>
      <c r="CM71" s="1045"/>
      <c r="CN71" s="1046"/>
      <c r="CO71" s="1046"/>
      <c r="CP71" s="1046"/>
      <c r="CQ71" s="1047"/>
      <c r="CR71" s="1045"/>
      <c r="CS71" s="1046"/>
      <c r="CT71" s="1046"/>
      <c r="CU71" s="1046"/>
      <c r="CV71" s="1047"/>
      <c r="CW71" s="1045"/>
      <c r="CX71" s="1046"/>
      <c r="CY71" s="1046"/>
      <c r="CZ71" s="1046"/>
      <c r="DA71" s="1047"/>
      <c r="DB71" s="1045"/>
      <c r="DC71" s="1046"/>
      <c r="DD71" s="1046"/>
      <c r="DE71" s="1046"/>
      <c r="DF71" s="1047"/>
      <c r="DG71" s="1045"/>
      <c r="DH71" s="1046"/>
      <c r="DI71" s="1046"/>
      <c r="DJ71" s="1046"/>
      <c r="DK71" s="1047"/>
      <c r="DL71" s="1045"/>
      <c r="DM71" s="1046"/>
      <c r="DN71" s="1046"/>
      <c r="DO71" s="1046"/>
      <c r="DP71" s="1047"/>
      <c r="DQ71" s="1045"/>
      <c r="DR71" s="1046"/>
      <c r="DS71" s="1046"/>
      <c r="DT71" s="1046"/>
      <c r="DU71" s="1047"/>
      <c r="DV71" s="1030"/>
      <c r="DW71" s="1031"/>
      <c r="DX71" s="1031"/>
      <c r="DY71" s="1031"/>
      <c r="DZ71" s="1032"/>
      <c r="EA71" s="246"/>
    </row>
    <row r="72" spans="1:131" s="247" customFormat="1" ht="26.25" customHeight="1" x14ac:dyDescent="0.2">
      <c r="A72" s="261">
        <v>5</v>
      </c>
      <c r="B72" s="1063" t="s">
        <v>593</v>
      </c>
      <c r="C72" s="1064"/>
      <c r="D72" s="1064"/>
      <c r="E72" s="1064"/>
      <c r="F72" s="1064"/>
      <c r="G72" s="1064"/>
      <c r="H72" s="1064"/>
      <c r="I72" s="1064"/>
      <c r="J72" s="1064"/>
      <c r="K72" s="1064"/>
      <c r="L72" s="1064"/>
      <c r="M72" s="1064"/>
      <c r="N72" s="1064"/>
      <c r="O72" s="1064"/>
      <c r="P72" s="1065"/>
      <c r="Q72" s="1066">
        <v>290</v>
      </c>
      <c r="R72" s="1060"/>
      <c r="S72" s="1060"/>
      <c r="T72" s="1060"/>
      <c r="U72" s="1060"/>
      <c r="V72" s="1060">
        <v>265</v>
      </c>
      <c r="W72" s="1060"/>
      <c r="X72" s="1060"/>
      <c r="Y72" s="1060"/>
      <c r="Z72" s="1060"/>
      <c r="AA72" s="1060">
        <v>25</v>
      </c>
      <c r="AB72" s="1060"/>
      <c r="AC72" s="1060"/>
      <c r="AD72" s="1060"/>
      <c r="AE72" s="1060"/>
      <c r="AF72" s="1060">
        <v>25</v>
      </c>
      <c r="AG72" s="1060"/>
      <c r="AH72" s="1060"/>
      <c r="AI72" s="1060"/>
      <c r="AJ72" s="1060"/>
      <c r="AK72" s="1060">
        <v>4</v>
      </c>
      <c r="AL72" s="1060"/>
      <c r="AM72" s="1060"/>
      <c r="AN72" s="1060"/>
      <c r="AO72" s="1060"/>
      <c r="AP72" s="1060">
        <v>261</v>
      </c>
      <c r="AQ72" s="1060"/>
      <c r="AR72" s="1060"/>
      <c r="AS72" s="1060"/>
      <c r="AT72" s="1060"/>
      <c r="AU72" s="1060">
        <v>13</v>
      </c>
      <c r="AV72" s="1060"/>
      <c r="AW72" s="1060"/>
      <c r="AX72" s="1060"/>
      <c r="AY72" s="1060"/>
      <c r="AZ72" s="1061"/>
      <c r="BA72" s="1061"/>
      <c r="BB72" s="1061"/>
      <c r="BC72" s="1061"/>
      <c r="BD72" s="1062"/>
      <c r="BE72" s="265"/>
      <c r="BF72" s="265"/>
      <c r="BG72" s="265"/>
      <c r="BH72" s="265"/>
      <c r="BI72" s="265"/>
      <c r="BJ72" s="265"/>
      <c r="BK72" s="265"/>
      <c r="BL72" s="265"/>
      <c r="BM72" s="265"/>
      <c r="BN72" s="265"/>
      <c r="BO72" s="265"/>
      <c r="BP72" s="265"/>
      <c r="BQ72" s="262">
        <v>66</v>
      </c>
      <c r="BR72" s="267"/>
      <c r="BS72" s="1042"/>
      <c r="BT72" s="1043"/>
      <c r="BU72" s="1043"/>
      <c r="BV72" s="1043"/>
      <c r="BW72" s="1043"/>
      <c r="BX72" s="1043"/>
      <c r="BY72" s="1043"/>
      <c r="BZ72" s="1043"/>
      <c r="CA72" s="1043"/>
      <c r="CB72" s="1043"/>
      <c r="CC72" s="1043"/>
      <c r="CD72" s="1043"/>
      <c r="CE72" s="1043"/>
      <c r="CF72" s="1043"/>
      <c r="CG72" s="1044"/>
      <c r="CH72" s="1045"/>
      <c r="CI72" s="1046"/>
      <c r="CJ72" s="1046"/>
      <c r="CK72" s="1046"/>
      <c r="CL72" s="1047"/>
      <c r="CM72" s="1045"/>
      <c r="CN72" s="1046"/>
      <c r="CO72" s="1046"/>
      <c r="CP72" s="1046"/>
      <c r="CQ72" s="1047"/>
      <c r="CR72" s="1045"/>
      <c r="CS72" s="1046"/>
      <c r="CT72" s="1046"/>
      <c r="CU72" s="1046"/>
      <c r="CV72" s="1047"/>
      <c r="CW72" s="1045"/>
      <c r="CX72" s="1046"/>
      <c r="CY72" s="1046"/>
      <c r="CZ72" s="1046"/>
      <c r="DA72" s="1047"/>
      <c r="DB72" s="1045"/>
      <c r="DC72" s="1046"/>
      <c r="DD72" s="1046"/>
      <c r="DE72" s="1046"/>
      <c r="DF72" s="1047"/>
      <c r="DG72" s="1045"/>
      <c r="DH72" s="1046"/>
      <c r="DI72" s="1046"/>
      <c r="DJ72" s="1046"/>
      <c r="DK72" s="1047"/>
      <c r="DL72" s="1045"/>
      <c r="DM72" s="1046"/>
      <c r="DN72" s="1046"/>
      <c r="DO72" s="1046"/>
      <c r="DP72" s="1047"/>
      <c r="DQ72" s="1045"/>
      <c r="DR72" s="1046"/>
      <c r="DS72" s="1046"/>
      <c r="DT72" s="1046"/>
      <c r="DU72" s="1047"/>
      <c r="DV72" s="1030"/>
      <c r="DW72" s="1031"/>
      <c r="DX72" s="1031"/>
      <c r="DY72" s="1031"/>
      <c r="DZ72" s="1032"/>
      <c r="EA72" s="246"/>
    </row>
    <row r="73" spans="1:131" s="247" customFormat="1" ht="26.25" customHeight="1" x14ac:dyDescent="0.2">
      <c r="A73" s="261">
        <v>6</v>
      </c>
      <c r="B73" s="1063"/>
      <c r="C73" s="1064"/>
      <c r="D73" s="1064"/>
      <c r="E73" s="1064"/>
      <c r="F73" s="1064"/>
      <c r="G73" s="1064"/>
      <c r="H73" s="1064"/>
      <c r="I73" s="1064"/>
      <c r="J73" s="1064"/>
      <c r="K73" s="1064"/>
      <c r="L73" s="1064"/>
      <c r="M73" s="1064"/>
      <c r="N73" s="1064"/>
      <c r="O73" s="1064"/>
      <c r="P73" s="1065"/>
      <c r="Q73" s="1066"/>
      <c r="R73" s="1060"/>
      <c r="S73" s="1060"/>
      <c r="T73" s="1060"/>
      <c r="U73" s="1060"/>
      <c r="V73" s="1060"/>
      <c r="W73" s="1060"/>
      <c r="X73" s="1060"/>
      <c r="Y73" s="1060"/>
      <c r="Z73" s="1060"/>
      <c r="AA73" s="1060"/>
      <c r="AB73" s="1060"/>
      <c r="AC73" s="1060"/>
      <c r="AD73" s="1060"/>
      <c r="AE73" s="1060"/>
      <c r="AF73" s="1060"/>
      <c r="AG73" s="1060"/>
      <c r="AH73" s="1060"/>
      <c r="AI73" s="1060"/>
      <c r="AJ73" s="1060"/>
      <c r="AK73" s="1060"/>
      <c r="AL73" s="1060"/>
      <c r="AM73" s="1060"/>
      <c r="AN73" s="1060"/>
      <c r="AO73" s="1060"/>
      <c r="AP73" s="1060"/>
      <c r="AQ73" s="1060"/>
      <c r="AR73" s="1060"/>
      <c r="AS73" s="1060"/>
      <c r="AT73" s="1060"/>
      <c r="AU73" s="1060"/>
      <c r="AV73" s="1060"/>
      <c r="AW73" s="1060"/>
      <c r="AX73" s="1060"/>
      <c r="AY73" s="1060"/>
      <c r="AZ73" s="1061"/>
      <c r="BA73" s="1061"/>
      <c r="BB73" s="1061"/>
      <c r="BC73" s="1061"/>
      <c r="BD73" s="1062"/>
      <c r="BE73" s="265"/>
      <c r="BF73" s="265"/>
      <c r="BG73" s="265"/>
      <c r="BH73" s="265"/>
      <c r="BI73" s="265"/>
      <c r="BJ73" s="265"/>
      <c r="BK73" s="265"/>
      <c r="BL73" s="265"/>
      <c r="BM73" s="265"/>
      <c r="BN73" s="265"/>
      <c r="BO73" s="265"/>
      <c r="BP73" s="265"/>
      <c r="BQ73" s="262">
        <v>67</v>
      </c>
      <c r="BR73" s="267"/>
      <c r="BS73" s="1042"/>
      <c r="BT73" s="1043"/>
      <c r="BU73" s="1043"/>
      <c r="BV73" s="1043"/>
      <c r="BW73" s="1043"/>
      <c r="BX73" s="1043"/>
      <c r="BY73" s="1043"/>
      <c r="BZ73" s="1043"/>
      <c r="CA73" s="1043"/>
      <c r="CB73" s="1043"/>
      <c r="CC73" s="1043"/>
      <c r="CD73" s="1043"/>
      <c r="CE73" s="1043"/>
      <c r="CF73" s="1043"/>
      <c r="CG73" s="1044"/>
      <c r="CH73" s="1045"/>
      <c r="CI73" s="1046"/>
      <c r="CJ73" s="1046"/>
      <c r="CK73" s="1046"/>
      <c r="CL73" s="1047"/>
      <c r="CM73" s="1045"/>
      <c r="CN73" s="1046"/>
      <c r="CO73" s="1046"/>
      <c r="CP73" s="1046"/>
      <c r="CQ73" s="1047"/>
      <c r="CR73" s="1045"/>
      <c r="CS73" s="1046"/>
      <c r="CT73" s="1046"/>
      <c r="CU73" s="1046"/>
      <c r="CV73" s="1047"/>
      <c r="CW73" s="1045"/>
      <c r="CX73" s="1046"/>
      <c r="CY73" s="1046"/>
      <c r="CZ73" s="1046"/>
      <c r="DA73" s="1047"/>
      <c r="DB73" s="1045"/>
      <c r="DC73" s="1046"/>
      <c r="DD73" s="1046"/>
      <c r="DE73" s="1046"/>
      <c r="DF73" s="1047"/>
      <c r="DG73" s="1045"/>
      <c r="DH73" s="1046"/>
      <c r="DI73" s="1046"/>
      <c r="DJ73" s="1046"/>
      <c r="DK73" s="1047"/>
      <c r="DL73" s="1045"/>
      <c r="DM73" s="1046"/>
      <c r="DN73" s="1046"/>
      <c r="DO73" s="1046"/>
      <c r="DP73" s="1047"/>
      <c r="DQ73" s="1045"/>
      <c r="DR73" s="1046"/>
      <c r="DS73" s="1046"/>
      <c r="DT73" s="1046"/>
      <c r="DU73" s="1047"/>
      <c r="DV73" s="1030"/>
      <c r="DW73" s="1031"/>
      <c r="DX73" s="1031"/>
      <c r="DY73" s="1031"/>
      <c r="DZ73" s="1032"/>
      <c r="EA73" s="246"/>
    </row>
    <row r="74" spans="1:131" s="247" customFormat="1" ht="26.25" customHeight="1" x14ac:dyDescent="0.2">
      <c r="A74" s="261">
        <v>7</v>
      </c>
      <c r="B74" s="1063"/>
      <c r="C74" s="1064"/>
      <c r="D74" s="1064"/>
      <c r="E74" s="1064"/>
      <c r="F74" s="1064"/>
      <c r="G74" s="1064"/>
      <c r="H74" s="1064"/>
      <c r="I74" s="1064"/>
      <c r="J74" s="1064"/>
      <c r="K74" s="1064"/>
      <c r="L74" s="1064"/>
      <c r="M74" s="1064"/>
      <c r="N74" s="1064"/>
      <c r="O74" s="1064"/>
      <c r="P74" s="1065"/>
      <c r="Q74" s="1066"/>
      <c r="R74" s="1060"/>
      <c r="S74" s="1060"/>
      <c r="T74" s="1060"/>
      <c r="U74" s="1060"/>
      <c r="V74" s="1060"/>
      <c r="W74" s="1060"/>
      <c r="X74" s="1060"/>
      <c r="Y74" s="1060"/>
      <c r="Z74" s="1060"/>
      <c r="AA74" s="1060"/>
      <c r="AB74" s="1060"/>
      <c r="AC74" s="1060"/>
      <c r="AD74" s="1060"/>
      <c r="AE74" s="1060"/>
      <c r="AF74" s="1060"/>
      <c r="AG74" s="1060"/>
      <c r="AH74" s="1060"/>
      <c r="AI74" s="1060"/>
      <c r="AJ74" s="1060"/>
      <c r="AK74" s="1060"/>
      <c r="AL74" s="1060"/>
      <c r="AM74" s="1060"/>
      <c r="AN74" s="1060"/>
      <c r="AO74" s="1060"/>
      <c r="AP74" s="1060"/>
      <c r="AQ74" s="1060"/>
      <c r="AR74" s="1060"/>
      <c r="AS74" s="1060"/>
      <c r="AT74" s="1060"/>
      <c r="AU74" s="1060"/>
      <c r="AV74" s="1060"/>
      <c r="AW74" s="1060"/>
      <c r="AX74" s="1060"/>
      <c r="AY74" s="1060"/>
      <c r="AZ74" s="1061"/>
      <c r="BA74" s="1061"/>
      <c r="BB74" s="1061"/>
      <c r="BC74" s="1061"/>
      <c r="BD74" s="1062"/>
      <c r="BE74" s="265"/>
      <c r="BF74" s="265"/>
      <c r="BG74" s="265"/>
      <c r="BH74" s="265"/>
      <c r="BI74" s="265"/>
      <c r="BJ74" s="265"/>
      <c r="BK74" s="265"/>
      <c r="BL74" s="265"/>
      <c r="BM74" s="265"/>
      <c r="BN74" s="265"/>
      <c r="BO74" s="265"/>
      <c r="BP74" s="265"/>
      <c r="BQ74" s="262">
        <v>68</v>
      </c>
      <c r="BR74" s="267"/>
      <c r="BS74" s="1042"/>
      <c r="BT74" s="1043"/>
      <c r="BU74" s="1043"/>
      <c r="BV74" s="1043"/>
      <c r="BW74" s="1043"/>
      <c r="BX74" s="1043"/>
      <c r="BY74" s="1043"/>
      <c r="BZ74" s="1043"/>
      <c r="CA74" s="1043"/>
      <c r="CB74" s="1043"/>
      <c r="CC74" s="1043"/>
      <c r="CD74" s="1043"/>
      <c r="CE74" s="1043"/>
      <c r="CF74" s="1043"/>
      <c r="CG74" s="1044"/>
      <c r="CH74" s="1045"/>
      <c r="CI74" s="1046"/>
      <c r="CJ74" s="1046"/>
      <c r="CK74" s="1046"/>
      <c r="CL74" s="1047"/>
      <c r="CM74" s="1045"/>
      <c r="CN74" s="1046"/>
      <c r="CO74" s="1046"/>
      <c r="CP74" s="1046"/>
      <c r="CQ74" s="1047"/>
      <c r="CR74" s="1045"/>
      <c r="CS74" s="1046"/>
      <c r="CT74" s="1046"/>
      <c r="CU74" s="1046"/>
      <c r="CV74" s="1047"/>
      <c r="CW74" s="1045"/>
      <c r="CX74" s="1046"/>
      <c r="CY74" s="1046"/>
      <c r="CZ74" s="1046"/>
      <c r="DA74" s="1047"/>
      <c r="DB74" s="1045"/>
      <c r="DC74" s="1046"/>
      <c r="DD74" s="1046"/>
      <c r="DE74" s="1046"/>
      <c r="DF74" s="1047"/>
      <c r="DG74" s="1045"/>
      <c r="DH74" s="1046"/>
      <c r="DI74" s="1046"/>
      <c r="DJ74" s="1046"/>
      <c r="DK74" s="1047"/>
      <c r="DL74" s="1045"/>
      <c r="DM74" s="1046"/>
      <c r="DN74" s="1046"/>
      <c r="DO74" s="1046"/>
      <c r="DP74" s="1047"/>
      <c r="DQ74" s="1045"/>
      <c r="DR74" s="1046"/>
      <c r="DS74" s="1046"/>
      <c r="DT74" s="1046"/>
      <c r="DU74" s="1047"/>
      <c r="DV74" s="1030"/>
      <c r="DW74" s="1031"/>
      <c r="DX74" s="1031"/>
      <c r="DY74" s="1031"/>
      <c r="DZ74" s="1032"/>
      <c r="EA74" s="246"/>
    </row>
    <row r="75" spans="1:131" s="247" customFormat="1" ht="26.25" customHeight="1" x14ac:dyDescent="0.2">
      <c r="A75" s="261">
        <v>8</v>
      </c>
      <c r="B75" s="1063"/>
      <c r="C75" s="1064"/>
      <c r="D75" s="1064"/>
      <c r="E75" s="1064"/>
      <c r="F75" s="1064"/>
      <c r="G75" s="1064"/>
      <c r="H75" s="1064"/>
      <c r="I75" s="1064"/>
      <c r="J75" s="1064"/>
      <c r="K75" s="1064"/>
      <c r="L75" s="1064"/>
      <c r="M75" s="1064"/>
      <c r="N75" s="1064"/>
      <c r="O75" s="1064"/>
      <c r="P75" s="1065"/>
      <c r="Q75" s="1067"/>
      <c r="R75" s="1068"/>
      <c r="S75" s="1068"/>
      <c r="T75" s="1068"/>
      <c r="U75" s="1069"/>
      <c r="V75" s="1070"/>
      <c r="W75" s="1068"/>
      <c r="X75" s="1068"/>
      <c r="Y75" s="1068"/>
      <c r="Z75" s="1069"/>
      <c r="AA75" s="1070"/>
      <c r="AB75" s="1068"/>
      <c r="AC75" s="1068"/>
      <c r="AD75" s="1068"/>
      <c r="AE75" s="1069"/>
      <c r="AF75" s="1070"/>
      <c r="AG75" s="1068"/>
      <c r="AH75" s="1068"/>
      <c r="AI75" s="1068"/>
      <c r="AJ75" s="1069"/>
      <c r="AK75" s="1070"/>
      <c r="AL75" s="1068"/>
      <c r="AM75" s="1068"/>
      <c r="AN75" s="1068"/>
      <c r="AO75" s="1069"/>
      <c r="AP75" s="1070"/>
      <c r="AQ75" s="1068"/>
      <c r="AR75" s="1068"/>
      <c r="AS75" s="1068"/>
      <c r="AT75" s="1069"/>
      <c r="AU75" s="1070"/>
      <c r="AV75" s="1068"/>
      <c r="AW75" s="1068"/>
      <c r="AX75" s="1068"/>
      <c r="AY75" s="1069"/>
      <c r="AZ75" s="1061"/>
      <c r="BA75" s="1061"/>
      <c r="BB75" s="1061"/>
      <c r="BC75" s="1061"/>
      <c r="BD75" s="1062"/>
      <c r="BE75" s="265"/>
      <c r="BF75" s="265"/>
      <c r="BG75" s="265"/>
      <c r="BH75" s="265"/>
      <c r="BI75" s="265"/>
      <c r="BJ75" s="265"/>
      <c r="BK75" s="265"/>
      <c r="BL75" s="265"/>
      <c r="BM75" s="265"/>
      <c r="BN75" s="265"/>
      <c r="BO75" s="265"/>
      <c r="BP75" s="265"/>
      <c r="BQ75" s="262">
        <v>69</v>
      </c>
      <c r="BR75" s="267"/>
      <c r="BS75" s="1042"/>
      <c r="BT75" s="1043"/>
      <c r="BU75" s="1043"/>
      <c r="BV75" s="1043"/>
      <c r="BW75" s="1043"/>
      <c r="BX75" s="1043"/>
      <c r="BY75" s="1043"/>
      <c r="BZ75" s="1043"/>
      <c r="CA75" s="1043"/>
      <c r="CB75" s="1043"/>
      <c r="CC75" s="1043"/>
      <c r="CD75" s="1043"/>
      <c r="CE75" s="1043"/>
      <c r="CF75" s="1043"/>
      <c r="CG75" s="1044"/>
      <c r="CH75" s="1045"/>
      <c r="CI75" s="1046"/>
      <c r="CJ75" s="1046"/>
      <c r="CK75" s="1046"/>
      <c r="CL75" s="1047"/>
      <c r="CM75" s="1045"/>
      <c r="CN75" s="1046"/>
      <c r="CO75" s="1046"/>
      <c r="CP75" s="1046"/>
      <c r="CQ75" s="1047"/>
      <c r="CR75" s="1045"/>
      <c r="CS75" s="1046"/>
      <c r="CT75" s="1046"/>
      <c r="CU75" s="1046"/>
      <c r="CV75" s="1047"/>
      <c r="CW75" s="1045"/>
      <c r="CX75" s="1046"/>
      <c r="CY75" s="1046"/>
      <c r="CZ75" s="1046"/>
      <c r="DA75" s="1047"/>
      <c r="DB75" s="1045"/>
      <c r="DC75" s="1046"/>
      <c r="DD75" s="1046"/>
      <c r="DE75" s="1046"/>
      <c r="DF75" s="1047"/>
      <c r="DG75" s="1045"/>
      <c r="DH75" s="1046"/>
      <c r="DI75" s="1046"/>
      <c r="DJ75" s="1046"/>
      <c r="DK75" s="1047"/>
      <c r="DL75" s="1045"/>
      <c r="DM75" s="1046"/>
      <c r="DN75" s="1046"/>
      <c r="DO75" s="1046"/>
      <c r="DP75" s="1047"/>
      <c r="DQ75" s="1045"/>
      <c r="DR75" s="1046"/>
      <c r="DS75" s="1046"/>
      <c r="DT75" s="1046"/>
      <c r="DU75" s="1047"/>
      <c r="DV75" s="1030"/>
      <c r="DW75" s="1031"/>
      <c r="DX75" s="1031"/>
      <c r="DY75" s="1031"/>
      <c r="DZ75" s="1032"/>
      <c r="EA75" s="246"/>
    </row>
    <row r="76" spans="1:131" s="247" customFormat="1" ht="26.25" customHeight="1" x14ac:dyDescent="0.2">
      <c r="A76" s="261">
        <v>9</v>
      </c>
      <c r="B76" s="1063"/>
      <c r="C76" s="1064"/>
      <c r="D76" s="1064"/>
      <c r="E76" s="1064"/>
      <c r="F76" s="1064"/>
      <c r="G76" s="1064"/>
      <c r="H76" s="1064"/>
      <c r="I76" s="1064"/>
      <c r="J76" s="1064"/>
      <c r="K76" s="1064"/>
      <c r="L76" s="1064"/>
      <c r="M76" s="1064"/>
      <c r="N76" s="1064"/>
      <c r="O76" s="1064"/>
      <c r="P76" s="1065"/>
      <c r="Q76" s="1067"/>
      <c r="R76" s="1068"/>
      <c r="S76" s="1068"/>
      <c r="T76" s="1068"/>
      <c r="U76" s="1069"/>
      <c r="V76" s="1070"/>
      <c r="W76" s="1068"/>
      <c r="X76" s="1068"/>
      <c r="Y76" s="1068"/>
      <c r="Z76" s="1069"/>
      <c r="AA76" s="1070"/>
      <c r="AB76" s="1068"/>
      <c r="AC76" s="1068"/>
      <c r="AD76" s="1068"/>
      <c r="AE76" s="1069"/>
      <c r="AF76" s="1070"/>
      <c r="AG76" s="1068"/>
      <c r="AH76" s="1068"/>
      <c r="AI76" s="1068"/>
      <c r="AJ76" s="1069"/>
      <c r="AK76" s="1070"/>
      <c r="AL76" s="1068"/>
      <c r="AM76" s="1068"/>
      <c r="AN76" s="1068"/>
      <c r="AO76" s="1069"/>
      <c r="AP76" s="1070"/>
      <c r="AQ76" s="1068"/>
      <c r="AR76" s="1068"/>
      <c r="AS76" s="1068"/>
      <c r="AT76" s="1069"/>
      <c r="AU76" s="1070"/>
      <c r="AV76" s="1068"/>
      <c r="AW76" s="1068"/>
      <c r="AX76" s="1068"/>
      <c r="AY76" s="1069"/>
      <c r="AZ76" s="1061"/>
      <c r="BA76" s="1061"/>
      <c r="BB76" s="1061"/>
      <c r="BC76" s="1061"/>
      <c r="BD76" s="1062"/>
      <c r="BE76" s="265"/>
      <c r="BF76" s="265"/>
      <c r="BG76" s="265"/>
      <c r="BH76" s="265"/>
      <c r="BI76" s="265"/>
      <c r="BJ76" s="265"/>
      <c r="BK76" s="265"/>
      <c r="BL76" s="265"/>
      <c r="BM76" s="265"/>
      <c r="BN76" s="265"/>
      <c r="BO76" s="265"/>
      <c r="BP76" s="265"/>
      <c r="BQ76" s="262">
        <v>70</v>
      </c>
      <c r="BR76" s="267"/>
      <c r="BS76" s="1042"/>
      <c r="BT76" s="1043"/>
      <c r="BU76" s="1043"/>
      <c r="BV76" s="1043"/>
      <c r="BW76" s="1043"/>
      <c r="BX76" s="1043"/>
      <c r="BY76" s="1043"/>
      <c r="BZ76" s="1043"/>
      <c r="CA76" s="1043"/>
      <c r="CB76" s="1043"/>
      <c r="CC76" s="1043"/>
      <c r="CD76" s="1043"/>
      <c r="CE76" s="1043"/>
      <c r="CF76" s="1043"/>
      <c r="CG76" s="1044"/>
      <c r="CH76" s="1045"/>
      <c r="CI76" s="1046"/>
      <c r="CJ76" s="1046"/>
      <c r="CK76" s="1046"/>
      <c r="CL76" s="1047"/>
      <c r="CM76" s="1045"/>
      <c r="CN76" s="1046"/>
      <c r="CO76" s="1046"/>
      <c r="CP76" s="1046"/>
      <c r="CQ76" s="1047"/>
      <c r="CR76" s="1045"/>
      <c r="CS76" s="1046"/>
      <c r="CT76" s="1046"/>
      <c r="CU76" s="1046"/>
      <c r="CV76" s="1047"/>
      <c r="CW76" s="1045"/>
      <c r="CX76" s="1046"/>
      <c r="CY76" s="1046"/>
      <c r="CZ76" s="1046"/>
      <c r="DA76" s="1047"/>
      <c r="DB76" s="1045"/>
      <c r="DC76" s="1046"/>
      <c r="DD76" s="1046"/>
      <c r="DE76" s="1046"/>
      <c r="DF76" s="1047"/>
      <c r="DG76" s="1045"/>
      <c r="DH76" s="1046"/>
      <c r="DI76" s="1046"/>
      <c r="DJ76" s="1046"/>
      <c r="DK76" s="1047"/>
      <c r="DL76" s="1045"/>
      <c r="DM76" s="1046"/>
      <c r="DN76" s="1046"/>
      <c r="DO76" s="1046"/>
      <c r="DP76" s="1047"/>
      <c r="DQ76" s="1045"/>
      <c r="DR76" s="1046"/>
      <c r="DS76" s="1046"/>
      <c r="DT76" s="1046"/>
      <c r="DU76" s="1047"/>
      <c r="DV76" s="1030"/>
      <c r="DW76" s="1031"/>
      <c r="DX76" s="1031"/>
      <c r="DY76" s="1031"/>
      <c r="DZ76" s="1032"/>
      <c r="EA76" s="246"/>
    </row>
    <row r="77" spans="1:131" s="247" customFormat="1" ht="26.25" customHeight="1" x14ac:dyDescent="0.2">
      <c r="A77" s="261">
        <v>10</v>
      </c>
      <c r="B77" s="1063"/>
      <c r="C77" s="1064"/>
      <c r="D77" s="1064"/>
      <c r="E77" s="1064"/>
      <c r="F77" s="1064"/>
      <c r="G77" s="1064"/>
      <c r="H77" s="1064"/>
      <c r="I77" s="1064"/>
      <c r="J77" s="1064"/>
      <c r="K77" s="1064"/>
      <c r="L77" s="1064"/>
      <c r="M77" s="1064"/>
      <c r="N77" s="1064"/>
      <c r="O77" s="1064"/>
      <c r="P77" s="1065"/>
      <c r="Q77" s="1067"/>
      <c r="R77" s="1068"/>
      <c r="S77" s="1068"/>
      <c r="T77" s="1068"/>
      <c r="U77" s="1069"/>
      <c r="V77" s="1070"/>
      <c r="W77" s="1068"/>
      <c r="X77" s="1068"/>
      <c r="Y77" s="1068"/>
      <c r="Z77" s="1069"/>
      <c r="AA77" s="1070"/>
      <c r="AB77" s="1068"/>
      <c r="AC77" s="1068"/>
      <c r="AD77" s="1068"/>
      <c r="AE77" s="1069"/>
      <c r="AF77" s="1070"/>
      <c r="AG77" s="1068"/>
      <c r="AH77" s="1068"/>
      <c r="AI77" s="1068"/>
      <c r="AJ77" s="1069"/>
      <c r="AK77" s="1070"/>
      <c r="AL77" s="1068"/>
      <c r="AM77" s="1068"/>
      <c r="AN77" s="1068"/>
      <c r="AO77" s="1069"/>
      <c r="AP77" s="1070"/>
      <c r="AQ77" s="1068"/>
      <c r="AR77" s="1068"/>
      <c r="AS77" s="1068"/>
      <c r="AT77" s="1069"/>
      <c r="AU77" s="1070"/>
      <c r="AV77" s="1068"/>
      <c r="AW77" s="1068"/>
      <c r="AX77" s="1068"/>
      <c r="AY77" s="1069"/>
      <c r="AZ77" s="1061"/>
      <c r="BA77" s="1061"/>
      <c r="BB77" s="1061"/>
      <c r="BC77" s="1061"/>
      <c r="BD77" s="1062"/>
      <c r="BE77" s="265"/>
      <c r="BF77" s="265"/>
      <c r="BG77" s="265"/>
      <c r="BH77" s="265"/>
      <c r="BI77" s="265"/>
      <c r="BJ77" s="265"/>
      <c r="BK77" s="265"/>
      <c r="BL77" s="265"/>
      <c r="BM77" s="265"/>
      <c r="BN77" s="265"/>
      <c r="BO77" s="265"/>
      <c r="BP77" s="265"/>
      <c r="BQ77" s="262">
        <v>71</v>
      </c>
      <c r="BR77" s="267"/>
      <c r="BS77" s="1042"/>
      <c r="BT77" s="1043"/>
      <c r="BU77" s="1043"/>
      <c r="BV77" s="1043"/>
      <c r="BW77" s="1043"/>
      <c r="BX77" s="1043"/>
      <c r="BY77" s="1043"/>
      <c r="BZ77" s="1043"/>
      <c r="CA77" s="1043"/>
      <c r="CB77" s="1043"/>
      <c r="CC77" s="1043"/>
      <c r="CD77" s="1043"/>
      <c r="CE77" s="1043"/>
      <c r="CF77" s="1043"/>
      <c r="CG77" s="1044"/>
      <c r="CH77" s="1045"/>
      <c r="CI77" s="1046"/>
      <c r="CJ77" s="1046"/>
      <c r="CK77" s="1046"/>
      <c r="CL77" s="1047"/>
      <c r="CM77" s="1045"/>
      <c r="CN77" s="1046"/>
      <c r="CO77" s="1046"/>
      <c r="CP77" s="1046"/>
      <c r="CQ77" s="1047"/>
      <c r="CR77" s="1045"/>
      <c r="CS77" s="1046"/>
      <c r="CT77" s="1046"/>
      <c r="CU77" s="1046"/>
      <c r="CV77" s="1047"/>
      <c r="CW77" s="1045"/>
      <c r="CX77" s="1046"/>
      <c r="CY77" s="1046"/>
      <c r="CZ77" s="1046"/>
      <c r="DA77" s="1047"/>
      <c r="DB77" s="1045"/>
      <c r="DC77" s="1046"/>
      <c r="DD77" s="1046"/>
      <c r="DE77" s="1046"/>
      <c r="DF77" s="1047"/>
      <c r="DG77" s="1045"/>
      <c r="DH77" s="1046"/>
      <c r="DI77" s="1046"/>
      <c r="DJ77" s="1046"/>
      <c r="DK77" s="1047"/>
      <c r="DL77" s="1045"/>
      <c r="DM77" s="1046"/>
      <c r="DN77" s="1046"/>
      <c r="DO77" s="1046"/>
      <c r="DP77" s="1047"/>
      <c r="DQ77" s="1045"/>
      <c r="DR77" s="1046"/>
      <c r="DS77" s="1046"/>
      <c r="DT77" s="1046"/>
      <c r="DU77" s="1047"/>
      <c r="DV77" s="1030"/>
      <c r="DW77" s="1031"/>
      <c r="DX77" s="1031"/>
      <c r="DY77" s="1031"/>
      <c r="DZ77" s="1032"/>
      <c r="EA77" s="246"/>
    </row>
    <row r="78" spans="1:131" s="247" customFormat="1" ht="26.25" customHeight="1" x14ac:dyDescent="0.2">
      <c r="A78" s="261">
        <v>11</v>
      </c>
      <c r="B78" s="1063"/>
      <c r="C78" s="1064"/>
      <c r="D78" s="1064"/>
      <c r="E78" s="1064"/>
      <c r="F78" s="1064"/>
      <c r="G78" s="1064"/>
      <c r="H78" s="1064"/>
      <c r="I78" s="1064"/>
      <c r="J78" s="1064"/>
      <c r="K78" s="1064"/>
      <c r="L78" s="1064"/>
      <c r="M78" s="1064"/>
      <c r="N78" s="1064"/>
      <c r="O78" s="1064"/>
      <c r="P78" s="1065"/>
      <c r="Q78" s="1066"/>
      <c r="R78" s="1060"/>
      <c r="S78" s="1060"/>
      <c r="T78" s="1060"/>
      <c r="U78" s="1060"/>
      <c r="V78" s="1060"/>
      <c r="W78" s="1060"/>
      <c r="X78" s="1060"/>
      <c r="Y78" s="1060"/>
      <c r="Z78" s="1060"/>
      <c r="AA78" s="1060"/>
      <c r="AB78" s="1060"/>
      <c r="AC78" s="1060"/>
      <c r="AD78" s="1060"/>
      <c r="AE78" s="1060"/>
      <c r="AF78" s="1060"/>
      <c r="AG78" s="1060"/>
      <c r="AH78" s="1060"/>
      <c r="AI78" s="1060"/>
      <c r="AJ78" s="1060"/>
      <c r="AK78" s="1060"/>
      <c r="AL78" s="1060"/>
      <c r="AM78" s="1060"/>
      <c r="AN78" s="1060"/>
      <c r="AO78" s="1060"/>
      <c r="AP78" s="1060"/>
      <c r="AQ78" s="1060"/>
      <c r="AR78" s="1060"/>
      <c r="AS78" s="1060"/>
      <c r="AT78" s="1060"/>
      <c r="AU78" s="1060"/>
      <c r="AV78" s="1060"/>
      <c r="AW78" s="1060"/>
      <c r="AX78" s="1060"/>
      <c r="AY78" s="1060"/>
      <c r="AZ78" s="1061"/>
      <c r="BA78" s="1061"/>
      <c r="BB78" s="1061"/>
      <c r="BC78" s="1061"/>
      <c r="BD78" s="1062"/>
      <c r="BE78" s="265"/>
      <c r="BF78" s="265"/>
      <c r="BG78" s="265"/>
      <c r="BH78" s="265"/>
      <c r="BI78" s="265"/>
      <c r="BJ78" s="268"/>
      <c r="BK78" s="268"/>
      <c r="BL78" s="268"/>
      <c r="BM78" s="268"/>
      <c r="BN78" s="268"/>
      <c r="BO78" s="265"/>
      <c r="BP78" s="265"/>
      <c r="BQ78" s="262">
        <v>72</v>
      </c>
      <c r="BR78" s="267"/>
      <c r="BS78" s="1042"/>
      <c r="BT78" s="1043"/>
      <c r="BU78" s="1043"/>
      <c r="BV78" s="1043"/>
      <c r="BW78" s="1043"/>
      <c r="BX78" s="1043"/>
      <c r="BY78" s="1043"/>
      <c r="BZ78" s="1043"/>
      <c r="CA78" s="1043"/>
      <c r="CB78" s="1043"/>
      <c r="CC78" s="1043"/>
      <c r="CD78" s="1043"/>
      <c r="CE78" s="1043"/>
      <c r="CF78" s="1043"/>
      <c r="CG78" s="1044"/>
      <c r="CH78" s="1045"/>
      <c r="CI78" s="1046"/>
      <c r="CJ78" s="1046"/>
      <c r="CK78" s="1046"/>
      <c r="CL78" s="1047"/>
      <c r="CM78" s="1045"/>
      <c r="CN78" s="1046"/>
      <c r="CO78" s="1046"/>
      <c r="CP78" s="1046"/>
      <c r="CQ78" s="1047"/>
      <c r="CR78" s="1045"/>
      <c r="CS78" s="1046"/>
      <c r="CT78" s="1046"/>
      <c r="CU78" s="1046"/>
      <c r="CV78" s="1047"/>
      <c r="CW78" s="1045"/>
      <c r="CX78" s="1046"/>
      <c r="CY78" s="1046"/>
      <c r="CZ78" s="1046"/>
      <c r="DA78" s="1047"/>
      <c r="DB78" s="1045"/>
      <c r="DC78" s="1046"/>
      <c r="DD78" s="1046"/>
      <c r="DE78" s="1046"/>
      <c r="DF78" s="1047"/>
      <c r="DG78" s="1045"/>
      <c r="DH78" s="1046"/>
      <c r="DI78" s="1046"/>
      <c r="DJ78" s="1046"/>
      <c r="DK78" s="1047"/>
      <c r="DL78" s="1045"/>
      <c r="DM78" s="1046"/>
      <c r="DN78" s="1046"/>
      <c r="DO78" s="1046"/>
      <c r="DP78" s="1047"/>
      <c r="DQ78" s="1045"/>
      <c r="DR78" s="1046"/>
      <c r="DS78" s="1046"/>
      <c r="DT78" s="1046"/>
      <c r="DU78" s="1047"/>
      <c r="DV78" s="1030"/>
      <c r="DW78" s="1031"/>
      <c r="DX78" s="1031"/>
      <c r="DY78" s="1031"/>
      <c r="DZ78" s="1032"/>
      <c r="EA78" s="246"/>
    </row>
    <row r="79" spans="1:131" s="247" customFormat="1" ht="26.25" customHeight="1" x14ac:dyDescent="0.2">
      <c r="A79" s="261">
        <v>12</v>
      </c>
      <c r="B79" s="1063"/>
      <c r="C79" s="1064"/>
      <c r="D79" s="1064"/>
      <c r="E79" s="1064"/>
      <c r="F79" s="1064"/>
      <c r="G79" s="1064"/>
      <c r="H79" s="1064"/>
      <c r="I79" s="1064"/>
      <c r="J79" s="1064"/>
      <c r="K79" s="1064"/>
      <c r="L79" s="1064"/>
      <c r="M79" s="1064"/>
      <c r="N79" s="1064"/>
      <c r="O79" s="1064"/>
      <c r="P79" s="1065"/>
      <c r="Q79" s="1066"/>
      <c r="R79" s="1060"/>
      <c r="S79" s="1060"/>
      <c r="T79" s="1060"/>
      <c r="U79" s="1060"/>
      <c r="V79" s="1060"/>
      <c r="W79" s="1060"/>
      <c r="X79" s="1060"/>
      <c r="Y79" s="1060"/>
      <c r="Z79" s="1060"/>
      <c r="AA79" s="1060"/>
      <c r="AB79" s="1060"/>
      <c r="AC79" s="1060"/>
      <c r="AD79" s="1060"/>
      <c r="AE79" s="1060"/>
      <c r="AF79" s="1060"/>
      <c r="AG79" s="1060"/>
      <c r="AH79" s="1060"/>
      <c r="AI79" s="1060"/>
      <c r="AJ79" s="1060"/>
      <c r="AK79" s="1060"/>
      <c r="AL79" s="1060"/>
      <c r="AM79" s="1060"/>
      <c r="AN79" s="1060"/>
      <c r="AO79" s="1060"/>
      <c r="AP79" s="1060"/>
      <c r="AQ79" s="1060"/>
      <c r="AR79" s="1060"/>
      <c r="AS79" s="1060"/>
      <c r="AT79" s="1060"/>
      <c r="AU79" s="1060"/>
      <c r="AV79" s="1060"/>
      <c r="AW79" s="1060"/>
      <c r="AX79" s="1060"/>
      <c r="AY79" s="1060"/>
      <c r="AZ79" s="1061"/>
      <c r="BA79" s="1061"/>
      <c r="BB79" s="1061"/>
      <c r="BC79" s="1061"/>
      <c r="BD79" s="1062"/>
      <c r="BE79" s="265"/>
      <c r="BF79" s="265"/>
      <c r="BG79" s="265"/>
      <c r="BH79" s="265"/>
      <c r="BI79" s="265"/>
      <c r="BJ79" s="268"/>
      <c r="BK79" s="268"/>
      <c r="BL79" s="268"/>
      <c r="BM79" s="268"/>
      <c r="BN79" s="268"/>
      <c r="BO79" s="265"/>
      <c r="BP79" s="265"/>
      <c r="BQ79" s="262">
        <v>73</v>
      </c>
      <c r="BR79" s="267"/>
      <c r="BS79" s="1042"/>
      <c r="BT79" s="1043"/>
      <c r="BU79" s="1043"/>
      <c r="BV79" s="1043"/>
      <c r="BW79" s="1043"/>
      <c r="BX79" s="1043"/>
      <c r="BY79" s="1043"/>
      <c r="BZ79" s="1043"/>
      <c r="CA79" s="1043"/>
      <c r="CB79" s="1043"/>
      <c r="CC79" s="1043"/>
      <c r="CD79" s="1043"/>
      <c r="CE79" s="1043"/>
      <c r="CF79" s="1043"/>
      <c r="CG79" s="1044"/>
      <c r="CH79" s="1045"/>
      <c r="CI79" s="1046"/>
      <c r="CJ79" s="1046"/>
      <c r="CK79" s="1046"/>
      <c r="CL79" s="1047"/>
      <c r="CM79" s="1045"/>
      <c r="CN79" s="1046"/>
      <c r="CO79" s="1046"/>
      <c r="CP79" s="1046"/>
      <c r="CQ79" s="1047"/>
      <c r="CR79" s="1045"/>
      <c r="CS79" s="1046"/>
      <c r="CT79" s="1046"/>
      <c r="CU79" s="1046"/>
      <c r="CV79" s="1047"/>
      <c r="CW79" s="1045"/>
      <c r="CX79" s="1046"/>
      <c r="CY79" s="1046"/>
      <c r="CZ79" s="1046"/>
      <c r="DA79" s="1047"/>
      <c r="DB79" s="1045"/>
      <c r="DC79" s="1046"/>
      <c r="DD79" s="1046"/>
      <c r="DE79" s="1046"/>
      <c r="DF79" s="1047"/>
      <c r="DG79" s="1045"/>
      <c r="DH79" s="1046"/>
      <c r="DI79" s="1046"/>
      <c r="DJ79" s="1046"/>
      <c r="DK79" s="1047"/>
      <c r="DL79" s="1045"/>
      <c r="DM79" s="1046"/>
      <c r="DN79" s="1046"/>
      <c r="DO79" s="1046"/>
      <c r="DP79" s="1047"/>
      <c r="DQ79" s="1045"/>
      <c r="DR79" s="1046"/>
      <c r="DS79" s="1046"/>
      <c r="DT79" s="1046"/>
      <c r="DU79" s="1047"/>
      <c r="DV79" s="1030"/>
      <c r="DW79" s="1031"/>
      <c r="DX79" s="1031"/>
      <c r="DY79" s="1031"/>
      <c r="DZ79" s="1032"/>
      <c r="EA79" s="246"/>
    </row>
    <row r="80" spans="1:131" s="247" customFormat="1" ht="26.25" customHeight="1" x14ac:dyDescent="0.2">
      <c r="A80" s="261">
        <v>13</v>
      </c>
      <c r="B80" s="1063"/>
      <c r="C80" s="1064"/>
      <c r="D80" s="1064"/>
      <c r="E80" s="1064"/>
      <c r="F80" s="1064"/>
      <c r="G80" s="1064"/>
      <c r="H80" s="1064"/>
      <c r="I80" s="1064"/>
      <c r="J80" s="1064"/>
      <c r="K80" s="1064"/>
      <c r="L80" s="1064"/>
      <c r="M80" s="1064"/>
      <c r="N80" s="1064"/>
      <c r="O80" s="1064"/>
      <c r="P80" s="1065"/>
      <c r="Q80" s="1066"/>
      <c r="R80" s="1060"/>
      <c r="S80" s="1060"/>
      <c r="T80" s="1060"/>
      <c r="U80" s="1060"/>
      <c r="V80" s="1060"/>
      <c r="W80" s="1060"/>
      <c r="X80" s="1060"/>
      <c r="Y80" s="1060"/>
      <c r="Z80" s="1060"/>
      <c r="AA80" s="1060"/>
      <c r="AB80" s="1060"/>
      <c r="AC80" s="1060"/>
      <c r="AD80" s="1060"/>
      <c r="AE80" s="1060"/>
      <c r="AF80" s="1060"/>
      <c r="AG80" s="1060"/>
      <c r="AH80" s="1060"/>
      <c r="AI80" s="1060"/>
      <c r="AJ80" s="1060"/>
      <c r="AK80" s="1060"/>
      <c r="AL80" s="1060"/>
      <c r="AM80" s="1060"/>
      <c r="AN80" s="1060"/>
      <c r="AO80" s="1060"/>
      <c r="AP80" s="1060"/>
      <c r="AQ80" s="1060"/>
      <c r="AR80" s="1060"/>
      <c r="AS80" s="1060"/>
      <c r="AT80" s="1060"/>
      <c r="AU80" s="1060"/>
      <c r="AV80" s="1060"/>
      <c r="AW80" s="1060"/>
      <c r="AX80" s="1060"/>
      <c r="AY80" s="1060"/>
      <c r="AZ80" s="1061"/>
      <c r="BA80" s="1061"/>
      <c r="BB80" s="1061"/>
      <c r="BC80" s="1061"/>
      <c r="BD80" s="1062"/>
      <c r="BE80" s="265"/>
      <c r="BF80" s="265"/>
      <c r="BG80" s="265"/>
      <c r="BH80" s="265"/>
      <c r="BI80" s="265"/>
      <c r="BJ80" s="265"/>
      <c r="BK80" s="265"/>
      <c r="BL80" s="265"/>
      <c r="BM80" s="265"/>
      <c r="BN80" s="265"/>
      <c r="BO80" s="265"/>
      <c r="BP80" s="265"/>
      <c r="BQ80" s="262">
        <v>74</v>
      </c>
      <c r="BR80" s="267"/>
      <c r="BS80" s="1042"/>
      <c r="BT80" s="1043"/>
      <c r="BU80" s="1043"/>
      <c r="BV80" s="1043"/>
      <c r="BW80" s="1043"/>
      <c r="BX80" s="1043"/>
      <c r="BY80" s="1043"/>
      <c r="BZ80" s="1043"/>
      <c r="CA80" s="1043"/>
      <c r="CB80" s="1043"/>
      <c r="CC80" s="1043"/>
      <c r="CD80" s="1043"/>
      <c r="CE80" s="1043"/>
      <c r="CF80" s="1043"/>
      <c r="CG80" s="1044"/>
      <c r="CH80" s="1045"/>
      <c r="CI80" s="1046"/>
      <c r="CJ80" s="1046"/>
      <c r="CK80" s="1046"/>
      <c r="CL80" s="1047"/>
      <c r="CM80" s="1045"/>
      <c r="CN80" s="1046"/>
      <c r="CO80" s="1046"/>
      <c r="CP80" s="1046"/>
      <c r="CQ80" s="1047"/>
      <c r="CR80" s="1045"/>
      <c r="CS80" s="1046"/>
      <c r="CT80" s="1046"/>
      <c r="CU80" s="1046"/>
      <c r="CV80" s="1047"/>
      <c r="CW80" s="1045"/>
      <c r="CX80" s="1046"/>
      <c r="CY80" s="1046"/>
      <c r="CZ80" s="1046"/>
      <c r="DA80" s="1047"/>
      <c r="DB80" s="1045"/>
      <c r="DC80" s="1046"/>
      <c r="DD80" s="1046"/>
      <c r="DE80" s="1046"/>
      <c r="DF80" s="1047"/>
      <c r="DG80" s="1045"/>
      <c r="DH80" s="1046"/>
      <c r="DI80" s="1046"/>
      <c r="DJ80" s="1046"/>
      <c r="DK80" s="1047"/>
      <c r="DL80" s="1045"/>
      <c r="DM80" s="1046"/>
      <c r="DN80" s="1046"/>
      <c r="DO80" s="1046"/>
      <c r="DP80" s="1047"/>
      <c r="DQ80" s="1045"/>
      <c r="DR80" s="1046"/>
      <c r="DS80" s="1046"/>
      <c r="DT80" s="1046"/>
      <c r="DU80" s="1047"/>
      <c r="DV80" s="1030"/>
      <c r="DW80" s="1031"/>
      <c r="DX80" s="1031"/>
      <c r="DY80" s="1031"/>
      <c r="DZ80" s="1032"/>
      <c r="EA80" s="246"/>
    </row>
    <row r="81" spans="1:131" s="247" customFormat="1" ht="26.25" customHeight="1" x14ac:dyDescent="0.2">
      <c r="A81" s="261">
        <v>14</v>
      </c>
      <c r="B81" s="1063"/>
      <c r="C81" s="1064"/>
      <c r="D81" s="1064"/>
      <c r="E81" s="1064"/>
      <c r="F81" s="1064"/>
      <c r="G81" s="1064"/>
      <c r="H81" s="1064"/>
      <c r="I81" s="1064"/>
      <c r="J81" s="1064"/>
      <c r="K81" s="1064"/>
      <c r="L81" s="1064"/>
      <c r="M81" s="1064"/>
      <c r="N81" s="1064"/>
      <c r="O81" s="1064"/>
      <c r="P81" s="1065"/>
      <c r="Q81" s="1066"/>
      <c r="R81" s="1060"/>
      <c r="S81" s="1060"/>
      <c r="T81" s="1060"/>
      <c r="U81" s="1060"/>
      <c r="V81" s="1060"/>
      <c r="W81" s="1060"/>
      <c r="X81" s="1060"/>
      <c r="Y81" s="1060"/>
      <c r="Z81" s="1060"/>
      <c r="AA81" s="1060"/>
      <c r="AB81" s="1060"/>
      <c r="AC81" s="1060"/>
      <c r="AD81" s="1060"/>
      <c r="AE81" s="1060"/>
      <c r="AF81" s="1060"/>
      <c r="AG81" s="1060"/>
      <c r="AH81" s="1060"/>
      <c r="AI81" s="1060"/>
      <c r="AJ81" s="1060"/>
      <c r="AK81" s="1060"/>
      <c r="AL81" s="1060"/>
      <c r="AM81" s="1060"/>
      <c r="AN81" s="1060"/>
      <c r="AO81" s="1060"/>
      <c r="AP81" s="1060"/>
      <c r="AQ81" s="1060"/>
      <c r="AR81" s="1060"/>
      <c r="AS81" s="1060"/>
      <c r="AT81" s="1060"/>
      <c r="AU81" s="1060"/>
      <c r="AV81" s="1060"/>
      <c r="AW81" s="1060"/>
      <c r="AX81" s="1060"/>
      <c r="AY81" s="1060"/>
      <c r="AZ81" s="1061"/>
      <c r="BA81" s="1061"/>
      <c r="BB81" s="1061"/>
      <c r="BC81" s="1061"/>
      <c r="BD81" s="1062"/>
      <c r="BE81" s="265"/>
      <c r="BF81" s="265"/>
      <c r="BG81" s="265"/>
      <c r="BH81" s="265"/>
      <c r="BI81" s="265"/>
      <c r="BJ81" s="265"/>
      <c r="BK81" s="265"/>
      <c r="BL81" s="265"/>
      <c r="BM81" s="265"/>
      <c r="BN81" s="265"/>
      <c r="BO81" s="265"/>
      <c r="BP81" s="265"/>
      <c r="BQ81" s="262">
        <v>75</v>
      </c>
      <c r="BR81" s="267"/>
      <c r="BS81" s="1042"/>
      <c r="BT81" s="1043"/>
      <c r="BU81" s="1043"/>
      <c r="BV81" s="1043"/>
      <c r="BW81" s="1043"/>
      <c r="BX81" s="1043"/>
      <c r="BY81" s="1043"/>
      <c r="BZ81" s="1043"/>
      <c r="CA81" s="1043"/>
      <c r="CB81" s="1043"/>
      <c r="CC81" s="1043"/>
      <c r="CD81" s="1043"/>
      <c r="CE81" s="1043"/>
      <c r="CF81" s="1043"/>
      <c r="CG81" s="1044"/>
      <c r="CH81" s="1045"/>
      <c r="CI81" s="1046"/>
      <c r="CJ81" s="1046"/>
      <c r="CK81" s="1046"/>
      <c r="CL81" s="1047"/>
      <c r="CM81" s="1045"/>
      <c r="CN81" s="1046"/>
      <c r="CO81" s="1046"/>
      <c r="CP81" s="1046"/>
      <c r="CQ81" s="1047"/>
      <c r="CR81" s="1045"/>
      <c r="CS81" s="1046"/>
      <c r="CT81" s="1046"/>
      <c r="CU81" s="1046"/>
      <c r="CV81" s="1047"/>
      <c r="CW81" s="1045"/>
      <c r="CX81" s="1046"/>
      <c r="CY81" s="1046"/>
      <c r="CZ81" s="1046"/>
      <c r="DA81" s="1047"/>
      <c r="DB81" s="1045"/>
      <c r="DC81" s="1046"/>
      <c r="DD81" s="1046"/>
      <c r="DE81" s="1046"/>
      <c r="DF81" s="1047"/>
      <c r="DG81" s="1045"/>
      <c r="DH81" s="1046"/>
      <c r="DI81" s="1046"/>
      <c r="DJ81" s="1046"/>
      <c r="DK81" s="1047"/>
      <c r="DL81" s="1045"/>
      <c r="DM81" s="1046"/>
      <c r="DN81" s="1046"/>
      <c r="DO81" s="1046"/>
      <c r="DP81" s="1047"/>
      <c r="DQ81" s="1045"/>
      <c r="DR81" s="1046"/>
      <c r="DS81" s="1046"/>
      <c r="DT81" s="1046"/>
      <c r="DU81" s="1047"/>
      <c r="DV81" s="1030"/>
      <c r="DW81" s="1031"/>
      <c r="DX81" s="1031"/>
      <c r="DY81" s="1031"/>
      <c r="DZ81" s="1032"/>
      <c r="EA81" s="246"/>
    </row>
    <row r="82" spans="1:131" s="247" customFormat="1" ht="26.25" customHeight="1" x14ac:dyDescent="0.2">
      <c r="A82" s="261">
        <v>15</v>
      </c>
      <c r="B82" s="1063"/>
      <c r="C82" s="1064"/>
      <c r="D82" s="1064"/>
      <c r="E82" s="1064"/>
      <c r="F82" s="1064"/>
      <c r="G82" s="1064"/>
      <c r="H82" s="1064"/>
      <c r="I82" s="1064"/>
      <c r="J82" s="1064"/>
      <c r="K82" s="1064"/>
      <c r="L82" s="1064"/>
      <c r="M82" s="1064"/>
      <c r="N82" s="1064"/>
      <c r="O82" s="1064"/>
      <c r="P82" s="1065"/>
      <c r="Q82" s="1066"/>
      <c r="R82" s="1060"/>
      <c r="S82" s="1060"/>
      <c r="T82" s="1060"/>
      <c r="U82" s="1060"/>
      <c r="V82" s="1060"/>
      <c r="W82" s="1060"/>
      <c r="X82" s="1060"/>
      <c r="Y82" s="1060"/>
      <c r="Z82" s="1060"/>
      <c r="AA82" s="1060"/>
      <c r="AB82" s="1060"/>
      <c r="AC82" s="1060"/>
      <c r="AD82" s="1060"/>
      <c r="AE82" s="1060"/>
      <c r="AF82" s="1060"/>
      <c r="AG82" s="1060"/>
      <c r="AH82" s="1060"/>
      <c r="AI82" s="1060"/>
      <c r="AJ82" s="1060"/>
      <c r="AK82" s="1060"/>
      <c r="AL82" s="1060"/>
      <c r="AM82" s="1060"/>
      <c r="AN82" s="1060"/>
      <c r="AO82" s="1060"/>
      <c r="AP82" s="1060"/>
      <c r="AQ82" s="1060"/>
      <c r="AR82" s="1060"/>
      <c r="AS82" s="1060"/>
      <c r="AT82" s="1060"/>
      <c r="AU82" s="1060"/>
      <c r="AV82" s="1060"/>
      <c r="AW82" s="1060"/>
      <c r="AX82" s="1060"/>
      <c r="AY82" s="1060"/>
      <c r="AZ82" s="1061"/>
      <c r="BA82" s="1061"/>
      <c r="BB82" s="1061"/>
      <c r="BC82" s="1061"/>
      <c r="BD82" s="1062"/>
      <c r="BE82" s="265"/>
      <c r="BF82" s="265"/>
      <c r="BG82" s="265"/>
      <c r="BH82" s="265"/>
      <c r="BI82" s="265"/>
      <c r="BJ82" s="265"/>
      <c r="BK82" s="265"/>
      <c r="BL82" s="265"/>
      <c r="BM82" s="265"/>
      <c r="BN82" s="265"/>
      <c r="BO82" s="265"/>
      <c r="BP82" s="265"/>
      <c r="BQ82" s="262">
        <v>76</v>
      </c>
      <c r="BR82" s="267"/>
      <c r="BS82" s="1042"/>
      <c r="BT82" s="1043"/>
      <c r="BU82" s="1043"/>
      <c r="BV82" s="1043"/>
      <c r="BW82" s="1043"/>
      <c r="BX82" s="1043"/>
      <c r="BY82" s="1043"/>
      <c r="BZ82" s="1043"/>
      <c r="CA82" s="1043"/>
      <c r="CB82" s="1043"/>
      <c r="CC82" s="1043"/>
      <c r="CD82" s="1043"/>
      <c r="CE82" s="1043"/>
      <c r="CF82" s="1043"/>
      <c r="CG82" s="1044"/>
      <c r="CH82" s="1045"/>
      <c r="CI82" s="1046"/>
      <c r="CJ82" s="1046"/>
      <c r="CK82" s="1046"/>
      <c r="CL82" s="1047"/>
      <c r="CM82" s="1045"/>
      <c r="CN82" s="1046"/>
      <c r="CO82" s="1046"/>
      <c r="CP82" s="1046"/>
      <c r="CQ82" s="1047"/>
      <c r="CR82" s="1045"/>
      <c r="CS82" s="1046"/>
      <c r="CT82" s="1046"/>
      <c r="CU82" s="1046"/>
      <c r="CV82" s="1047"/>
      <c r="CW82" s="1045"/>
      <c r="CX82" s="1046"/>
      <c r="CY82" s="1046"/>
      <c r="CZ82" s="1046"/>
      <c r="DA82" s="1047"/>
      <c r="DB82" s="1045"/>
      <c r="DC82" s="1046"/>
      <c r="DD82" s="1046"/>
      <c r="DE82" s="1046"/>
      <c r="DF82" s="1047"/>
      <c r="DG82" s="1045"/>
      <c r="DH82" s="1046"/>
      <c r="DI82" s="1046"/>
      <c r="DJ82" s="1046"/>
      <c r="DK82" s="1047"/>
      <c r="DL82" s="1045"/>
      <c r="DM82" s="1046"/>
      <c r="DN82" s="1046"/>
      <c r="DO82" s="1046"/>
      <c r="DP82" s="1047"/>
      <c r="DQ82" s="1045"/>
      <c r="DR82" s="1046"/>
      <c r="DS82" s="1046"/>
      <c r="DT82" s="1046"/>
      <c r="DU82" s="1047"/>
      <c r="DV82" s="1030"/>
      <c r="DW82" s="1031"/>
      <c r="DX82" s="1031"/>
      <c r="DY82" s="1031"/>
      <c r="DZ82" s="1032"/>
      <c r="EA82" s="246"/>
    </row>
    <row r="83" spans="1:131" s="247" customFormat="1" ht="26.25" customHeight="1" x14ac:dyDescent="0.2">
      <c r="A83" s="261">
        <v>16</v>
      </c>
      <c r="B83" s="1063"/>
      <c r="C83" s="1064"/>
      <c r="D83" s="1064"/>
      <c r="E83" s="1064"/>
      <c r="F83" s="1064"/>
      <c r="G83" s="1064"/>
      <c r="H83" s="1064"/>
      <c r="I83" s="1064"/>
      <c r="J83" s="1064"/>
      <c r="K83" s="1064"/>
      <c r="L83" s="1064"/>
      <c r="M83" s="1064"/>
      <c r="N83" s="1064"/>
      <c r="O83" s="1064"/>
      <c r="P83" s="1065"/>
      <c r="Q83" s="1066"/>
      <c r="R83" s="1060"/>
      <c r="S83" s="1060"/>
      <c r="T83" s="1060"/>
      <c r="U83" s="1060"/>
      <c r="V83" s="1060"/>
      <c r="W83" s="1060"/>
      <c r="X83" s="1060"/>
      <c r="Y83" s="1060"/>
      <c r="Z83" s="1060"/>
      <c r="AA83" s="1060"/>
      <c r="AB83" s="1060"/>
      <c r="AC83" s="1060"/>
      <c r="AD83" s="1060"/>
      <c r="AE83" s="1060"/>
      <c r="AF83" s="1060"/>
      <c r="AG83" s="1060"/>
      <c r="AH83" s="1060"/>
      <c r="AI83" s="1060"/>
      <c r="AJ83" s="1060"/>
      <c r="AK83" s="1060"/>
      <c r="AL83" s="1060"/>
      <c r="AM83" s="1060"/>
      <c r="AN83" s="1060"/>
      <c r="AO83" s="1060"/>
      <c r="AP83" s="1060"/>
      <c r="AQ83" s="1060"/>
      <c r="AR83" s="1060"/>
      <c r="AS83" s="1060"/>
      <c r="AT83" s="1060"/>
      <c r="AU83" s="1060"/>
      <c r="AV83" s="1060"/>
      <c r="AW83" s="1060"/>
      <c r="AX83" s="1060"/>
      <c r="AY83" s="1060"/>
      <c r="AZ83" s="1061"/>
      <c r="BA83" s="1061"/>
      <c r="BB83" s="1061"/>
      <c r="BC83" s="1061"/>
      <c r="BD83" s="1062"/>
      <c r="BE83" s="265"/>
      <c r="BF83" s="265"/>
      <c r="BG83" s="265"/>
      <c r="BH83" s="265"/>
      <c r="BI83" s="265"/>
      <c r="BJ83" s="265"/>
      <c r="BK83" s="265"/>
      <c r="BL83" s="265"/>
      <c r="BM83" s="265"/>
      <c r="BN83" s="265"/>
      <c r="BO83" s="265"/>
      <c r="BP83" s="265"/>
      <c r="BQ83" s="262">
        <v>77</v>
      </c>
      <c r="BR83" s="267"/>
      <c r="BS83" s="1042"/>
      <c r="BT83" s="1043"/>
      <c r="BU83" s="1043"/>
      <c r="BV83" s="1043"/>
      <c r="BW83" s="1043"/>
      <c r="BX83" s="1043"/>
      <c r="BY83" s="1043"/>
      <c r="BZ83" s="1043"/>
      <c r="CA83" s="1043"/>
      <c r="CB83" s="1043"/>
      <c r="CC83" s="1043"/>
      <c r="CD83" s="1043"/>
      <c r="CE83" s="1043"/>
      <c r="CF83" s="1043"/>
      <c r="CG83" s="1044"/>
      <c r="CH83" s="1045"/>
      <c r="CI83" s="1046"/>
      <c r="CJ83" s="1046"/>
      <c r="CK83" s="1046"/>
      <c r="CL83" s="1047"/>
      <c r="CM83" s="1045"/>
      <c r="CN83" s="1046"/>
      <c r="CO83" s="1046"/>
      <c r="CP83" s="1046"/>
      <c r="CQ83" s="1047"/>
      <c r="CR83" s="1045"/>
      <c r="CS83" s="1046"/>
      <c r="CT83" s="1046"/>
      <c r="CU83" s="1046"/>
      <c r="CV83" s="1047"/>
      <c r="CW83" s="1045"/>
      <c r="CX83" s="1046"/>
      <c r="CY83" s="1046"/>
      <c r="CZ83" s="1046"/>
      <c r="DA83" s="1047"/>
      <c r="DB83" s="1045"/>
      <c r="DC83" s="1046"/>
      <c r="DD83" s="1046"/>
      <c r="DE83" s="1046"/>
      <c r="DF83" s="1047"/>
      <c r="DG83" s="1045"/>
      <c r="DH83" s="1046"/>
      <c r="DI83" s="1046"/>
      <c r="DJ83" s="1046"/>
      <c r="DK83" s="1047"/>
      <c r="DL83" s="1045"/>
      <c r="DM83" s="1046"/>
      <c r="DN83" s="1046"/>
      <c r="DO83" s="1046"/>
      <c r="DP83" s="1047"/>
      <c r="DQ83" s="1045"/>
      <c r="DR83" s="1046"/>
      <c r="DS83" s="1046"/>
      <c r="DT83" s="1046"/>
      <c r="DU83" s="1047"/>
      <c r="DV83" s="1030"/>
      <c r="DW83" s="1031"/>
      <c r="DX83" s="1031"/>
      <c r="DY83" s="1031"/>
      <c r="DZ83" s="1032"/>
      <c r="EA83" s="246"/>
    </row>
    <row r="84" spans="1:131" s="247" customFormat="1" ht="26.25" customHeight="1" x14ac:dyDescent="0.2">
      <c r="A84" s="261">
        <v>17</v>
      </c>
      <c r="B84" s="1063"/>
      <c r="C84" s="1064"/>
      <c r="D84" s="1064"/>
      <c r="E84" s="1064"/>
      <c r="F84" s="1064"/>
      <c r="G84" s="1064"/>
      <c r="H84" s="1064"/>
      <c r="I84" s="1064"/>
      <c r="J84" s="1064"/>
      <c r="K84" s="1064"/>
      <c r="L84" s="1064"/>
      <c r="M84" s="1064"/>
      <c r="N84" s="1064"/>
      <c r="O84" s="1064"/>
      <c r="P84" s="1065"/>
      <c r="Q84" s="1066"/>
      <c r="R84" s="1060"/>
      <c r="S84" s="1060"/>
      <c r="T84" s="1060"/>
      <c r="U84" s="1060"/>
      <c r="V84" s="1060"/>
      <c r="W84" s="1060"/>
      <c r="X84" s="1060"/>
      <c r="Y84" s="1060"/>
      <c r="Z84" s="1060"/>
      <c r="AA84" s="1060"/>
      <c r="AB84" s="1060"/>
      <c r="AC84" s="1060"/>
      <c r="AD84" s="1060"/>
      <c r="AE84" s="1060"/>
      <c r="AF84" s="1060"/>
      <c r="AG84" s="1060"/>
      <c r="AH84" s="1060"/>
      <c r="AI84" s="1060"/>
      <c r="AJ84" s="1060"/>
      <c r="AK84" s="1060"/>
      <c r="AL84" s="1060"/>
      <c r="AM84" s="1060"/>
      <c r="AN84" s="1060"/>
      <c r="AO84" s="1060"/>
      <c r="AP84" s="1060"/>
      <c r="AQ84" s="1060"/>
      <c r="AR84" s="1060"/>
      <c r="AS84" s="1060"/>
      <c r="AT84" s="1060"/>
      <c r="AU84" s="1060"/>
      <c r="AV84" s="1060"/>
      <c r="AW84" s="1060"/>
      <c r="AX84" s="1060"/>
      <c r="AY84" s="1060"/>
      <c r="AZ84" s="1061"/>
      <c r="BA84" s="1061"/>
      <c r="BB84" s="1061"/>
      <c r="BC84" s="1061"/>
      <c r="BD84" s="1062"/>
      <c r="BE84" s="265"/>
      <c r="BF84" s="265"/>
      <c r="BG84" s="265"/>
      <c r="BH84" s="265"/>
      <c r="BI84" s="265"/>
      <c r="BJ84" s="265"/>
      <c r="BK84" s="265"/>
      <c r="BL84" s="265"/>
      <c r="BM84" s="265"/>
      <c r="BN84" s="265"/>
      <c r="BO84" s="265"/>
      <c r="BP84" s="265"/>
      <c r="BQ84" s="262">
        <v>78</v>
      </c>
      <c r="BR84" s="267"/>
      <c r="BS84" s="1042"/>
      <c r="BT84" s="1043"/>
      <c r="BU84" s="1043"/>
      <c r="BV84" s="1043"/>
      <c r="BW84" s="1043"/>
      <c r="BX84" s="1043"/>
      <c r="BY84" s="1043"/>
      <c r="BZ84" s="1043"/>
      <c r="CA84" s="1043"/>
      <c r="CB84" s="1043"/>
      <c r="CC84" s="1043"/>
      <c r="CD84" s="1043"/>
      <c r="CE84" s="1043"/>
      <c r="CF84" s="1043"/>
      <c r="CG84" s="1044"/>
      <c r="CH84" s="1045"/>
      <c r="CI84" s="1046"/>
      <c r="CJ84" s="1046"/>
      <c r="CK84" s="1046"/>
      <c r="CL84" s="1047"/>
      <c r="CM84" s="1045"/>
      <c r="CN84" s="1046"/>
      <c r="CO84" s="1046"/>
      <c r="CP84" s="1046"/>
      <c r="CQ84" s="1047"/>
      <c r="CR84" s="1045"/>
      <c r="CS84" s="1046"/>
      <c r="CT84" s="1046"/>
      <c r="CU84" s="1046"/>
      <c r="CV84" s="1047"/>
      <c r="CW84" s="1045"/>
      <c r="CX84" s="1046"/>
      <c r="CY84" s="1046"/>
      <c r="CZ84" s="1046"/>
      <c r="DA84" s="1047"/>
      <c r="DB84" s="1045"/>
      <c r="DC84" s="1046"/>
      <c r="DD84" s="1046"/>
      <c r="DE84" s="1046"/>
      <c r="DF84" s="1047"/>
      <c r="DG84" s="1045"/>
      <c r="DH84" s="1046"/>
      <c r="DI84" s="1046"/>
      <c r="DJ84" s="1046"/>
      <c r="DK84" s="1047"/>
      <c r="DL84" s="1045"/>
      <c r="DM84" s="1046"/>
      <c r="DN84" s="1046"/>
      <c r="DO84" s="1046"/>
      <c r="DP84" s="1047"/>
      <c r="DQ84" s="1045"/>
      <c r="DR84" s="1046"/>
      <c r="DS84" s="1046"/>
      <c r="DT84" s="1046"/>
      <c r="DU84" s="1047"/>
      <c r="DV84" s="1030"/>
      <c r="DW84" s="1031"/>
      <c r="DX84" s="1031"/>
      <c r="DY84" s="1031"/>
      <c r="DZ84" s="1032"/>
      <c r="EA84" s="246"/>
    </row>
    <row r="85" spans="1:131" s="247" customFormat="1" ht="26.25" customHeight="1" x14ac:dyDescent="0.2">
      <c r="A85" s="261">
        <v>18</v>
      </c>
      <c r="B85" s="1063"/>
      <c r="C85" s="1064"/>
      <c r="D85" s="1064"/>
      <c r="E85" s="1064"/>
      <c r="F85" s="1064"/>
      <c r="G85" s="1064"/>
      <c r="H85" s="1064"/>
      <c r="I85" s="1064"/>
      <c r="J85" s="1064"/>
      <c r="K85" s="1064"/>
      <c r="L85" s="1064"/>
      <c r="M85" s="1064"/>
      <c r="N85" s="1064"/>
      <c r="O85" s="1064"/>
      <c r="P85" s="1065"/>
      <c r="Q85" s="1066"/>
      <c r="R85" s="1060"/>
      <c r="S85" s="1060"/>
      <c r="T85" s="1060"/>
      <c r="U85" s="1060"/>
      <c r="V85" s="1060"/>
      <c r="W85" s="1060"/>
      <c r="X85" s="1060"/>
      <c r="Y85" s="1060"/>
      <c r="Z85" s="1060"/>
      <c r="AA85" s="1060"/>
      <c r="AB85" s="1060"/>
      <c r="AC85" s="1060"/>
      <c r="AD85" s="1060"/>
      <c r="AE85" s="1060"/>
      <c r="AF85" s="1060"/>
      <c r="AG85" s="1060"/>
      <c r="AH85" s="1060"/>
      <c r="AI85" s="1060"/>
      <c r="AJ85" s="1060"/>
      <c r="AK85" s="1060"/>
      <c r="AL85" s="1060"/>
      <c r="AM85" s="1060"/>
      <c r="AN85" s="1060"/>
      <c r="AO85" s="1060"/>
      <c r="AP85" s="1060"/>
      <c r="AQ85" s="1060"/>
      <c r="AR85" s="1060"/>
      <c r="AS85" s="1060"/>
      <c r="AT85" s="1060"/>
      <c r="AU85" s="1060"/>
      <c r="AV85" s="1060"/>
      <c r="AW85" s="1060"/>
      <c r="AX85" s="1060"/>
      <c r="AY85" s="1060"/>
      <c r="AZ85" s="1061"/>
      <c r="BA85" s="1061"/>
      <c r="BB85" s="1061"/>
      <c r="BC85" s="1061"/>
      <c r="BD85" s="1062"/>
      <c r="BE85" s="265"/>
      <c r="BF85" s="265"/>
      <c r="BG85" s="265"/>
      <c r="BH85" s="265"/>
      <c r="BI85" s="265"/>
      <c r="BJ85" s="265"/>
      <c r="BK85" s="265"/>
      <c r="BL85" s="265"/>
      <c r="BM85" s="265"/>
      <c r="BN85" s="265"/>
      <c r="BO85" s="265"/>
      <c r="BP85" s="265"/>
      <c r="BQ85" s="262">
        <v>79</v>
      </c>
      <c r="BR85" s="267"/>
      <c r="BS85" s="1042"/>
      <c r="BT85" s="1043"/>
      <c r="BU85" s="1043"/>
      <c r="BV85" s="1043"/>
      <c r="BW85" s="1043"/>
      <c r="BX85" s="1043"/>
      <c r="BY85" s="1043"/>
      <c r="BZ85" s="1043"/>
      <c r="CA85" s="1043"/>
      <c r="CB85" s="1043"/>
      <c r="CC85" s="1043"/>
      <c r="CD85" s="1043"/>
      <c r="CE85" s="1043"/>
      <c r="CF85" s="1043"/>
      <c r="CG85" s="1044"/>
      <c r="CH85" s="1045"/>
      <c r="CI85" s="1046"/>
      <c r="CJ85" s="1046"/>
      <c r="CK85" s="1046"/>
      <c r="CL85" s="1047"/>
      <c r="CM85" s="1045"/>
      <c r="CN85" s="1046"/>
      <c r="CO85" s="1046"/>
      <c r="CP85" s="1046"/>
      <c r="CQ85" s="1047"/>
      <c r="CR85" s="1045"/>
      <c r="CS85" s="1046"/>
      <c r="CT85" s="1046"/>
      <c r="CU85" s="1046"/>
      <c r="CV85" s="1047"/>
      <c r="CW85" s="1045"/>
      <c r="CX85" s="1046"/>
      <c r="CY85" s="1046"/>
      <c r="CZ85" s="1046"/>
      <c r="DA85" s="1047"/>
      <c r="DB85" s="1045"/>
      <c r="DC85" s="1046"/>
      <c r="DD85" s="1046"/>
      <c r="DE85" s="1046"/>
      <c r="DF85" s="1047"/>
      <c r="DG85" s="1045"/>
      <c r="DH85" s="1046"/>
      <c r="DI85" s="1046"/>
      <c r="DJ85" s="1046"/>
      <c r="DK85" s="1047"/>
      <c r="DL85" s="1045"/>
      <c r="DM85" s="1046"/>
      <c r="DN85" s="1046"/>
      <c r="DO85" s="1046"/>
      <c r="DP85" s="1047"/>
      <c r="DQ85" s="1045"/>
      <c r="DR85" s="1046"/>
      <c r="DS85" s="1046"/>
      <c r="DT85" s="1046"/>
      <c r="DU85" s="1047"/>
      <c r="DV85" s="1030"/>
      <c r="DW85" s="1031"/>
      <c r="DX85" s="1031"/>
      <c r="DY85" s="1031"/>
      <c r="DZ85" s="1032"/>
      <c r="EA85" s="246"/>
    </row>
    <row r="86" spans="1:131" s="247" customFormat="1" ht="26.25" customHeight="1" x14ac:dyDescent="0.2">
      <c r="A86" s="261">
        <v>19</v>
      </c>
      <c r="B86" s="1063"/>
      <c r="C86" s="1064"/>
      <c r="D86" s="1064"/>
      <c r="E86" s="1064"/>
      <c r="F86" s="1064"/>
      <c r="G86" s="1064"/>
      <c r="H86" s="1064"/>
      <c r="I86" s="1064"/>
      <c r="J86" s="1064"/>
      <c r="K86" s="1064"/>
      <c r="L86" s="1064"/>
      <c r="M86" s="1064"/>
      <c r="N86" s="1064"/>
      <c r="O86" s="1064"/>
      <c r="P86" s="1065"/>
      <c r="Q86" s="1066"/>
      <c r="R86" s="1060"/>
      <c r="S86" s="1060"/>
      <c r="T86" s="1060"/>
      <c r="U86" s="1060"/>
      <c r="V86" s="1060"/>
      <c r="W86" s="1060"/>
      <c r="X86" s="1060"/>
      <c r="Y86" s="1060"/>
      <c r="Z86" s="1060"/>
      <c r="AA86" s="1060"/>
      <c r="AB86" s="1060"/>
      <c r="AC86" s="1060"/>
      <c r="AD86" s="1060"/>
      <c r="AE86" s="1060"/>
      <c r="AF86" s="1060"/>
      <c r="AG86" s="1060"/>
      <c r="AH86" s="1060"/>
      <c r="AI86" s="1060"/>
      <c r="AJ86" s="1060"/>
      <c r="AK86" s="1060"/>
      <c r="AL86" s="1060"/>
      <c r="AM86" s="1060"/>
      <c r="AN86" s="1060"/>
      <c r="AO86" s="1060"/>
      <c r="AP86" s="1060"/>
      <c r="AQ86" s="1060"/>
      <c r="AR86" s="1060"/>
      <c r="AS86" s="1060"/>
      <c r="AT86" s="1060"/>
      <c r="AU86" s="1060"/>
      <c r="AV86" s="1060"/>
      <c r="AW86" s="1060"/>
      <c r="AX86" s="1060"/>
      <c r="AY86" s="1060"/>
      <c r="AZ86" s="1061"/>
      <c r="BA86" s="1061"/>
      <c r="BB86" s="1061"/>
      <c r="BC86" s="1061"/>
      <c r="BD86" s="1062"/>
      <c r="BE86" s="265"/>
      <c r="BF86" s="265"/>
      <c r="BG86" s="265"/>
      <c r="BH86" s="265"/>
      <c r="BI86" s="265"/>
      <c r="BJ86" s="265"/>
      <c r="BK86" s="265"/>
      <c r="BL86" s="265"/>
      <c r="BM86" s="265"/>
      <c r="BN86" s="265"/>
      <c r="BO86" s="265"/>
      <c r="BP86" s="265"/>
      <c r="BQ86" s="262">
        <v>80</v>
      </c>
      <c r="BR86" s="267"/>
      <c r="BS86" s="1042"/>
      <c r="BT86" s="1043"/>
      <c r="BU86" s="1043"/>
      <c r="BV86" s="1043"/>
      <c r="BW86" s="1043"/>
      <c r="BX86" s="1043"/>
      <c r="BY86" s="1043"/>
      <c r="BZ86" s="1043"/>
      <c r="CA86" s="1043"/>
      <c r="CB86" s="1043"/>
      <c r="CC86" s="1043"/>
      <c r="CD86" s="1043"/>
      <c r="CE86" s="1043"/>
      <c r="CF86" s="1043"/>
      <c r="CG86" s="1044"/>
      <c r="CH86" s="1045"/>
      <c r="CI86" s="1046"/>
      <c r="CJ86" s="1046"/>
      <c r="CK86" s="1046"/>
      <c r="CL86" s="1047"/>
      <c r="CM86" s="1045"/>
      <c r="CN86" s="1046"/>
      <c r="CO86" s="1046"/>
      <c r="CP86" s="1046"/>
      <c r="CQ86" s="1047"/>
      <c r="CR86" s="1045"/>
      <c r="CS86" s="1046"/>
      <c r="CT86" s="1046"/>
      <c r="CU86" s="1046"/>
      <c r="CV86" s="1047"/>
      <c r="CW86" s="1045"/>
      <c r="CX86" s="1046"/>
      <c r="CY86" s="1046"/>
      <c r="CZ86" s="1046"/>
      <c r="DA86" s="1047"/>
      <c r="DB86" s="1045"/>
      <c r="DC86" s="1046"/>
      <c r="DD86" s="1046"/>
      <c r="DE86" s="1046"/>
      <c r="DF86" s="1047"/>
      <c r="DG86" s="1045"/>
      <c r="DH86" s="1046"/>
      <c r="DI86" s="1046"/>
      <c r="DJ86" s="1046"/>
      <c r="DK86" s="1047"/>
      <c r="DL86" s="1045"/>
      <c r="DM86" s="1046"/>
      <c r="DN86" s="1046"/>
      <c r="DO86" s="1046"/>
      <c r="DP86" s="1047"/>
      <c r="DQ86" s="1045"/>
      <c r="DR86" s="1046"/>
      <c r="DS86" s="1046"/>
      <c r="DT86" s="1046"/>
      <c r="DU86" s="1047"/>
      <c r="DV86" s="1030"/>
      <c r="DW86" s="1031"/>
      <c r="DX86" s="1031"/>
      <c r="DY86" s="1031"/>
      <c r="DZ86" s="1032"/>
      <c r="EA86" s="246"/>
    </row>
    <row r="87" spans="1:131" s="247" customFormat="1" ht="26.25" customHeight="1" x14ac:dyDescent="0.2">
      <c r="A87" s="269">
        <v>20</v>
      </c>
      <c r="B87" s="1053"/>
      <c r="C87" s="1054"/>
      <c r="D87" s="1054"/>
      <c r="E87" s="1054"/>
      <c r="F87" s="1054"/>
      <c r="G87" s="1054"/>
      <c r="H87" s="1054"/>
      <c r="I87" s="1054"/>
      <c r="J87" s="1054"/>
      <c r="K87" s="1054"/>
      <c r="L87" s="1054"/>
      <c r="M87" s="1054"/>
      <c r="N87" s="1054"/>
      <c r="O87" s="1054"/>
      <c r="P87" s="1055"/>
      <c r="Q87" s="1056"/>
      <c r="R87" s="1057"/>
      <c r="S87" s="1057"/>
      <c r="T87" s="1057"/>
      <c r="U87" s="1057"/>
      <c r="V87" s="1057"/>
      <c r="W87" s="1057"/>
      <c r="X87" s="1057"/>
      <c r="Y87" s="1057"/>
      <c r="Z87" s="1057"/>
      <c r="AA87" s="1057"/>
      <c r="AB87" s="1057"/>
      <c r="AC87" s="1057"/>
      <c r="AD87" s="1057"/>
      <c r="AE87" s="1057"/>
      <c r="AF87" s="1057"/>
      <c r="AG87" s="1057"/>
      <c r="AH87" s="1057"/>
      <c r="AI87" s="1057"/>
      <c r="AJ87" s="1057"/>
      <c r="AK87" s="1057"/>
      <c r="AL87" s="1057"/>
      <c r="AM87" s="1057"/>
      <c r="AN87" s="1057"/>
      <c r="AO87" s="1057"/>
      <c r="AP87" s="1057"/>
      <c r="AQ87" s="1057"/>
      <c r="AR87" s="1057"/>
      <c r="AS87" s="1057"/>
      <c r="AT87" s="1057"/>
      <c r="AU87" s="1057"/>
      <c r="AV87" s="1057"/>
      <c r="AW87" s="1057"/>
      <c r="AX87" s="1057"/>
      <c r="AY87" s="1057"/>
      <c r="AZ87" s="1058"/>
      <c r="BA87" s="1058"/>
      <c r="BB87" s="1058"/>
      <c r="BC87" s="1058"/>
      <c r="BD87" s="1059"/>
      <c r="BE87" s="265"/>
      <c r="BF87" s="265"/>
      <c r="BG87" s="265"/>
      <c r="BH87" s="265"/>
      <c r="BI87" s="265"/>
      <c r="BJ87" s="265"/>
      <c r="BK87" s="265"/>
      <c r="BL87" s="265"/>
      <c r="BM87" s="265"/>
      <c r="BN87" s="265"/>
      <c r="BO87" s="265"/>
      <c r="BP87" s="265"/>
      <c r="BQ87" s="262">
        <v>81</v>
      </c>
      <c r="BR87" s="267"/>
      <c r="BS87" s="1042"/>
      <c r="BT87" s="1043"/>
      <c r="BU87" s="1043"/>
      <c r="BV87" s="1043"/>
      <c r="BW87" s="1043"/>
      <c r="BX87" s="1043"/>
      <c r="BY87" s="1043"/>
      <c r="BZ87" s="1043"/>
      <c r="CA87" s="1043"/>
      <c r="CB87" s="1043"/>
      <c r="CC87" s="1043"/>
      <c r="CD87" s="1043"/>
      <c r="CE87" s="1043"/>
      <c r="CF87" s="1043"/>
      <c r="CG87" s="1044"/>
      <c r="CH87" s="1045"/>
      <c r="CI87" s="1046"/>
      <c r="CJ87" s="1046"/>
      <c r="CK87" s="1046"/>
      <c r="CL87" s="1047"/>
      <c r="CM87" s="1045"/>
      <c r="CN87" s="1046"/>
      <c r="CO87" s="1046"/>
      <c r="CP87" s="1046"/>
      <c r="CQ87" s="1047"/>
      <c r="CR87" s="1045"/>
      <c r="CS87" s="1046"/>
      <c r="CT87" s="1046"/>
      <c r="CU87" s="1046"/>
      <c r="CV87" s="1047"/>
      <c r="CW87" s="1045"/>
      <c r="CX87" s="1046"/>
      <c r="CY87" s="1046"/>
      <c r="CZ87" s="1046"/>
      <c r="DA87" s="1047"/>
      <c r="DB87" s="1045"/>
      <c r="DC87" s="1046"/>
      <c r="DD87" s="1046"/>
      <c r="DE87" s="1046"/>
      <c r="DF87" s="1047"/>
      <c r="DG87" s="1045"/>
      <c r="DH87" s="1046"/>
      <c r="DI87" s="1046"/>
      <c r="DJ87" s="1046"/>
      <c r="DK87" s="1047"/>
      <c r="DL87" s="1045"/>
      <c r="DM87" s="1046"/>
      <c r="DN87" s="1046"/>
      <c r="DO87" s="1046"/>
      <c r="DP87" s="1047"/>
      <c r="DQ87" s="1045"/>
      <c r="DR87" s="1046"/>
      <c r="DS87" s="1046"/>
      <c r="DT87" s="1046"/>
      <c r="DU87" s="1047"/>
      <c r="DV87" s="1030"/>
      <c r="DW87" s="1031"/>
      <c r="DX87" s="1031"/>
      <c r="DY87" s="1031"/>
      <c r="DZ87" s="1032"/>
      <c r="EA87" s="246"/>
    </row>
    <row r="88" spans="1:131" s="247" customFormat="1" ht="26.25" customHeight="1" thickBot="1" x14ac:dyDescent="0.25">
      <c r="A88" s="264" t="s">
        <v>395</v>
      </c>
      <c r="B88" s="1033" t="s">
        <v>429</v>
      </c>
      <c r="C88" s="1034"/>
      <c r="D88" s="1034"/>
      <c r="E88" s="1034"/>
      <c r="F88" s="1034"/>
      <c r="G88" s="1034"/>
      <c r="H88" s="1034"/>
      <c r="I88" s="1034"/>
      <c r="J88" s="1034"/>
      <c r="K88" s="1034"/>
      <c r="L88" s="1034"/>
      <c r="M88" s="1034"/>
      <c r="N88" s="1034"/>
      <c r="O88" s="1034"/>
      <c r="P88" s="1035"/>
      <c r="Q88" s="1051"/>
      <c r="R88" s="1052"/>
      <c r="S88" s="1052"/>
      <c r="T88" s="1052"/>
      <c r="U88" s="1052"/>
      <c r="V88" s="1052"/>
      <c r="W88" s="1052"/>
      <c r="X88" s="1052"/>
      <c r="Y88" s="1052"/>
      <c r="Z88" s="1052"/>
      <c r="AA88" s="1052"/>
      <c r="AB88" s="1052"/>
      <c r="AC88" s="1052"/>
      <c r="AD88" s="1052"/>
      <c r="AE88" s="1052"/>
      <c r="AF88" s="1048">
        <v>5526</v>
      </c>
      <c r="AG88" s="1048"/>
      <c r="AH88" s="1048"/>
      <c r="AI88" s="1048"/>
      <c r="AJ88" s="1048"/>
      <c r="AK88" s="1052"/>
      <c r="AL88" s="1052"/>
      <c r="AM88" s="1052"/>
      <c r="AN88" s="1052"/>
      <c r="AO88" s="1052"/>
      <c r="AP88" s="1048">
        <v>954</v>
      </c>
      <c r="AQ88" s="1048"/>
      <c r="AR88" s="1048"/>
      <c r="AS88" s="1048"/>
      <c r="AT88" s="1048"/>
      <c r="AU88" s="1048">
        <v>209</v>
      </c>
      <c r="AV88" s="1048"/>
      <c r="AW88" s="1048"/>
      <c r="AX88" s="1048"/>
      <c r="AY88" s="1048"/>
      <c r="AZ88" s="1049"/>
      <c r="BA88" s="1049"/>
      <c r="BB88" s="1049"/>
      <c r="BC88" s="1049"/>
      <c r="BD88" s="1050"/>
      <c r="BE88" s="265"/>
      <c r="BF88" s="265"/>
      <c r="BG88" s="265"/>
      <c r="BH88" s="265"/>
      <c r="BI88" s="265"/>
      <c r="BJ88" s="265"/>
      <c r="BK88" s="265"/>
      <c r="BL88" s="265"/>
      <c r="BM88" s="265"/>
      <c r="BN88" s="265"/>
      <c r="BO88" s="265"/>
      <c r="BP88" s="265"/>
      <c r="BQ88" s="262">
        <v>82</v>
      </c>
      <c r="BR88" s="267"/>
      <c r="BS88" s="1042"/>
      <c r="BT88" s="1043"/>
      <c r="BU88" s="1043"/>
      <c r="BV88" s="1043"/>
      <c r="BW88" s="1043"/>
      <c r="BX88" s="1043"/>
      <c r="BY88" s="1043"/>
      <c r="BZ88" s="1043"/>
      <c r="CA88" s="1043"/>
      <c r="CB88" s="1043"/>
      <c r="CC88" s="1043"/>
      <c r="CD88" s="1043"/>
      <c r="CE88" s="1043"/>
      <c r="CF88" s="1043"/>
      <c r="CG88" s="1044"/>
      <c r="CH88" s="1045"/>
      <c r="CI88" s="1046"/>
      <c r="CJ88" s="1046"/>
      <c r="CK88" s="1046"/>
      <c r="CL88" s="1047"/>
      <c r="CM88" s="1045"/>
      <c r="CN88" s="1046"/>
      <c r="CO88" s="1046"/>
      <c r="CP88" s="1046"/>
      <c r="CQ88" s="1047"/>
      <c r="CR88" s="1045"/>
      <c r="CS88" s="1046"/>
      <c r="CT88" s="1046"/>
      <c r="CU88" s="1046"/>
      <c r="CV88" s="1047"/>
      <c r="CW88" s="1045"/>
      <c r="CX88" s="1046"/>
      <c r="CY88" s="1046"/>
      <c r="CZ88" s="1046"/>
      <c r="DA88" s="1047"/>
      <c r="DB88" s="1045"/>
      <c r="DC88" s="1046"/>
      <c r="DD88" s="1046"/>
      <c r="DE88" s="1046"/>
      <c r="DF88" s="1047"/>
      <c r="DG88" s="1045"/>
      <c r="DH88" s="1046"/>
      <c r="DI88" s="1046"/>
      <c r="DJ88" s="1046"/>
      <c r="DK88" s="1047"/>
      <c r="DL88" s="1045"/>
      <c r="DM88" s="1046"/>
      <c r="DN88" s="1046"/>
      <c r="DO88" s="1046"/>
      <c r="DP88" s="1047"/>
      <c r="DQ88" s="1045"/>
      <c r="DR88" s="1046"/>
      <c r="DS88" s="1046"/>
      <c r="DT88" s="1046"/>
      <c r="DU88" s="1047"/>
      <c r="DV88" s="1030"/>
      <c r="DW88" s="1031"/>
      <c r="DX88" s="1031"/>
      <c r="DY88" s="1031"/>
      <c r="DZ88" s="1032"/>
      <c r="EA88" s="246"/>
    </row>
    <row r="89" spans="1:131" s="247" customFormat="1" ht="26.25" hidden="1" customHeight="1" x14ac:dyDescent="0.2">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42"/>
      <c r="BT89" s="1043"/>
      <c r="BU89" s="1043"/>
      <c r="BV89" s="1043"/>
      <c r="BW89" s="1043"/>
      <c r="BX89" s="1043"/>
      <c r="BY89" s="1043"/>
      <c r="BZ89" s="1043"/>
      <c r="CA89" s="1043"/>
      <c r="CB89" s="1043"/>
      <c r="CC89" s="1043"/>
      <c r="CD89" s="1043"/>
      <c r="CE89" s="1043"/>
      <c r="CF89" s="1043"/>
      <c r="CG89" s="1044"/>
      <c r="CH89" s="1045"/>
      <c r="CI89" s="1046"/>
      <c r="CJ89" s="1046"/>
      <c r="CK89" s="1046"/>
      <c r="CL89" s="1047"/>
      <c r="CM89" s="1045"/>
      <c r="CN89" s="1046"/>
      <c r="CO89" s="1046"/>
      <c r="CP89" s="1046"/>
      <c r="CQ89" s="1047"/>
      <c r="CR89" s="1045"/>
      <c r="CS89" s="1046"/>
      <c r="CT89" s="1046"/>
      <c r="CU89" s="1046"/>
      <c r="CV89" s="1047"/>
      <c r="CW89" s="1045"/>
      <c r="CX89" s="1046"/>
      <c r="CY89" s="1046"/>
      <c r="CZ89" s="1046"/>
      <c r="DA89" s="1047"/>
      <c r="DB89" s="1045"/>
      <c r="DC89" s="1046"/>
      <c r="DD89" s="1046"/>
      <c r="DE89" s="1046"/>
      <c r="DF89" s="1047"/>
      <c r="DG89" s="1045"/>
      <c r="DH89" s="1046"/>
      <c r="DI89" s="1046"/>
      <c r="DJ89" s="1046"/>
      <c r="DK89" s="1047"/>
      <c r="DL89" s="1045"/>
      <c r="DM89" s="1046"/>
      <c r="DN89" s="1046"/>
      <c r="DO89" s="1046"/>
      <c r="DP89" s="1047"/>
      <c r="DQ89" s="1045"/>
      <c r="DR89" s="1046"/>
      <c r="DS89" s="1046"/>
      <c r="DT89" s="1046"/>
      <c r="DU89" s="1047"/>
      <c r="DV89" s="1030"/>
      <c r="DW89" s="1031"/>
      <c r="DX89" s="1031"/>
      <c r="DY89" s="1031"/>
      <c r="DZ89" s="1032"/>
      <c r="EA89" s="246"/>
    </row>
    <row r="90" spans="1:131" s="247" customFormat="1" ht="26.25" hidden="1" customHeight="1" x14ac:dyDescent="0.2">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42"/>
      <c r="BT90" s="1043"/>
      <c r="BU90" s="1043"/>
      <c r="BV90" s="1043"/>
      <c r="BW90" s="1043"/>
      <c r="BX90" s="1043"/>
      <c r="BY90" s="1043"/>
      <c r="BZ90" s="1043"/>
      <c r="CA90" s="1043"/>
      <c r="CB90" s="1043"/>
      <c r="CC90" s="1043"/>
      <c r="CD90" s="1043"/>
      <c r="CE90" s="1043"/>
      <c r="CF90" s="1043"/>
      <c r="CG90" s="1044"/>
      <c r="CH90" s="1045"/>
      <c r="CI90" s="1046"/>
      <c r="CJ90" s="1046"/>
      <c r="CK90" s="1046"/>
      <c r="CL90" s="1047"/>
      <c r="CM90" s="1045"/>
      <c r="CN90" s="1046"/>
      <c r="CO90" s="1046"/>
      <c r="CP90" s="1046"/>
      <c r="CQ90" s="1047"/>
      <c r="CR90" s="1045"/>
      <c r="CS90" s="1046"/>
      <c r="CT90" s="1046"/>
      <c r="CU90" s="1046"/>
      <c r="CV90" s="1047"/>
      <c r="CW90" s="1045"/>
      <c r="CX90" s="1046"/>
      <c r="CY90" s="1046"/>
      <c r="CZ90" s="1046"/>
      <c r="DA90" s="1047"/>
      <c r="DB90" s="1045"/>
      <c r="DC90" s="1046"/>
      <c r="DD90" s="1046"/>
      <c r="DE90" s="1046"/>
      <c r="DF90" s="1047"/>
      <c r="DG90" s="1045"/>
      <c r="DH90" s="1046"/>
      <c r="DI90" s="1046"/>
      <c r="DJ90" s="1046"/>
      <c r="DK90" s="1047"/>
      <c r="DL90" s="1045"/>
      <c r="DM90" s="1046"/>
      <c r="DN90" s="1046"/>
      <c r="DO90" s="1046"/>
      <c r="DP90" s="1047"/>
      <c r="DQ90" s="1045"/>
      <c r="DR90" s="1046"/>
      <c r="DS90" s="1046"/>
      <c r="DT90" s="1046"/>
      <c r="DU90" s="1047"/>
      <c r="DV90" s="1030"/>
      <c r="DW90" s="1031"/>
      <c r="DX90" s="1031"/>
      <c r="DY90" s="1031"/>
      <c r="DZ90" s="1032"/>
      <c r="EA90" s="246"/>
    </row>
    <row r="91" spans="1:131" s="247" customFormat="1" ht="26.25" hidden="1" customHeight="1" x14ac:dyDescent="0.2">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42"/>
      <c r="BT91" s="1043"/>
      <c r="BU91" s="1043"/>
      <c r="BV91" s="1043"/>
      <c r="BW91" s="1043"/>
      <c r="BX91" s="1043"/>
      <c r="BY91" s="1043"/>
      <c r="BZ91" s="1043"/>
      <c r="CA91" s="1043"/>
      <c r="CB91" s="1043"/>
      <c r="CC91" s="1043"/>
      <c r="CD91" s="1043"/>
      <c r="CE91" s="1043"/>
      <c r="CF91" s="1043"/>
      <c r="CG91" s="1044"/>
      <c r="CH91" s="1045"/>
      <c r="CI91" s="1046"/>
      <c r="CJ91" s="1046"/>
      <c r="CK91" s="1046"/>
      <c r="CL91" s="1047"/>
      <c r="CM91" s="1045"/>
      <c r="CN91" s="1046"/>
      <c r="CO91" s="1046"/>
      <c r="CP91" s="1046"/>
      <c r="CQ91" s="1047"/>
      <c r="CR91" s="1045"/>
      <c r="CS91" s="1046"/>
      <c r="CT91" s="1046"/>
      <c r="CU91" s="1046"/>
      <c r="CV91" s="1047"/>
      <c r="CW91" s="1045"/>
      <c r="CX91" s="1046"/>
      <c r="CY91" s="1046"/>
      <c r="CZ91" s="1046"/>
      <c r="DA91" s="1047"/>
      <c r="DB91" s="1045"/>
      <c r="DC91" s="1046"/>
      <c r="DD91" s="1046"/>
      <c r="DE91" s="1046"/>
      <c r="DF91" s="1047"/>
      <c r="DG91" s="1045"/>
      <c r="DH91" s="1046"/>
      <c r="DI91" s="1046"/>
      <c r="DJ91" s="1046"/>
      <c r="DK91" s="1047"/>
      <c r="DL91" s="1045"/>
      <c r="DM91" s="1046"/>
      <c r="DN91" s="1046"/>
      <c r="DO91" s="1046"/>
      <c r="DP91" s="1047"/>
      <c r="DQ91" s="1045"/>
      <c r="DR91" s="1046"/>
      <c r="DS91" s="1046"/>
      <c r="DT91" s="1046"/>
      <c r="DU91" s="1047"/>
      <c r="DV91" s="1030"/>
      <c r="DW91" s="1031"/>
      <c r="DX91" s="1031"/>
      <c r="DY91" s="1031"/>
      <c r="DZ91" s="1032"/>
      <c r="EA91" s="246"/>
    </row>
    <row r="92" spans="1:131" s="247" customFormat="1" ht="26.25" hidden="1" customHeight="1" x14ac:dyDescent="0.2">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42"/>
      <c r="BT92" s="1043"/>
      <c r="BU92" s="1043"/>
      <c r="BV92" s="1043"/>
      <c r="BW92" s="1043"/>
      <c r="BX92" s="1043"/>
      <c r="BY92" s="1043"/>
      <c r="BZ92" s="1043"/>
      <c r="CA92" s="1043"/>
      <c r="CB92" s="1043"/>
      <c r="CC92" s="1043"/>
      <c r="CD92" s="1043"/>
      <c r="CE92" s="1043"/>
      <c r="CF92" s="1043"/>
      <c r="CG92" s="1044"/>
      <c r="CH92" s="1045"/>
      <c r="CI92" s="1046"/>
      <c r="CJ92" s="1046"/>
      <c r="CK92" s="1046"/>
      <c r="CL92" s="1047"/>
      <c r="CM92" s="1045"/>
      <c r="CN92" s="1046"/>
      <c r="CO92" s="1046"/>
      <c r="CP92" s="1046"/>
      <c r="CQ92" s="1047"/>
      <c r="CR92" s="1045"/>
      <c r="CS92" s="1046"/>
      <c r="CT92" s="1046"/>
      <c r="CU92" s="1046"/>
      <c r="CV92" s="1047"/>
      <c r="CW92" s="1045"/>
      <c r="CX92" s="1046"/>
      <c r="CY92" s="1046"/>
      <c r="CZ92" s="1046"/>
      <c r="DA92" s="1047"/>
      <c r="DB92" s="1045"/>
      <c r="DC92" s="1046"/>
      <c r="DD92" s="1046"/>
      <c r="DE92" s="1046"/>
      <c r="DF92" s="1047"/>
      <c r="DG92" s="1045"/>
      <c r="DH92" s="1046"/>
      <c r="DI92" s="1046"/>
      <c r="DJ92" s="1046"/>
      <c r="DK92" s="1047"/>
      <c r="DL92" s="1045"/>
      <c r="DM92" s="1046"/>
      <c r="DN92" s="1046"/>
      <c r="DO92" s="1046"/>
      <c r="DP92" s="1047"/>
      <c r="DQ92" s="1045"/>
      <c r="DR92" s="1046"/>
      <c r="DS92" s="1046"/>
      <c r="DT92" s="1046"/>
      <c r="DU92" s="1047"/>
      <c r="DV92" s="1030"/>
      <c r="DW92" s="1031"/>
      <c r="DX92" s="1031"/>
      <c r="DY92" s="1031"/>
      <c r="DZ92" s="1032"/>
      <c r="EA92" s="246"/>
    </row>
    <row r="93" spans="1:131" s="247" customFormat="1" ht="26.25" hidden="1" customHeight="1" x14ac:dyDescent="0.2">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42"/>
      <c r="BT93" s="1043"/>
      <c r="BU93" s="1043"/>
      <c r="BV93" s="1043"/>
      <c r="BW93" s="1043"/>
      <c r="BX93" s="1043"/>
      <c r="BY93" s="1043"/>
      <c r="BZ93" s="1043"/>
      <c r="CA93" s="1043"/>
      <c r="CB93" s="1043"/>
      <c r="CC93" s="1043"/>
      <c r="CD93" s="1043"/>
      <c r="CE93" s="1043"/>
      <c r="CF93" s="1043"/>
      <c r="CG93" s="1044"/>
      <c r="CH93" s="1045"/>
      <c r="CI93" s="1046"/>
      <c r="CJ93" s="1046"/>
      <c r="CK93" s="1046"/>
      <c r="CL93" s="1047"/>
      <c r="CM93" s="1045"/>
      <c r="CN93" s="1046"/>
      <c r="CO93" s="1046"/>
      <c r="CP93" s="1046"/>
      <c r="CQ93" s="1047"/>
      <c r="CR93" s="1045"/>
      <c r="CS93" s="1046"/>
      <c r="CT93" s="1046"/>
      <c r="CU93" s="1046"/>
      <c r="CV93" s="1047"/>
      <c r="CW93" s="1045"/>
      <c r="CX93" s="1046"/>
      <c r="CY93" s="1046"/>
      <c r="CZ93" s="1046"/>
      <c r="DA93" s="1047"/>
      <c r="DB93" s="1045"/>
      <c r="DC93" s="1046"/>
      <c r="DD93" s="1046"/>
      <c r="DE93" s="1046"/>
      <c r="DF93" s="1047"/>
      <c r="DG93" s="1045"/>
      <c r="DH93" s="1046"/>
      <c r="DI93" s="1046"/>
      <c r="DJ93" s="1046"/>
      <c r="DK93" s="1047"/>
      <c r="DL93" s="1045"/>
      <c r="DM93" s="1046"/>
      <c r="DN93" s="1046"/>
      <c r="DO93" s="1046"/>
      <c r="DP93" s="1047"/>
      <c r="DQ93" s="1045"/>
      <c r="DR93" s="1046"/>
      <c r="DS93" s="1046"/>
      <c r="DT93" s="1046"/>
      <c r="DU93" s="1047"/>
      <c r="DV93" s="1030"/>
      <c r="DW93" s="1031"/>
      <c r="DX93" s="1031"/>
      <c r="DY93" s="1031"/>
      <c r="DZ93" s="1032"/>
      <c r="EA93" s="246"/>
    </row>
    <row r="94" spans="1:131" s="247" customFormat="1" ht="26.25" hidden="1" customHeight="1" x14ac:dyDescent="0.2">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42"/>
      <c r="BT94" s="1043"/>
      <c r="BU94" s="1043"/>
      <c r="BV94" s="1043"/>
      <c r="BW94" s="1043"/>
      <c r="BX94" s="1043"/>
      <c r="BY94" s="1043"/>
      <c r="BZ94" s="1043"/>
      <c r="CA94" s="1043"/>
      <c r="CB94" s="1043"/>
      <c r="CC94" s="1043"/>
      <c r="CD94" s="1043"/>
      <c r="CE94" s="1043"/>
      <c r="CF94" s="1043"/>
      <c r="CG94" s="1044"/>
      <c r="CH94" s="1045"/>
      <c r="CI94" s="1046"/>
      <c r="CJ94" s="1046"/>
      <c r="CK94" s="1046"/>
      <c r="CL94" s="1047"/>
      <c r="CM94" s="1045"/>
      <c r="CN94" s="1046"/>
      <c r="CO94" s="1046"/>
      <c r="CP94" s="1046"/>
      <c r="CQ94" s="1047"/>
      <c r="CR94" s="1045"/>
      <c r="CS94" s="1046"/>
      <c r="CT94" s="1046"/>
      <c r="CU94" s="1046"/>
      <c r="CV94" s="1047"/>
      <c r="CW94" s="1045"/>
      <c r="CX94" s="1046"/>
      <c r="CY94" s="1046"/>
      <c r="CZ94" s="1046"/>
      <c r="DA94" s="1047"/>
      <c r="DB94" s="1045"/>
      <c r="DC94" s="1046"/>
      <c r="DD94" s="1046"/>
      <c r="DE94" s="1046"/>
      <c r="DF94" s="1047"/>
      <c r="DG94" s="1045"/>
      <c r="DH94" s="1046"/>
      <c r="DI94" s="1046"/>
      <c r="DJ94" s="1046"/>
      <c r="DK94" s="1047"/>
      <c r="DL94" s="1045"/>
      <c r="DM94" s="1046"/>
      <c r="DN94" s="1046"/>
      <c r="DO94" s="1046"/>
      <c r="DP94" s="1047"/>
      <c r="DQ94" s="1045"/>
      <c r="DR94" s="1046"/>
      <c r="DS94" s="1046"/>
      <c r="DT94" s="1046"/>
      <c r="DU94" s="1047"/>
      <c r="DV94" s="1030"/>
      <c r="DW94" s="1031"/>
      <c r="DX94" s="1031"/>
      <c r="DY94" s="1031"/>
      <c r="DZ94" s="1032"/>
      <c r="EA94" s="246"/>
    </row>
    <row r="95" spans="1:131" s="247" customFormat="1" ht="26.25" hidden="1" customHeight="1" x14ac:dyDescent="0.2">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42"/>
      <c r="BT95" s="1043"/>
      <c r="BU95" s="1043"/>
      <c r="BV95" s="1043"/>
      <c r="BW95" s="1043"/>
      <c r="BX95" s="1043"/>
      <c r="BY95" s="1043"/>
      <c r="BZ95" s="1043"/>
      <c r="CA95" s="1043"/>
      <c r="CB95" s="1043"/>
      <c r="CC95" s="1043"/>
      <c r="CD95" s="1043"/>
      <c r="CE95" s="1043"/>
      <c r="CF95" s="1043"/>
      <c r="CG95" s="1044"/>
      <c r="CH95" s="1045"/>
      <c r="CI95" s="1046"/>
      <c r="CJ95" s="1046"/>
      <c r="CK95" s="1046"/>
      <c r="CL95" s="1047"/>
      <c r="CM95" s="1045"/>
      <c r="CN95" s="1046"/>
      <c r="CO95" s="1046"/>
      <c r="CP95" s="1046"/>
      <c r="CQ95" s="1047"/>
      <c r="CR95" s="1045"/>
      <c r="CS95" s="1046"/>
      <c r="CT95" s="1046"/>
      <c r="CU95" s="1046"/>
      <c r="CV95" s="1047"/>
      <c r="CW95" s="1045"/>
      <c r="CX95" s="1046"/>
      <c r="CY95" s="1046"/>
      <c r="CZ95" s="1046"/>
      <c r="DA95" s="1047"/>
      <c r="DB95" s="1045"/>
      <c r="DC95" s="1046"/>
      <c r="DD95" s="1046"/>
      <c r="DE95" s="1046"/>
      <c r="DF95" s="1047"/>
      <c r="DG95" s="1045"/>
      <c r="DH95" s="1046"/>
      <c r="DI95" s="1046"/>
      <c r="DJ95" s="1046"/>
      <c r="DK95" s="1047"/>
      <c r="DL95" s="1045"/>
      <c r="DM95" s="1046"/>
      <c r="DN95" s="1046"/>
      <c r="DO95" s="1046"/>
      <c r="DP95" s="1047"/>
      <c r="DQ95" s="1045"/>
      <c r="DR95" s="1046"/>
      <c r="DS95" s="1046"/>
      <c r="DT95" s="1046"/>
      <c r="DU95" s="1047"/>
      <c r="DV95" s="1030"/>
      <c r="DW95" s="1031"/>
      <c r="DX95" s="1031"/>
      <c r="DY95" s="1031"/>
      <c r="DZ95" s="1032"/>
      <c r="EA95" s="246"/>
    </row>
    <row r="96" spans="1:131" s="247" customFormat="1" ht="26.25" hidden="1" customHeight="1" x14ac:dyDescent="0.2">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42"/>
      <c r="BT96" s="1043"/>
      <c r="BU96" s="1043"/>
      <c r="BV96" s="1043"/>
      <c r="BW96" s="1043"/>
      <c r="BX96" s="1043"/>
      <c r="BY96" s="1043"/>
      <c r="BZ96" s="1043"/>
      <c r="CA96" s="1043"/>
      <c r="CB96" s="1043"/>
      <c r="CC96" s="1043"/>
      <c r="CD96" s="1043"/>
      <c r="CE96" s="1043"/>
      <c r="CF96" s="1043"/>
      <c r="CG96" s="1044"/>
      <c r="CH96" s="1045"/>
      <c r="CI96" s="1046"/>
      <c r="CJ96" s="1046"/>
      <c r="CK96" s="1046"/>
      <c r="CL96" s="1047"/>
      <c r="CM96" s="1045"/>
      <c r="CN96" s="1046"/>
      <c r="CO96" s="1046"/>
      <c r="CP96" s="1046"/>
      <c r="CQ96" s="1047"/>
      <c r="CR96" s="1045"/>
      <c r="CS96" s="1046"/>
      <c r="CT96" s="1046"/>
      <c r="CU96" s="1046"/>
      <c r="CV96" s="1047"/>
      <c r="CW96" s="1045"/>
      <c r="CX96" s="1046"/>
      <c r="CY96" s="1046"/>
      <c r="CZ96" s="1046"/>
      <c r="DA96" s="1047"/>
      <c r="DB96" s="1045"/>
      <c r="DC96" s="1046"/>
      <c r="DD96" s="1046"/>
      <c r="DE96" s="1046"/>
      <c r="DF96" s="1047"/>
      <c r="DG96" s="1045"/>
      <c r="DH96" s="1046"/>
      <c r="DI96" s="1046"/>
      <c r="DJ96" s="1046"/>
      <c r="DK96" s="1047"/>
      <c r="DL96" s="1045"/>
      <c r="DM96" s="1046"/>
      <c r="DN96" s="1046"/>
      <c r="DO96" s="1046"/>
      <c r="DP96" s="1047"/>
      <c r="DQ96" s="1045"/>
      <c r="DR96" s="1046"/>
      <c r="DS96" s="1046"/>
      <c r="DT96" s="1046"/>
      <c r="DU96" s="1047"/>
      <c r="DV96" s="1030"/>
      <c r="DW96" s="1031"/>
      <c r="DX96" s="1031"/>
      <c r="DY96" s="1031"/>
      <c r="DZ96" s="1032"/>
      <c r="EA96" s="246"/>
    </row>
    <row r="97" spans="1:131" s="247" customFormat="1" ht="26.25" hidden="1" customHeight="1" x14ac:dyDescent="0.2">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42"/>
      <c r="BT97" s="1043"/>
      <c r="BU97" s="1043"/>
      <c r="BV97" s="1043"/>
      <c r="BW97" s="1043"/>
      <c r="BX97" s="1043"/>
      <c r="BY97" s="1043"/>
      <c r="BZ97" s="1043"/>
      <c r="CA97" s="1043"/>
      <c r="CB97" s="1043"/>
      <c r="CC97" s="1043"/>
      <c r="CD97" s="1043"/>
      <c r="CE97" s="1043"/>
      <c r="CF97" s="1043"/>
      <c r="CG97" s="1044"/>
      <c r="CH97" s="1045"/>
      <c r="CI97" s="1046"/>
      <c r="CJ97" s="1046"/>
      <c r="CK97" s="1046"/>
      <c r="CL97" s="1047"/>
      <c r="CM97" s="1045"/>
      <c r="CN97" s="1046"/>
      <c r="CO97" s="1046"/>
      <c r="CP97" s="1046"/>
      <c r="CQ97" s="1047"/>
      <c r="CR97" s="1045"/>
      <c r="CS97" s="1046"/>
      <c r="CT97" s="1046"/>
      <c r="CU97" s="1046"/>
      <c r="CV97" s="1047"/>
      <c r="CW97" s="1045"/>
      <c r="CX97" s="1046"/>
      <c r="CY97" s="1046"/>
      <c r="CZ97" s="1046"/>
      <c r="DA97" s="1047"/>
      <c r="DB97" s="1045"/>
      <c r="DC97" s="1046"/>
      <c r="DD97" s="1046"/>
      <c r="DE97" s="1046"/>
      <c r="DF97" s="1047"/>
      <c r="DG97" s="1045"/>
      <c r="DH97" s="1046"/>
      <c r="DI97" s="1046"/>
      <c r="DJ97" s="1046"/>
      <c r="DK97" s="1047"/>
      <c r="DL97" s="1045"/>
      <c r="DM97" s="1046"/>
      <c r="DN97" s="1046"/>
      <c r="DO97" s="1046"/>
      <c r="DP97" s="1047"/>
      <c r="DQ97" s="1045"/>
      <c r="DR97" s="1046"/>
      <c r="DS97" s="1046"/>
      <c r="DT97" s="1046"/>
      <c r="DU97" s="1047"/>
      <c r="DV97" s="1030"/>
      <c r="DW97" s="1031"/>
      <c r="DX97" s="1031"/>
      <c r="DY97" s="1031"/>
      <c r="DZ97" s="1032"/>
      <c r="EA97" s="246"/>
    </row>
    <row r="98" spans="1:131" s="247" customFormat="1" ht="26.25" hidden="1" customHeight="1" x14ac:dyDescent="0.2">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42"/>
      <c r="BT98" s="1043"/>
      <c r="BU98" s="1043"/>
      <c r="BV98" s="1043"/>
      <c r="BW98" s="1043"/>
      <c r="BX98" s="1043"/>
      <c r="BY98" s="1043"/>
      <c r="BZ98" s="1043"/>
      <c r="CA98" s="1043"/>
      <c r="CB98" s="1043"/>
      <c r="CC98" s="1043"/>
      <c r="CD98" s="1043"/>
      <c r="CE98" s="1043"/>
      <c r="CF98" s="1043"/>
      <c r="CG98" s="1044"/>
      <c r="CH98" s="1045"/>
      <c r="CI98" s="1046"/>
      <c r="CJ98" s="1046"/>
      <c r="CK98" s="1046"/>
      <c r="CL98" s="1047"/>
      <c r="CM98" s="1045"/>
      <c r="CN98" s="1046"/>
      <c r="CO98" s="1046"/>
      <c r="CP98" s="1046"/>
      <c r="CQ98" s="1047"/>
      <c r="CR98" s="1045"/>
      <c r="CS98" s="1046"/>
      <c r="CT98" s="1046"/>
      <c r="CU98" s="1046"/>
      <c r="CV98" s="1047"/>
      <c r="CW98" s="1045"/>
      <c r="CX98" s="1046"/>
      <c r="CY98" s="1046"/>
      <c r="CZ98" s="1046"/>
      <c r="DA98" s="1047"/>
      <c r="DB98" s="1045"/>
      <c r="DC98" s="1046"/>
      <c r="DD98" s="1046"/>
      <c r="DE98" s="1046"/>
      <c r="DF98" s="1047"/>
      <c r="DG98" s="1045"/>
      <c r="DH98" s="1046"/>
      <c r="DI98" s="1046"/>
      <c r="DJ98" s="1046"/>
      <c r="DK98" s="1047"/>
      <c r="DL98" s="1045"/>
      <c r="DM98" s="1046"/>
      <c r="DN98" s="1046"/>
      <c r="DO98" s="1046"/>
      <c r="DP98" s="1047"/>
      <c r="DQ98" s="1045"/>
      <c r="DR98" s="1046"/>
      <c r="DS98" s="1046"/>
      <c r="DT98" s="1046"/>
      <c r="DU98" s="1047"/>
      <c r="DV98" s="1030"/>
      <c r="DW98" s="1031"/>
      <c r="DX98" s="1031"/>
      <c r="DY98" s="1031"/>
      <c r="DZ98" s="1032"/>
      <c r="EA98" s="246"/>
    </row>
    <row r="99" spans="1:131" s="247" customFormat="1" ht="26.25" hidden="1" customHeight="1" x14ac:dyDescent="0.2">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42"/>
      <c r="BT99" s="1043"/>
      <c r="BU99" s="1043"/>
      <c r="BV99" s="1043"/>
      <c r="BW99" s="1043"/>
      <c r="BX99" s="1043"/>
      <c r="BY99" s="1043"/>
      <c r="BZ99" s="1043"/>
      <c r="CA99" s="1043"/>
      <c r="CB99" s="1043"/>
      <c r="CC99" s="1043"/>
      <c r="CD99" s="1043"/>
      <c r="CE99" s="1043"/>
      <c r="CF99" s="1043"/>
      <c r="CG99" s="1044"/>
      <c r="CH99" s="1045"/>
      <c r="CI99" s="1046"/>
      <c r="CJ99" s="1046"/>
      <c r="CK99" s="1046"/>
      <c r="CL99" s="1047"/>
      <c r="CM99" s="1045"/>
      <c r="CN99" s="1046"/>
      <c r="CO99" s="1046"/>
      <c r="CP99" s="1046"/>
      <c r="CQ99" s="1047"/>
      <c r="CR99" s="1045"/>
      <c r="CS99" s="1046"/>
      <c r="CT99" s="1046"/>
      <c r="CU99" s="1046"/>
      <c r="CV99" s="1047"/>
      <c r="CW99" s="1045"/>
      <c r="CX99" s="1046"/>
      <c r="CY99" s="1046"/>
      <c r="CZ99" s="1046"/>
      <c r="DA99" s="1047"/>
      <c r="DB99" s="1045"/>
      <c r="DC99" s="1046"/>
      <c r="DD99" s="1046"/>
      <c r="DE99" s="1046"/>
      <c r="DF99" s="1047"/>
      <c r="DG99" s="1045"/>
      <c r="DH99" s="1046"/>
      <c r="DI99" s="1046"/>
      <c r="DJ99" s="1046"/>
      <c r="DK99" s="1047"/>
      <c r="DL99" s="1045"/>
      <c r="DM99" s="1046"/>
      <c r="DN99" s="1046"/>
      <c r="DO99" s="1046"/>
      <c r="DP99" s="1047"/>
      <c r="DQ99" s="1045"/>
      <c r="DR99" s="1046"/>
      <c r="DS99" s="1046"/>
      <c r="DT99" s="1046"/>
      <c r="DU99" s="1047"/>
      <c r="DV99" s="1030"/>
      <c r="DW99" s="1031"/>
      <c r="DX99" s="1031"/>
      <c r="DY99" s="1031"/>
      <c r="DZ99" s="1032"/>
      <c r="EA99" s="246"/>
    </row>
    <row r="100" spans="1:131" s="247" customFormat="1" ht="26.25" hidden="1" customHeight="1" x14ac:dyDescent="0.2">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42"/>
      <c r="BT100" s="1043"/>
      <c r="BU100" s="1043"/>
      <c r="BV100" s="1043"/>
      <c r="BW100" s="1043"/>
      <c r="BX100" s="1043"/>
      <c r="BY100" s="1043"/>
      <c r="BZ100" s="1043"/>
      <c r="CA100" s="1043"/>
      <c r="CB100" s="1043"/>
      <c r="CC100" s="1043"/>
      <c r="CD100" s="1043"/>
      <c r="CE100" s="1043"/>
      <c r="CF100" s="1043"/>
      <c r="CG100" s="1044"/>
      <c r="CH100" s="1045"/>
      <c r="CI100" s="1046"/>
      <c r="CJ100" s="1046"/>
      <c r="CK100" s="1046"/>
      <c r="CL100" s="1047"/>
      <c r="CM100" s="1045"/>
      <c r="CN100" s="1046"/>
      <c r="CO100" s="1046"/>
      <c r="CP100" s="1046"/>
      <c r="CQ100" s="1047"/>
      <c r="CR100" s="1045"/>
      <c r="CS100" s="1046"/>
      <c r="CT100" s="1046"/>
      <c r="CU100" s="1046"/>
      <c r="CV100" s="1047"/>
      <c r="CW100" s="1045"/>
      <c r="CX100" s="1046"/>
      <c r="CY100" s="1046"/>
      <c r="CZ100" s="1046"/>
      <c r="DA100" s="1047"/>
      <c r="DB100" s="1045"/>
      <c r="DC100" s="1046"/>
      <c r="DD100" s="1046"/>
      <c r="DE100" s="1046"/>
      <c r="DF100" s="1047"/>
      <c r="DG100" s="1045"/>
      <c r="DH100" s="1046"/>
      <c r="DI100" s="1046"/>
      <c r="DJ100" s="1046"/>
      <c r="DK100" s="1047"/>
      <c r="DL100" s="1045"/>
      <c r="DM100" s="1046"/>
      <c r="DN100" s="1046"/>
      <c r="DO100" s="1046"/>
      <c r="DP100" s="1047"/>
      <c r="DQ100" s="1045"/>
      <c r="DR100" s="1046"/>
      <c r="DS100" s="1046"/>
      <c r="DT100" s="1046"/>
      <c r="DU100" s="1047"/>
      <c r="DV100" s="1030"/>
      <c r="DW100" s="1031"/>
      <c r="DX100" s="1031"/>
      <c r="DY100" s="1031"/>
      <c r="DZ100" s="1032"/>
      <c r="EA100" s="246"/>
    </row>
    <row r="101" spans="1:131" s="247" customFormat="1" ht="26.25" hidden="1" customHeight="1" x14ac:dyDescent="0.2">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42"/>
      <c r="BT101" s="1043"/>
      <c r="BU101" s="1043"/>
      <c r="BV101" s="1043"/>
      <c r="BW101" s="1043"/>
      <c r="BX101" s="1043"/>
      <c r="BY101" s="1043"/>
      <c r="BZ101" s="1043"/>
      <c r="CA101" s="1043"/>
      <c r="CB101" s="1043"/>
      <c r="CC101" s="1043"/>
      <c r="CD101" s="1043"/>
      <c r="CE101" s="1043"/>
      <c r="CF101" s="1043"/>
      <c r="CG101" s="1044"/>
      <c r="CH101" s="1045"/>
      <c r="CI101" s="1046"/>
      <c r="CJ101" s="1046"/>
      <c r="CK101" s="1046"/>
      <c r="CL101" s="1047"/>
      <c r="CM101" s="1045"/>
      <c r="CN101" s="1046"/>
      <c r="CO101" s="1046"/>
      <c r="CP101" s="1046"/>
      <c r="CQ101" s="1047"/>
      <c r="CR101" s="1045"/>
      <c r="CS101" s="1046"/>
      <c r="CT101" s="1046"/>
      <c r="CU101" s="1046"/>
      <c r="CV101" s="1047"/>
      <c r="CW101" s="1045"/>
      <c r="CX101" s="1046"/>
      <c r="CY101" s="1046"/>
      <c r="CZ101" s="1046"/>
      <c r="DA101" s="1047"/>
      <c r="DB101" s="1045"/>
      <c r="DC101" s="1046"/>
      <c r="DD101" s="1046"/>
      <c r="DE101" s="1046"/>
      <c r="DF101" s="1047"/>
      <c r="DG101" s="1045"/>
      <c r="DH101" s="1046"/>
      <c r="DI101" s="1046"/>
      <c r="DJ101" s="1046"/>
      <c r="DK101" s="1047"/>
      <c r="DL101" s="1045"/>
      <c r="DM101" s="1046"/>
      <c r="DN101" s="1046"/>
      <c r="DO101" s="1046"/>
      <c r="DP101" s="1047"/>
      <c r="DQ101" s="1045"/>
      <c r="DR101" s="1046"/>
      <c r="DS101" s="1046"/>
      <c r="DT101" s="1046"/>
      <c r="DU101" s="1047"/>
      <c r="DV101" s="1030"/>
      <c r="DW101" s="1031"/>
      <c r="DX101" s="1031"/>
      <c r="DY101" s="1031"/>
      <c r="DZ101" s="1032"/>
      <c r="EA101" s="246"/>
    </row>
    <row r="102" spans="1:131" s="247" customFormat="1" ht="26.25" customHeight="1" thickBot="1" x14ac:dyDescent="0.25">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395</v>
      </c>
      <c r="BR102" s="1033" t="s">
        <v>430</v>
      </c>
      <c r="BS102" s="1034"/>
      <c r="BT102" s="1034"/>
      <c r="BU102" s="1034"/>
      <c r="BV102" s="1034"/>
      <c r="BW102" s="1034"/>
      <c r="BX102" s="1034"/>
      <c r="BY102" s="1034"/>
      <c r="BZ102" s="1034"/>
      <c r="CA102" s="1034"/>
      <c r="CB102" s="1034"/>
      <c r="CC102" s="1034"/>
      <c r="CD102" s="1034"/>
      <c r="CE102" s="1034"/>
      <c r="CF102" s="1034"/>
      <c r="CG102" s="1035"/>
      <c r="CH102" s="1036"/>
      <c r="CI102" s="1037"/>
      <c r="CJ102" s="1037"/>
      <c r="CK102" s="1037"/>
      <c r="CL102" s="1038"/>
      <c r="CM102" s="1036"/>
      <c r="CN102" s="1037"/>
      <c r="CO102" s="1037"/>
      <c r="CP102" s="1037"/>
      <c r="CQ102" s="1038"/>
      <c r="CR102" s="1039">
        <v>240</v>
      </c>
      <c r="CS102" s="1040"/>
      <c r="CT102" s="1040"/>
      <c r="CU102" s="1040"/>
      <c r="CV102" s="1041"/>
      <c r="CW102" s="1039">
        <v>163</v>
      </c>
      <c r="CX102" s="1040"/>
      <c r="CY102" s="1040"/>
      <c r="CZ102" s="1040"/>
      <c r="DA102" s="1041"/>
      <c r="DB102" s="1039">
        <v>90</v>
      </c>
      <c r="DC102" s="1040"/>
      <c r="DD102" s="1040"/>
      <c r="DE102" s="1040"/>
      <c r="DF102" s="1041"/>
      <c r="DG102" s="1039" t="s">
        <v>525</v>
      </c>
      <c r="DH102" s="1040"/>
      <c r="DI102" s="1040"/>
      <c r="DJ102" s="1040"/>
      <c r="DK102" s="1041"/>
      <c r="DL102" s="1039" t="s">
        <v>525</v>
      </c>
      <c r="DM102" s="1040"/>
      <c r="DN102" s="1040"/>
      <c r="DO102" s="1040"/>
      <c r="DP102" s="1041"/>
      <c r="DQ102" s="1039">
        <v>12</v>
      </c>
      <c r="DR102" s="1040"/>
      <c r="DS102" s="1040"/>
      <c r="DT102" s="1040"/>
      <c r="DU102" s="1041"/>
      <c r="DV102" s="1022"/>
      <c r="DW102" s="1023"/>
      <c r="DX102" s="1023"/>
      <c r="DY102" s="1023"/>
      <c r="DZ102" s="1024"/>
      <c r="EA102" s="246"/>
    </row>
    <row r="103" spans="1:131" s="247" customFormat="1" ht="26.25" customHeight="1" x14ac:dyDescent="0.2">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25" t="s">
        <v>431</v>
      </c>
      <c r="BR103" s="1025"/>
      <c r="BS103" s="1025"/>
      <c r="BT103" s="1025"/>
      <c r="BU103" s="1025"/>
      <c r="BV103" s="1025"/>
      <c r="BW103" s="1025"/>
      <c r="BX103" s="1025"/>
      <c r="BY103" s="1025"/>
      <c r="BZ103" s="1025"/>
      <c r="CA103" s="1025"/>
      <c r="CB103" s="1025"/>
      <c r="CC103" s="1025"/>
      <c r="CD103" s="1025"/>
      <c r="CE103" s="1025"/>
      <c r="CF103" s="1025"/>
      <c r="CG103" s="1025"/>
      <c r="CH103" s="1025"/>
      <c r="CI103" s="1025"/>
      <c r="CJ103" s="1025"/>
      <c r="CK103" s="1025"/>
      <c r="CL103" s="1025"/>
      <c r="CM103" s="1025"/>
      <c r="CN103" s="1025"/>
      <c r="CO103" s="1025"/>
      <c r="CP103" s="1025"/>
      <c r="CQ103" s="1025"/>
      <c r="CR103" s="1025"/>
      <c r="CS103" s="1025"/>
      <c r="CT103" s="1025"/>
      <c r="CU103" s="1025"/>
      <c r="CV103" s="1025"/>
      <c r="CW103" s="1025"/>
      <c r="CX103" s="1025"/>
      <c r="CY103" s="1025"/>
      <c r="CZ103" s="1025"/>
      <c r="DA103" s="1025"/>
      <c r="DB103" s="1025"/>
      <c r="DC103" s="1025"/>
      <c r="DD103" s="1025"/>
      <c r="DE103" s="1025"/>
      <c r="DF103" s="1025"/>
      <c r="DG103" s="1025"/>
      <c r="DH103" s="1025"/>
      <c r="DI103" s="1025"/>
      <c r="DJ103" s="1025"/>
      <c r="DK103" s="1025"/>
      <c r="DL103" s="1025"/>
      <c r="DM103" s="1025"/>
      <c r="DN103" s="1025"/>
      <c r="DO103" s="1025"/>
      <c r="DP103" s="1025"/>
      <c r="DQ103" s="1025"/>
      <c r="DR103" s="1025"/>
      <c r="DS103" s="1025"/>
      <c r="DT103" s="1025"/>
      <c r="DU103" s="1025"/>
      <c r="DV103" s="1025"/>
      <c r="DW103" s="1025"/>
      <c r="DX103" s="1025"/>
      <c r="DY103" s="1025"/>
      <c r="DZ103" s="1025"/>
      <c r="EA103" s="246"/>
    </row>
    <row r="104" spans="1:131" s="247" customFormat="1" ht="26.25" customHeight="1" x14ac:dyDescent="0.2">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26" t="s">
        <v>432</v>
      </c>
      <c r="BR104" s="1026"/>
      <c r="BS104" s="1026"/>
      <c r="BT104" s="1026"/>
      <c r="BU104" s="1026"/>
      <c r="BV104" s="1026"/>
      <c r="BW104" s="1026"/>
      <c r="BX104" s="1026"/>
      <c r="BY104" s="1026"/>
      <c r="BZ104" s="1026"/>
      <c r="CA104" s="1026"/>
      <c r="CB104" s="1026"/>
      <c r="CC104" s="1026"/>
      <c r="CD104" s="1026"/>
      <c r="CE104" s="1026"/>
      <c r="CF104" s="1026"/>
      <c r="CG104" s="1026"/>
      <c r="CH104" s="1026"/>
      <c r="CI104" s="1026"/>
      <c r="CJ104" s="1026"/>
      <c r="CK104" s="1026"/>
      <c r="CL104" s="1026"/>
      <c r="CM104" s="1026"/>
      <c r="CN104" s="1026"/>
      <c r="CO104" s="1026"/>
      <c r="CP104" s="1026"/>
      <c r="CQ104" s="1026"/>
      <c r="CR104" s="1026"/>
      <c r="CS104" s="1026"/>
      <c r="CT104" s="1026"/>
      <c r="CU104" s="1026"/>
      <c r="CV104" s="1026"/>
      <c r="CW104" s="1026"/>
      <c r="CX104" s="1026"/>
      <c r="CY104" s="1026"/>
      <c r="CZ104" s="1026"/>
      <c r="DA104" s="1026"/>
      <c r="DB104" s="1026"/>
      <c r="DC104" s="1026"/>
      <c r="DD104" s="1026"/>
      <c r="DE104" s="1026"/>
      <c r="DF104" s="1026"/>
      <c r="DG104" s="1026"/>
      <c r="DH104" s="1026"/>
      <c r="DI104" s="1026"/>
      <c r="DJ104" s="1026"/>
      <c r="DK104" s="1026"/>
      <c r="DL104" s="1026"/>
      <c r="DM104" s="1026"/>
      <c r="DN104" s="1026"/>
      <c r="DO104" s="1026"/>
      <c r="DP104" s="1026"/>
      <c r="DQ104" s="1026"/>
      <c r="DR104" s="1026"/>
      <c r="DS104" s="1026"/>
      <c r="DT104" s="1026"/>
      <c r="DU104" s="1026"/>
      <c r="DV104" s="1026"/>
      <c r="DW104" s="1026"/>
      <c r="DX104" s="1026"/>
      <c r="DY104" s="1026"/>
      <c r="DZ104" s="1026"/>
      <c r="EA104" s="246"/>
    </row>
    <row r="105" spans="1:131" s="247" customFormat="1" ht="11.25" customHeight="1" x14ac:dyDescent="0.2">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2">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5">
      <c r="A107" s="275" t="s">
        <v>433</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434</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2">
      <c r="A108" s="1027" t="s">
        <v>435</v>
      </c>
      <c r="B108" s="1028"/>
      <c r="C108" s="1028"/>
      <c r="D108" s="1028"/>
      <c r="E108" s="1028"/>
      <c r="F108" s="1028"/>
      <c r="G108" s="1028"/>
      <c r="H108" s="1028"/>
      <c r="I108" s="1028"/>
      <c r="J108" s="1028"/>
      <c r="K108" s="1028"/>
      <c r="L108" s="1028"/>
      <c r="M108" s="1028"/>
      <c r="N108" s="1028"/>
      <c r="O108" s="1028"/>
      <c r="P108" s="1028"/>
      <c r="Q108" s="1028"/>
      <c r="R108" s="1028"/>
      <c r="S108" s="1028"/>
      <c r="T108" s="1028"/>
      <c r="U108" s="1028"/>
      <c r="V108" s="1028"/>
      <c r="W108" s="1028"/>
      <c r="X108" s="1028"/>
      <c r="Y108" s="1028"/>
      <c r="Z108" s="1028"/>
      <c r="AA108" s="1028"/>
      <c r="AB108" s="1028"/>
      <c r="AC108" s="1028"/>
      <c r="AD108" s="1028"/>
      <c r="AE108" s="1028"/>
      <c r="AF108" s="1028"/>
      <c r="AG108" s="1028"/>
      <c r="AH108" s="1028"/>
      <c r="AI108" s="1028"/>
      <c r="AJ108" s="1028"/>
      <c r="AK108" s="1028"/>
      <c r="AL108" s="1028"/>
      <c r="AM108" s="1028"/>
      <c r="AN108" s="1028"/>
      <c r="AO108" s="1028"/>
      <c r="AP108" s="1028"/>
      <c r="AQ108" s="1028"/>
      <c r="AR108" s="1028"/>
      <c r="AS108" s="1028"/>
      <c r="AT108" s="1029"/>
      <c r="AU108" s="1027" t="s">
        <v>436</v>
      </c>
      <c r="AV108" s="1028"/>
      <c r="AW108" s="1028"/>
      <c r="AX108" s="1028"/>
      <c r="AY108" s="1028"/>
      <c r="AZ108" s="1028"/>
      <c r="BA108" s="1028"/>
      <c r="BB108" s="1028"/>
      <c r="BC108" s="1028"/>
      <c r="BD108" s="1028"/>
      <c r="BE108" s="1028"/>
      <c r="BF108" s="1028"/>
      <c r="BG108" s="1028"/>
      <c r="BH108" s="1028"/>
      <c r="BI108" s="1028"/>
      <c r="BJ108" s="1028"/>
      <c r="BK108" s="1028"/>
      <c r="BL108" s="1028"/>
      <c r="BM108" s="1028"/>
      <c r="BN108" s="1028"/>
      <c r="BO108" s="1028"/>
      <c r="BP108" s="1028"/>
      <c r="BQ108" s="1028"/>
      <c r="BR108" s="1028"/>
      <c r="BS108" s="1028"/>
      <c r="BT108" s="1028"/>
      <c r="BU108" s="1028"/>
      <c r="BV108" s="1028"/>
      <c r="BW108" s="1028"/>
      <c r="BX108" s="1028"/>
      <c r="BY108" s="1028"/>
      <c r="BZ108" s="1028"/>
      <c r="CA108" s="1028"/>
      <c r="CB108" s="1028"/>
      <c r="CC108" s="1028"/>
      <c r="CD108" s="1028"/>
      <c r="CE108" s="1028"/>
      <c r="CF108" s="1028"/>
      <c r="CG108" s="1028"/>
      <c r="CH108" s="1028"/>
      <c r="CI108" s="1028"/>
      <c r="CJ108" s="1028"/>
      <c r="CK108" s="1028"/>
      <c r="CL108" s="1028"/>
      <c r="CM108" s="1028"/>
      <c r="CN108" s="1028"/>
      <c r="CO108" s="1028"/>
      <c r="CP108" s="1028"/>
      <c r="CQ108" s="1028"/>
      <c r="CR108" s="1028"/>
      <c r="CS108" s="1028"/>
      <c r="CT108" s="1028"/>
      <c r="CU108" s="1028"/>
      <c r="CV108" s="1028"/>
      <c r="CW108" s="1028"/>
      <c r="CX108" s="1028"/>
      <c r="CY108" s="1028"/>
      <c r="CZ108" s="1028"/>
      <c r="DA108" s="1028"/>
      <c r="DB108" s="1028"/>
      <c r="DC108" s="1028"/>
      <c r="DD108" s="1028"/>
      <c r="DE108" s="1028"/>
      <c r="DF108" s="1028"/>
      <c r="DG108" s="1028"/>
      <c r="DH108" s="1028"/>
      <c r="DI108" s="1028"/>
      <c r="DJ108" s="1028"/>
      <c r="DK108" s="1028"/>
      <c r="DL108" s="1028"/>
      <c r="DM108" s="1028"/>
      <c r="DN108" s="1028"/>
      <c r="DO108" s="1028"/>
      <c r="DP108" s="1028"/>
      <c r="DQ108" s="1028"/>
      <c r="DR108" s="1028"/>
      <c r="DS108" s="1028"/>
      <c r="DT108" s="1028"/>
      <c r="DU108" s="1028"/>
      <c r="DV108" s="1028"/>
      <c r="DW108" s="1028"/>
      <c r="DX108" s="1028"/>
      <c r="DY108" s="1028"/>
      <c r="DZ108" s="1029"/>
    </row>
    <row r="109" spans="1:131" s="246" customFormat="1" ht="26.25" customHeight="1" x14ac:dyDescent="0.2">
      <c r="A109" s="982" t="s">
        <v>437</v>
      </c>
      <c r="B109" s="983"/>
      <c r="C109" s="983"/>
      <c r="D109" s="983"/>
      <c r="E109" s="983"/>
      <c r="F109" s="983"/>
      <c r="G109" s="983"/>
      <c r="H109" s="983"/>
      <c r="I109" s="983"/>
      <c r="J109" s="983"/>
      <c r="K109" s="983"/>
      <c r="L109" s="983"/>
      <c r="M109" s="983"/>
      <c r="N109" s="983"/>
      <c r="O109" s="983"/>
      <c r="P109" s="983"/>
      <c r="Q109" s="983"/>
      <c r="R109" s="983"/>
      <c r="S109" s="983"/>
      <c r="T109" s="983"/>
      <c r="U109" s="983"/>
      <c r="V109" s="983"/>
      <c r="W109" s="983"/>
      <c r="X109" s="983"/>
      <c r="Y109" s="983"/>
      <c r="Z109" s="984"/>
      <c r="AA109" s="985" t="s">
        <v>438</v>
      </c>
      <c r="AB109" s="983"/>
      <c r="AC109" s="983"/>
      <c r="AD109" s="983"/>
      <c r="AE109" s="984"/>
      <c r="AF109" s="985" t="s">
        <v>309</v>
      </c>
      <c r="AG109" s="983"/>
      <c r="AH109" s="983"/>
      <c r="AI109" s="983"/>
      <c r="AJ109" s="984"/>
      <c r="AK109" s="985" t="s">
        <v>308</v>
      </c>
      <c r="AL109" s="983"/>
      <c r="AM109" s="983"/>
      <c r="AN109" s="983"/>
      <c r="AO109" s="984"/>
      <c r="AP109" s="985" t="s">
        <v>439</v>
      </c>
      <c r="AQ109" s="983"/>
      <c r="AR109" s="983"/>
      <c r="AS109" s="983"/>
      <c r="AT109" s="1014"/>
      <c r="AU109" s="982" t="s">
        <v>437</v>
      </c>
      <c r="AV109" s="983"/>
      <c r="AW109" s="983"/>
      <c r="AX109" s="983"/>
      <c r="AY109" s="983"/>
      <c r="AZ109" s="983"/>
      <c r="BA109" s="983"/>
      <c r="BB109" s="983"/>
      <c r="BC109" s="983"/>
      <c r="BD109" s="983"/>
      <c r="BE109" s="983"/>
      <c r="BF109" s="983"/>
      <c r="BG109" s="983"/>
      <c r="BH109" s="983"/>
      <c r="BI109" s="983"/>
      <c r="BJ109" s="983"/>
      <c r="BK109" s="983"/>
      <c r="BL109" s="983"/>
      <c r="BM109" s="983"/>
      <c r="BN109" s="983"/>
      <c r="BO109" s="983"/>
      <c r="BP109" s="984"/>
      <c r="BQ109" s="985" t="s">
        <v>438</v>
      </c>
      <c r="BR109" s="983"/>
      <c r="BS109" s="983"/>
      <c r="BT109" s="983"/>
      <c r="BU109" s="984"/>
      <c r="BV109" s="985" t="s">
        <v>309</v>
      </c>
      <c r="BW109" s="983"/>
      <c r="BX109" s="983"/>
      <c r="BY109" s="983"/>
      <c r="BZ109" s="984"/>
      <c r="CA109" s="985" t="s">
        <v>308</v>
      </c>
      <c r="CB109" s="983"/>
      <c r="CC109" s="983"/>
      <c r="CD109" s="983"/>
      <c r="CE109" s="984"/>
      <c r="CF109" s="1021" t="s">
        <v>439</v>
      </c>
      <c r="CG109" s="1021"/>
      <c r="CH109" s="1021"/>
      <c r="CI109" s="1021"/>
      <c r="CJ109" s="1021"/>
      <c r="CK109" s="985" t="s">
        <v>440</v>
      </c>
      <c r="CL109" s="983"/>
      <c r="CM109" s="983"/>
      <c r="CN109" s="983"/>
      <c r="CO109" s="983"/>
      <c r="CP109" s="983"/>
      <c r="CQ109" s="983"/>
      <c r="CR109" s="983"/>
      <c r="CS109" s="983"/>
      <c r="CT109" s="983"/>
      <c r="CU109" s="983"/>
      <c r="CV109" s="983"/>
      <c r="CW109" s="983"/>
      <c r="CX109" s="983"/>
      <c r="CY109" s="983"/>
      <c r="CZ109" s="983"/>
      <c r="DA109" s="983"/>
      <c r="DB109" s="983"/>
      <c r="DC109" s="983"/>
      <c r="DD109" s="983"/>
      <c r="DE109" s="983"/>
      <c r="DF109" s="984"/>
      <c r="DG109" s="985" t="s">
        <v>438</v>
      </c>
      <c r="DH109" s="983"/>
      <c r="DI109" s="983"/>
      <c r="DJ109" s="983"/>
      <c r="DK109" s="984"/>
      <c r="DL109" s="985" t="s">
        <v>309</v>
      </c>
      <c r="DM109" s="983"/>
      <c r="DN109" s="983"/>
      <c r="DO109" s="983"/>
      <c r="DP109" s="984"/>
      <c r="DQ109" s="985" t="s">
        <v>308</v>
      </c>
      <c r="DR109" s="983"/>
      <c r="DS109" s="983"/>
      <c r="DT109" s="983"/>
      <c r="DU109" s="984"/>
      <c r="DV109" s="985" t="s">
        <v>439</v>
      </c>
      <c r="DW109" s="983"/>
      <c r="DX109" s="983"/>
      <c r="DY109" s="983"/>
      <c r="DZ109" s="1014"/>
    </row>
    <row r="110" spans="1:131" s="246" customFormat="1" ht="26.25" customHeight="1" x14ac:dyDescent="0.2">
      <c r="A110" s="885" t="s">
        <v>441</v>
      </c>
      <c r="B110" s="886"/>
      <c r="C110" s="886"/>
      <c r="D110" s="886"/>
      <c r="E110" s="886"/>
      <c r="F110" s="886"/>
      <c r="G110" s="886"/>
      <c r="H110" s="886"/>
      <c r="I110" s="886"/>
      <c r="J110" s="886"/>
      <c r="K110" s="886"/>
      <c r="L110" s="886"/>
      <c r="M110" s="886"/>
      <c r="N110" s="886"/>
      <c r="O110" s="886"/>
      <c r="P110" s="886"/>
      <c r="Q110" s="886"/>
      <c r="R110" s="886"/>
      <c r="S110" s="886"/>
      <c r="T110" s="886"/>
      <c r="U110" s="886"/>
      <c r="V110" s="886"/>
      <c r="W110" s="886"/>
      <c r="X110" s="886"/>
      <c r="Y110" s="886"/>
      <c r="Z110" s="887"/>
      <c r="AA110" s="975">
        <v>970978</v>
      </c>
      <c r="AB110" s="976"/>
      <c r="AC110" s="976"/>
      <c r="AD110" s="976"/>
      <c r="AE110" s="977"/>
      <c r="AF110" s="978">
        <v>938487</v>
      </c>
      <c r="AG110" s="976"/>
      <c r="AH110" s="976"/>
      <c r="AI110" s="976"/>
      <c r="AJ110" s="977"/>
      <c r="AK110" s="978">
        <v>926022</v>
      </c>
      <c r="AL110" s="976"/>
      <c r="AM110" s="976"/>
      <c r="AN110" s="976"/>
      <c r="AO110" s="977"/>
      <c r="AP110" s="979">
        <v>12.1</v>
      </c>
      <c r="AQ110" s="980"/>
      <c r="AR110" s="980"/>
      <c r="AS110" s="980"/>
      <c r="AT110" s="981"/>
      <c r="AU110" s="1015" t="s">
        <v>72</v>
      </c>
      <c r="AV110" s="1016"/>
      <c r="AW110" s="1016"/>
      <c r="AX110" s="1016"/>
      <c r="AY110" s="1016"/>
      <c r="AZ110" s="941" t="s">
        <v>442</v>
      </c>
      <c r="BA110" s="886"/>
      <c r="BB110" s="886"/>
      <c r="BC110" s="886"/>
      <c r="BD110" s="886"/>
      <c r="BE110" s="886"/>
      <c r="BF110" s="886"/>
      <c r="BG110" s="886"/>
      <c r="BH110" s="886"/>
      <c r="BI110" s="886"/>
      <c r="BJ110" s="886"/>
      <c r="BK110" s="886"/>
      <c r="BL110" s="886"/>
      <c r="BM110" s="886"/>
      <c r="BN110" s="886"/>
      <c r="BO110" s="886"/>
      <c r="BP110" s="887"/>
      <c r="BQ110" s="942">
        <v>9726708</v>
      </c>
      <c r="BR110" s="923"/>
      <c r="BS110" s="923"/>
      <c r="BT110" s="923"/>
      <c r="BU110" s="923"/>
      <c r="BV110" s="923">
        <v>9519076</v>
      </c>
      <c r="BW110" s="923"/>
      <c r="BX110" s="923"/>
      <c r="BY110" s="923"/>
      <c r="BZ110" s="923"/>
      <c r="CA110" s="923">
        <v>9486759</v>
      </c>
      <c r="CB110" s="923"/>
      <c r="CC110" s="923"/>
      <c r="CD110" s="923"/>
      <c r="CE110" s="923"/>
      <c r="CF110" s="947">
        <v>123.5</v>
      </c>
      <c r="CG110" s="948"/>
      <c r="CH110" s="948"/>
      <c r="CI110" s="948"/>
      <c r="CJ110" s="948"/>
      <c r="CK110" s="1011" t="s">
        <v>443</v>
      </c>
      <c r="CL110" s="897"/>
      <c r="CM110" s="972" t="s">
        <v>444</v>
      </c>
      <c r="CN110" s="973"/>
      <c r="CO110" s="973"/>
      <c r="CP110" s="973"/>
      <c r="CQ110" s="973"/>
      <c r="CR110" s="973"/>
      <c r="CS110" s="973"/>
      <c r="CT110" s="973"/>
      <c r="CU110" s="973"/>
      <c r="CV110" s="973"/>
      <c r="CW110" s="973"/>
      <c r="CX110" s="973"/>
      <c r="CY110" s="973"/>
      <c r="CZ110" s="973"/>
      <c r="DA110" s="973"/>
      <c r="DB110" s="973"/>
      <c r="DC110" s="973"/>
      <c r="DD110" s="973"/>
      <c r="DE110" s="973"/>
      <c r="DF110" s="974"/>
      <c r="DG110" s="942" t="s">
        <v>445</v>
      </c>
      <c r="DH110" s="923"/>
      <c r="DI110" s="923"/>
      <c r="DJ110" s="923"/>
      <c r="DK110" s="923"/>
      <c r="DL110" s="923" t="s">
        <v>445</v>
      </c>
      <c r="DM110" s="923"/>
      <c r="DN110" s="923"/>
      <c r="DO110" s="923"/>
      <c r="DP110" s="923"/>
      <c r="DQ110" s="923" t="s">
        <v>445</v>
      </c>
      <c r="DR110" s="923"/>
      <c r="DS110" s="923"/>
      <c r="DT110" s="923"/>
      <c r="DU110" s="923"/>
      <c r="DV110" s="924" t="s">
        <v>445</v>
      </c>
      <c r="DW110" s="924"/>
      <c r="DX110" s="924"/>
      <c r="DY110" s="924"/>
      <c r="DZ110" s="925"/>
    </row>
    <row r="111" spans="1:131" s="246" customFormat="1" ht="26.25" customHeight="1" x14ac:dyDescent="0.2">
      <c r="A111" s="852" t="s">
        <v>446</v>
      </c>
      <c r="B111" s="853"/>
      <c r="C111" s="853"/>
      <c r="D111" s="853"/>
      <c r="E111" s="853"/>
      <c r="F111" s="853"/>
      <c r="G111" s="853"/>
      <c r="H111" s="853"/>
      <c r="I111" s="853"/>
      <c r="J111" s="853"/>
      <c r="K111" s="853"/>
      <c r="L111" s="853"/>
      <c r="M111" s="853"/>
      <c r="N111" s="853"/>
      <c r="O111" s="853"/>
      <c r="P111" s="853"/>
      <c r="Q111" s="853"/>
      <c r="R111" s="853"/>
      <c r="S111" s="853"/>
      <c r="T111" s="853"/>
      <c r="U111" s="853"/>
      <c r="V111" s="853"/>
      <c r="W111" s="853"/>
      <c r="X111" s="853"/>
      <c r="Y111" s="853"/>
      <c r="Z111" s="1010"/>
      <c r="AA111" s="1003" t="s">
        <v>445</v>
      </c>
      <c r="AB111" s="1004"/>
      <c r="AC111" s="1004"/>
      <c r="AD111" s="1004"/>
      <c r="AE111" s="1005"/>
      <c r="AF111" s="1006" t="s">
        <v>130</v>
      </c>
      <c r="AG111" s="1004"/>
      <c r="AH111" s="1004"/>
      <c r="AI111" s="1004"/>
      <c r="AJ111" s="1005"/>
      <c r="AK111" s="1006" t="s">
        <v>130</v>
      </c>
      <c r="AL111" s="1004"/>
      <c r="AM111" s="1004"/>
      <c r="AN111" s="1004"/>
      <c r="AO111" s="1005"/>
      <c r="AP111" s="1007" t="s">
        <v>445</v>
      </c>
      <c r="AQ111" s="1008"/>
      <c r="AR111" s="1008"/>
      <c r="AS111" s="1008"/>
      <c r="AT111" s="1009"/>
      <c r="AU111" s="1017"/>
      <c r="AV111" s="1018"/>
      <c r="AW111" s="1018"/>
      <c r="AX111" s="1018"/>
      <c r="AY111" s="1018"/>
      <c r="AZ111" s="893" t="s">
        <v>447</v>
      </c>
      <c r="BA111" s="828"/>
      <c r="BB111" s="828"/>
      <c r="BC111" s="828"/>
      <c r="BD111" s="828"/>
      <c r="BE111" s="828"/>
      <c r="BF111" s="828"/>
      <c r="BG111" s="828"/>
      <c r="BH111" s="828"/>
      <c r="BI111" s="828"/>
      <c r="BJ111" s="828"/>
      <c r="BK111" s="828"/>
      <c r="BL111" s="828"/>
      <c r="BM111" s="828"/>
      <c r="BN111" s="828"/>
      <c r="BO111" s="828"/>
      <c r="BP111" s="829"/>
      <c r="BQ111" s="894">
        <v>8220</v>
      </c>
      <c r="BR111" s="895"/>
      <c r="BS111" s="895"/>
      <c r="BT111" s="895"/>
      <c r="BU111" s="895"/>
      <c r="BV111" s="895">
        <v>4574</v>
      </c>
      <c r="BW111" s="895"/>
      <c r="BX111" s="895"/>
      <c r="BY111" s="895"/>
      <c r="BZ111" s="895"/>
      <c r="CA111" s="895">
        <v>1646</v>
      </c>
      <c r="CB111" s="895"/>
      <c r="CC111" s="895"/>
      <c r="CD111" s="895"/>
      <c r="CE111" s="895"/>
      <c r="CF111" s="956">
        <v>0</v>
      </c>
      <c r="CG111" s="957"/>
      <c r="CH111" s="957"/>
      <c r="CI111" s="957"/>
      <c r="CJ111" s="957"/>
      <c r="CK111" s="1012"/>
      <c r="CL111" s="899"/>
      <c r="CM111" s="902" t="s">
        <v>448</v>
      </c>
      <c r="CN111" s="903"/>
      <c r="CO111" s="903"/>
      <c r="CP111" s="903"/>
      <c r="CQ111" s="903"/>
      <c r="CR111" s="903"/>
      <c r="CS111" s="903"/>
      <c r="CT111" s="903"/>
      <c r="CU111" s="903"/>
      <c r="CV111" s="903"/>
      <c r="CW111" s="903"/>
      <c r="CX111" s="903"/>
      <c r="CY111" s="903"/>
      <c r="CZ111" s="903"/>
      <c r="DA111" s="903"/>
      <c r="DB111" s="903"/>
      <c r="DC111" s="903"/>
      <c r="DD111" s="903"/>
      <c r="DE111" s="903"/>
      <c r="DF111" s="904"/>
      <c r="DG111" s="894" t="s">
        <v>449</v>
      </c>
      <c r="DH111" s="895"/>
      <c r="DI111" s="895"/>
      <c r="DJ111" s="895"/>
      <c r="DK111" s="895"/>
      <c r="DL111" s="895" t="s">
        <v>445</v>
      </c>
      <c r="DM111" s="895"/>
      <c r="DN111" s="895"/>
      <c r="DO111" s="895"/>
      <c r="DP111" s="895"/>
      <c r="DQ111" s="895" t="s">
        <v>445</v>
      </c>
      <c r="DR111" s="895"/>
      <c r="DS111" s="895"/>
      <c r="DT111" s="895"/>
      <c r="DU111" s="895"/>
      <c r="DV111" s="872" t="s">
        <v>445</v>
      </c>
      <c r="DW111" s="872"/>
      <c r="DX111" s="872"/>
      <c r="DY111" s="872"/>
      <c r="DZ111" s="873"/>
    </row>
    <row r="112" spans="1:131" s="246" customFormat="1" ht="26.25" customHeight="1" x14ac:dyDescent="0.2">
      <c r="A112" s="997" t="s">
        <v>450</v>
      </c>
      <c r="B112" s="998"/>
      <c r="C112" s="828" t="s">
        <v>451</v>
      </c>
      <c r="D112" s="828"/>
      <c r="E112" s="828"/>
      <c r="F112" s="828"/>
      <c r="G112" s="828"/>
      <c r="H112" s="828"/>
      <c r="I112" s="828"/>
      <c r="J112" s="828"/>
      <c r="K112" s="828"/>
      <c r="L112" s="828"/>
      <c r="M112" s="828"/>
      <c r="N112" s="828"/>
      <c r="O112" s="828"/>
      <c r="P112" s="828"/>
      <c r="Q112" s="828"/>
      <c r="R112" s="828"/>
      <c r="S112" s="828"/>
      <c r="T112" s="828"/>
      <c r="U112" s="828"/>
      <c r="V112" s="828"/>
      <c r="W112" s="828"/>
      <c r="X112" s="828"/>
      <c r="Y112" s="828"/>
      <c r="Z112" s="829"/>
      <c r="AA112" s="857" t="s">
        <v>130</v>
      </c>
      <c r="AB112" s="858"/>
      <c r="AC112" s="858"/>
      <c r="AD112" s="858"/>
      <c r="AE112" s="859"/>
      <c r="AF112" s="860" t="s">
        <v>445</v>
      </c>
      <c r="AG112" s="858"/>
      <c r="AH112" s="858"/>
      <c r="AI112" s="858"/>
      <c r="AJ112" s="859"/>
      <c r="AK112" s="860" t="s">
        <v>452</v>
      </c>
      <c r="AL112" s="858"/>
      <c r="AM112" s="858"/>
      <c r="AN112" s="858"/>
      <c r="AO112" s="859"/>
      <c r="AP112" s="905" t="s">
        <v>445</v>
      </c>
      <c r="AQ112" s="906"/>
      <c r="AR112" s="906"/>
      <c r="AS112" s="906"/>
      <c r="AT112" s="907"/>
      <c r="AU112" s="1017"/>
      <c r="AV112" s="1018"/>
      <c r="AW112" s="1018"/>
      <c r="AX112" s="1018"/>
      <c r="AY112" s="1018"/>
      <c r="AZ112" s="893" t="s">
        <v>453</v>
      </c>
      <c r="BA112" s="828"/>
      <c r="BB112" s="828"/>
      <c r="BC112" s="828"/>
      <c r="BD112" s="828"/>
      <c r="BE112" s="828"/>
      <c r="BF112" s="828"/>
      <c r="BG112" s="828"/>
      <c r="BH112" s="828"/>
      <c r="BI112" s="828"/>
      <c r="BJ112" s="828"/>
      <c r="BK112" s="828"/>
      <c r="BL112" s="828"/>
      <c r="BM112" s="828"/>
      <c r="BN112" s="828"/>
      <c r="BO112" s="828"/>
      <c r="BP112" s="829"/>
      <c r="BQ112" s="894">
        <v>5043053</v>
      </c>
      <c r="BR112" s="895"/>
      <c r="BS112" s="895"/>
      <c r="BT112" s="895"/>
      <c r="BU112" s="895"/>
      <c r="BV112" s="895">
        <v>4726200</v>
      </c>
      <c r="BW112" s="895"/>
      <c r="BX112" s="895"/>
      <c r="BY112" s="895"/>
      <c r="BZ112" s="895"/>
      <c r="CA112" s="895">
        <v>4628294</v>
      </c>
      <c r="CB112" s="895"/>
      <c r="CC112" s="895"/>
      <c r="CD112" s="895"/>
      <c r="CE112" s="895"/>
      <c r="CF112" s="956">
        <v>60.3</v>
      </c>
      <c r="CG112" s="957"/>
      <c r="CH112" s="957"/>
      <c r="CI112" s="957"/>
      <c r="CJ112" s="957"/>
      <c r="CK112" s="1012"/>
      <c r="CL112" s="899"/>
      <c r="CM112" s="902" t="s">
        <v>454</v>
      </c>
      <c r="CN112" s="903"/>
      <c r="CO112" s="903"/>
      <c r="CP112" s="903"/>
      <c r="CQ112" s="903"/>
      <c r="CR112" s="903"/>
      <c r="CS112" s="903"/>
      <c r="CT112" s="903"/>
      <c r="CU112" s="903"/>
      <c r="CV112" s="903"/>
      <c r="CW112" s="903"/>
      <c r="CX112" s="903"/>
      <c r="CY112" s="903"/>
      <c r="CZ112" s="903"/>
      <c r="DA112" s="903"/>
      <c r="DB112" s="903"/>
      <c r="DC112" s="903"/>
      <c r="DD112" s="903"/>
      <c r="DE112" s="903"/>
      <c r="DF112" s="904"/>
      <c r="DG112" s="894" t="s">
        <v>445</v>
      </c>
      <c r="DH112" s="895"/>
      <c r="DI112" s="895"/>
      <c r="DJ112" s="895"/>
      <c r="DK112" s="895"/>
      <c r="DL112" s="895" t="s">
        <v>445</v>
      </c>
      <c r="DM112" s="895"/>
      <c r="DN112" s="895"/>
      <c r="DO112" s="895"/>
      <c r="DP112" s="895"/>
      <c r="DQ112" s="895" t="s">
        <v>455</v>
      </c>
      <c r="DR112" s="895"/>
      <c r="DS112" s="895"/>
      <c r="DT112" s="895"/>
      <c r="DU112" s="895"/>
      <c r="DV112" s="872" t="s">
        <v>445</v>
      </c>
      <c r="DW112" s="872"/>
      <c r="DX112" s="872"/>
      <c r="DY112" s="872"/>
      <c r="DZ112" s="873"/>
    </row>
    <row r="113" spans="1:130" s="246" customFormat="1" ht="26.25" customHeight="1" x14ac:dyDescent="0.2">
      <c r="A113" s="999"/>
      <c r="B113" s="1000"/>
      <c r="C113" s="828" t="s">
        <v>456</v>
      </c>
      <c r="D113" s="828"/>
      <c r="E113" s="828"/>
      <c r="F113" s="828"/>
      <c r="G113" s="828"/>
      <c r="H113" s="828"/>
      <c r="I113" s="828"/>
      <c r="J113" s="828"/>
      <c r="K113" s="828"/>
      <c r="L113" s="828"/>
      <c r="M113" s="828"/>
      <c r="N113" s="828"/>
      <c r="O113" s="828"/>
      <c r="P113" s="828"/>
      <c r="Q113" s="828"/>
      <c r="R113" s="828"/>
      <c r="S113" s="828"/>
      <c r="T113" s="828"/>
      <c r="U113" s="828"/>
      <c r="V113" s="828"/>
      <c r="W113" s="828"/>
      <c r="X113" s="828"/>
      <c r="Y113" s="828"/>
      <c r="Z113" s="829"/>
      <c r="AA113" s="1003">
        <v>446489</v>
      </c>
      <c r="AB113" s="1004"/>
      <c r="AC113" s="1004"/>
      <c r="AD113" s="1004"/>
      <c r="AE113" s="1005"/>
      <c r="AF113" s="1006">
        <v>453118</v>
      </c>
      <c r="AG113" s="1004"/>
      <c r="AH113" s="1004"/>
      <c r="AI113" s="1004"/>
      <c r="AJ113" s="1005"/>
      <c r="AK113" s="1006">
        <v>507809</v>
      </c>
      <c r="AL113" s="1004"/>
      <c r="AM113" s="1004"/>
      <c r="AN113" s="1004"/>
      <c r="AO113" s="1005"/>
      <c r="AP113" s="1007">
        <v>6.6</v>
      </c>
      <c r="AQ113" s="1008"/>
      <c r="AR113" s="1008"/>
      <c r="AS113" s="1008"/>
      <c r="AT113" s="1009"/>
      <c r="AU113" s="1017"/>
      <c r="AV113" s="1018"/>
      <c r="AW113" s="1018"/>
      <c r="AX113" s="1018"/>
      <c r="AY113" s="1018"/>
      <c r="AZ113" s="893" t="s">
        <v>457</v>
      </c>
      <c r="BA113" s="828"/>
      <c r="BB113" s="828"/>
      <c r="BC113" s="828"/>
      <c r="BD113" s="828"/>
      <c r="BE113" s="828"/>
      <c r="BF113" s="828"/>
      <c r="BG113" s="828"/>
      <c r="BH113" s="828"/>
      <c r="BI113" s="828"/>
      <c r="BJ113" s="828"/>
      <c r="BK113" s="828"/>
      <c r="BL113" s="828"/>
      <c r="BM113" s="828"/>
      <c r="BN113" s="828"/>
      <c r="BO113" s="828"/>
      <c r="BP113" s="829"/>
      <c r="BQ113" s="894">
        <v>544945</v>
      </c>
      <c r="BR113" s="895"/>
      <c r="BS113" s="895"/>
      <c r="BT113" s="895"/>
      <c r="BU113" s="895"/>
      <c r="BV113" s="895">
        <v>378651</v>
      </c>
      <c r="BW113" s="895"/>
      <c r="BX113" s="895"/>
      <c r="BY113" s="895"/>
      <c r="BZ113" s="895"/>
      <c r="CA113" s="895">
        <v>208960</v>
      </c>
      <c r="CB113" s="895"/>
      <c r="CC113" s="895"/>
      <c r="CD113" s="895"/>
      <c r="CE113" s="895"/>
      <c r="CF113" s="956">
        <v>2.7</v>
      </c>
      <c r="CG113" s="957"/>
      <c r="CH113" s="957"/>
      <c r="CI113" s="957"/>
      <c r="CJ113" s="957"/>
      <c r="CK113" s="1012"/>
      <c r="CL113" s="899"/>
      <c r="CM113" s="902" t="s">
        <v>458</v>
      </c>
      <c r="CN113" s="903"/>
      <c r="CO113" s="903"/>
      <c r="CP113" s="903"/>
      <c r="CQ113" s="903"/>
      <c r="CR113" s="903"/>
      <c r="CS113" s="903"/>
      <c r="CT113" s="903"/>
      <c r="CU113" s="903"/>
      <c r="CV113" s="903"/>
      <c r="CW113" s="903"/>
      <c r="CX113" s="903"/>
      <c r="CY113" s="903"/>
      <c r="CZ113" s="903"/>
      <c r="DA113" s="903"/>
      <c r="DB113" s="903"/>
      <c r="DC113" s="903"/>
      <c r="DD113" s="903"/>
      <c r="DE113" s="903"/>
      <c r="DF113" s="904"/>
      <c r="DG113" s="857" t="s">
        <v>452</v>
      </c>
      <c r="DH113" s="858"/>
      <c r="DI113" s="858"/>
      <c r="DJ113" s="858"/>
      <c r="DK113" s="859"/>
      <c r="DL113" s="860" t="s">
        <v>445</v>
      </c>
      <c r="DM113" s="858"/>
      <c r="DN113" s="858"/>
      <c r="DO113" s="858"/>
      <c r="DP113" s="859"/>
      <c r="DQ113" s="860" t="s">
        <v>130</v>
      </c>
      <c r="DR113" s="858"/>
      <c r="DS113" s="858"/>
      <c r="DT113" s="858"/>
      <c r="DU113" s="859"/>
      <c r="DV113" s="905" t="s">
        <v>130</v>
      </c>
      <c r="DW113" s="906"/>
      <c r="DX113" s="906"/>
      <c r="DY113" s="906"/>
      <c r="DZ113" s="907"/>
    </row>
    <row r="114" spans="1:130" s="246" customFormat="1" ht="26.25" customHeight="1" x14ac:dyDescent="0.2">
      <c r="A114" s="999"/>
      <c r="B114" s="1000"/>
      <c r="C114" s="828" t="s">
        <v>459</v>
      </c>
      <c r="D114" s="828"/>
      <c r="E114" s="828"/>
      <c r="F114" s="828"/>
      <c r="G114" s="828"/>
      <c r="H114" s="828"/>
      <c r="I114" s="828"/>
      <c r="J114" s="828"/>
      <c r="K114" s="828"/>
      <c r="L114" s="828"/>
      <c r="M114" s="828"/>
      <c r="N114" s="828"/>
      <c r="O114" s="828"/>
      <c r="P114" s="828"/>
      <c r="Q114" s="828"/>
      <c r="R114" s="828"/>
      <c r="S114" s="828"/>
      <c r="T114" s="828"/>
      <c r="U114" s="828"/>
      <c r="V114" s="828"/>
      <c r="W114" s="828"/>
      <c r="X114" s="828"/>
      <c r="Y114" s="828"/>
      <c r="Z114" s="829"/>
      <c r="AA114" s="857">
        <v>157600</v>
      </c>
      <c r="AB114" s="858"/>
      <c r="AC114" s="858"/>
      <c r="AD114" s="858"/>
      <c r="AE114" s="859"/>
      <c r="AF114" s="860">
        <v>152734</v>
      </c>
      <c r="AG114" s="858"/>
      <c r="AH114" s="858"/>
      <c r="AI114" s="858"/>
      <c r="AJ114" s="859"/>
      <c r="AK114" s="860">
        <v>166249</v>
      </c>
      <c r="AL114" s="858"/>
      <c r="AM114" s="858"/>
      <c r="AN114" s="858"/>
      <c r="AO114" s="859"/>
      <c r="AP114" s="905">
        <v>2.2000000000000002</v>
      </c>
      <c r="AQ114" s="906"/>
      <c r="AR114" s="906"/>
      <c r="AS114" s="906"/>
      <c r="AT114" s="907"/>
      <c r="AU114" s="1017"/>
      <c r="AV114" s="1018"/>
      <c r="AW114" s="1018"/>
      <c r="AX114" s="1018"/>
      <c r="AY114" s="1018"/>
      <c r="AZ114" s="893" t="s">
        <v>460</v>
      </c>
      <c r="BA114" s="828"/>
      <c r="BB114" s="828"/>
      <c r="BC114" s="828"/>
      <c r="BD114" s="828"/>
      <c r="BE114" s="828"/>
      <c r="BF114" s="828"/>
      <c r="BG114" s="828"/>
      <c r="BH114" s="828"/>
      <c r="BI114" s="828"/>
      <c r="BJ114" s="828"/>
      <c r="BK114" s="828"/>
      <c r="BL114" s="828"/>
      <c r="BM114" s="828"/>
      <c r="BN114" s="828"/>
      <c r="BO114" s="828"/>
      <c r="BP114" s="829"/>
      <c r="BQ114" s="894">
        <v>3053383</v>
      </c>
      <c r="BR114" s="895"/>
      <c r="BS114" s="895"/>
      <c r="BT114" s="895"/>
      <c r="BU114" s="895"/>
      <c r="BV114" s="895">
        <v>3123748</v>
      </c>
      <c r="BW114" s="895"/>
      <c r="BX114" s="895"/>
      <c r="BY114" s="895"/>
      <c r="BZ114" s="895"/>
      <c r="CA114" s="895">
        <v>2903823</v>
      </c>
      <c r="CB114" s="895"/>
      <c r="CC114" s="895"/>
      <c r="CD114" s="895"/>
      <c r="CE114" s="895"/>
      <c r="CF114" s="956">
        <v>37.799999999999997</v>
      </c>
      <c r="CG114" s="957"/>
      <c r="CH114" s="957"/>
      <c r="CI114" s="957"/>
      <c r="CJ114" s="957"/>
      <c r="CK114" s="1012"/>
      <c r="CL114" s="899"/>
      <c r="CM114" s="902" t="s">
        <v>461</v>
      </c>
      <c r="CN114" s="903"/>
      <c r="CO114" s="903"/>
      <c r="CP114" s="903"/>
      <c r="CQ114" s="903"/>
      <c r="CR114" s="903"/>
      <c r="CS114" s="903"/>
      <c r="CT114" s="903"/>
      <c r="CU114" s="903"/>
      <c r="CV114" s="903"/>
      <c r="CW114" s="903"/>
      <c r="CX114" s="903"/>
      <c r="CY114" s="903"/>
      <c r="CZ114" s="903"/>
      <c r="DA114" s="903"/>
      <c r="DB114" s="903"/>
      <c r="DC114" s="903"/>
      <c r="DD114" s="903"/>
      <c r="DE114" s="903"/>
      <c r="DF114" s="904"/>
      <c r="DG114" s="857" t="s">
        <v>445</v>
      </c>
      <c r="DH114" s="858"/>
      <c r="DI114" s="858"/>
      <c r="DJ114" s="858"/>
      <c r="DK114" s="859"/>
      <c r="DL114" s="860" t="s">
        <v>445</v>
      </c>
      <c r="DM114" s="858"/>
      <c r="DN114" s="858"/>
      <c r="DO114" s="858"/>
      <c r="DP114" s="859"/>
      <c r="DQ114" s="860" t="s">
        <v>445</v>
      </c>
      <c r="DR114" s="858"/>
      <c r="DS114" s="858"/>
      <c r="DT114" s="858"/>
      <c r="DU114" s="859"/>
      <c r="DV114" s="905" t="s">
        <v>130</v>
      </c>
      <c r="DW114" s="906"/>
      <c r="DX114" s="906"/>
      <c r="DY114" s="906"/>
      <c r="DZ114" s="907"/>
    </row>
    <row r="115" spans="1:130" s="246" customFormat="1" ht="26.25" customHeight="1" x14ac:dyDescent="0.2">
      <c r="A115" s="999"/>
      <c r="B115" s="1000"/>
      <c r="C115" s="828" t="s">
        <v>462</v>
      </c>
      <c r="D115" s="828"/>
      <c r="E115" s="828"/>
      <c r="F115" s="828"/>
      <c r="G115" s="828"/>
      <c r="H115" s="828"/>
      <c r="I115" s="828"/>
      <c r="J115" s="828"/>
      <c r="K115" s="828"/>
      <c r="L115" s="828"/>
      <c r="M115" s="828"/>
      <c r="N115" s="828"/>
      <c r="O115" s="828"/>
      <c r="P115" s="828"/>
      <c r="Q115" s="828"/>
      <c r="R115" s="828"/>
      <c r="S115" s="828"/>
      <c r="T115" s="828"/>
      <c r="U115" s="828"/>
      <c r="V115" s="828"/>
      <c r="W115" s="828"/>
      <c r="X115" s="828"/>
      <c r="Y115" s="828"/>
      <c r="Z115" s="829"/>
      <c r="AA115" s="1003">
        <v>8540</v>
      </c>
      <c r="AB115" s="1004"/>
      <c r="AC115" s="1004"/>
      <c r="AD115" s="1004"/>
      <c r="AE115" s="1005"/>
      <c r="AF115" s="1006">
        <v>3159</v>
      </c>
      <c r="AG115" s="1004"/>
      <c r="AH115" s="1004"/>
      <c r="AI115" s="1004"/>
      <c r="AJ115" s="1005"/>
      <c r="AK115" s="1006">
        <v>2468</v>
      </c>
      <c r="AL115" s="1004"/>
      <c r="AM115" s="1004"/>
      <c r="AN115" s="1004"/>
      <c r="AO115" s="1005"/>
      <c r="AP115" s="1007">
        <v>0</v>
      </c>
      <c r="AQ115" s="1008"/>
      <c r="AR115" s="1008"/>
      <c r="AS115" s="1008"/>
      <c r="AT115" s="1009"/>
      <c r="AU115" s="1017"/>
      <c r="AV115" s="1018"/>
      <c r="AW115" s="1018"/>
      <c r="AX115" s="1018"/>
      <c r="AY115" s="1018"/>
      <c r="AZ115" s="893" t="s">
        <v>463</v>
      </c>
      <c r="BA115" s="828"/>
      <c r="BB115" s="828"/>
      <c r="BC115" s="828"/>
      <c r="BD115" s="828"/>
      <c r="BE115" s="828"/>
      <c r="BF115" s="828"/>
      <c r="BG115" s="828"/>
      <c r="BH115" s="828"/>
      <c r="BI115" s="828"/>
      <c r="BJ115" s="828"/>
      <c r="BK115" s="828"/>
      <c r="BL115" s="828"/>
      <c r="BM115" s="828"/>
      <c r="BN115" s="828"/>
      <c r="BO115" s="828"/>
      <c r="BP115" s="829"/>
      <c r="BQ115" s="894">
        <v>16461</v>
      </c>
      <c r="BR115" s="895"/>
      <c r="BS115" s="895"/>
      <c r="BT115" s="895"/>
      <c r="BU115" s="895"/>
      <c r="BV115" s="895">
        <v>16461</v>
      </c>
      <c r="BW115" s="895"/>
      <c r="BX115" s="895"/>
      <c r="BY115" s="895"/>
      <c r="BZ115" s="895"/>
      <c r="CA115" s="895">
        <v>12470</v>
      </c>
      <c r="CB115" s="895"/>
      <c r="CC115" s="895"/>
      <c r="CD115" s="895"/>
      <c r="CE115" s="895"/>
      <c r="CF115" s="956">
        <v>0.2</v>
      </c>
      <c r="CG115" s="957"/>
      <c r="CH115" s="957"/>
      <c r="CI115" s="957"/>
      <c r="CJ115" s="957"/>
      <c r="CK115" s="1012"/>
      <c r="CL115" s="899"/>
      <c r="CM115" s="893" t="s">
        <v>464</v>
      </c>
      <c r="CN115" s="996"/>
      <c r="CO115" s="996"/>
      <c r="CP115" s="996"/>
      <c r="CQ115" s="996"/>
      <c r="CR115" s="996"/>
      <c r="CS115" s="996"/>
      <c r="CT115" s="996"/>
      <c r="CU115" s="996"/>
      <c r="CV115" s="996"/>
      <c r="CW115" s="996"/>
      <c r="CX115" s="996"/>
      <c r="CY115" s="996"/>
      <c r="CZ115" s="996"/>
      <c r="DA115" s="996"/>
      <c r="DB115" s="996"/>
      <c r="DC115" s="996"/>
      <c r="DD115" s="996"/>
      <c r="DE115" s="996"/>
      <c r="DF115" s="829"/>
      <c r="DG115" s="857" t="s">
        <v>445</v>
      </c>
      <c r="DH115" s="858"/>
      <c r="DI115" s="858"/>
      <c r="DJ115" s="858"/>
      <c r="DK115" s="859"/>
      <c r="DL115" s="860" t="s">
        <v>130</v>
      </c>
      <c r="DM115" s="858"/>
      <c r="DN115" s="858"/>
      <c r="DO115" s="858"/>
      <c r="DP115" s="859"/>
      <c r="DQ115" s="860" t="s">
        <v>130</v>
      </c>
      <c r="DR115" s="858"/>
      <c r="DS115" s="858"/>
      <c r="DT115" s="858"/>
      <c r="DU115" s="859"/>
      <c r="DV115" s="905" t="s">
        <v>445</v>
      </c>
      <c r="DW115" s="906"/>
      <c r="DX115" s="906"/>
      <c r="DY115" s="906"/>
      <c r="DZ115" s="907"/>
    </row>
    <row r="116" spans="1:130" s="246" customFormat="1" ht="26.25" customHeight="1" x14ac:dyDescent="0.2">
      <c r="A116" s="1001"/>
      <c r="B116" s="1002"/>
      <c r="C116" s="961" t="s">
        <v>465</v>
      </c>
      <c r="D116" s="961"/>
      <c r="E116" s="961"/>
      <c r="F116" s="961"/>
      <c r="G116" s="961"/>
      <c r="H116" s="961"/>
      <c r="I116" s="961"/>
      <c r="J116" s="961"/>
      <c r="K116" s="961"/>
      <c r="L116" s="961"/>
      <c r="M116" s="961"/>
      <c r="N116" s="961"/>
      <c r="O116" s="961"/>
      <c r="P116" s="961"/>
      <c r="Q116" s="961"/>
      <c r="R116" s="961"/>
      <c r="S116" s="961"/>
      <c r="T116" s="961"/>
      <c r="U116" s="961"/>
      <c r="V116" s="961"/>
      <c r="W116" s="961"/>
      <c r="X116" s="961"/>
      <c r="Y116" s="961"/>
      <c r="Z116" s="962"/>
      <c r="AA116" s="857" t="s">
        <v>445</v>
      </c>
      <c r="AB116" s="858"/>
      <c r="AC116" s="858"/>
      <c r="AD116" s="858"/>
      <c r="AE116" s="859"/>
      <c r="AF116" s="860" t="s">
        <v>445</v>
      </c>
      <c r="AG116" s="858"/>
      <c r="AH116" s="858"/>
      <c r="AI116" s="858"/>
      <c r="AJ116" s="859"/>
      <c r="AK116" s="860" t="s">
        <v>445</v>
      </c>
      <c r="AL116" s="858"/>
      <c r="AM116" s="858"/>
      <c r="AN116" s="858"/>
      <c r="AO116" s="859"/>
      <c r="AP116" s="905" t="s">
        <v>445</v>
      </c>
      <c r="AQ116" s="906"/>
      <c r="AR116" s="906"/>
      <c r="AS116" s="906"/>
      <c r="AT116" s="907"/>
      <c r="AU116" s="1017"/>
      <c r="AV116" s="1018"/>
      <c r="AW116" s="1018"/>
      <c r="AX116" s="1018"/>
      <c r="AY116" s="1018"/>
      <c r="AZ116" s="944" t="s">
        <v>466</v>
      </c>
      <c r="BA116" s="945"/>
      <c r="BB116" s="945"/>
      <c r="BC116" s="945"/>
      <c r="BD116" s="945"/>
      <c r="BE116" s="945"/>
      <c r="BF116" s="945"/>
      <c r="BG116" s="945"/>
      <c r="BH116" s="945"/>
      <c r="BI116" s="945"/>
      <c r="BJ116" s="945"/>
      <c r="BK116" s="945"/>
      <c r="BL116" s="945"/>
      <c r="BM116" s="945"/>
      <c r="BN116" s="945"/>
      <c r="BO116" s="945"/>
      <c r="BP116" s="946"/>
      <c r="BQ116" s="894" t="s">
        <v>455</v>
      </c>
      <c r="BR116" s="895"/>
      <c r="BS116" s="895"/>
      <c r="BT116" s="895"/>
      <c r="BU116" s="895"/>
      <c r="BV116" s="895" t="s">
        <v>130</v>
      </c>
      <c r="BW116" s="895"/>
      <c r="BX116" s="895"/>
      <c r="BY116" s="895"/>
      <c r="BZ116" s="895"/>
      <c r="CA116" s="895" t="s">
        <v>130</v>
      </c>
      <c r="CB116" s="895"/>
      <c r="CC116" s="895"/>
      <c r="CD116" s="895"/>
      <c r="CE116" s="895"/>
      <c r="CF116" s="956" t="s">
        <v>130</v>
      </c>
      <c r="CG116" s="957"/>
      <c r="CH116" s="957"/>
      <c r="CI116" s="957"/>
      <c r="CJ116" s="957"/>
      <c r="CK116" s="1012"/>
      <c r="CL116" s="899"/>
      <c r="CM116" s="902" t="s">
        <v>467</v>
      </c>
      <c r="CN116" s="903"/>
      <c r="CO116" s="903"/>
      <c r="CP116" s="903"/>
      <c r="CQ116" s="903"/>
      <c r="CR116" s="903"/>
      <c r="CS116" s="903"/>
      <c r="CT116" s="903"/>
      <c r="CU116" s="903"/>
      <c r="CV116" s="903"/>
      <c r="CW116" s="903"/>
      <c r="CX116" s="903"/>
      <c r="CY116" s="903"/>
      <c r="CZ116" s="903"/>
      <c r="DA116" s="903"/>
      <c r="DB116" s="903"/>
      <c r="DC116" s="903"/>
      <c r="DD116" s="903"/>
      <c r="DE116" s="903"/>
      <c r="DF116" s="904"/>
      <c r="DG116" s="857" t="s">
        <v>449</v>
      </c>
      <c r="DH116" s="858"/>
      <c r="DI116" s="858"/>
      <c r="DJ116" s="858"/>
      <c r="DK116" s="859"/>
      <c r="DL116" s="860" t="s">
        <v>452</v>
      </c>
      <c r="DM116" s="858"/>
      <c r="DN116" s="858"/>
      <c r="DO116" s="858"/>
      <c r="DP116" s="859"/>
      <c r="DQ116" s="860" t="s">
        <v>130</v>
      </c>
      <c r="DR116" s="858"/>
      <c r="DS116" s="858"/>
      <c r="DT116" s="858"/>
      <c r="DU116" s="859"/>
      <c r="DV116" s="905" t="s">
        <v>468</v>
      </c>
      <c r="DW116" s="906"/>
      <c r="DX116" s="906"/>
      <c r="DY116" s="906"/>
      <c r="DZ116" s="907"/>
    </row>
    <row r="117" spans="1:130" s="246" customFormat="1" ht="26.25" customHeight="1" x14ac:dyDescent="0.2">
      <c r="A117" s="982" t="s">
        <v>189</v>
      </c>
      <c r="B117" s="983"/>
      <c r="C117" s="983"/>
      <c r="D117" s="983"/>
      <c r="E117" s="983"/>
      <c r="F117" s="983"/>
      <c r="G117" s="983"/>
      <c r="H117" s="983"/>
      <c r="I117" s="983"/>
      <c r="J117" s="983"/>
      <c r="K117" s="983"/>
      <c r="L117" s="983"/>
      <c r="M117" s="983"/>
      <c r="N117" s="983"/>
      <c r="O117" s="983"/>
      <c r="P117" s="983"/>
      <c r="Q117" s="983"/>
      <c r="R117" s="983"/>
      <c r="S117" s="983"/>
      <c r="T117" s="983"/>
      <c r="U117" s="983"/>
      <c r="V117" s="983"/>
      <c r="W117" s="983"/>
      <c r="X117" s="983"/>
      <c r="Y117" s="958" t="s">
        <v>469</v>
      </c>
      <c r="Z117" s="984"/>
      <c r="AA117" s="989">
        <v>1583607</v>
      </c>
      <c r="AB117" s="990"/>
      <c r="AC117" s="990"/>
      <c r="AD117" s="990"/>
      <c r="AE117" s="991"/>
      <c r="AF117" s="992">
        <v>1547498</v>
      </c>
      <c r="AG117" s="990"/>
      <c r="AH117" s="990"/>
      <c r="AI117" s="990"/>
      <c r="AJ117" s="991"/>
      <c r="AK117" s="992">
        <v>1602548</v>
      </c>
      <c r="AL117" s="990"/>
      <c r="AM117" s="990"/>
      <c r="AN117" s="990"/>
      <c r="AO117" s="991"/>
      <c r="AP117" s="993"/>
      <c r="AQ117" s="994"/>
      <c r="AR117" s="994"/>
      <c r="AS117" s="994"/>
      <c r="AT117" s="995"/>
      <c r="AU117" s="1017"/>
      <c r="AV117" s="1018"/>
      <c r="AW117" s="1018"/>
      <c r="AX117" s="1018"/>
      <c r="AY117" s="1018"/>
      <c r="AZ117" s="944" t="s">
        <v>470</v>
      </c>
      <c r="BA117" s="945"/>
      <c r="BB117" s="945"/>
      <c r="BC117" s="945"/>
      <c r="BD117" s="945"/>
      <c r="BE117" s="945"/>
      <c r="BF117" s="945"/>
      <c r="BG117" s="945"/>
      <c r="BH117" s="945"/>
      <c r="BI117" s="945"/>
      <c r="BJ117" s="945"/>
      <c r="BK117" s="945"/>
      <c r="BL117" s="945"/>
      <c r="BM117" s="945"/>
      <c r="BN117" s="945"/>
      <c r="BO117" s="945"/>
      <c r="BP117" s="946"/>
      <c r="BQ117" s="894" t="s">
        <v>468</v>
      </c>
      <c r="BR117" s="895"/>
      <c r="BS117" s="895"/>
      <c r="BT117" s="895"/>
      <c r="BU117" s="895"/>
      <c r="BV117" s="895" t="s">
        <v>130</v>
      </c>
      <c r="BW117" s="895"/>
      <c r="BX117" s="895"/>
      <c r="BY117" s="895"/>
      <c r="BZ117" s="895"/>
      <c r="CA117" s="895" t="s">
        <v>455</v>
      </c>
      <c r="CB117" s="895"/>
      <c r="CC117" s="895"/>
      <c r="CD117" s="895"/>
      <c r="CE117" s="895"/>
      <c r="CF117" s="956" t="s">
        <v>455</v>
      </c>
      <c r="CG117" s="957"/>
      <c r="CH117" s="957"/>
      <c r="CI117" s="957"/>
      <c r="CJ117" s="957"/>
      <c r="CK117" s="1012"/>
      <c r="CL117" s="899"/>
      <c r="CM117" s="902" t="s">
        <v>471</v>
      </c>
      <c r="CN117" s="903"/>
      <c r="CO117" s="903"/>
      <c r="CP117" s="903"/>
      <c r="CQ117" s="903"/>
      <c r="CR117" s="903"/>
      <c r="CS117" s="903"/>
      <c r="CT117" s="903"/>
      <c r="CU117" s="903"/>
      <c r="CV117" s="903"/>
      <c r="CW117" s="903"/>
      <c r="CX117" s="903"/>
      <c r="CY117" s="903"/>
      <c r="CZ117" s="903"/>
      <c r="DA117" s="903"/>
      <c r="DB117" s="903"/>
      <c r="DC117" s="903"/>
      <c r="DD117" s="903"/>
      <c r="DE117" s="903"/>
      <c r="DF117" s="904"/>
      <c r="DG117" s="857" t="s">
        <v>445</v>
      </c>
      <c r="DH117" s="858"/>
      <c r="DI117" s="858"/>
      <c r="DJ117" s="858"/>
      <c r="DK117" s="859"/>
      <c r="DL117" s="860" t="s">
        <v>455</v>
      </c>
      <c r="DM117" s="858"/>
      <c r="DN117" s="858"/>
      <c r="DO117" s="858"/>
      <c r="DP117" s="859"/>
      <c r="DQ117" s="860" t="s">
        <v>468</v>
      </c>
      <c r="DR117" s="858"/>
      <c r="DS117" s="858"/>
      <c r="DT117" s="858"/>
      <c r="DU117" s="859"/>
      <c r="DV117" s="905" t="s">
        <v>452</v>
      </c>
      <c r="DW117" s="906"/>
      <c r="DX117" s="906"/>
      <c r="DY117" s="906"/>
      <c r="DZ117" s="907"/>
    </row>
    <row r="118" spans="1:130" s="246" customFormat="1" ht="26.25" customHeight="1" x14ac:dyDescent="0.2">
      <c r="A118" s="982" t="s">
        <v>440</v>
      </c>
      <c r="B118" s="983"/>
      <c r="C118" s="983"/>
      <c r="D118" s="983"/>
      <c r="E118" s="983"/>
      <c r="F118" s="983"/>
      <c r="G118" s="983"/>
      <c r="H118" s="983"/>
      <c r="I118" s="983"/>
      <c r="J118" s="983"/>
      <c r="K118" s="983"/>
      <c r="L118" s="983"/>
      <c r="M118" s="983"/>
      <c r="N118" s="983"/>
      <c r="O118" s="983"/>
      <c r="P118" s="983"/>
      <c r="Q118" s="983"/>
      <c r="R118" s="983"/>
      <c r="S118" s="983"/>
      <c r="T118" s="983"/>
      <c r="U118" s="983"/>
      <c r="V118" s="983"/>
      <c r="W118" s="983"/>
      <c r="X118" s="983"/>
      <c r="Y118" s="983"/>
      <c r="Z118" s="984"/>
      <c r="AA118" s="985" t="s">
        <v>438</v>
      </c>
      <c r="AB118" s="983"/>
      <c r="AC118" s="983"/>
      <c r="AD118" s="983"/>
      <c r="AE118" s="984"/>
      <c r="AF118" s="985" t="s">
        <v>309</v>
      </c>
      <c r="AG118" s="983"/>
      <c r="AH118" s="983"/>
      <c r="AI118" s="983"/>
      <c r="AJ118" s="984"/>
      <c r="AK118" s="985" t="s">
        <v>308</v>
      </c>
      <c r="AL118" s="983"/>
      <c r="AM118" s="983"/>
      <c r="AN118" s="983"/>
      <c r="AO118" s="984"/>
      <c r="AP118" s="986" t="s">
        <v>439</v>
      </c>
      <c r="AQ118" s="987"/>
      <c r="AR118" s="987"/>
      <c r="AS118" s="987"/>
      <c r="AT118" s="988"/>
      <c r="AU118" s="1017"/>
      <c r="AV118" s="1018"/>
      <c r="AW118" s="1018"/>
      <c r="AX118" s="1018"/>
      <c r="AY118" s="1018"/>
      <c r="AZ118" s="960" t="s">
        <v>472</v>
      </c>
      <c r="BA118" s="961"/>
      <c r="BB118" s="961"/>
      <c r="BC118" s="961"/>
      <c r="BD118" s="961"/>
      <c r="BE118" s="961"/>
      <c r="BF118" s="961"/>
      <c r="BG118" s="961"/>
      <c r="BH118" s="961"/>
      <c r="BI118" s="961"/>
      <c r="BJ118" s="961"/>
      <c r="BK118" s="961"/>
      <c r="BL118" s="961"/>
      <c r="BM118" s="961"/>
      <c r="BN118" s="961"/>
      <c r="BO118" s="961"/>
      <c r="BP118" s="962"/>
      <c r="BQ118" s="963" t="s">
        <v>452</v>
      </c>
      <c r="BR118" s="926"/>
      <c r="BS118" s="926"/>
      <c r="BT118" s="926"/>
      <c r="BU118" s="926"/>
      <c r="BV118" s="926" t="s">
        <v>445</v>
      </c>
      <c r="BW118" s="926"/>
      <c r="BX118" s="926"/>
      <c r="BY118" s="926"/>
      <c r="BZ118" s="926"/>
      <c r="CA118" s="926" t="s">
        <v>449</v>
      </c>
      <c r="CB118" s="926"/>
      <c r="CC118" s="926"/>
      <c r="CD118" s="926"/>
      <c r="CE118" s="926"/>
      <c r="CF118" s="956" t="s">
        <v>455</v>
      </c>
      <c r="CG118" s="957"/>
      <c r="CH118" s="957"/>
      <c r="CI118" s="957"/>
      <c r="CJ118" s="957"/>
      <c r="CK118" s="1012"/>
      <c r="CL118" s="899"/>
      <c r="CM118" s="902" t="s">
        <v>473</v>
      </c>
      <c r="CN118" s="903"/>
      <c r="CO118" s="903"/>
      <c r="CP118" s="903"/>
      <c r="CQ118" s="903"/>
      <c r="CR118" s="903"/>
      <c r="CS118" s="903"/>
      <c r="CT118" s="903"/>
      <c r="CU118" s="903"/>
      <c r="CV118" s="903"/>
      <c r="CW118" s="903"/>
      <c r="CX118" s="903"/>
      <c r="CY118" s="903"/>
      <c r="CZ118" s="903"/>
      <c r="DA118" s="903"/>
      <c r="DB118" s="903"/>
      <c r="DC118" s="903"/>
      <c r="DD118" s="903"/>
      <c r="DE118" s="903"/>
      <c r="DF118" s="904"/>
      <c r="DG118" s="857" t="s">
        <v>130</v>
      </c>
      <c r="DH118" s="858"/>
      <c r="DI118" s="858"/>
      <c r="DJ118" s="858"/>
      <c r="DK118" s="859"/>
      <c r="DL118" s="860" t="s">
        <v>449</v>
      </c>
      <c r="DM118" s="858"/>
      <c r="DN118" s="858"/>
      <c r="DO118" s="858"/>
      <c r="DP118" s="859"/>
      <c r="DQ118" s="860" t="s">
        <v>445</v>
      </c>
      <c r="DR118" s="858"/>
      <c r="DS118" s="858"/>
      <c r="DT118" s="858"/>
      <c r="DU118" s="859"/>
      <c r="DV118" s="905" t="s">
        <v>445</v>
      </c>
      <c r="DW118" s="906"/>
      <c r="DX118" s="906"/>
      <c r="DY118" s="906"/>
      <c r="DZ118" s="907"/>
    </row>
    <row r="119" spans="1:130" s="246" customFormat="1" ht="26.25" customHeight="1" x14ac:dyDescent="0.2">
      <c r="A119" s="896" t="s">
        <v>443</v>
      </c>
      <c r="B119" s="897"/>
      <c r="C119" s="972" t="s">
        <v>444</v>
      </c>
      <c r="D119" s="973"/>
      <c r="E119" s="973"/>
      <c r="F119" s="973"/>
      <c r="G119" s="973"/>
      <c r="H119" s="973"/>
      <c r="I119" s="973"/>
      <c r="J119" s="973"/>
      <c r="K119" s="973"/>
      <c r="L119" s="973"/>
      <c r="M119" s="973"/>
      <c r="N119" s="973"/>
      <c r="O119" s="973"/>
      <c r="P119" s="973"/>
      <c r="Q119" s="973"/>
      <c r="R119" s="973"/>
      <c r="S119" s="973"/>
      <c r="T119" s="973"/>
      <c r="U119" s="973"/>
      <c r="V119" s="973"/>
      <c r="W119" s="973"/>
      <c r="X119" s="973"/>
      <c r="Y119" s="973"/>
      <c r="Z119" s="974"/>
      <c r="AA119" s="975" t="s">
        <v>445</v>
      </c>
      <c r="AB119" s="976"/>
      <c r="AC119" s="976"/>
      <c r="AD119" s="976"/>
      <c r="AE119" s="977"/>
      <c r="AF119" s="978" t="s">
        <v>455</v>
      </c>
      <c r="AG119" s="976"/>
      <c r="AH119" s="976"/>
      <c r="AI119" s="976"/>
      <c r="AJ119" s="977"/>
      <c r="AK119" s="978" t="s">
        <v>445</v>
      </c>
      <c r="AL119" s="976"/>
      <c r="AM119" s="976"/>
      <c r="AN119" s="976"/>
      <c r="AO119" s="977"/>
      <c r="AP119" s="979" t="s">
        <v>445</v>
      </c>
      <c r="AQ119" s="980"/>
      <c r="AR119" s="980"/>
      <c r="AS119" s="980"/>
      <c r="AT119" s="981"/>
      <c r="AU119" s="1019"/>
      <c r="AV119" s="1020"/>
      <c r="AW119" s="1020"/>
      <c r="AX119" s="1020"/>
      <c r="AY119" s="1020"/>
      <c r="AZ119" s="277" t="s">
        <v>189</v>
      </c>
      <c r="BA119" s="277"/>
      <c r="BB119" s="277"/>
      <c r="BC119" s="277"/>
      <c r="BD119" s="277"/>
      <c r="BE119" s="277"/>
      <c r="BF119" s="277"/>
      <c r="BG119" s="277"/>
      <c r="BH119" s="277"/>
      <c r="BI119" s="277"/>
      <c r="BJ119" s="277"/>
      <c r="BK119" s="277"/>
      <c r="BL119" s="277"/>
      <c r="BM119" s="277"/>
      <c r="BN119" s="277"/>
      <c r="BO119" s="958" t="s">
        <v>474</v>
      </c>
      <c r="BP119" s="959"/>
      <c r="BQ119" s="963">
        <v>18392770</v>
      </c>
      <c r="BR119" s="926"/>
      <c r="BS119" s="926"/>
      <c r="BT119" s="926"/>
      <c r="BU119" s="926"/>
      <c r="BV119" s="926">
        <v>17768710</v>
      </c>
      <c r="BW119" s="926"/>
      <c r="BX119" s="926"/>
      <c r="BY119" s="926"/>
      <c r="BZ119" s="926"/>
      <c r="CA119" s="926">
        <v>17241952</v>
      </c>
      <c r="CB119" s="926"/>
      <c r="CC119" s="926"/>
      <c r="CD119" s="926"/>
      <c r="CE119" s="926"/>
      <c r="CF119" s="824"/>
      <c r="CG119" s="825"/>
      <c r="CH119" s="825"/>
      <c r="CI119" s="825"/>
      <c r="CJ119" s="915"/>
      <c r="CK119" s="1013"/>
      <c r="CL119" s="901"/>
      <c r="CM119" s="919" t="s">
        <v>475</v>
      </c>
      <c r="CN119" s="920"/>
      <c r="CO119" s="920"/>
      <c r="CP119" s="920"/>
      <c r="CQ119" s="920"/>
      <c r="CR119" s="920"/>
      <c r="CS119" s="920"/>
      <c r="CT119" s="920"/>
      <c r="CU119" s="920"/>
      <c r="CV119" s="920"/>
      <c r="CW119" s="920"/>
      <c r="CX119" s="920"/>
      <c r="CY119" s="920"/>
      <c r="CZ119" s="920"/>
      <c r="DA119" s="920"/>
      <c r="DB119" s="920"/>
      <c r="DC119" s="920"/>
      <c r="DD119" s="920"/>
      <c r="DE119" s="920"/>
      <c r="DF119" s="921"/>
      <c r="DG119" s="840">
        <v>8220</v>
      </c>
      <c r="DH119" s="841"/>
      <c r="DI119" s="841"/>
      <c r="DJ119" s="841"/>
      <c r="DK119" s="842"/>
      <c r="DL119" s="843">
        <v>4574</v>
      </c>
      <c r="DM119" s="841"/>
      <c r="DN119" s="841"/>
      <c r="DO119" s="841"/>
      <c r="DP119" s="842"/>
      <c r="DQ119" s="843">
        <v>1646</v>
      </c>
      <c r="DR119" s="841"/>
      <c r="DS119" s="841"/>
      <c r="DT119" s="841"/>
      <c r="DU119" s="842"/>
      <c r="DV119" s="929">
        <v>0</v>
      </c>
      <c r="DW119" s="930"/>
      <c r="DX119" s="930"/>
      <c r="DY119" s="930"/>
      <c r="DZ119" s="931"/>
    </row>
    <row r="120" spans="1:130" s="246" customFormat="1" ht="26.25" customHeight="1" x14ac:dyDescent="0.2">
      <c r="A120" s="898"/>
      <c r="B120" s="899"/>
      <c r="C120" s="902" t="s">
        <v>448</v>
      </c>
      <c r="D120" s="903"/>
      <c r="E120" s="903"/>
      <c r="F120" s="903"/>
      <c r="G120" s="903"/>
      <c r="H120" s="903"/>
      <c r="I120" s="903"/>
      <c r="J120" s="903"/>
      <c r="K120" s="903"/>
      <c r="L120" s="903"/>
      <c r="M120" s="903"/>
      <c r="N120" s="903"/>
      <c r="O120" s="903"/>
      <c r="P120" s="903"/>
      <c r="Q120" s="903"/>
      <c r="R120" s="903"/>
      <c r="S120" s="903"/>
      <c r="T120" s="903"/>
      <c r="U120" s="903"/>
      <c r="V120" s="903"/>
      <c r="W120" s="903"/>
      <c r="X120" s="903"/>
      <c r="Y120" s="903"/>
      <c r="Z120" s="904"/>
      <c r="AA120" s="857" t="s">
        <v>445</v>
      </c>
      <c r="AB120" s="858"/>
      <c r="AC120" s="858"/>
      <c r="AD120" s="858"/>
      <c r="AE120" s="859"/>
      <c r="AF120" s="860" t="s">
        <v>449</v>
      </c>
      <c r="AG120" s="858"/>
      <c r="AH120" s="858"/>
      <c r="AI120" s="858"/>
      <c r="AJ120" s="859"/>
      <c r="AK120" s="860" t="s">
        <v>455</v>
      </c>
      <c r="AL120" s="858"/>
      <c r="AM120" s="858"/>
      <c r="AN120" s="858"/>
      <c r="AO120" s="859"/>
      <c r="AP120" s="905" t="s">
        <v>455</v>
      </c>
      <c r="AQ120" s="906"/>
      <c r="AR120" s="906"/>
      <c r="AS120" s="906"/>
      <c r="AT120" s="907"/>
      <c r="AU120" s="964" t="s">
        <v>476</v>
      </c>
      <c r="AV120" s="965"/>
      <c r="AW120" s="965"/>
      <c r="AX120" s="965"/>
      <c r="AY120" s="966"/>
      <c r="AZ120" s="941" t="s">
        <v>477</v>
      </c>
      <c r="BA120" s="886"/>
      <c r="BB120" s="886"/>
      <c r="BC120" s="886"/>
      <c r="BD120" s="886"/>
      <c r="BE120" s="886"/>
      <c r="BF120" s="886"/>
      <c r="BG120" s="886"/>
      <c r="BH120" s="886"/>
      <c r="BI120" s="886"/>
      <c r="BJ120" s="886"/>
      <c r="BK120" s="886"/>
      <c r="BL120" s="886"/>
      <c r="BM120" s="886"/>
      <c r="BN120" s="886"/>
      <c r="BO120" s="886"/>
      <c r="BP120" s="887"/>
      <c r="BQ120" s="942">
        <v>7352094</v>
      </c>
      <c r="BR120" s="923"/>
      <c r="BS120" s="923"/>
      <c r="BT120" s="923"/>
      <c r="BU120" s="923"/>
      <c r="BV120" s="923">
        <v>7281620</v>
      </c>
      <c r="BW120" s="923"/>
      <c r="BX120" s="923"/>
      <c r="BY120" s="923"/>
      <c r="BZ120" s="923"/>
      <c r="CA120" s="923">
        <v>6467578</v>
      </c>
      <c r="CB120" s="923"/>
      <c r="CC120" s="923"/>
      <c r="CD120" s="923"/>
      <c r="CE120" s="923"/>
      <c r="CF120" s="947">
        <v>84.2</v>
      </c>
      <c r="CG120" s="948"/>
      <c r="CH120" s="948"/>
      <c r="CI120" s="948"/>
      <c r="CJ120" s="948"/>
      <c r="CK120" s="949" t="s">
        <v>478</v>
      </c>
      <c r="CL120" s="933"/>
      <c r="CM120" s="933"/>
      <c r="CN120" s="933"/>
      <c r="CO120" s="934"/>
      <c r="CP120" s="953" t="s">
        <v>479</v>
      </c>
      <c r="CQ120" s="954"/>
      <c r="CR120" s="954"/>
      <c r="CS120" s="954"/>
      <c r="CT120" s="954"/>
      <c r="CU120" s="954"/>
      <c r="CV120" s="954"/>
      <c r="CW120" s="954"/>
      <c r="CX120" s="954"/>
      <c r="CY120" s="954"/>
      <c r="CZ120" s="954"/>
      <c r="DA120" s="954"/>
      <c r="DB120" s="954"/>
      <c r="DC120" s="954"/>
      <c r="DD120" s="954"/>
      <c r="DE120" s="954"/>
      <c r="DF120" s="955"/>
      <c r="DG120" s="942">
        <v>3664116</v>
      </c>
      <c r="DH120" s="923"/>
      <c r="DI120" s="923"/>
      <c r="DJ120" s="923"/>
      <c r="DK120" s="923"/>
      <c r="DL120" s="923">
        <v>3530472</v>
      </c>
      <c r="DM120" s="923"/>
      <c r="DN120" s="923"/>
      <c r="DO120" s="923"/>
      <c r="DP120" s="923"/>
      <c r="DQ120" s="923">
        <v>3501101</v>
      </c>
      <c r="DR120" s="923"/>
      <c r="DS120" s="923"/>
      <c r="DT120" s="923"/>
      <c r="DU120" s="923"/>
      <c r="DV120" s="924">
        <v>45.6</v>
      </c>
      <c r="DW120" s="924"/>
      <c r="DX120" s="924"/>
      <c r="DY120" s="924"/>
      <c r="DZ120" s="925"/>
    </row>
    <row r="121" spans="1:130" s="246" customFormat="1" ht="26.25" customHeight="1" x14ac:dyDescent="0.2">
      <c r="A121" s="898"/>
      <c r="B121" s="899"/>
      <c r="C121" s="944" t="s">
        <v>480</v>
      </c>
      <c r="D121" s="945"/>
      <c r="E121" s="945"/>
      <c r="F121" s="945"/>
      <c r="G121" s="945"/>
      <c r="H121" s="945"/>
      <c r="I121" s="945"/>
      <c r="J121" s="945"/>
      <c r="K121" s="945"/>
      <c r="L121" s="945"/>
      <c r="M121" s="945"/>
      <c r="N121" s="945"/>
      <c r="O121" s="945"/>
      <c r="P121" s="945"/>
      <c r="Q121" s="945"/>
      <c r="R121" s="945"/>
      <c r="S121" s="945"/>
      <c r="T121" s="945"/>
      <c r="U121" s="945"/>
      <c r="V121" s="945"/>
      <c r="W121" s="945"/>
      <c r="X121" s="945"/>
      <c r="Y121" s="945"/>
      <c r="Z121" s="946"/>
      <c r="AA121" s="857" t="s">
        <v>130</v>
      </c>
      <c r="AB121" s="858"/>
      <c r="AC121" s="858"/>
      <c r="AD121" s="858"/>
      <c r="AE121" s="859"/>
      <c r="AF121" s="860" t="s">
        <v>130</v>
      </c>
      <c r="AG121" s="858"/>
      <c r="AH121" s="858"/>
      <c r="AI121" s="858"/>
      <c r="AJ121" s="859"/>
      <c r="AK121" s="860" t="s">
        <v>445</v>
      </c>
      <c r="AL121" s="858"/>
      <c r="AM121" s="858"/>
      <c r="AN121" s="858"/>
      <c r="AO121" s="859"/>
      <c r="AP121" s="905" t="s">
        <v>445</v>
      </c>
      <c r="AQ121" s="906"/>
      <c r="AR121" s="906"/>
      <c r="AS121" s="906"/>
      <c r="AT121" s="907"/>
      <c r="AU121" s="967"/>
      <c r="AV121" s="968"/>
      <c r="AW121" s="968"/>
      <c r="AX121" s="968"/>
      <c r="AY121" s="969"/>
      <c r="AZ121" s="893" t="s">
        <v>481</v>
      </c>
      <c r="BA121" s="828"/>
      <c r="BB121" s="828"/>
      <c r="BC121" s="828"/>
      <c r="BD121" s="828"/>
      <c r="BE121" s="828"/>
      <c r="BF121" s="828"/>
      <c r="BG121" s="828"/>
      <c r="BH121" s="828"/>
      <c r="BI121" s="828"/>
      <c r="BJ121" s="828"/>
      <c r="BK121" s="828"/>
      <c r="BL121" s="828"/>
      <c r="BM121" s="828"/>
      <c r="BN121" s="828"/>
      <c r="BO121" s="828"/>
      <c r="BP121" s="829"/>
      <c r="BQ121" s="894">
        <v>326591</v>
      </c>
      <c r="BR121" s="895"/>
      <c r="BS121" s="895"/>
      <c r="BT121" s="895"/>
      <c r="BU121" s="895"/>
      <c r="BV121" s="895">
        <v>286905</v>
      </c>
      <c r="BW121" s="895"/>
      <c r="BX121" s="895"/>
      <c r="BY121" s="895"/>
      <c r="BZ121" s="895"/>
      <c r="CA121" s="895">
        <v>241735</v>
      </c>
      <c r="CB121" s="895"/>
      <c r="CC121" s="895"/>
      <c r="CD121" s="895"/>
      <c r="CE121" s="895"/>
      <c r="CF121" s="956">
        <v>3.1</v>
      </c>
      <c r="CG121" s="957"/>
      <c r="CH121" s="957"/>
      <c r="CI121" s="957"/>
      <c r="CJ121" s="957"/>
      <c r="CK121" s="950"/>
      <c r="CL121" s="936"/>
      <c r="CM121" s="936"/>
      <c r="CN121" s="936"/>
      <c r="CO121" s="937"/>
      <c r="CP121" s="916" t="s">
        <v>482</v>
      </c>
      <c r="CQ121" s="917"/>
      <c r="CR121" s="917"/>
      <c r="CS121" s="917"/>
      <c r="CT121" s="917"/>
      <c r="CU121" s="917"/>
      <c r="CV121" s="917"/>
      <c r="CW121" s="917"/>
      <c r="CX121" s="917"/>
      <c r="CY121" s="917"/>
      <c r="CZ121" s="917"/>
      <c r="DA121" s="917"/>
      <c r="DB121" s="917"/>
      <c r="DC121" s="917"/>
      <c r="DD121" s="917"/>
      <c r="DE121" s="917"/>
      <c r="DF121" s="918"/>
      <c r="DG121" s="894">
        <v>749463</v>
      </c>
      <c r="DH121" s="895"/>
      <c r="DI121" s="895"/>
      <c r="DJ121" s="895"/>
      <c r="DK121" s="895"/>
      <c r="DL121" s="895">
        <v>685548</v>
      </c>
      <c r="DM121" s="895"/>
      <c r="DN121" s="895"/>
      <c r="DO121" s="895"/>
      <c r="DP121" s="895"/>
      <c r="DQ121" s="895">
        <v>632093</v>
      </c>
      <c r="DR121" s="895"/>
      <c r="DS121" s="895"/>
      <c r="DT121" s="895"/>
      <c r="DU121" s="895"/>
      <c r="DV121" s="872">
        <v>8.1999999999999993</v>
      </c>
      <c r="DW121" s="872"/>
      <c r="DX121" s="872"/>
      <c r="DY121" s="872"/>
      <c r="DZ121" s="873"/>
    </row>
    <row r="122" spans="1:130" s="246" customFormat="1" ht="26.25" customHeight="1" x14ac:dyDescent="0.2">
      <c r="A122" s="898"/>
      <c r="B122" s="899"/>
      <c r="C122" s="902" t="s">
        <v>461</v>
      </c>
      <c r="D122" s="903"/>
      <c r="E122" s="903"/>
      <c r="F122" s="903"/>
      <c r="G122" s="903"/>
      <c r="H122" s="903"/>
      <c r="I122" s="903"/>
      <c r="J122" s="903"/>
      <c r="K122" s="903"/>
      <c r="L122" s="903"/>
      <c r="M122" s="903"/>
      <c r="N122" s="903"/>
      <c r="O122" s="903"/>
      <c r="P122" s="903"/>
      <c r="Q122" s="903"/>
      <c r="R122" s="903"/>
      <c r="S122" s="903"/>
      <c r="T122" s="903"/>
      <c r="U122" s="903"/>
      <c r="V122" s="903"/>
      <c r="W122" s="903"/>
      <c r="X122" s="903"/>
      <c r="Y122" s="903"/>
      <c r="Z122" s="904"/>
      <c r="AA122" s="857" t="s">
        <v>445</v>
      </c>
      <c r="AB122" s="858"/>
      <c r="AC122" s="858"/>
      <c r="AD122" s="858"/>
      <c r="AE122" s="859"/>
      <c r="AF122" s="860" t="s">
        <v>130</v>
      </c>
      <c r="AG122" s="858"/>
      <c r="AH122" s="858"/>
      <c r="AI122" s="858"/>
      <c r="AJ122" s="859"/>
      <c r="AK122" s="860" t="s">
        <v>130</v>
      </c>
      <c r="AL122" s="858"/>
      <c r="AM122" s="858"/>
      <c r="AN122" s="858"/>
      <c r="AO122" s="859"/>
      <c r="AP122" s="905" t="s">
        <v>449</v>
      </c>
      <c r="AQ122" s="906"/>
      <c r="AR122" s="906"/>
      <c r="AS122" s="906"/>
      <c r="AT122" s="907"/>
      <c r="AU122" s="967"/>
      <c r="AV122" s="968"/>
      <c r="AW122" s="968"/>
      <c r="AX122" s="968"/>
      <c r="AY122" s="969"/>
      <c r="AZ122" s="960" t="s">
        <v>483</v>
      </c>
      <c r="BA122" s="961"/>
      <c r="BB122" s="961"/>
      <c r="BC122" s="961"/>
      <c r="BD122" s="961"/>
      <c r="BE122" s="961"/>
      <c r="BF122" s="961"/>
      <c r="BG122" s="961"/>
      <c r="BH122" s="961"/>
      <c r="BI122" s="961"/>
      <c r="BJ122" s="961"/>
      <c r="BK122" s="961"/>
      <c r="BL122" s="961"/>
      <c r="BM122" s="961"/>
      <c r="BN122" s="961"/>
      <c r="BO122" s="961"/>
      <c r="BP122" s="962"/>
      <c r="BQ122" s="963">
        <v>10944929</v>
      </c>
      <c r="BR122" s="926"/>
      <c r="BS122" s="926"/>
      <c r="BT122" s="926"/>
      <c r="BU122" s="926"/>
      <c r="BV122" s="926">
        <v>10490924</v>
      </c>
      <c r="BW122" s="926"/>
      <c r="BX122" s="926"/>
      <c r="BY122" s="926"/>
      <c r="BZ122" s="926"/>
      <c r="CA122" s="926">
        <v>10114488</v>
      </c>
      <c r="CB122" s="926"/>
      <c r="CC122" s="926"/>
      <c r="CD122" s="926"/>
      <c r="CE122" s="926"/>
      <c r="CF122" s="927">
        <v>131.69999999999999</v>
      </c>
      <c r="CG122" s="928"/>
      <c r="CH122" s="928"/>
      <c r="CI122" s="928"/>
      <c r="CJ122" s="928"/>
      <c r="CK122" s="950"/>
      <c r="CL122" s="936"/>
      <c r="CM122" s="936"/>
      <c r="CN122" s="936"/>
      <c r="CO122" s="937"/>
      <c r="CP122" s="916" t="s">
        <v>484</v>
      </c>
      <c r="CQ122" s="917"/>
      <c r="CR122" s="917"/>
      <c r="CS122" s="917"/>
      <c r="CT122" s="917"/>
      <c r="CU122" s="917"/>
      <c r="CV122" s="917"/>
      <c r="CW122" s="917"/>
      <c r="CX122" s="917"/>
      <c r="CY122" s="917"/>
      <c r="CZ122" s="917"/>
      <c r="DA122" s="917"/>
      <c r="DB122" s="917"/>
      <c r="DC122" s="917"/>
      <c r="DD122" s="917"/>
      <c r="DE122" s="917"/>
      <c r="DF122" s="918"/>
      <c r="DG122" s="894">
        <v>231116</v>
      </c>
      <c r="DH122" s="895"/>
      <c r="DI122" s="895"/>
      <c r="DJ122" s="895"/>
      <c r="DK122" s="895"/>
      <c r="DL122" s="895">
        <v>279044</v>
      </c>
      <c r="DM122" s="895"/>
      <c r="DN122" s="895"/>
      <c r="DO122" s="895"/>
      <c r="DP122" s="895"/>
      <c r="DQ122" s="895">
        <v>275060</v>
      </c>
      <c r="DR122" s="895"/>
      <c r="DS122" s="895"/>
      <c r="DT122" s="895"/>
      <c r="DU122" s="895"/>
      <c r="DV122" s="872">
        <v>3.6</v>
      </c>
      <c r="DW122" s="872"/>
      <c r="DX122" s="872"/>
      <c r="DY122" s="872"/>
      <c r="DZ122" s="873"/>
    </row>
    <row r="123" spans="1:130" s="246" customFormat="1" ht="26.25" customHeight="1" x14ac:dyDescent="0.2">
      <c r="A123" s="898"/>
      <c r="B123" s="899"/>
      <c r="C123" s="902" t="s">
        <v>467</v>
      </c>
      <c r="D123" s="903"/>
      <c r="E123" s="903"/>
      <c r="F123" s="903"/>
      <c r="G123" s="903"/>
      <c r="H123" s="903"/>
      <c r="I123" s="903"/>
      <c r="J123" s="903"/>
      <c r="K123" s="903"/>
      <c r="L123" s="903"/>
      <c r="M123" s="903"/>
      <c r="N123" s="903"/>
      <c r="O123" s="903"/>
      <c r="P123" s="903"/>
      <c r="Q123" s="903"/>
      <c r="R123" s="903"/>
      <c r="S123" s="903"/>
      <c r="T123" s="903"/>
      <c r="U123" s="903"/>
      <c r="V123" s="903"/>
      <c r="W123" s="903"/>
      <c r="X123" s="903"/>
      <c r="Y123" s="903"/>
      <c r="Z123" s="904"/>
      <c r="AA123" s="857" t="s">
        <v>445</v>
      </c>
      <c r="AB123" s="858"/>
      <c r="AC123" s="858"/>
      <c r="AD123" s="858"/>
      <c r="AE123" s="859"/>
      <c r="AF123" s="860" t="s">
        <v>130</v>
      </c>
      <c r="AG123" s="858"/>
      <c r="AH123" s="858"/>
      <c r="AI123" s="858"/>
      <c r="AJ123" s="859"/>
      <c r="AK123" s="860" t="s">
        <v>445</v>
      </c>
      <c r="AL123" s="858"/>
      <c r="AM123" s="858"/>
      <c r="AN123" s="858"/>
      <c r="AO123" s="859"/>
      <c r="AP123" s="905" t="s">
        <v>130</v>
      </c>
      <c r="AQ123" s="906"/>
      <c r="AR123" s="906"/>
      <c r="AS123" s="906"/>
      <c r="AT123" s="907"/>
      <c r="AU123" s="970"/>
      <c r="AV123" s="971"/>
      <c r="AW123" s="971"/>
      <c r="AX123" s="971"/>
      <c r="AY123" s="971"/>
      <c r="AZ123" s="277" t="s">
        <v>189</v>
      </c>
      <c r="BA123" s="277"/>
      <c r="BB123" s="277"/>
      <c r="BC123" s="277"/>
      <c r="BD123" s="277"/>
      <c r="BE123" s="277"/>
      <c r="BF123" s="277"/>
      <c r="BG123" s="277"/>
      <c r="BH123" s="277"/>
      <c r="BI123" s="277"/>
      <c r="BJ123" s="277"/>
      <c r="BK123" s="277"/>
      <c r="BL123" s="277"/>
      <c r="BM123" s="277"/>
      <c r="BN123" s="277"/>
      <c r="BO123" s="958" t="s">
        <v>485</v>
      </c>
      <c r="BP123" s="959"/>
      <c r="BQ123" s="913">
        <v>18623614</v>
      </c>
      <c r="BR123" s="914"/>
      <c r="BS123" s="914"/>
      <c r="BT123" s="914"/>
      <c r="BU123" s="914"/>
      <c r="BV123" s="914">
        <v>18059449</v>
      </c>
      <c r="BW123" s="914"/>
      <c r="BX123" s="914"/>
      <c r="BY123" s="914"/>
      <c r="BZ123" s="914"/>
      <c r="CA123" s="914">
        <v>16823801</v>
      </c>
      <c r="CB123" s="914"/>
      <c r="CC123" s="914"/>
      <c r="CD123" s="914"/>
      <c r="CE123" s="914"/>
      <c r="CF123" s="824"/>
      <c r="CG123" s="825"/>
      <c r="CH123" s="825"/>
      <c r="CI123" s="825"/>
      <c r="CJ123" s="915"/>
      <c r="CK123" s="950"/>
      <c r="CL123" s="936"/>
      <c r="CM123" s="936"/>
      <c r="CN123" s="936"/>
      <c r="CO123" s="937"/>
      <c r="CP123" s="916" t="s">
        <v>486</v>
      </c>
      <c r="CQ123" s="917"/>
      <c r="CR123" s="917"/>
      <c r="CS123" s="917"/>
      <c r="CT123" s="917"/>
      <c r="CU123" s="917"/>
      <c r="CV123" s="917"/>
      <c r="CW123" s="917"/>
      <c r="CX123" s="917"/>
      <c r="CY123" s="917"/>
      <c r="CZ123" s="917"/>
      <c r="DA123" s="917"/>
      <c r="DB123" s="917"/>
      <c r="DC123" s="917"/>
      <c r="DD123" s="917"/>
      <c r="DE123" s="917"/>
      <c r="DF123" s="918"/>
      <c r="DG123" s="857">
        <v>398358</v>
      </c>
      <c r="DH123" s="858"/>
      <c r="DI123" s="858"/>
      <c r="DJ123" s="858"/>
      <c r="DK123" s="859"/>
      <c r="DL123" s="860">
        <v>231136</v>
      </c>
      <c r="DM123" s="858"/>
      <c r="DN123" s="858"/>
      <c r="DO123" s="858"/>
      <c r="DP123" s="859"/>
      <c r="DQ123" s="860">
        <v>220040</v>
      </c>
      <c r="DR123" s="858"/>
      <c r="DS123" s="858"/>
      <c r="DT123" s="858"/>
      <c r="DU123" s="859"/>
      <c r="DV123" s="905">
        <v>2.9</v>
      </c>
      <c r="DW123" s="906"/>
      <c r="DX123" s="906"/>
      <c r="DY123" s="906"/>
      <c r="DZ123" s="907"/>
    </row>
    <row r="124" spans="1:130" s="246" customFormat="1" ht="26.25" customHeight="1" thickBot="1" x14ac:dyDescent="0.25">
      <c r="A124" s="898"/>
      <c r="B124" s="899"/>
      <c r="C124" s="902" t="s">
        <v>471</v>
      </c>
      <c r="D124" s="903"/>
      <c r="E124" s="903"/>
      <c r="F124" s="903"/>
      <c r="G124" s="903"/>
      <c r="H124" s="903"/>
      <c r="I124" s="903"/>
      <c r="J124" s="903"/>
      <c r="K124" s="903"/>
      <c r="L124" s="903"/>
      <c r="M124" s="903"/>
      <c r="N124" s="903"/>
      <c r="O124" s="903"/>
      <c r="P124" s="903"/>
      <c r="Q124" s="903"/>
      <c r="R124" s="903"/>
      <c r="S124" s="903"/>
      <c r="T124" s="903"/>
      <c r="U124" s="903"/>
      <c r="V124" s="903"/>
      <c r="W124" s="903"/>
      <c r="X124" s="903"/>
      <c r="Y124" s="903"/>
      <c r="Z124" s="904"/>
      <c r="AA124" s="857" t="s">
        <v>445</v>
      </c>
      <c r="AB124" s="858"/>
      <c r="AC124" s="858"/>
      <c r="AD124" s="858"/>
      <c r="AE124" s="859"/>
      <c r="AF124" s="860" t="s">
        <v>445</v>
      </c>
      <c r="AG124" s="858"/>
      <c r="AH124" s="858"/>
      <c r="AI124" s="858"/>
      <c r="AJ124" s="859"/>
      <c r="AK124" s="860" t="s">
        <v>468</v>
      </c>
      <c r="AL124" s="858"/>
      <c r="AM124" s="858"/>
      <c r="AN124" s="858"/>
      <c r="AO124" s="859"/>
      <c r="AP124" s="905" t="s">
        <v>130</v>
      </c>
      <c r="AQ124" s="906"/>
      <c r="AR124" s="906"/>
      <c r="AS124" s="906"/>
      <c r="AT124" s="907"/>
      <c r="AU124" s="908" t="s">
        <v>487</v>
      </c>
      <c r="AV124" s="909"/>
      <c r="AW124" s="909"/>
      <c r="AX124" s="909"/>
      <c r="AY124" s="909"/>
      <c r="AZ124" s="909"/>
      <c r="BA124" s="909"/>
      <c r="BB124" s="909"/>
      <c r="BC124" s="909"/>
      <c r="BD124" s="909"/>
      <c r="BE124" s="909"/>
      <c r="BF124" s="909"/>
      <c r="BG124" s="909"/>
      <c r="BH124" s="909"/>
      <c r="BI124" s="909"/>
      <c r="BJ124" s="909"/>
      <c r="BK124" s="909"/>
      <c r="BL124" s="909"/>
      <c r="BM124" s="909"/>
      <c r="BN124" s="909"/>
      <c r="BO124" s="909"/>
      <c r="BP124" s="910"/>
      <c r="BQ124" s="911" t="s">
        <v>130</v>
      </c>
      <c r="BR124" s="912"/>
      <c r="BS124" s="912"/>
      <c r="BT124" s="912"/>
      <c r="BU124" s="912"/>
      <c r="BV124" s="912" t="s">
        <v>455</v>
      </c>
      <c r="BW124" s="912"/>
      <c r="BX124" s="912"/>
      <c r="BY124" s="912"/>
      <c r="BZ124" s="912"/>
      <c r="CA124" s="912">
        <v>5.4</v>
      </c>
      <c r="CB124" s="912"/>
      <c r="CC124" s="912"/>
      <c r="CD124" s="912"/>
      <c r="CE124" s="912"/>
      <c r="CF124" s="802"/>
      <c r="CG124" s="803"/>
      <c r="CH124" s="803"/>
      <c r="CI124" s="803"/>
      <c r="CJ124" s="943"/>
      <c r="CK124" s="951"/>
      <c r="CL124" s="951"/>
      <c r="CM124" s="951"/>
      <c r="CN124" s="951"/>
      <c r="CO124" s="952"/>
      <c r="CP124" s="916" t="s">
        <v>488</v>
      </c>
      <c r="CQ124" s="917"/>
      <c r="CR124" s="917"/>
      <c r="CS124" s="917"/>
      <c r="CT124" s="917"/>
      <c r="CU124" s="917"/>
      <c r="CV124" s="917"/>
      <c r="CW124" s="917"/>
      <c r="CX124" s="917"/>
      <c r="CY124" s="917"/>
      <c r="CZ124" s="917"/>
      <c r="DA124" s="917"/>
      <c r="DB124" s="917"/>
      <c r="DC124" s="917"/>
      <c r="DD124" s="917"/>
      <c r="DE124" s="917"/>
      <c r="DF124" s="918"/>
      <c r="DG124" s="840" t="s">
        <v>130</v>
      </c>
      <c r="DH124" s="841"/>
      <c r="DI124" s="841"/>
      <c r="DJ124" s="841"/>
      <c r="DK124" s="842"/>
      <c r="DL124" s="843" t="s">
        <v>445</v>
      </c>
      <c r="DM124" s="841"/>
      <c r="DN124" s="841"/>
      <c r="DO124" s="841"/>
      <c r="DP124" s="842"/>
      <c r="DQ124" s="843" t="s">
        <v>445</v>
      </c>
      <c r="DR124" s="841"/>
      <c r="DS124" s="841"/>
      <c r="DT124" s="841"/>
      <c r="DU124" s="842"/>
      <c r="DV124" s="929" t="s">
        <v>130</v>
      </c>
      <c r="DW124" s="930"/>
      <c r="DX124" s="930"/>
      <c r="DY124" s="930"/>
      <c r="DZ124" s="931"/>
    </row>
    <row r="125" spans="1:130" s="246" customFormat="1" ht="26.25" customHeight="1" x14ac:dyDescent="0.2">
      <c r="A125" s="898"/>
      <c r="B125" s="899"/>
      <c r="C125" s="902" t="s">
        <v>473</v>
      </c>
      <c r="D125" s="903"/>
      <c r="E125" s="903"/>
      <c r="F125" s="903"/>
      <c r="G125" s="903"/>
      <c r="H125" s="903"/>
      <c r="I125" s="903"/>
      <c r="J125" s="903"/>
      <c r="K125" s="903"/>
      <c r="L125" s="903"/>
      <c r="M125" s="903"/>
      <c r="N125" s="903"/>
      <c r="O125" s="903"/>
      <c r="P125" s="903"/>
      <c r="Q125" s="903"/>
      <c r="R125" s="903"/>
      <c r="S125" s="903"/>
      <c r="T125" s="903"/>
      <c r="U125" s="903"/>
      <c r="V125" s="903"/>
      <c r="W125" s="903"/>
      <c r="X125" s="903"/>
      <c r="Y125" s="903"/>
      <c r="Z125" s="904"/>
      <c r="AA125" s="857" t="s">
        <v>130</v>
      </c>
      <c r="AB125" s="858"/>
      <c r="AC125" s="858"/>
      <c r="AD125" s="858"/>
      <c r="AE125" s="859"/>
      <c r="AF125" s="860" t="s">
        <v>130</v>
      </c>
      <c r="AG125" s="858"/>
      <c r="AH125" s="858"/>
      <c r="AI125" s="858"/>
      <c r="AJ125" s="859"/>
      <c r="AK125" s="860" t="s">
        <v>445</v>
      </c>
      <c r="AL125" s="858"/>
      <c r="AM125" s="858"/>
      <c r="AN125" s="858"/>
      <c r="AO125" s="859"/>
      <c r="AP125" s="905" t="s">
        <v>130</v>
      </c>
      <c r="AQ125" s="906"/>
      <c r="AR125" s="906"/>
      <c r="AS125" s="906"/>
      <c r="AT125" s="907"/>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932" t="s">
        <v>489</v>
      </c>
      <c r="CL125" s="933"/>
      <c r="CM125" s="933"/>
      <c r="CN125" s="933"/>
      <c r="CO125" s="934"/>
      <c r="CP125" s="941" t="s">
        <v>490</v>
      </c>
      <c r="CQ125" s="886"/>
      <c r="CR125" s="886"/>
      <c r="CS125" s="886"/>
      <c r="CT125" s="886"/>
      <c r="CU125" s="886"/>
      <c r="CV125" s="886"/>
      <c r="CW125" s="886"/>
      <c r="CX125" s="886"/>
      <c r="CY125" s="886"/>
      <c r="CZ125" s="886"/>
      <c r="DA125" s="886"/>
      <c r="DB125" s="886"/>
      <c r="DC125" s="886"/>
      <c r="DD125" s="886"/>
      <c r="DE125" s="886"/>
      <c r="DF125" s="887"/>
      <c r="DG125" s="942" t="s">
        <v>130</v>
      </c>
      <c r="DH125" s="923"/>
      <c r="DI125" s="923"/>
      <c r="DJ125" s="923"/>
      <c r="DK125" s="923"/>
      <c r="DL125" s="923" t="s">
        <v>130</v>
      </c>
      <c r="DM125" s="923"/>
      <c r="DN125" s="923"/>
      <c r="DO125" s="923"/>
      <c r="DP125" s="923"/>
      <c r="DQ125" s="923" t="s">
        <v>130</v>
      </c>
      <c r="DR125" s="923"/>
      <c r="DS125" s="923"/>
      <c r="DT125" s="923"/>
      <c r="DU125" s="923"/>
      <c r="DV125" s="924" t="s">
        <v>130</v>
      </c>
      <c r="DW125" s="924"/>
      <c r="DX125" s="924"/>
      <c r="DY125" s="924"/>
      <c r="DZ125" s="925"/>
    </row>
    <row r="126" spans="1:130" s="246" customFormat="1" ht="26.25" customHeight="1" thickBot="1" x14ac:dyDescent="0.25">
      <c r="A126" s="898"/>
      <c r="B126" s="899"/>
      <c r="C126" s="902" t="s">
        <v>475</v>
      </c>
      <c r="D126" s="903"/>
      <c r="E126" s="903"/>
      <c r="F126" s="903"/>
      <c r="G126" s="903"/>
      <c r="H126" s="903"/>
      <c r="I126" s="903"/>
      <c r="J126" s="903"/>
      <c r="K126" s="903"/>
      <c r="L126" s="903"/>
      <c r="M126" s="903"/>
      <c r="N126" s="903"/>
      <c r="O126" s="903"/>
      <c r="P126" s="903"/>
      <c r="Q126" s="903"/>
      <c r="R126" s="903"/>
      <c r="S126" s="903"/>
      <c r="T126" s="903"/>
      <c r="U126" s="903"/>
      <c r="V126" s="903"/>
      <c r="W126" s="903"/>
      <c r="X126" s="903"/>
      <c r="Y126" s="903"/>
      <c r="Z126" s="904"/>
      <c r="AA126" s="857" t="s">
        <v>130</v>
      </c>
      <c r="AB126" s="858"/>
      <c r="AC126" s="858"/>
      <c r="AD126" s="858"/>
      <c r="AE126" s="859"/>
      <c r="AF126" s="860" t="s">
        <v>130</v>
      </c>
      <c r="AG126" s="858"/>
      <c r="AH126" s="858"/>
      <c r="AI126" s="858"/>
      <c r="AJ126" s="859"/>
      <c r="AK126" s="860" t="s">
        <v>130</v>
      </c>
      <c r="AL126" s="858"/>
      <c r="AM126" s="858"/>
      <c r="AN126" s="858"/>
      <c r="AO126" s="859"/>
      <c r="AP126" s="905" t="s">
        <v>130</v>
      </c>
      <c r="AQ126" s="906"/>
      <c r="AR126" s="906"/>
      <c r="AS126" s="906"/>
      <c r="AT126" s="907"/>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935"/>
      <c r="CL126" s="936"/>
      <c r="CM126" s="936"/>
      <c r="CN126" s="936"/>
      <c r="CO126" s="937"/>
      <c r="CP126" s="893" t="s">
        <v>491</v>
      </c>
      <c r="CQ126" s="828"/>
      <c r="CR126" s="828"/>
      <c r="CS126" s="828"/>
      <c r="CT126" s="828"/>
      <c r="CU126" s="828"/>
      <c r="CV126" s="828"/>
      <c r="CW126" s="828"/>
      <c r="CX126" s="828"/>
      <c r="CY126" s="828"/>
      <c r="CZ126" s="828"/>
      <c r="DA126" s="828"/>
      <c r="DB126" s="828"/>
      <c r="DC126" s="828"/>
      <c r="DD126" s="828"/>
      <c r="DE126" s="828"/>
      <c r="DF126" s="829"/>
      <c r="DG126" s="894" t="s">
        <v>130</v>
      </c>
      <c r="DH126" s="895"/>
      <c r="DI126" s="895"/>
      <c r="DJ126" s="895"/>
      <c r="DK126" s="895"/>
      <c r="DL126" s="895" t="s">
        <v>130</v>
      </c>
      <c r="DM126" s="895"/>
      <c r="DN126" s="895"/>
      <c r="DO126" s="895"/>
      <c r="DP126" s="895"/>
      <c r="DQ126" s="895" t="s">
        <v>130</v>
      </c>
      <c r="DR126" s="895"/>
      <c r="DS126" s="895"/>
      <c r="DT126" s="895"/>
      <c r="DU126" s="895"/>
      <c r="DV126" s="872" t="s">
        <v>130</v>
      </c>
      <c r="DW126" s="872"/>
      <c r="DX126" s="872"/>
      <c r="DY126" s="872"/>
      <c r="DZ126" s="873"/>
    </row>
    <row r="127" spans="1:130" s="246" customFormat="1" ht="26.25" customHeight="1" x14ac:dyDescent="0.2">
      <c r="A127" s="900"/>
      <c r="B127" s="901"/>
      <c r="C127" s="919" t="s">
        <v>492</v>
      </c>
      <c r="D127" s="920"/>
      <c r="E127" s="920"/>
      <c r="F127" s="920"/>
      <c r="G127" s="920"/>
      <c r="H127" s="920"/>
      <c r="I127" s="920"/>
      <c r="J127" s="920"/>
      <c r="K127" s="920"/>
      <c r="L127" s="920"/>
      <c r="M127" s="920"/>
      <c r="N127" s="920"/>
      <c r="O127" s="920"/>
      <c r="P127" s="920"/>
      <c r="Q127" s="920"/>
      <c r="R127" s="920"/>
      <c r="S127" s="920"/>
      <c r="T127" s="920"/>
      <c r="U127" s="920"/>
      <c r="V127" s="920"/>
      <c r="W127" s="920"/>
      <c r="X127" s="920"/>
      <c r="Y127" s="920"/>
      <c r="Z127" s="921"/>
      <c r="AA127" s="857">
        <v>8540</v>
      </c>
      <c r="AB127" s="858"/>
      <c r="AC127" s="858"/>
      <c r="AD127" s="858"/>
      <c r="AE127" s="859"/>
      <c r="AF127" s="860">
        <v>3159</v>
      </c>
      <c r="AG127" s="858"/>
      <c r="AH127" s="858"/>
      <c r="AI127" s="858"/>
      <c r="AJ127" s="859"/>
      <c r="AK127" s="860">
        <v>2468</v>
      </c>
      <c r="AL127" s="858"/>
      <c r="AM127" s="858"/>
      <c r="AN127" s="858"/>
      <c r="AO127" s="859"/>
      <c r="AP127" s="905">
        <v>0</v>
      </c>
      <c r="AQ127" s="906"/>
      <c r="AR127" s="906"/>
      <c r="AS127" s="906"/>
      <c r="AT127" s="907"/>
      <c r="AU127" s="282"/>
      <c r="AV127" s="282"/>
      <c r="AW127" s="282"/>
      <c r="AX127" s="922" t="s">
        <v>493</v>
      </c>
      <c r="AY127" s="890"/>
      <c r="AZ127" s="890"/>
      <c r="BA127" s="890"/>
      <c r="BB127" s="890"/>
      <c r="BC127" s="890"/>
      <c r="BD127" s="890"/>
      <c r="BE127" s="891"/>
      <c r="BF127" s="889" t="s">
        <v>494</v>
      </c>
      <c r="BG127" s="890"/>
      <c r="BH127" s="890"/>
      <c r="BI127" s="890"/>
      <c r="BJ127" s="890"/>
      <c r="BK127" s="890"/>
      <c r="BL127" s="891"/>
      <c r="BM127" s="889" t="s">
        <v>495</v>
      </c>
      <c r="BN127" s="890"/>
      <c r="BO127" s="890"/>
      <c r="BP127" s="890"/>
      <c r="BQ127" s="890"/>
      <c r="BR127" s="890"/>
      <c r="BS127" s="891"/>
      <c r="BT127" s="889" t="s">
        <v>496</v>
      </c>
      <c r="BU127" s="890"/>
      <c r="BV127" s="890"/>
      <c r="BW127" s="890"/>
      <c r="BX127" s="890"/>
      <c r="BY127" s="890"/>
      <c r="BZ127" s="892"/>
      <c r="CA127" s="282"/>
      <c r="CB127" s="282"/>
      <c r="CC127" s="282"/>
      <c r="CD127" s="283"/>
      <c r="CE127" s="283"/>
      <c r="CF127" s="283"/>
      <c r="CG127" s="280"/>
      <c r="CH127" s="280"/>
      <c r="CI127" s="280"/>
      <c r="CJ127" s="281"/>
      <c r="CK127" s="935"/>
      <c r="CL127" s="936"/>
      <c r="CM127" s="936"/>
      <c r="CN127" s="936"/>
      <c r="CO127" s="937"/>
      <c r="CP127" s="893" t="s">
        <v>497</v>
      </c>
      <c r="CQ127" s="828"/>
      <c r="CR127" s="828"/>
      <c r="CS127" s="828"/>
      <c r="CT127" s="828"/>
      <c r="CU127" s="828"/>
      <c r="CV127" s="828"/>
      <c r="CW127" s="828"/>
      <c r="CX127" s="828"/>
      <c r="CY127" s="828"/>
      <c r="CZ127" s="828"/>
      <c r="DA127" s="828"/>
      <c r="DB127" s="828"/>
      <c r="DC127" s="828"/>
      <c r="DD127" s="828"/>
      <c r="DE127" s="828"/>
      <c r="DF127" s="829"/>
      <c r="DG127" s="894" t="s">
        <v>130</v>
      </c>
      <c r="DH127" s="895"/>
      <c r="DI127" s="895"/>
      <c r="DJ127" s="895"/>
      <c r="DK127" s="895"/>
      <c r="DL127" s="895" t="s">
        <v>445</v>
      </c>
      <c r="DM127" s="895"/>
      <c r="DN127" s="895"/>
      <c r="DO127" s="895"/>
      <c r="DP127" s="895"/>
      <c r="DQ127" s="895" t="s">
        <v>130</v>
      </c>
      <c r="DR127" s="895"/>
      <c r="DS127" s="895"/>
      <c r="DT127" s="895"/>
      <c r="DU127" s="895"/>
      <c r="DV127" s="872" t="s">
        <v>130</v>
      </c>
      <c r="DW127" s="872"/>
      <c r="DX127" s="872"/>
      <c r="DY127" s="872"/>
      <c r="DZ127" s="873"/>
    </row>
    <row r="128" spans="1:130" s="246" customFormat="1" ht="26.25" customHeight="1" thickBot="1" x14ac:dyDescent="0.25">
      <c r="A128" s="874" t="s">
        <v>498</v>
      </c>
      <c r="B128" s="875"/>
      <c r="C128" s="875"/>
      <c r="D128" s="875"/>
      <c r="E128" s="875"/>
      <c r="F128" s="875"/>
      <c r="G128" s="875"/>
      <c r="H128" s="875"/>
      <c r="I128" s="875"/>
      <c r="J128" s="875"/>
      <c r="K128" s="875"/>
      <c r="L128" s="875"/>
      <c r="M128" s="875"/>
      <c r="N128" s="875"/>
      <c r="O128" s="875"/>
      <c r="P128" s="875"/>
      <c r="Q128" s="875"/>
      <c r="R128" s="875"/>
      <c r="S128" s="875"/>
      <c r="T128" s="875"/>
      <c r="U128" s="875"/>
      <c r="V128" s="875"/>
      <c r="W128" s="876" t="s">
        <v>499</v>
      </c>
      <c r="X128" s="876"/>
      <c r="Y128" s="876"/>
      <c r="Z128" s="877"/>
      <c r="AA128" s="878">
        <v>60451</v>
      </c>
      <c r="AB128" s="879"/>
      <c r="AC128" s="879"/>
      <c r="AD128" s="879"/>
      <c r="AE128" s="880"/>
      <c r="AF128" s="881">
        <v>56910</v>
      </c>
      <c r="AG128" s="879"/>
      <c r="AH128" s="879"/>
      <c r="AI128" s="879"/>
      <c r="AJ128" s="880"/>
      <c r="AK128" s="881">
        <v>50154</v>
      </c>
      <c r="AL128" s="879"/>
      <c r="AM128" s="879"/>
      <c r="AN128" s="879"/>
      <c r="AO128" s="880"/>
      <c r="AP128" s="882"/>
      <c r="AQ128" s="883"/>
      <c r="AR128" s="883"/>
      <c r="AS128" s="883"/>
      <c r="AT128" s="884"/>
      <c r="AU128" s="282"/>
      <c r="AV128" s="282"/>
      <c r="AW128" s="282"/>
      <c r="AX128" s="885" t="s">
        <v>500</v>
      </c>
      <c r="AY128" s="886"/>
      <c r="AZ128" s="886"/>
      <c r="BA128" s="886"/>
      <c r="BB128" s="886"/>
      <c r="BC128" s="886"/>
      <c r="BD128" s="886"/>
      <c r="BE128" s="887"/>
      <c r="BF128" s="864" t="s">
        <v>455</v>
      </c>
      <c r="BG128" s="865"/>
      <c r="BH128" s="865"/>
      <c r="BI128" s="865"/>
      <c r="BJ128" s="865"/>
      <c r="BK128" s="865"/>
      <c r="BL128" s="888"/>
      <c r="BM128" s="864">
        <v>13.57</v>
      </c>
      <c r="BN128" s="865"/>
      <c r="BO128" s="865"/>
      <c r="BP128" s="865"/>
      <c r="BQ128" s="865"/>
      <c r="BR128" s="865"/>
      <c r="BS128" s="888"/>
      <c r="BT128" s="864">
        <v>20</v>
      </c>
      <c r="BU128" s="865"/>
      <c r="BV128" s="865"/>
      <c r="BW128" s="865"/>
      <c r="BX128" s="865"/>
      <c r="BY128" s="865"/>
      <c r="BZ128" s="866"/>
      <c r="CA128" s="283"/>
      <c r="CB128" s="283"/>
      <c r="CC128" s="283"/>
      <c r="CD128" s="283"/>
      <c r="CE128" s="283"/>
      <c r="CF128" s="283"/>
      <c r="CG128" s="280"/>
      <c r="CH128" s="280"/>
      <c r="CI128" s="280"/>
      <c r="CJ128" s="281"/>
      <c r="CK128" s="938"/>
      <c r="CL128" s="939"/>
      <c r="CM128" s="939"/>
      <c r="CN128" s="939"/>
      <c r="CO128" s="940"/>
      <c r="CP128" s="867" t="s">
        <v>501</v>
      </c>
      <c r="CQ128" s="806"/>
      <c r="CR128" s="806"/>
      <c r="CS128" s="806"/>
      <c r="CT128" s="806"/>
      <c r="CU128" s="806"/>
      <c r="CV128" s="806"/>
      <c r="CW128" s="806"/>
      <c r="CX128" s="806"/>
      <c r="CY128" s="806"/>
      <c r="CZ128" s="806"/>
      <c r="DA128" s="806"/>
      <c r="DB128" s="806"/>
      <c r="DC128" s="806"/>
      <c r="DD128" s="806"/>
      <c r="DE128" s="806"/>
      <c r="DF128" s="807"/>
      <c r="DG128" s="868">
        <v>16461</v>
      </c>
      <c r="DH128" s="869"/>
      <c r="DI128" s="869"/>
      <c r="DJ128" s="869"/>
      <c r="DK128" s="869"/>
      <c r="DL128" s="869">
        <v>16461</v>
      </c>
      <c r="DM128" s="869"/>
      <c r="DN128" s="869"/>
      <c r="DO128" s="869"/>
      <c r="DP128" s="869"/>
      <c r="DQ128" s="869">
        <v>12470</v>
      </c>
      <c r="DR128" s="869"/>
      <c r="DS128" s="869"/>
      <c r="DT128" s="869"/>
      <c r="DU128" s="869"/>
      <c r="DV128" s="870">
        <v>0.2</v>
      </c>
      <c r="DW128" s="870"/>
      <c r="DX128" s="870"/>
      <c r="DY128" s="870"/>
      <c r="DZ128" s="871"/>
    </row>
    <row r="129" spans="1:131" s="246" customFormat="1" ht="26.25" customHeight="1" x14ac:dyDescent="0.2">
      <c r="A129" s="852" t="s">
        <v>107</v>
      </c>
      <c r="B129" s="853"/>
      <c r="C129" s="853"/>
      <c r="D129" s="853"/>
      <c r="E129" s="853"/>
      <c r="F129" s="853"/>
      <c r="G129" s="853"/>
      <c r="H129" s="853"/>
      <c r="I129" s="853"/>
      <c r="J129" s="853"/>
      <c r="K129" s="853"/>
      <c r="L129" s="853"/>
      <c r="M129" s="853"/>
      <c r="N129" s="853"/>
      <c r="O129" s="853"/>
      <c r="P129" s="853"/>
      <c r="Q129" s="853"/>
      <c r="R129" s="853"/>
      <c r="S129" s="853"/>
      <c r="T129" s="853"/>
      <c r="U129" s="853"/>
      <c r="V129" s="853"/>
      <c r="W129" s="854" t="s">
        <v>502</v>
      </c>
      <c r="X129" s="855"/>
      <c r="Y129" s="855"/>
      <c r="Z129" s="856"/>
      <c r="AA129" s="857">
        <v>8744790</v>
      </c>
      <c r="AB129" s="858"/>
      <c r="AC129" s="858"/>
      <c r="AD129" s="858"/>
      <c r="AE129" s="859"/>
      <c r="AF129" s="860">
        <v>8755557</v>
      </c>
      <c r="AG129" s="858"/>
      <c r="AH129" s="858"/>
      <c r="AI129" s="858"/>
      <c r="AJ129" s="859"/>
      <c r="AK129" s="860">
        <v>8764588</v>
      </c>
      <c r="AL129" s="858"/>
      <c r="AM129" s="858"/>
      <c r="AN129" s="858"/>
      <c r="AO129" s="859"/>
      <c r="AP129" s="861"/>
      <c r="AQ129" s="862"/>
      <c r="AR129" s="862"/>
      <c r="AS129" s="862"/>
      <c r="AT129" s="863"/>
      <c r="AU129" s="284"/>
      <c r="AV129" s="284"/>
      <c r="AW129" s="284"/>
      <c r="AX129" s="827" t="s">
        <v>503</v>
      </c>
      <c r="AY129" s="828"/>
      <c r="AZ129" s="828"/>
      <c r="BA129" s="828"/>
      <c r="BB129" s="828"/>
      <c r="BC129" s="828"/>
      <c r="BD129" s="828"/>
      <c r="BE129" s="829"/>
      <c r="BF129" s="847" t="s">
        <v>504</v>
      </c>
      <c r="BG129" s="848"/>
      <c r="BH129" s="848"/>
      <c r="BI129" s="848"/>
      <c r="BJ129" s="848"/>
      <c r="BK129" s="848"/>
      <c r="BL129" s="849"/>
      <c r="BM129" s="847">
        <v>18.57</v>
      </c>
      <c r="BN129" s="848"/>
      <c r="BO129" s="848"/>
      <c r="BP129" s="848"/>
      <c r="BQ129" s="848"/>
      <c r="BR129" s="848"/>
      <c r="BS129" s="849"/>
      <c r="BT129" s="847">
        <v>30</v>
      </c>
      <c r="BU129" s="850"/>
      <c r="BV129" s="850"/>
      <c r="BW129" s="850"/>
      <c r="BX129" s="850"/>
      <c r="BY129" s="850"/>
      <c r="BZ129" s="851"/>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2">
      <c r="A130" s="852" t="s">
        <v>505</v>
      </c>
      <c r="B130" s="853"/>
      <c r="C130" s="853"/>
      <c r="D130" s="853"/>
      <c r="E130" s="853"/>
      <c r="F130" s="853"/>
      <c r="G130" s="853"/>
      <c r="H130" s="853"/>
      <c r="I130" s="853"/>
      <c r="J130" s="853"/>
      <c r="K130" s="853"/>
      <c r="L130" s="853"/>
      <c r="M130" s="853"/>
      <c r="N130" s="853"/>
      <c r="O130" s="853"/>
      <c r="P130" s="853"/>
      <c r="Q130" s="853"/>
      <c r="R130" s="853"/>
      <c r="S130" s="853"/>
      <c r="T130" s="853"/>
      <c r="U130" s="853"/>
      <c r="V130" s="853"/>
      <c r="W130" s="854" t="s">
        <v>506</v>
      </c>
      <c r="X130" s="855"/>
      <c r="Y130" s="855"/>
      <c r="Z130" s="856"/>
      <c r="AA130" s="857">
        <v>1137519</v>
      </c>
      <c r="AB130" s="858"/>
      <c r="AC130" s="858"/>
      <c r="AD130" s="858"/>
      <c r="AE130" s="859"/>
      <c r="AF130" s="860">
        <v>1105693</v>
      </c>
      <c r="AG130" s="858"/>
      <c r="AH130" s="858"/>
      <c r="AI130" s="858"/>
      <c r="AJ130" s="859"/>
      <c r="AK130" s="860">
        <v>1083792</v>
      </c>
      <c r="AL130" s="858"/>
      <c r="AM130" s="858"/>
      <c r="AN130" s="858"/>
      <c r="AO130" s="859"/>
      <c r="AP130" s="861"/>
      <c r="AQ130" s="862"/>
      <c r="AR130" s="862"/>
      <c r="AS130" s="862"/>
      <c r="AT130" s="863"/>
      <c r="AU130" s="284"/>
      <c r="AV130" s="284"/>
      <c r="AW130" s="284"/>
      <c r="AX130" s="827" t="s">
        <v>507</v>
      </c>
      <c r="AY130" s="828"/>
      <c r="AZ130" s="828"/>
      <c r="BA130" s="828"/>
      <c r="BB130" s="828"/>
      <c r="BC130" s="828"/>
      <c r="BD130" s="828"/>
      <c r="BE130" s="829"/>
      <c r="BF130" s="830">
        <v>5.4</v>
      </c>
      <c r="BG130" s="831"/>
      <c r="BH130" s="831"/>
      <c r="BI130" s="831"/>
      <c r="BJ130" s="831"/>
      <c r="BK130" s="831"/>
      <c r="BL130" s="832"/>
      <c r="BM130" s="830">
        <v>25</v>
      </c>
      <c r="BN130" s="831"/>
      <c r="BO130" s="831"/>
      <c r="BP130" s="831"/>
      <c r="BQ130" s="831"/>
      <c r="BR130" s="831"/>
      <c r="BS130" s="832"/>
      <c r="BT130" s="830">
        <v>35</v>
      </c>
      <c r="BU130" s="833"/>
      <c r="BV130" s="833"/>
      <c r="BW130" s="833"/>
      <c r="BX130" s="833"/>
      <c r="BY130" s="833"/>
      <c r="BZ130" s="834"/>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5">
      <c r="A131" s="835"/>
      <c r="B131" s="836"/>
      <c r="C131" s="836"/>
      <c r="D131" s="836"/>
      <c r="E131" s="836"/>
      <c r="F131" s="836"/>
      <c r="G131" s="836"/>
      <c r="H131" s="836"/>
      <c r="I131" s="836"/>
      <c r="J131" s="836"/>
      <c r="K131" s="836"/>
      <c r="L131" s="836"/>
      <c r="M131" s="836"/>
      <c r="N131" s="836"/>
      <c r="O131" s="836"/>
      <c r="P131" s="836"/>
      <c r="Q131" s="836"/>
      <c r="R131" s="836"/>
      <c r="S131" s="836"/>
      <c r="T131" s="836"/>
      <c r="U131" s="836"/>
      <c r="V131" s="836"/>
      <c r="W131" s="837" t="s">
        <v>508</v>
      </c>
      <c r="X131" s="838"/>
      <c r="Y131" s="838"/>
      <c r="Z131" s="839"/>
      <c r="AA131" s="840">
        <v>7607271</v>
      </c>
      <c r="AB131" s="841"/>
      <c r="AC131" s="841"/>
      <c r="AD131" s="841"/>
      <c r="AE131" s="842"/>
      <c r="AF131" s="843">
        <v>7649864</v>
      </c>
      <c r="AG131" s="841"/>
      <c r="AH131" s="841"/>
      <c r="AI131" s="841"/>
      <c r="AJ131" s="842"/>
      <c r="AK131" s="843">
        <v>7680796</v>
      </c>
      <c r="AL131" s="841"/>
      <c r="AM131" s="841"/>
      <c r="AN131" s="841"/>
      <c r="AO131" s="842"/>
      <c r="AP131" s="844"/>
      <c r="AQ131" s="845"/>
      <c r="AR131" s="845"/>
      <c r="AS131" s="845"/>
      <c r="AT131" s="846"/>
      <c r="AU131" s="284"/>
      <c r="AV131" s="284"/>
      <c r="AW131" s="284"/>
      <c r="AX131" s="805" t="s">
        <v>509</v>
      </c>
      <c r="AY131" s="806"/>
      <c r="AZ131" s="806"/>
      <c r="BA131" s="806"/>
      <c r="BB131" s="806"/>
      <c r="BC131" s="806"/>
      <c r="BD131" s="806"/>
      <c r="BE131" s="807"/>
      <c r="BF131" s="808">
        <v>5.4</v>
      </c>
      <c r="BG131" s="809"/>
      <c r="BH131" s="809"/>
      <c r="BI131" s="809"/>
      <c r="BJ131" s="809"/>
      <c r="BK131" s="809"/>
      <c r="BL131" s="810"/>
      <c r="BM131" s="808">
        <v>350</v>
      </c>
      <c r="BN131" s="809"/>
      <c r="BO131" s="809"/>
      <c r="BP131" s="809"/>
      <c r="BQ131" s="809"/>
      <c r="BR131" s="809"/>
      <c r="BS131" s="810"/>
      <c r="BT131" s="811"/>
      <c r="BU131" s="812"/>
      <c r="BV131" s="812"/>
      <c r="BW131" s="812"/>
      <c r="BX131" s="812"/>
      <c r="BY131" s="812"/>
      <c r="BZ131" s="813"/>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2">
      <c r="A132" s="814" t="s">
        <v>510</v>
      </c>
      <c r="B132" s="815"/>
      <c r="C132" s="815"/>
      <c r="D132" s="815"/>
      <c r="E132" s="815"/>
      <c r="F132" s="815"/>
      <c r="G132" s="815"/>
      <c r="H132" s="815"/>
      <c r="I132" s="815"/>
      <c r="J132" s="815"/>
      <c r="K132" s="815"/>
      <c r="L132" s="815"/>
      <c r="M132" s="815"/>
      <c r="N132" s="815"/>
      <c r="O132" s="815"/>
      <c r="P132" s="815"/>
      <c r="Q132" s="815"/>
      <c r="R132" s="815"/>
      <c r="S132" s="815"/>
      <c r="T132" s="815"/>
      <c r="U132" s="815"/>
      <c r="V132" s="818" t="s">
        <v>511</v>
      </c>
      <c r="W132" s="818"/>
      <c r="X132" s="818"/>
      <c r="Y132" s="818"/>
      <c r="Z132" s="819"/>
      <c r="AA132" s="820">
        <v>5.0693211800000002</v>
      </c>
      <c r="AB132" s="821"/>
      <c r="AC132" s="821"/>
      <c r="AD132" s="821"/>
      <c r="AE132" s="822"/>
      <c r="AF132" s="823">
        <v>5.0313966370000003</v>
      </c>
      <c r="AG132" s="821"/>
      <c r="AH132" s="821"/>
      <c r="AI132" s="821"/>
      <c r="AJ132" s="822"/>
      <c r="AK132" s="823">
        <v>6.100956203</v>
      </c>
      <c r="AL132" s="821"/>
      <c r="AM132" s="821"/>
      <c r="AN132" s="821"/>
      <c r="AO132" s="822"/>
      <c r="AP132" s="824"/>
      <c r="AQ132" s="825"/>
      <c r="AR132" s="825"/>
      <c r="AS132" s="825"/>
      <c r="AT132" s="826"/>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5">
      <c r="A133" s="816"/>
      <c r="B133" s="817"/>
      <c r="C133" s="817"/>
      <c r="D133" s="817"/>
      <c r="E133" s="817"/>
      <c r="F133" s="817"/>
      <c r="G133" s="817"/>
      <c r="H133" s="817"/>
      <c r="I133" s="817"/>
      <c r="J133" s="817"/>
      <c r="K133" s="817"/>
      <c r="L133" s="817"/>
      <c r="M133" s="817"/>
      <c r="N133" s="817"/>
      <c r="O133" s="817"/>
      <c r="P133" s="817"/>
      <c r="Q133" s="817"/>
      <c r="R133" s="817"/>
      <c r="S133" s="817"/>
      <c r="T133" s="817"/>
      <c r="U133" s="817"/>
      <c r="V133" s="797" t="s">
        <v>512</v>
      </c>
      <c r="W133" s="797"/>
      <c r="X133" s="797"/>
      <c r="Y133" s="797"/>
      <c r="Z133" s="798"/>
      <c r="AA133" s="799">
        <v>6</v>
      </c>
      <c r="AB133" s="800"/>
      <c r="AC133" s="800"/>
      <c r="AD133" s="800"/>
      <c r="AE133" s="801"/>
      <c r="AF133" s="799">
        <v>5.2</v>
      </c>
      <c r="AG133" s="800"/>
      <c r="AH133" s="800"/>
      <c r="AI133" s="800"/>
      <c r="AJ133" s="801"/>
      <c r="AK133" s="799">
        <v>5.4</v>
      </c>
      <c r="AL133" s="800"/>
      <c r="AM133" s="800"/>
      <c r="AN133" s="800"/>
      <c r="AO133" s="801"/>
      <c r="AP133" s="802"/>
      <c r="AQ133" s="803"/>
      <c r="AR133" s="803"/>
      <c r="AS133" s="803"/>
      <c r="AT133" s="804"/>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2">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4" hidden="1" x14ac:dyDescent="0.2">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2"/>
  </sheetData>
  <sheetProtection algorithmName="SHA-512" hashValue="HiQYned2uHj/wIT69JAFqDiZKm7xY2xXkI/+0Cid8zYXCCk9El5HJVbO57eKLjWifoGoWGX5QuWrYqJuuv0JBw==" saltValue="LRIVlJ/N1CtRMn/jpt6aK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2"/>
  <cols>
    <col min="1" max="120" width="2.77734375" style="291" customWidth="1"/>
    <col min="121" max="121" width="0" style="290" hidden="1" customWidth="1"/>
    <col min="122" max="16384" width="9" style="290" hidden="1"/>
  </cols>
  <sheetData>
    <row r="1" spans="1:120" ht="13.2" x14ac:dyDescent="0.2">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90"/>
    </row>
    <row r="17" spans="119:120" ht="13.2" x14ac:dyDescent="0.2">
      <c r="DP17" s="290"/>
    </row>
    <row r="18" spans="119:120" ht="13.2" x14ac:dyDescent="0.2"/>
    <row r="19" spans="119:120" ht="13.2" x14ac:dyDescent="0.2"/>
    <row r="20" spans="119:120" ht="13.2" x14ac:dyDescent="0.2">
      <c r="DO20" s="290"/>
      <c r="DP20" s="290"/>
    </row>
    <row r="21" spans="119:120" ht="13.2" x14ac:dyDescent="0.2">
      <c r="DP21" s="290"/>
    </row>
    <row r="22" spans="119:120" ht="13.2" x14ac:dyDescent="0.2"/>
    <row r="23" spans="119:120" ht="13.2" x14ac:dyDescent="0.2">
      <c r="DO23" s="290"/>
      <c r="DP23" s="290"/>
    </row>
    <row r="24" spans="119:120" ht="13.2" x14ac:dyDescent="0.2">
      <c r="DP24" s="290"/>
    </row>
    <row r="25" spans="119:120" ht="13.2" x14ac:dyDescent="0.2">
      <c r="DP25" s="290"/>
    </row>
    <row r="26" spans="119:120" ht="13.2" x14ac:dyDescent="0.2">
      <c r="DO26" s="290"/>
      <c r="DP26" s="290"/>
    </row>
    <row r="27" spans="119:120" ht="13.2" x14ac:dyDescent="0.2"/>
    <row r="28" spans="119:120" ht="13.2" x14ac:dyDescent="0.2">
      <c r="DO28" s="290"/>
      <c r="DP28" s="290"/>
    </row>
    <row r="29" spans="119:120" ht="13.2" x14ac:dyDescent="0.2">
      <c r="DP29" s="290"/>
    </row>
    <row r="30" spans="119:120" ht="13.2" x14ac:dyDescent="0.2"/>
    <row r="31" spans="119:120" ht="13.2" x14ac:dyDescent="0.2">
      <c r="DO31" s="290"/>
      <c r="DP31" s="290"/>
    </row>
    <row r="32" spans="119:120" ht="13.2" x14ac:dyDescent="0.2"/>
    <row r="33" spans="98:120" ht="13.2" x14ac:dyDescent="0.2">
      <c r="DO33" s="290"/>
      <c r="DP33" s="290"/>
    </row>
    <row r="34" spans="98:120" ht="13.2" x14ac:dyDescent="0.2">
      <c r="DM34" s="290"/>
    </row>
    <row r="35" spans="98:120" ht="13.2" x14ac:dyDescent="0.2">
      <c r="CT35" s="290"/>
      <c r="CU35" s="290"/>
      <c r="CV35" s="290"/>
      <c r="CY35" s="290"/>
      <c r="CZ35" s="290"/>
      <c r="DA35" s="290"/>
      <c r="DD35" s="290"/>
      <c r="DE35" s="290"/>
      <c r="DF35" s="290"/>
      <c r="DI35" s="290"/>
      <c r="DJ35" s="290"/>
      <c r="DK35" s="290"/>
      <c r="DM35" s="290"/>
      <c r="DN35" s="290"/>
      <c r="DO35" s="290"/>
      <c r="DP35" s="290"/>
    </row>
    <row r="36" spans="98:120" ht="13.2" x14ac:dyDescent="0.2"/>
    <row r="37" spans="98:120" ht="13.2" x14ac:dyDescent="0.2">
      <c r="CW37" s="290"/>
      <c r="DB37" s="290"/>
      <c r="DG37" s="290"/>
      <c r="DL37" s="290"/>
      <c r="DP37" s="290"/>
    </row>
    <row r="38" spans="98:120" ht="13.2" x14ac:dyDescent="0.2">
      <c r="CT38" s="290"/>
      <c r="CU38" s="290"/>
      <c r="CV38" s="290"/>
      <c r="CW38" s="290"/>
      <c r="CY38" s="290"/>
      <c r="CZ38" s="290"/>
      <c r="DA38" s="290"/>
      <c r="DB38" s="290"/>
      <c r="DD38" s="290"/>
      <c r="DE38" s="290"/>
      <c r="DF38" s="290"/>
      <c r="DG38" s="290"/>
      <c r="DI38" s="290"/>
      <c r="DJ38" s="290"/>
      <c r="DK38" s="290"/>
      <c r="DL38" s="290"/>
      <c r="DN38" s="290"/>
      <c r="DO38" s="290"/>
      <c r="DP38" s="290"/>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90"/>
      <c r="DO49" s="290"/>
      <c r="DP49" s="290"/>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90"/>
      <c r="CS63" s="290"/>
      <c r="CX63" s="290"/>
      <c r="DC63" s="290"/>
      <c r="DH63" s="290"/>
    </row>
    <row r="64" spans="22:120" ht="13.2" x14ac:dyDescent="0.2">
      <c r="V64" s="290"/>
    </row>
    <row r="65" spans="15:120" ht="13.2" x14ac:dyDescent="0.2">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ht="13.2" x14ac:dyDescent="0.2">
      <c r="Q66" s="290"/>
      <c r="S66" s="290"/>
      <c r="U66" s="290"/>
      <c r="DM66" s="290"/>
    </row>
    <row r="67" spans="15:120" ht="13.2" x14ac:dyDescent="0.2">
      <c r="O67" s="290"/>
      <c r="P67" s="290"/>
      <c r="R67" s="290"/>
      <c r="T67" s="290"/>
      <c r="Y67" s="290"/>
      <c r="CT67" s="290"/>
      <c r="CV67" s="290"/>
      <c r="CW67" s="290"/>
      <c r="CY67" s="290"/>
      <c r="DA67" s="290"/>
      <c r="DB67" s="290"/>
      <c r="DD67" s="290"/>
      <c r="DF67" s="290"/>
      <c r="DG67" s="290"/>
      <c r="DI67" s="290"/>
      <c r="DK67" s="290"/>
      <c r="DL67" s="290"/>
      <c r="DN67" s="290"/>
      <c r="DO67" s="290"/>
      <c r="DP67" s="290"/>
    </row>
    <row r="68" spans="15:120" ht="13.2" x14ac:dyDescent="0.2"/>
    <row r="69" spans="15:120" ht="13.2" x14ac:dyDescent="0.2"/>
    <row r="70" spans="15:120" ht="13.2" x14ac:dyDescent="0.2"/>
    <row r="71" spans="15:120" ht="13.2" x14ac:dyDescent="0.2"/>
    <row r="72" spans="15:120" ht="13.2" x14ac:dyDescent="0.2">
      <c r="DP72" s="290"/>
    </row>
    <row r="73" spans="15:120" ht="13.2" x14ac:dyDescent="0.2">
      <c r="DP73" s="290"/>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90"/>
      <c r="CX96" s="290"/>
      <c r="DC96" s="290"/>
      <c r="DH96" s="290"/>
    </row>
    <row r="97" spans="24:120" ht="13.2" x14ac:dyDescent="0.2">
      <c r="CS97" s="290"/>
      <c r="CX97" s="290"/>
      <c r="DC97" s="290"/>
      <c r="DH97" s="290"/>
      <c r="DP97" s="291" t="s">
        <v>513</v>
      </c>
    </row>
    <row r="98" spans="24:120" ht="13.2" hidden="1" x14ac:dyDescent="0.2">
      <c r="CS98" s="290"/>
      <c r="CX98" s="290"/>
      <c r="DC98" s="290"/>
      <c r="DH98" s="290"/>
    </row>
    <row r="99" spans="24:120" ht="13.2" hidden="1" x14ac:dyDescent="0.2">
      <c r="CS99" s="290"/>
      <c r="CX99" s="290"/>
      <c r="DC99" s="290"/>
      <c r="DH99" s="290"/>
    </row>
    <row r="100" spans="24:120" ht="13.2" hidden="1" x14ac:dyDescent="0.2"/>
    <row r="101" spans="24:120" ht="12" hidden="1" customHeight="1" x14ac:dyDescent="0.2">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2">
      <c r="CU102" s="290"/>
      <c r="CZ102" s="290"/>
      <c r="DE102" s="290"/>
      <c r="DJ102" s="290"/>
      <c r="DM102" s="290"/>
    </row>
    <row r="103" spans="24:120" ht="13.2" hidden="1" x14ac:dyDescent="0.2">
      <c r="CT103" s="290"/>
      <c r="CV103" s="290"/>
      <c r="CW103" s="290"/>
      <c r="CY103" s="290"/>
      <c r="DA103" s="290"/>
      <c r="DB103" s="290"/>
      <c r="DD103" s="290"/>
      <c r="DF103" s="290"/>
      <c r="DG103" s="290"/>
      <c r="DI103" s="290"/>
      <c r="DK103" s="290"/>
      <c r="DL103" s="290"/>
      <c r="DM103" s="290"/>
      <c r="DN103" s="290"/>
      <c r="DO103" s="290"/>
      <c r="DP103" s="290"/>
    </row>
    <row r="104" spans="24:120" ht="13.2" hidden="1" x14ac:dyDescent="0.2">
      <c r="CV104" s="290"/>
      <c r="CW104" s="290"/>
      <c r="DA104" s="290"/>
      <c r="DB104" s="290"/>
      <c r="DF104" s="290"/>
      <c r="DG104" s="290"/>
      <c r="DK104" s="290"/>
      <c r="DL104" s="290"/>
      <c r="DN104" s="290"/>
      <c r="DO104" s="290"/>
      <c r="DP104" s="290"/>
    </row>
    <row r="105" spans="24:120" ht="12.75" hidden="1" customHeight="1" x14ac:dyDescent="0.2"/>
    <row r="106" spans="24:120" ht="13.2" hidden="1" x14ac:dyDescent="0.2"/>
    <row r="107" spans="24:120" ht="13.2" hidden="1" x14ac:dyDescent="0.2"/>
    <row r="108" spans="24:120" ht="13.2" hidden="1" x14ac:dyDescent="0.2"/>
    <row r="109" spans="24:120" ht="13.2" hidden="1" x14ac:dyDescent="0.2"/>
    <row r="110" spans="24:120" ht="13.2" hidden="1" x14ac:dyDescent="0.2"/>
  </sheetData>
  <sheetProtection algorithmName="SHA-512" hashValue="eGpVKQyk9D8FCkiiRILz89T3ZSYnhzAfHm14uI2paIwVf7mdQ+RDMV2dfeqiyQG0CKGKZwGF7/xm6N+uiEaHvA==" saltValue="vNncncdIga2WT186Y/JAOA==" spinCount="100000" sheet="1" objects="1" scenarios="1"/>
  <dataConsolidate/>
  <phoneticPr fontId="2"/>
  <printOptions horizontalCentered="1" verticalCentered="1"/>
  <pageMargins left="0" right="0" top="0" bottom="0" header="0" footer="0"/>
  <pageSetup paperSize="9" scale="44" orientation="landscape" horizontalDpi="4294967294"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103"/>
  <sheetViews>
    <sheetView showGridLines="0" zoomScaleNormal="100" zoomScaleSheetLayoutView="55" workbookViewId="0"/>
  </sheetViews>
  <sheetFormatPr defaultColWidth="0" defaultRowHeight="13.5" customHeight="1" zeroHeight="1" x14ac:dyDescent="0.2"/>
  <cols>
    <col min="1" max="116" width="2.6640625" style="291" customWidth="1"/>
    <col min="117" max="16384" width="9" style="290" hidden="1"/>
  </cols>
  <sheetData>
    <row r="1" spans="2:116" ht="13.2"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ht="13.2" x14ac:dyDescent="0.2"/>
    <row r="3" spans="2:116" ht="13.2" x14ac:dyDescent="0.2"/>
    <row r="4" spans="2:116" ht="13.2" x14ac:dyDescent="0.2">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ht="13.2" x14ac:dyDescent="0.2">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ht="13.2" x14ac:dyDescent="0.2"/>
    <row r="20" spans="9:116" ht="13.2" x14ac:dyDescent="0.2"/>
    <row r="21" spans="9:116" ht="13.2" x14ac:dyDescent="0.2">
      <c r="DL21" s="290"/>
    </row>
    <row r="22" spans="9:116" ht="13.2" x14ac:dyDescent="0.2">
      <c r="DI22" s="290"/>
      <c r="DJ22" s="290"/>
      <c r="DK22" s="290"/>
      <c r="DL22" s="290"/>
    </row>
    <row r="23" spans="9:116" ht="13.2" x14ac:dyDescent="0.2">
      <c r="CY23" s="290"/>
      <c r="CZ23" s="290"/>
      <c r="DA23" s="290"/>
      <c r="DB23" s="290"/>
      <c r="DC23" s="290"/>
      <c r="DD23" s="290"/>
      <c r="DE23" s="290"/>
      <c r="DF23" s="290"/>
      <c r="DG23" s="290"/>
      <c r="DH23" s="290"/>
      <c r="DI23" s="290"/>
      <c r="DJ23" s="290"/>
      <c r="DK23" s="290"/>
      <c r="DL23" s="290"/>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90"/>
      <c r="DA35" s="290"/>
      <c r="DB35" s="290"/>
      <c r="DC35" s="290"/>
      <c r="DD35" s="290"/>
      <c r="DE35" s="290"/>
      <c r="DF35" s="290"/>
      <c r="DG35" s="290"/>
      <c r="DH35" s="290"/>
      <c r="DI35" s="290"/>
      <c r="DJ35" s="290"/>
      <c r="DK35" s="290"/>
      <c r="DL35" s="290"/>
    </row>
    <row r="36" spans="15:116" ht="13.2" x14ac:dyDescent="0.2"/>
    <row r="37" spans="15:116" ht="13.2" x14ac:dyDescent="0.2">
      <c r="DL37" s="290"/>
    </row>
    <row r="38" spans="15:116" ht="13.2" x14ac:dyDescent="0.2">
      <c r="DI38" s="290"/>
      <c r="DJ38" s="290"/>
      <c r="DK38" s="290"/>
      <c r="DL38" s="290"/>
    </row>
    <row r="39" spans="15:116" ht="13.2" x14ac:dyDescent="0.2"/>
    <row r="40" spans="15:116" ht="13.2" x14ac:dyDescent="0.2"/>
    <row r="41" spans="15:116" ht="13.2" x14ac:dyDescent="0.2"/>
    <row r="42" spans="15:116" ht="13.2" x14ac:dyDescent="0.2"/>
    <row r="43" spans="15:116" ht="13.2" x14ac:dyDescent="0.2">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ht="13.2" x14ac:dyDescent="0.2">
      <c r="DL44" s="290"/>
    </row>
    <row r="45" spans="15:116" ht="13.2" x14ac:dyDescent="0.2"/>
    <row r="46" spans="15:116" ht="13.2" x14ac:dyDescent="0.2">
      <c r="DA46" s="290"/>
      <c r="DB46" s="290"/>
      <c r="DC46" s="290"/>
      <c r="DD46" s="290"/>
      <c r="DE46" s="290"/>
      <c r="DF46" s="290"/>
      <c r="DG46" s="290"/>
      <c r="DH46" s="290"/>
      <c r="DI46" s="290"/>
      <c r="DJ46" s="290"/>
      <c r="DK46" s="290"/>
      <c r="DL46" s="290"/>
    </row>
    <row r="47" spans="15:116" ht="13.2" x14ac:dyDescent="0.2"/>
    <row r="48" spans="15:116" ht="13.2" x14ac:dyDescent="0.2"/>
    <row r="49" spans="104:116" ht="13.2" x14ac:dyDescent="0.2"/>
    <row r="50" spans="104:116" ht="13.2" x14ac:dyDescent="0.2">
      <c r="CZ50" s="290"/>
      <c r="DA50" s="290"/>
      <c r="DB50" s="290"/>
      <c r="DC50" s="290"/>
      <c r="DD50" s="290"/>
      <c r="DE50" s="290"/>
      <c r="DF50" s="290"/>
      <c r="DG50" s="290"/>
      <c r="DH50" s="290"/>
      <c r="DI50" s="290"/>
      <c r="DJ50" s="290"/>
      <c r="DK50" s="290"/>
      <c r="DL50" s="290"/>
    </row>
    <row r="51" spans="104:116" ht="13.2" x14ac:dyDescent="0.2"/>
    <row r="52" spans="104:116" ht="13.2" x14ac:dyDescent="0.2"/>
    <row r="53" spans="104:116" ht="13.2" x14ac:dyDescent="0.2">
      <c r="DL53" s="290"/>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90"/>
      <c r="DD67" s="290"/>
      <c r="DE67" s="290"/>
      <c r="DF67" s="290"/>
      <c r="DG67" s="290"/>
      <c r="DH67" s="290"/>
      <c r="DI67" s="290"/>
      <c r="DJ67" s="290"/>
      <c r="DK67" s="290"/>
      <c r="DL67" s="290"/>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5" hidden="1" customHeight="1" x14ac:dyDescent="0.2"/>
    <row r="91" ht="13.5" hidden="1" customHeight="1" x14ac:dyDescent="0.2"/>
    <row r="92" ht="13.5" hidden="1" customHeight="1" x14ac:dyDescent="0.2"/>
    <row r="93" ht="13.5" hidden="1" customHeight="1" x14ac:dyDescent="0.2"/>
    <row r="94" ht="13.5" hidden="1" customHeight="1" x14ac:dyDescent="0.2"/>
    <row r="95" ht="13.5" hidden="1" customHeight="1" x14ac:dyDescent="0.2"/>
    <row r="96" ht="13.5" hidden="1" customHeight="1" x14ac:dyDescent="0.2"/>
    <row r="97" ht="13.5" hidden="1" customHeight="1" x14ac:dyDescent="0.2"/>
    <row r="98" ht="13.5" hidden="1" customHeight="1" x14ac:dyDescent="0.2"/>
    <row r="99" ht="13.5" hidden="1" customHeight="1" x14ac:dyDescent="0.2"/>
    <row r="100" ht="13.5" hidden="1" customHeight="1" x14ac:dyDescent="0.2"/>
    <row r="101" ht="13.5" hidden="1" customHeight="1" x14ac:dyDescent="0.2"/>
    <row r="102" ht="13.5" hidden="1" customHeight="1" x14ac:dyDescent="0.2"/>
    <row r="103" ht="13.5" hidden="1" customHeight="1" x14ac:dyDescent="0.2"/>
  </sheetData>
  <sheetProtection algorithmName="SHA-512" hashValue="u5HZd4w2O09dTftndXaUlYTIBnl1uaWE9Vj8hz0YmVnMz74sg4u5xLC5KZBfTy0pZt9dwsL1UmOscNHAvFPuqg==" saltValue="Zpw6xI1XexD3qQkoXfsgCw==" spinCount="100000" sheet="1" objects="1" scenarios="1"/>
  <dataConsolidate/>
  <phoneticPr fontId="2"/>
  <printOptions horizontalCentered="1" verticalCentered="1"/>
  <pageMargins left="0" right="0" top="0" bottom="0" header="0" footer="0"/>
  <pageSetup paperSize="9" scale="50" orientation="landscape" horizontalDpi="4294967295"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workbookViewId="0"/>
  </sheetViews>
  <sheetFormatPr defaultColWidth="0" defaultRowHeight="13.5" customHeight="1" zeroHeight="1" x14ac:dyDescent="0.2"/>
  <cols>
    <col min="1" max="36" width="2.44140625" style="292" customWidth="1"/>
    <col min="37" max="44" width="17" style="292" customWidth="1"/>
    <col min="45" max="45" width="6.109375" style="299" customWidth="1"/>
    <col min="46" max="46" width="3" style="297" customWidth="1"/>
    <col min="47" max="47" width="19.109375" style="292" hidden="1" customWidth="1"/>
    <col min="48" max="52" width="12.6640625" style="292" hidden="1" customWidth="1"/>
    <col min="53" max="16384" width="8.6640625" style="292" hidden="1"/>
  </cols>
  <sheetData>
    <row r="1" spans="1:46" ht="13.2" x14ac:dyDescent="0.2">
      <c r="AS1" s="293"/>
      <c r="AT1" s="293"/>
    </row>
    <row r="2" spans="1:46" ht="13.2" x14ac:dyDescent="0.2">
      <c r="AS2" s="293"/>
      <c r="AT2" s="293"/>
    </row>
    <row r="3" spans="1:46" ht="13.2" x14ac:dyDescent="0.2">
      <c r="AS3" s="293"/>
      <c r="AT3" s="293"/>
    </row>
    <row r="4" spans="1:46" ht="13.2" x14ac:dyDescent="0.2">
      <c r="AS4" s="293"/>
      <c r="AT4" s="293"/>
    </row>
    <row r="5" spans="1:46" ht="16.2" x14ac:dyDescent="0.2">
      <c r="A5" s="294" t="s">
        <v>514</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ht="13.2" x14ac:dyDescent="0.2">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515</v>
      </c>
      <c r="AL6" s="298"/>
      <c r="AM6" s="298"/>
      <c r="AN6" s="298"/>
      <c r="AO6" s="293"/>
      <c r="AP6" s="293"/>
      <c r="AQ6" s="293"/>
      <c r="AR6" s="293"/>
    </row>
    <row r="7" spans="1:46" ht="13.2" x14ac:dyDescent="0.2">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2" t="s">
        <v>516</v>
      </c>
      <c r="AP7" s="303"/>
      <c r="AQ7" s="304" t="s">
        <v>517</v>
      </c>
      <c r="AR7" s="305"/>
    </row>
    <row r="8" spans="1:46" ht="13.2" x14ac:dyDescent="0.2">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3"/>
      <c r="AP8" s="309" t="s">
        <v>518</v>
      </c>
      <c r="AQ8" s="310" t="s">
        <v>519</v>
      </c>
      <c r="AR8" s="311" t="s">
        <v>520</v>
      </c>
    </row>
    <row r="9" spans="1:46" ht="13.2" x14ac:dyDescent="0.2">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26" t="s">
        <v>521</v>
      </c>
      <c r="AL9" s="1227"/>
      <c r="AM9" s="1227"/>
      <c r="AN9" s="1228"/>
      <c r="AO9" s="312">
        <v>3115576</v>
      </c>
      <c r="AP9" s="312">
        <v>102147</v>
      </c>
      <c r="AQ9" s="313">
        <v>83394</v>
      </c>
      <c r="AR9" s="314">
        <v>22.5</v>
      </c>
    </row>
    <row r="10" spans="1:46" ht="13.2" x14ac:dyDescent="0.2">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26" t="s">
        <v>522</v>
      </c>
      <c r="AL10" s="1227"/>
      <c r="AM10" s="1227"/>
      <c r="AN10" s="1228"/>
      <c r="AO10" s="315">
        <v>79450</v>
      </c>
      <c r="AP10" s="315">
        <v>2605</v>
      </c>
      <c r="AQ10" s="316">
        <v>6219</v>
      </c>
      <c r="AR10" s="317">
        <v>-58.1</v>
      </c>
    </row>
    <row r="11" spans="1:46" ht="13.5" customHeight="1" x14ac:dyDescent="0.2">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26" t="s">
        <v>523</v>
      </c>
      <c r="AL11" s="1227"/>
      <c r="AM11" s="1227"/>
      <c r="AN11" s="1228"/>
      <c r="AO11" s="315">
        <v>23717</v>
      </c>
      <c r="AP11" s="315">
        <v>778</v>
      </c>
      <c r="AQ11" s="316">
        <v>9118</v>
      </c>
      <c r="AR11" s="317">
        <v>-91.5</v>
      </c>
    </row>
    <row r="12" spans="1:46" ht="13.5" customHeight="1" x14ac:dyDescent="0.2">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26" t="s">
        <v>524</v>
      </c>
      <c r="AL12" s="1227"/>
      <c r="AM12" s="1227"/>
      <c r="AN12" s="1228"/>
      <c r="AO12" s="315" t="s">
        <v>525</v>
      </c>
      <c r="AP12" s="315" t="s">
        <v>525</v>
      </c>
      <c r="AQ12" s="316">
        <v>987</v>
      </c>
      <c r="AR12" s="317" t="s">
        <v>525</v>
      </c>
    </row>
    <row r="13" spans="1:46" ht="13.5" customHeight="1" x14ac:dyDescent="0.2">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26" t="s">
        <v>526</v>
      </c>
      <c r="AL13" s="1227"/>
      <c r="AM13" s="1227"/>
      <c r="AN13" s="1228"/>
      <c r="AO13" s="315" t="s">
        <v>525</v>
      </c>
      <c r="AP13" s="315" t="s">
        <v>525</v>
      </c>
      <c r="AQ13" s="316">
        <v>9</v>
      </c>
      <c r="AR13" s="317" t="s">
        <v>525</v>
      </c>
    </row>
    <row r="14" spans="1:46" ht="13.5" customHeight="1" x14ac:dyDescent="0.2">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26" t="s">
        <v>527</v>
      </c>
      <c r="AL14" s="1227"/>
      <c r="AM14" s="1227"/>
      <c r="AN14" s="1228"/>
      <c r="AO14" s="315">
        <v>195441</v>
      </c>
      <c r="AP14" s="315">
        <v>6408</v>
      </c>
      <c r="AQ14" s="316">
        <v>3664</v>
      </c>
      <c r="AR14" s="317">
        <v>74.900000000000006</v>
      </c>
    </row>
    <row r="15" spans="1:46" ht="13.5" customHeight="1" x14ac:dyDescent="0.2">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26" t="s">
        <v>528</v>
      </c>
      <c r="AL15" s="1227"/>
      <c r="AM15" s="1227"/>
      <c r="AN15" s="1228"/>
      <c r="AO15" s="315">
        <v>45617</v>
      </c>
      <c r="AP15" s="315">
        <v>1496</v>
      </c>
      <c r="AQ15" s="316">
        <v>1887</v>
      </c>
      <c r="AR15" s="317">
        <v>-20.7</v>
      </c>
    </row>
    <row r="16" spans="1:46" ht="13.2" x14ac:dyDescent="0.2">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29" t="s">
        <v>529</v>
      </c>
      <c r="AL16" s="1230"/>
      <c r="AM16" s="1230"/>
      <c r="AN16" s="1231"/>
      <c r="AO16" s="315">
        <v>-362574</v>
      </c>
      <c r="AP16" s="315">
        <v>-11887</v>
      </c>
      <c r="AQ16" s="316">
        <v>-7696</v>
      </c>
      <c r="AR16" s="317">
        <v>54.5</v>
      </c>
    </row>
    <row r="17" spans="1:46" ht="13.2" x14ac:dyDescent="0.2">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29" t="s">
        <v>189</v>
      </c>
      <c r="AL17" s="1230"/>
      <c r="AM17" s="1230"/>
      <c r="AN17" s="1231"/>
      <c r="AO17" s="315">
        <v>3097227</v>
      </c>
      <c r="AP17" s="315">
        <v>101545</v>
      </c>
      <c r="AQ17" s="316">
        <v>97581</v>
      </c>
      <c r="AR17" s="317">
        <v>4.0999999999999996</v>
      </c>
    </row>
    <row r="18" spans="1:46" ht="13.2" x14ac:dyDescent="0.2">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ht="13.2" x14ac:dyDescent="0.2">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530</v>
      </c>
      <c r="AL19" s="293"/>
      <c r="AM19" s="293"/>
      <c r="AN19" s="293"/>
      <c r="AO19" s="293"/>
      <c r="AP19" s="293"/>
      <c r="AQ19" s="293"/>
      <c r="AR19" s="293"/>
    </row>
    <row r="20" spans="1:46" ht="13.2" x14ac:dyDescent="0.2">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531</v>
      </c>
      <c r="AP20" s="323" t="s">
        <v>532</v>
      </c>
      <c r="AQ20" s="324" t="s">
        <v>533</v>
      </c>
      <c r="AR20" s="325"/>
    </row>
    <row r="21" spans="1:46" s="331" customFormat="1" ht="13.2" x14ac:dyDescent="0.2">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23" t="s">
        <v>534</v>
      </c>
      <c r="AL21" s="1224"/>
      <c r="AM21" s="1224"/>
      <c r="AN21" s="1225"/>
      <c r="AO21" s="327">
        <v>11.05</v>
      </c>
      <c r="AP21" s="328">
        <v>9.5399999999999991</v>
      </c>
      <c r="AQ21" s="329">
        <v>1.51</v>
      </c>
      <c r="AR21" s="298"/>
      <c r="AS21" s="330"/>
      <c r="AT21" s="326"/>
    </row>
    <row r="22" spans="1:46" s="331" customFormat="1" ht="13.2" x14ac:dyDescent="0.2">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23" t="s">
        <v>535</v>
      </c>
      <c r="AL22" s="1224"/>
      <c r="AM22" s="1224"/>
      <c r="AN22" s="1225"/>
      <c r="AO22" s="332">
        <v>97.6</v>
      </c>
      <c r="AP22" s="333">
        <v>97.4</v>
      </c>
      <c r="AQ22" s="334">
        <v>0.2</v>
      </c>
      <c r="AR22" s="318"/>
      <c r="AS22" s="330"/>
      <c r="AT22" s="326"/>
    </row>
    <row r="23" spans="1:46" s="331" customFormat="1" ht="13.2" x14ac:dyDescent="0.2">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ht="13.2" x14ac:dyDescent="0.2">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ht="13.2" x14ac:dyDescent="0.2">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ht="13.2" x14ac:dyDescent="0.2">
      <c r="A26" s="298" t="s">
        <v>536</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ht="13.2" x14ac:dyDescent="0.2">
      <c r="A27" s="339"/>
      <c r="AO27" s="293"/>
      <c r="AP27" s="293"/>
      <c r="AQ27" s="293"/>
      <c r="AR27" s="293"/>
      <c r="AS27" s="293"/>
      <c r="AT27" s="293"/>
    </row>
    <row r="28" spans="1:46" ht="16.2" x14ac:dyDescent="0.2">
      <c r="A28" s="294" t="s">
        <v>537</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ht="13.2" x14ac:dyDescent="0.2">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538</v>
      </c>
      <c r="AL29" s="298"/>
      <c r="AM29" s="298"/>
      <c r="AN29" s="298"/>
      <c r="AO29" s="293"/>
      <c r="AP29" s="293"/>
      <c r="AQ29" s="293"/>
      <c r="AR29" s="293"/>
      <c r="AS29" s="341"/>
    </row>
    <row r="30" spans="1:46" ht="13.2" x14ac:dyDescent="0.2">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2" t="s">
        <v>516</v>
      </c>
      <c r="AP30" s="303"/>
      <c r="AQ30" s="304" t="s">
        <v>517</v>
      </c>
      <c r="AR30" s="305"/>
    </row>
    <row r="31" spans="1:46" ht="13.2" x14ac:dyDescent="0.2">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3"/>
      <c r="AP31" s="309" t="s">
        <v>518</v>
      </c>
      <c r="AQ31" s="310" t="s">
        <v>519</v>
      </c>
      <c r="AR31" s="311" t="s">
        <v>520</v>
      </c>
    </row>
    <row r="32" spans="1:46" ht="27" customHeight="1" x14ac:dyDescent="0.2">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14" t="s">
        <v>539</v>
      </c>
      <c r="AL32" s="1215"/>
      <c r="AM32" s="1215"/>
      <c r="AN32" s="1216"/>
      <c r="AO32" s="342">
        <v>926022</v>
      </c>
      <c r="AP32" s="342">
        <v>30360</v>
      </c>
      <c r="AQ32" s="343">
        <v>62676</v>
      </c>
      <c r="AR32" s="344">
        <v>-51.6</v>
      </c>
    </row>
    <row r="33" spans="1:46" ht="13.5" customHeight="1" x14ac:dyDescent="0.2">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14" t="s">
        <v>540</v>
      </c>
      <c r="AL33" s="1215"/>
      <c r="AM33" s="1215"/>
      <c r="AN33" s="1216"/>
      <c r="AO33" s="342" t="s">
        <v>525</v>
      </c>
      <c r="AP33" s="342" t="s">
        <v>525</v>
      </c>
      <c r="AQ33" s="343" t="s">
        <v>525</v>
      </c>
      <c r="AR33" s="344" t="s">
        <v>525</v>
      </c>
    </row>
    <row r="34" spans="1:46" ht="27" customHeight="1" x14ac:dyDescent="0.2">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14" t="s">
        <v>541</v>
      </c>
      <c r="AL34" s="1215"/>
      <c r="AM34" s="1215"/>
      <c r="AN34" s="1216"/>
      <c r="AO34" s="342" t="s">
        <v>525</v>
      </c>
      <c r="AP34" s="342" t="s">
        <v>525</v>
      </c>
      <c r="AQ34" s="343">
        <v>16</v>
      </c>
      <c r="AR34" s="344" t="s">
        <v>525</v>
      </c>
    </row>
    <row r="35" spans="1:46" ht="27" customHeight="1" x14ac:dyDescent="0.2">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14" t="s">
        <v>542</v>
      </c>
      <c r="AL35" s="1215"/>
      <c r="AM35" s="1215"/>
      <c r="AN35" s="1216"/>
      <c r="AO35" s="342">
        <v>507809</v>
      </c>
      <c r="AP35" s="342">
        <v>16649</v>
      </c>
      <c r="AQ35" s="343">
        <v>17882</v>
      </c>
      <c r="AR35" s="344">
        <v>-6.9</v>
      </c>
    </row>
    <row r="36" spans="1:46" ht="27" customHeight="1" x14ac:dyDescent="0.2">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14" t="s">
        <v>543</v>
      </c>
      <c r="AL36" s="1215"/>
      <c r="AM36" s="1215"/>
      <c r="AN36" s="1216"/>
      <c r="AO36" s="342">
        <v>166249</v>
      </c>
      <c r="AP36" s="342">
        <v>5451</v>
      </c>
      <c r="AQ36" s="343">
        <v>3809</v>
      </c>
      <c r="AR36" s="344">
        <v>43.1</v>
      </c>
    </row>
    <row r="37" spans="1:46" ht="13.5" customHeight="1" x14ac:dyDescent="0.2">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14" t="s">
        <v>544</v>
      </c>
      <c r="AL37" s="1215"/>
      <c r="AM37" s="1215"/>
      <c r="AN37" s="1216"/>
      <c r="AO37" s="342">
        <v>2468</v>
      </c>
      <c r="AP37" s="342">
        <v>81</v>
      </c>
      <c r="AQ37" s="343">
        <v>679</v>
      </c>
      <c r="AR37" s="344">
        <v>-88.1</v>
      </c>
    </row>
    <row r="38" spans="1:46" ht="27" customHeight="1" x14ac:dyDescent="0.2">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17" t="s">
        <v>545</v>
      </c>
      <c r="AL38" s="1218"/>
      <c r="AM38" s="1218"/>
      <c r="AN38" s="1219"/>
      <c r="AO38" s="345" t="s">
        <v>525</v>
      </c>
      <c r="AP38" s="345" t="s">
        <v>525</v>
      </c>
      <c r="AQ38" s="346">
        <v>2</v>
      </c>
      <c r="AR38" s="334" t="s">
        <v>525</v>
      </c>
      <c r="AS38" s="341"/>
    </row>
    <row r="39" spans="1:46" ht="13.2" x14ac:dyDescent="0.2">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17" t="s">
        <v>546</v>
      </c>
      <c r="AL39" s="1218"/>
      <c r="AM39" s="1218"/>
      <c r="AN39" s="1219"/>
      <c r="AO39" s="342">
        <v>-50154</v>
      </c>
      <c r="AP39" s="342">
        <v>-1644</v>
      </c>
      <c r="AQ39" s="343">
        <v>-2913</v>
      </c>
      <c r="AR39" s="344">
        <v>-43.6</v>
      </c>
      <c r="AS39" s="341"/>
    </row>
    <row r="40" spans="1:46" ht="27" customHeight="1" x14ac:dyDescent="0.2">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14" t="s">
        <v>547</v>
      </c>
      <c r="AL40" s="1215"/>
      <c r="AM40" s="1215"/>
      <c r="AN40" s="1216"/>
      <c r="AO40" s="342">
        <v>-1083792</v>
      </c>
      <c r="AP40" s="342">
        <v>-35533</v>
      </c>
      <c r="AQ40" s="343">
        <v>-59622</v>
      </c>
      <c r="AR40" s="344">
        <v>-40.4</v>
      </c>
      <c r="AS40" s="341"/>
    </row>
    <row r="41" spans="1:46" ht="13.2" x14ac:dyDescent="0.2">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0" t="s">
        <v>303</v>
      </c>
      <c r="AL41" s="1221"/>
      <c r="AM41" s="1221"/>
      <c r="AN41" s="1222"/>
      <c r="AO41" s="342">
        <v>468602</v>
      </c>
      <c r="AP41" s="342">
        <v>15363</v>
      </c>
      <c r="AQ41" s="343">
        <v>22530</v>
      </c>
      <c r="AR41" s="344">
        <v>-31.8</v>
      </c>
      <c r="AS41" s="341"/>
    </row>
    <row r="42" spans="1:46" ht="13.2" x14ac:dyDescent="0.2">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548</v>
      </c>
      <c r="AL42" s="293"/>
      <c r="AM42" s="293"/>
      <c r="AN42" s="293"/>
      <c r="AO42" s="293"/>
      <c r="AP42" s="293"/>
      <c r="AQ42" s="318"/>
      <c r="AR42" s="318"/>
      <c r="AS42" s="341"/>
    </row>
    <row r="43" spans="1:46" ht="13.2" x14ac:dyDescent="0.2">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ht="13.2" x14ac:dyDescent="0.2">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ht="13.2" x14ac:dyDescent="0.2">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ht="13.2" x14ac:dyDescent="0.2">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2">
      <c r="A47" s="351" t="s">
        <v>549</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ht="13.2" x14ac:dyDescent="0.2">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550</v>
      </c>
      <c r="AL48" s="352"/>
      <c r="AM48" s="352"/>
      <c r="AN48" s="352"/>
      <c r="AO48" s="352"/>
      <c r="AP48" s="352"/>
      <c r="AQ48" s="353"/>
      <c r="AR48" s="352"/>
    </row>
    <row r="49" spans="1:44" ht="13.5" customHeight="1" x14ac:dyDescent="0.2">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07" t="s">
        <v>516</v>
      </c>
      <c r="AN49" s="1209" t="s">
        <v>551</v>
      </c>
      <c r="AO49" s="1210"/>
      <c r="AP49" s="1210"/>
      <c r="AQ49" s="1210"/>
      <c r="AR49" s="1211"/>
    </row>
    <row r="50" spans="1:44" ht="13.2" x14ac:dyDescent="0.2">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08"/>
      <c r="AN50" s="358" t="s">
        <v>552</v>
      </c>
      <c r="AO50" s="359" t="s">
        <v>553</v>
      </c>
      <c r="AP50" s="360" t="s">
        <v>554</v>
      </c>
      <c r="AQ50" s="361" t="s">
        <v>555</v>
      </c>
      <c r="AR50" s="362" t="s">
        <v>556</v>
      </c>
    </row>
    <row r="51" spans="1:44" ht="13.2" x14ac:dyDescent="0.2">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557</v>
      </c>
      <c r="AL51" s="355"/>
      <c r="AM51" s="363">
        <v>3348715</v>
      </c>
      <c r="AN51" s="364">
        <v>104458</v>
      </c>
      <c r="AO51" s="365">
        <v>43.4</v>
      </c>
      <c r="AP51" s="366">
        <v>83623</v>
      </c>
      <c r="AQ51" s="367">
        <v>-0.9</v>
      </c>
      <c r="AR51" s="368">
        <v>44.3</v>
      </c>
    </row>
    <row r="52" spans="1:44" ht="13.2" x14ac:dyDescent="0.2">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558</v>
      </c>
      <c r="AM52" s="371">
        <v>1927292</v>
      </c>
      <c r="AN52" s="372">
        <v>60119</v>
      </c>
      <c r="AO52" s="373">
        <v>97.9</v>
      </c>
      <c r="AP52" s="374">
        <v>48787</v>
      </c>
      <c r="AQ52" s="375">
        <v>10</v>
      </c>
      <c r="AR52" s="376">
        <v>87.9</v>
      </c>
    </row>
    <row r="53" spans="1:44" ht="13.2" x14ac:dyDescent="0.2">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559</v>
      </c>
      <c r="AL53" s="355"/>
      <c r="AM53" s="363">
        <v>2160946</v>
      </c>
      <c r="AN53" s="364">
        <v>68354</v>
      </c>
      <c r="AO53" s="365">
        <v>-34.6</v>
      </c>
      <c r="AP53" s="366">
        <v>87974</v>
      </c>
      <c r="AQ53" s="367">
        <v>5.2</v>
      </c>
      <c r="AR53" s="368">
        <v>-39.799999999999997</v>
      </c>
    </row>
    <row r="54" spans="1:44" ht="13.2" x14ac:dyDescent="0.2">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558</v>
      </c>
      <c r="AM54" s="371">
        <v>1224244</v>
      </c>
      <c r="AN54" s="372">
        <v>38725</v>
      </c>
      <c r="AO54" s="373">
        <v>-35.6</v>
      </c>
      <c r="AP54" s="374">
        <v>48183</v>
      </c>
      <c r="AQ54" s="375">
        <v>-1.2</v>
      </c>
      <c r="AR54" s="376">
        <v>-34.4</v>
      </c>
    </row>
    <row r="55" spans="1:44" ht="13.2" x14ac:dyDescent="0.2">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560</v>
      </c>
      <c r="AL55" s="355"/>
      <c r="AM55" s="363">
        <v>1969631</v>
      </c>
      <c r="AN55" s="364">
        <v>63008</v>
      </c>
      <c r="AO55" s="365">
        <v>-7.8</v>
      </c>
      <c r="AP55" s="366">
        <v>78864</v>
      </c>
      <c r="AQ55" s="367">
        <v>-10.4</v>
      </c>
      <c r="AR55" s="368">
        <v>2.6</v>
      </c>
    </row>
    <row r="56" spans="1:44" ht="13.2" x14ac:dyDescent="0.2">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558</v>
      </c>
      <c r="AM56" s="371">
        <v>768702</v>
      </c>
      <c r="AN56" s="372">
        <v>24591</v>
      </c>
      <c r="AO56" s="373">
        <v>-36.5</v>
      </c>
      <c r="AP56" s="374">
        <v>46136</v>
      </c>
      <c r="AQ56" s="375">
        <v>-4.2</v>
      </c>
      <c r="AR56" s="376">
        <v>-32.299999999999997</v>
      </c>
    </row>
    <row r="57" spans="1:44" ht="13.2" x14ac:dyDescent="0.2">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561</v>
      </c>
      <c r="AL57" s="355"/>
      <c r="AM57" s="363">
        <v>2107757</v>
      </c>
      <c r="AN57" s="364">
        <v>68285</v>
      </c>
      <c r="AO57" s="365">
        <v>8.4</v>
      </c>
      <c r="AP57" s="366">
        <v>85042</v>
      </c>
      <c r="AQ57" s="367">
        <v>7.8</v>
      </c>
      <c r="AR57" s="368">
        <v>0.6</v>
      </c>
    </row>
    <row r="58" spans="1:44" ht="13.2" x14ac:dyDescent="0.2">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558</v>
      </c>
      <c r="AM58" s="371">
        <v>1011207</v>
      </c>
      <c r="AN58" s="372">
        <v>32760</v>
      </c>
      <c r="AO58" s="373">
        <v>33.200000000000003</v>
      </c>
      <c r="AP58" s="374">
        <v>50806</v>
      </c>
      <c r="AQ58" s="375">
        <v>10.1</v>
      </c>
      <c r="AR58" s="376">
        <v>23.1</v>
      </c>
    </row>
    <row r="59" spans="1:44" ht="13.2" x14ac:dyDescent="0.2">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562</v>
      </c>
      <c r="AL59" s="355"/>
      <c r="AM59" s="363">
        <v>2350922</v>
      </c>
      <c r="AN59" s="364">
        <v>77077</v>
      </c>
      <c r="AO59" s="365">
        <v>12.9</v>
      </c>
      <c r="AP59" s="366">
        <v>83774</v>
      </c>
      <c r="AQ59" s="367">
        <v>-1.5</v>
      </c>
      <c r="AR59" s="368">
        <v>14.4</v>
      </c>
    </row>
    <row r="60" spans="1:44" ht="13.2" x14ac:dyDescent="0.2">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558</v>
      </c>
      <c r="AM60" s="371">
        <v>1327056</v>
      </c>
      <c r="AN60" s="372">
        <v>43509</v>
      </c>
      <c r="AO60" s="373">
        <v>32.799999999999997</v>
      </c>
      <c r="AP60" s="374">
        <v>52179</v>
      </c>
      <c r="AQ60" s="375">
        <v>2.7</v>
      </c>
      <c r="AR60" s="376">
        <v>30.1</v>
      </c>
    </row>
    <row r="61" spans="1:44" ht="13.2" x14ac:dyDescent="0.2">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563</v>
      </c>
      <c r="AL61" s="377"/>
      <c r="AM61" s="378">
        <v>2387594</v>
      </c>
      <c r="AN61" s="379">
        <v>76236</v>
      </c>
      <c r="AO61" s="380">
        <v>4.5</v>
      </c>
      <c r="AP61" s="381">
        <v>83855</v>
      </c>
      <c r="AQ61" s="382">
        <v>0</v>
      </c>
      <c r="AR61" s="368">
        <v>4.5</v>
      </c>
    </row>
    <row r="62" spans="1:44" ht="13.2" x14ac:dyDescent="0.2">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558</v>
      </c>
      <c r="AM62" s="371">
        <v>1251700</v>
      </c>
      <c r="AN62" s="372">
        <v>39941</v>
      </c>
      <c r="AO62" s="373">
        <v>18.399999999999999</v>
      </c>
      <c r="AP62" s="374">
        <v>49218</v>
      </c>
      <c r="AQ62" s="375">
        <v>3.5</v>
      </c>
      <c r="AR62" s="376">
        <v>14.9</v>
      </c>
    </row>
    <row r="63" spans="1:44" ht="13.2" x14ac:dyDescent="0.2">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ht="13.2" x14ac:dyDescent="0.2">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ht="13.2" x14ac:dyDescent="0.2">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ht="13.2" x14ac:dyDescent="0.2">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2">
      <c r="AK67" s="293"/>
      <c r="AL67" s="293"/>
      <c r="AM67" s="293"/>
      <c r="AN67" s="293"/>
      <c r="AO67" s="293"/>
      <c r="AP67" s="293"/>
      <c r="AQ67" s="293"/>
      <c r="AR67" s="293"/>
      <c r="AS67" s="293"/>
      <c r="AT67" s="293"/>
    </row>
    <row r="68" spans="1:46" ht="13.5" hidden="1" customHeight="1" x14ac:dyDescent="0.2">
      <c r="AK68" s="293"/>
      <c r="AL68" s="293"/>
      <c r="AM68" s="293"/>
      <c r="AN68" s="293"/>
      <c r="AO68" s="293"/>
      <c r="AP68" s="293"/>
      <c r="AQ68" s="293"/>
      <c r="AR68" s="293"/>
    </row>
    <row r="69" spans="1:46" ht="13.5" hidden="1" customHeight="1" x14ac:dyDescent="0.2">
      <c r="AK69" s="293"/>
      <c r="AL69" s="293"/>
      <c r="AM69" s="293"/>
      <c r="AN69" s="293"/>
      <c r="AO69" s="293"/>
      <c r="AP69" s="293"/>
      <c r="AQ69" s="293"/>
      <c r="AR69" s="293"/>
    </row>
    <row r="70" spans="1:46" ht="13.2" hidden="1" x14ac:dyDescent="0.2">
      <c r="AK70" s="293"/>
      <c r="AL70" s="293"/>
      <c r="AM70" s="293"/>
      <c r="AN70" s="293"/>
      <c r="AO70" s="293"/>
      <c r="AP70" s="293"/>
      <c r="AQ70" s="293"/>
      <c r="AR70" s="293"/>
    </row>
    <row r="71" spans="1:46" ht="13.2" hidden="1" x14ac:dyDescent="0.2">
      <c r="AK71" s="293"/>
      <c r="AL71" s="293"/>
      <c r="AM71" s="293"/>
      <c r="AN71" s="293"/>
      <c r="AO71" s="293"/>
      <c r="AP71" s="293"/>
      <c r="AQ71" s="293"/>
      <c r="AR71" s="293"/>
    </row>
    <row r="72" spans="1:46" ht="13.2" hidden="1" x14ac:dyDescent="0.2">
      <c r="AK72" s="293"/>
      <c r="AL72" s="293"/>
      <c r="AM72" s="293"/>
      <c r="AN72" s="293"/>
      <c r="AO72" s="293"/>
      <c r="AP72" s="293"/>
      <c r="AQ72" s="293"/>
      <c r="AR72" s="293"/>
    </row>
    <row r="73" spans="1:46" ht="13.2" hidden="1" x14ac:dyDescent="0.2">
      <c r="AK73" s="293"/>
      <c r="AL73" s="293"/>
      <c r="AM73" s="293"/>
      <c r="AN73" s="293"/>
      <c r="AO73" s="293"/>
      <c r="AP73" s="293"/>
      <c r="AQ73" s="293"/>
      <c r="AR73" s="293"/>
    </row>
    <row r="74" spans="1:46" ht="13.2" hidden="1" x14ac:dyDescent="0.2"/>
  </sheetData>
  <sheetProtection algorithmName="SHA-512" hashValue="y7Nkdr2I5eNosNb6xGs0bX3Ix0SBWKHQ/DeioH5dzRk08g+Prb9Bn6NHISQ+NlCsIw9m92eZDS5c+WDbpNA5ZQ==" saltValue="eXV9ePTZUPUGRLlcFUzIMw=="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32"/>
  <sheetViews>
    <sheetView showGridLines="0" zoomScaleNormal="100" zoomScaleSheetLayoutView="55" workbookViewId="0"/>
  </sheetViews>
  <sheetFormatPr defaultColWidth="0" defaultRowHeight="13.5" customHeight="1" zeroHeight="1" x14ac:dyDescent="0.2"/>
  <cols>
    <col min="1" max="125" width="2.44140625" style="291" customWidth="1"/>
    <col min="126" max="16384" width="9" style="290" hidden="1"/>
  </cols>
  <sheetData>
    <row r="1" spans="2:125"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ht="13.2" x14ac:dyDescent="0.2">
      <c r="B2" s="290"/>
      <c r="DG2" s="290"/>
    </row>
    <row r="3" spans="2:125" ht="13.2" x14ac:dyDescent="0.2">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ht="13.2" x14ac:dyDescent="0.2"/>
    <row r="5" spans="2:125" ht="13.2" x14ac:dyDescent="0.2"/>
    <row r="6" spans="2:125" ht="13.2" x14ac:dyDescent="0.2"/>
    <row r="7" spans="2:125" ht="13.2" x14ac:dyDescent="0.2"/>
    <row r="8" spans="2:125" ht="13.2" x14ac:dyDescent="0.2"/>
    <row r="9" spans="2:125" ht="13.2" x14ac:dyDescent="0.2">
      <c r="DU9" s="290"/>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90"/>
    </row>
    <row r="18" spans="125:125" ht="13.2" x14ac:dyDescent="0.2"/>
    <row r="19" spans="125:125" ht="13.2" x14ac:dyDescent="0.2"/>
    <row r="20" spans="125:125" ht="13.2" x14ac:dyDescent="0.2">
      <c r="DU20" s="290"/>
    </row>
    <row r="21" spans="125:125" ht="13.2" x14ac:dyDescent="0.2">
      <c r="DU21" s="290"/>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90"/>
    </row>
    <row r="29" spans="125:125" ht="13.2" x14ac:dyDescent="0.2"/>
    <row r="30" spans="125:125" ht="13.2" x14ac:dyDescent="0.2"/>
    <row r="31" spans="125:125" ht="13.2" x14ac:dyDescent="0.2"/>
    <row r="32" spans="125:125" ht="13.2" x14ac:dyDescent="0.2"/>
    <row r="33" spans="2:125" ht="13.2" x14ac:dyDescent="0.2">
      <c r="B33" s="290"/>
      <c r="G33" s="290"/>
      <c r="I33" s="290"/>
    </row>
    <row r="34" spans="2:125" ht="13.2" x14ac:dyDescent="0.2">
      <c r="C34" s="290"/>
      <c r="P34" s="290"/>
      <c r="DE34" s="290"/>
      <c r="DH34" s="290"/>
    </row>
    <row r="35" spans="2:125" ht="13.2" x14ac:dyDescent="0.2">
      <c r="D35" s="290"/>
      <c r="E35" s="290"/>
      <c r="DG35" s="290"/>
      <c r="DJ35" s="290"/>
      <c r="DP35" s="290"/>
      <c r="DQ35" s="290"/>
      <c r="DR35" s="290"/>
      <c r="DS35" s="290"/>
      <c r="DT35" s="290"/>
      <c r="DU35" s="290"/>
    </row>
    <row r="36" spans="2:125" ht="13.2" x14ac:dyDescent="0.2">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ht="13.2" x14ac:dyDescent="0.2">
      <c r="DU37" s="290"/>
    </row>
    <row r="38" spans="2:125" ht="13.2" x14ac:dyDescent="0.2">
      <c r="DT38" s="290"/>
      <c r="DU38" s="290"/>
    </row>
    <row r="39" spans="2:125" ht="13.2" x14ac:dyDescent="0.2"/>
    <row r="40" spans="2:125" ht="13.2" x14ac:dyDescent="0.2">
      <c r="DH40" s="290"/>
    </row>
    <row r="41" spans="2:125" ht="13.2" x14ac:dyDescent="0.2">
      <c r="DE41" s="290"/>
    </row>
    <row r="42" spans="2:125" ht="13.2" x14ac:dyDescent="0.2">
      <c r="DG42" s="290"/>
      <c r="DJ42" s="290"/>
    </row>
    <row r="43" spans="2:125" ht="13.2" x14ac:dyDescent="0.2">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ht="13.2" x14ac:dyDescent="0.2">
      <c r="DU44" s="290"/>
    </row>
    <row r="45" spans="2:125" ht="13.2" x14ac:dyDescent="0.2"/>
    <row r="46" spans="2:125" ht="13.2" x14ac:dyDescent="0.2"/>
    <row r="47" spans="2:125" ht="13.2" x14ac:dyDescent="0.2"/>
    <row r="48" spans="2:125" ht="13.2" x14ac:dyDescent="0.2">
      <c r="DT48" s="290"/>
      <c r="DU48" s="290"/>
    </row>
    <row r="49" spans="120:125" ht="13.2" x14ac:dyDescent="0.2">
      <c r="DU49" s="290"/>
    </row>
    <row r="50" spans="120:125" ht="13.2" x14ac:dyDescent="0.2">
      <c r="DU50" s="290"/>
    </row>
    <row r="51" spans="120:125" ht="13.2" x14ac:dyDescent="0.2">
      <c r="DP51" s="290"/>
      <c r="DQ51" s="290"/>
      <c r="DR51" s="290"/>
      <c r="DS51" s="290"/>
      <c r="DT51" s="290"/>
      <c r="DU51" s="290"/>
    </row>
    <row r="52" spans="120:125" ht="13.2" x14ac:dyDescent="0.2"/>
    <row r="53" spans="120:125" ht="13.2" x14ac:dyDescent="0.2"/>
    <row r="54" spans="120:125" ht="13.2" x14ac:dyDescent="0.2">
      <c r="DU54" s="290"/>
    </row>
    <row r="55" spans="120:125" ht="13.2" x14ac:dyDescent="0.2"/>
    <row r="56" spans="120:125" ht="13.2" x14ac:dyDescent="0.2"/>
    <row r="57" spans="120:125" ht="13.2" x14ac:dyDescent="0.2"/>
    <row r="58" spans="120:125" ht="13.2" x14ac:dyDescent="0.2">
      <c r="DU58" s="290"/>
    </row>
    <row r="59" spans="120:125" ht="13.2" x14ac:dyDescent="0.2"/>
    <row r="60" spans="120:125" ht="13.2" x14ac:dyDescent="0.2"/>
    <row r="61" spans="120:125" ht="13.2" x14ac:dyDescent="0.2"/>
    <row r="62" spans="120:125" ht="13.2" x14ac:dyDescent="0.2"/>
    <row r="63" spans="120:125" ht="13.2" x14ac:dyDescent="0.2">
      <c r="DU63" s="290"/>
    </row>
    <row r="64" spans="120:125" ht="13.2" x14ac:dyDescent="0.2">
      <c r="DT64" s="290"/>
      <c r="DU64" s="290"/>
    </row>
    <row r="65" spans="123:125" ht="13.2" x14ac:dyDescent="0.2"/>
    <row r="66" spans="123:125" ht="13.2" x14ac:dyDescent="0.2"/>
    <row r="67" spans="123:125" ht="13.2" x14ac:dyDescent="0.2"/>
    <row r="68" spans="123:125" ht="13.2" x14ac:dyDescent="0.2"/>
    <row r="69" spans="123:125" ht="13.2" x14ac:dyDescent="0.2">
      <c r="DS69" s="290"/>
      <c r="DT69" s="290"/>
      <c r="DU69" s="290"/>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90"/>
    </row>
    <row r="83" spans="116:125" ht="13.2" x14ac:dyDescent="0.2">
      <c r="DM83" s="290"/>
      <c r="DN83" s="290"/>
      <c r="DO83" s="290"/>
      <c r="DP83" s="290"/>
      <c r="DQ83" s="290"/>
      <c r="DR83" s="290"/>
      <c r="DS83" s="290"/>
      <c r="DT83" s="290"/>
      <c r="DU83" s="290"/>
    </row>
    <row r="84" spans="116:125" ht="13.2" x14ac:dyDescent="0.2"/>
    <row r="85" spans="116:125" ht="13.2" x14ac:dyDescent="0.2"/>
    <row r="86" spans="116:125" ht="13.2" x14ac:dyDescent="0.2"/>
    <row r="87" spans="116:125" ht="13.2" x14ac:dyDescent="0.2"/>
    <row r="88" spans="116:125" ht="13.2" x14ac:dyDescent="0.2">
      <c r="DU88" s="290"/>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90"/>
      <c r="DT94" s="290"/>
      <c r="DU94" s="290"/>
    </row>
    <row r="95" spans="116:125" ht="13.5" customHeight="1" x14ac:dyDescent="0.2">
      <c r="DU95" s="290"/>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0"/>
    </row>
    <row r="102" spans="124:125" ht="13.5" customHeight="1" x14ac:dyDescent="0.2"/>
    <row r="103" spans="124:125" ht="13.5" customHeight="1" x14ac:dyDescent="0.2"/>
    <row r="104" spans="124:125" ht="13.5" customHeight="1" x14ac:dyDescent="0.2">
      <c r="DT104" s="290"/>
      <c r="DU104" s="290"/>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0" t="s">
        <v>565</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c r="DU121" s="290"/>
    </row>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S/Hf/TH6OavtNPKT+fz3p7DDE6Y/fUu/evXJzJPjUHpQl0b/9zn8H1gVYfw0F3/bP0JgCj+iH1o53RXJxrVnsA==" saltValue="d9YqyF1mvCWtZhFO38BVZ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4294967295"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32"/>
  <sheetViews>
    <sheetView showGridLines="0" zoomScaleNormal="100" zoomScaleSheetLayoutView="55" workbookViewId="0"/>
  </sheetViews>
  <sheetFormatPr defaultColWidth="0" defaultRowHeight="13.5" customHeight="1" zeroHeight="1" x14ac:dyDescent="0.2"/>
  <cols>
    <col min="1" max="125" width="2.44140625" style="291" customWidth="1"/>
    <col min="126" max="142" width="0" style="290" hidden="1" customWidth="1"/>
    <col min="143" max="16384" width="9" style="290" hidden="1"/>
  </cols>
  <sheetData>
    <row r="1" spans="1:125" ht="13.5" customHeight="1" x14ac:dyDescent="0.2">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ht="13.2" x14ac:dyDescent="0.2">
      <c r="B2" s="290"/>
      <c r="T2" s="290"/>
    </row>
    <row r="3" spans="1:125" ht="13.2"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90"/>
      <c r="G33" s="290"/>
      <c r="I33" s="290"/>
    </row>
    <row r="34" spans="2:125" ht="13.2" x14ac:dyDescent="0.2">
      <c r="C34" s="290"/>
      <c r="P34" s="290"/>
      <c r="R34" s="290"/>
      <c r="U34" s="290"/>
    </row>
    <row r="35" spans="2:125" ht="13.2" x14ac:dyDescent="0.2">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ht="13.2" x14ac:dyDescent="0.2">
      <c r="F36" s="290"/>
      <c r="H36" s="290"/>
      <c r="J36" s="290"/>
      <c r="K36" s="290"/>
      <c r="L36" s="290"/>
      <c r="M36" s="290"/>
      <c r="N36" s="290"/>
      <c r="O36" s="290"/>
      <c r="Q36" s="290"/>
      <c r="S36" s="290"/>
      <c r="V36" s="290"/>
    </row>
    <row r="37" spans="2:125" ht="13.2" x14ac:dyDescent="0.2"/>
    <row r="38" spans="2:125" ht="13.2" x14ac:dyDescent="0.2"/>
    <row r="39" spans="2:125" ht="13.2" x14ac:dyDescent="0.2"/>
    <row r="40" spans="2:125" ht="13.2" x14ac:dyDescent="0.2">
      <c r="U40" s="290"/>
    </row>
    <row r="41" spans="2:125" ht="13.2" x14ac:dyDescent="0.2">
      <c r="R41" s="290"/>
    </row>
    <row r="42" spans="2:125" ht="13.2" x14ac:dyDescent="0.2">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ht="13.2" x14ac:dyDescent="0.2">
      <c r="Q43" s="290"/>
      <c r="S43" s="290"/>
      <c r="V43" s="290"/>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1" t="s">
        <v>566</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JkWeO4qbfJH5OzA5Ea4fQHKM+jzohQ1r6grhaz/4eV0ckqfiMzDFcNUL32glvh9CvD0aLznBYSbtXLYSAyRXyQ==" saltValue="1yLg6pGPmh1iJLu1oLO1j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4294967295"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3"/>
  <sheetViews>
    <sheetView showGridLines="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567</v>
      </c>
      <c r="G46" s="8" t="s">
        <v>568</v>
      </c>
      <c r="H46" s="8" t="s">
        <v>569</v>
      </c>
      <c r="I46" s="8" t="s">
        <v>570</v>
      </c>
      <c r="J46" s="9" t="s">
        <v>571</v>
      </c>
    </row>
    <row r="47" spans="2:10" ht="57.75" customHeight="1" x14ac:dyDescent="0.2">
      <c r="B47" s="10"/>
      <c r="C47" s="1232" t="s">
        <v>3</v>
      </c>
      <c r="D47" s="1232"/>
      <c r="E47" s="1233"/>
      <c r="F47" s="11">
        <v>9.58</v>
      </c>
      <c r="G47" s="12">
        <v>11.78</v>
      </c>
      <c r="H47" s="12">
        <v>9.41</v>
      </c>
      <c r="I47" s="12">
        <v>9.4</v>
      </c>
      <c r="J47" s="13">
        <v>9.4499999999999993</v>
      </c>
    </row>
    <row r="48" spans="2:10" ht="57.75" customHeight="1" x14ac:dyDescent="0.2">
      <c r="B48" s="14"/>
      <c r="C48" s="1234" t="s">
        <v>4</v>
      </c>
      <c r="D48" s="1234"/>
      <c r="E48" s="1235"/>
      <c r="F48" s="15">
        <v>4.6500000000000004</v>
      </c>
      <c r="G48" s="16">
        <v>6.33</v>
      </c>
      <c r="H48" s="16">
        <v>5.69</v>
      </c>
      <c r="I48" s="16">
        <v>5.97</v>
      </c>
      <c r="J48" s="17">
        <v>8.18</v>
      </c>
    </row>
    <row r="49" spans="2:10" ht="57.75" customHeight="1" thickBot="1" x14ac:dyDescent="0.25">
      <c r="B49" s="18"/>
      <c r="C49" s="1236" t="s">
        <v>5</v>
      </c>
      <c r="D49" s="1236"/>
      <c r="E49" s="1237"/>
      <c r="F49" s="19">
        <v>0.36</v>
      </c>
      <c r="G49" s="20">
        <v>4.18</v>
      </c>
      <c r="H49" s="20" t="s">
        <v>572</v>
      </c>
      <c r="I49" s="20">
        <v>0.28999999999999998</v>
      </c>
      <c r="J49" s="21">
        <v>2.29</v>
      </c>
    </row>
    <row r="50" spans="2:10" ht="13.5" customHeight="1" x14ac:dyDescent="0.2"/>
    <row r="51" spans="2:10" ht="13.5" hidden="1" customHeight="1" x14ac:dyDescent="0.2"/>
    <row r="52" spans="2:10" ht="13.5" hidden="1" customHeight="1" x14ac:dyDescent="0.2"/>
    <row r="53" spans="2:10" ht="13.5" hidden="1" customHeight="1" x14ac:dyDescent="0.2"/>
  </sheetData>
  <sheetProtection algorithmName="SHA-512" hashValue="H72M9iocK4WVBGRUEr50BMp2LLfkaZssgxuzlE2eXWjfdzZgNXOna9OS1JOqUmbL7Gfj9Eda02uhDehxPp1/Lg==" saltValue="DWb6ct+uVKSEVI7qOa755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4294967295"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2020-09-18T01:00:45Z</cp:lastPrinted>
  <dcterms:created xsi:type="dcterms:W3CDTF">2020-02-10T06:23:09Z</dcterms:created>
  <dcterms:modified xsi:type="dcterms:W3CDTF">2020-09-29T01:31:39Z</dcterms:modified>
  <cp:category/>
</cp:coreProperties>
</file>