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SHICHOSON-ZAI\disk1\03-04 【決　算】財政状況資料集(H24～)\財政状況資料集(H30年度決算分)\04提出（市町村→県）\04_最終（掲載用）\"/>
    </mc:Choice>
  </mc:AlternateContent>
  <xr:revisionPtr revIDLastSave="0" documentId="13_ncr:1_{328CEA2A-ED40-43AD-B6B6-517F1C594F40}" xr6:coauthVersionLast="45" xr6:coauthVersionMax="45" xr10:uidLastSave="{00000000-0000-0000-0000-000000000000}"/>
  <bookViews>
    <workbookView xWindow="-108" yWindow="-108" windowWidth="23256" windowHeight="125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AM35" i="10"/>
  <c r="C35" i="10"/>
  <c r="C34" i="10"/>
  <c r="U34" i="10" l="1"/>
  <c r="U35" i="10" s="1"/>
  <c r="U36" i="10" s="1"/>
  <c r="BE34"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CO34" i="10" l="1"/>
  <c r="CO35" i="10" s="1"/>
</calcChain>
</file>

<file path=xl/sharedStrings.xml><?xml version="1.0" encoding="utf-8"?>
<sst xmlns="http://schemas.openxmlformats.org/spreadsheetml/2006/main" count="1162" uniqueCount="627">
  <si>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</si>
  <si>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</si>
  <si>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</si>
  <si>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</si>
  <si>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</si>
  <si>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</si>
  <si>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</si>
  <si>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</si>
  <si>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</si>
  <si>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</si>
  <si>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</si>
  <si>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</si>
  <si>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</si>
  <si>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</si>
  <si>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</si>
  <si>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</si>
  <si>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</si>
  <si>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</si>
  <si>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</si>
  <si>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</si>
  <si>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</si>
  <si>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</si>
  <si>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</si>
  <si>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</si>
  <si>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</si>
  <si>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</si>
  <si>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</si>
  <si>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</si>
  <si>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</si>
  <si>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</si>
  <si>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</si>
  <si>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</si>
  <si>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</si>
  <si>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</si>
  <si>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</si>
  <si>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</si>
  <si>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</si>
  <si>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</si>
  <si>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</si>
  <si>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</si>
  <si>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</si>
  <si>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</si>
  <si>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</si>
  <si>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</si>
  <si>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</si>
  <si>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</si>
  <si>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</si>
  <si>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</si>
  <si>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</si>
  <si>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</si>
  <si>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</si>
  <si>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(当該欄に積立額が多い上位５基金の基金名を入力して下さい(H30年度末現在))</t>
  </si>
  <si>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</si>
  <si>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</si>
  <si>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</si>
  <si>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</si>
  <si>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</si>
  <si>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</si>
  <si>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</si>
  <si>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</si>
  <si>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</si>
  <si>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</si>
  <si>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</si>
  <si>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</si>
  <si>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</si>
  <si>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</si>
  <si>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</si>
  <si>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</si>
  <si>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</si>
  <si>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</si>
  <si>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</si>
  <si>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</si>
  <si>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</si>
  <si>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</si>
  <si>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</si>
  <si>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</si>
  <si>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</si>
  <si>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</si>
  <si>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</si>
  <si>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</si>
  <si>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</si>
  <si>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</si>
  <si>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</si>
  <si>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</si>
  <si>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</si>
  <si>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</si>
  <si>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Ⅳ－０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</si>
  <si>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</si>
  <si>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</si>
  <si>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</si>
  <si>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</si>
  <si>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</si>
  <si>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</si>
  <si>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</si>
  <si>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</si>
  <si>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</si>
  <si>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</si>
  <si>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</si>
  <si>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</si>
  <si>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国富町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</si>
  <si>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</si>
  <si>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</si>
  <si>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</si>
  <si>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</si>
  <si>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</si>
  <si>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</si>
  <si>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</si>
  <si>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</si>
  <si>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</si>
  <si>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</si>
  <si>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</si>
  <si>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</si>
  <si>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</si>
  <si>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</si>
  <si>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</si>
  <si>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</si>
  <si>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</si>
  <si>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</si>
  <si>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</si>
  <si>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</si>
  <si>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</si>
  <si>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</si>
  <si>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</si>
  <si>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</si>
  <si>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</si>
  <si>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</si>
  <si>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</si>
  <si>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</si>
  <si>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</si>
  <si>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</si>
  <si>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</si>
  <si>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</si>
  <si>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</si>
  <si>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</si>
  <si>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</si>
  <si>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</si>
  <si>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</si>
  <si>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</si>
  <si>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</si>
  <si>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</si>
  <si>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</si>
  <si>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</si>
  <si>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</si>
  <si>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</si>
  <si>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</si>
  <si>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</si>
  <si>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</si>
  <si>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</si>
  <si>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</si>
  <si>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</si>
  <si>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</si>
  <si>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</si>
  <si>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4"/>
  </si>
  <si>
    <t>うち日本人(％)</t>
    <phoneticPr fontId="5"/>
  </si>
  <si>
    <t>-1.5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</si>
  <si>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</si>
  <si>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</si>
  <si>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</si>
  <si>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</si>
  <si>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</si>
  <si>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</si>
  <si>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</si>
  <si>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</si>
  <si>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</si>
  <si>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</si>
  <si>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</si>
  <si>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</si>
  <si>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</si>
  <si>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</si>
  <si>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</si>
  <si>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</si>
  <si>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</si>
  <si>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</si>
  <si>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</si>
  <si>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</si>
  <si>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</si>
  <si>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</si>
  <si>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</si>
  <si>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</si>
  <si>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</si>
  <si>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</si>
  <si>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</si>
  <si>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</si>
  <si>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</si>
  <si>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</si>
  <si>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</si>
  <si>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</si>
  <si>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</si>
  <si>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</si>
  <si>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</si>
  <si>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</si>
  <si>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</si>
  <si>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</si>
  <si>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</si>
  <si>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</si>
  <si>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</si>
  <si>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</si>
  <si>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</si>
  <si>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</si>
  <si>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</si>
  <si>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</si>
  <si>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</si>
  <si>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</si>
  <si>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</si>
  <si>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</si>
  <si>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</si>
  <si>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</si>
  <si>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</si>
  <si>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</si>
  <si>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</si>
  <si>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</si>
  <si>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</si>
  <si>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</si>
  <si>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宮崎県国富町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</si>
  <si>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</si>
  <si>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</si>
  <si>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</si>
  <si>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</si>
  <si>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</si>
  <si>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</si>
  <si>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</si>
  <si>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</si>
  <si>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</si>
  <si>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</si>
  <si>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</si>
  <si>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</si>
  <si>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</si>
  <si>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</si>
  <si>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</si>
  <si>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</si>
  <si>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</si>
  <si>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</si>
  <si>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</si>
  <si>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</si>
  <si>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</si>
  <si>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</si>
  <si>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</si>
  <si>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</si>
  <si>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</si>
  <si>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</si>
  <si>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</si>
  <si>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</si>
  <si>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</si>
  <si>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</si>
  <si>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</si>
  <si>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</si>
  <si>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</si>
  <si>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</si>
  <si>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</si>
  <si>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</si>
  <si>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</si>
  <si>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</si>
  <si>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</si>
  <si>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</si>
  <si>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</si>
  <si>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</si>
  <si>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</si>
  <si>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</si>
  <si>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</si>
  <si>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</si>
  <si>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</si>
  <si>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</si>
  <si>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</si>
  <si>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</si>
  <si>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</si>
  <si>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</si>
  <si>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</si>
  <si>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</si>
  <si>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</si>
  <si>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</si>
  <si>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</si>
  <si>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</si>
  <si>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</si>
  <si>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</si>
  <si>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</si>
  <si>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</si>
  <si>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</si>
  <si>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</si>
  <si>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</si>
  <si>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</si>
  <si>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</si>
  <si>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</si>
  <si>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</si>
  <si>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</si>
  <si>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</si>
  <si>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</si>
  <si>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</si>
  <si>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</si>
  <si>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</si>
  <si>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</si>
  <si>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</si>
  <si>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</si>
  <si>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</si>
  <si>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</si>
  <si>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</si>
  <si>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</si>
  <si>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</si>
  <si>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</si>
  <si>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</si>
  <si>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</si>
  <si>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</si>
  <si>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</si>
  <si>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</si>
  <si>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</si>
  <si>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</si>
  <si>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</si>
  <si>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</si>
  <si>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</si>
  <si>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</si>
  <si>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</si>
  <si>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</si>
  <si>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</si>
  <si>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</si>
  <si>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</si>
  <si>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</si>
  <si>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</si>
  <si>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</si>
  <si>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</si>
  <si>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</si>
  <si>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</si>
  <si>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</si>
  <si>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</si>
  <si>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</si>
  <si>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</si>
  <si>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</si>
  <si>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</si>
  <si>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</si>
  <si>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</si>
  <si>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</si>
  <si>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</si>
  <si>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</si>
  <si>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</si>
  <si>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</si>
  <si>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</si>
  <si>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</si>
  <si>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</si>
  <si>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</si>
  <si>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</si>
  <si>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</si>
  <si>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</si>
  <si>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</si>
  <si>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</si>
  <si>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</si>
  <si>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</si>
  <si>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</si>
  <si>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</si>
  <si>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</si>
  <si>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</si>
  <si>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</si>
  <si>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</si>
  <si>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</si>
  <si>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</si>
  <si>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</si>
  <si>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</si>
  <si>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</si>
  <si>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</si>
  <si>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</si>
  <si>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</si>
  <si>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</si>
  <si>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</si>
  <si>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</si>
  <si>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</si>
  <si>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</si>
  <si>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</si>
  <si>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宮崎県国富町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</si>
  <si>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</si>
  <si>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</si>
  <si>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</si>
  <si>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</si>
  <si>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</si>
  <si>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</si>
  <si>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</si>
  <si>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</si>
  <si>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</si>
  <si>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</si>
  <si>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</si>
  <si>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</si>
  <si>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</si>
  <si>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</si>
  <si>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</si>
  <si>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</si>
  <si>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</si>
  <si>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</si>
  <si>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</si>
  <si>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</si>
  <si>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</si>
  <si>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</si>
  <si>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</si>
  <si>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</si>
  <si>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</si>
  <si>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</si>
  <si>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</si>
  <si>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</si>
  <si>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</si>
  <si>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</si>
  <si>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</si>
  <si>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</si>
  <si>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</si>
  <si>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</si>
  <si>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</si>
  <si>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</si>
  <si>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</si>
  <si>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</si>
  <si>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</si>
  <si>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</si>
  <si>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</si>
  <si>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</si>
  <si>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</si>
  <si>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</si>
  <si>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</si>
  <si>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</si>
  <si>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</si>
  <si>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</si>
  <si>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</si>
  <si>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</si>
  <si>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</si>
  <si>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</si>
  <si>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</si>
  <si>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</si>
  <si>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</si>
  <si>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</si>
  <si>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</si>
  <si>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</si>
  <si>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</si>
  <si>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</si>
  <si>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</si>
  <si>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</si>
  <si>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</si>
  <si>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</si>
  <si>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</si>
  <si>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</si>
  <si>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</si>
  <si>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</si>
  <si>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</si>
  <si>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</si>
  <si>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</si>
  <si>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</si>
  <si>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</si>
  <si>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</si>
  <si>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</si>
  <si>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</si>
  <si>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</si>
  <si>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</si>
  <si>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</si>
  <si>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</si>
  <si>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</si>
  <si>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</si>
  <si>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</si>
  <si>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</si>
  <si>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</si>
  <si>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</si>
  <si>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</si>
  <si>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</si>
  <si>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</si>
  <si>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</si>
  <si>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</si>
  <si>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</si>
  <si>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</si>
  <si>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</si>
  <si>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</si>
  <si>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</si>
  <si>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</si>
  <si>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</si>
  <si>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</si>
  <si>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</si>
  <si>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</si>
  <si>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</si>
  <si>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</si>
  <si>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</si>
  <si>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</si>
  <si>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</si>
  <si>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</si>
  <si>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</si>
  <si>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</si>
  <si>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</si>
  <si>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</si>
  <si>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</si>
  <si>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</si>
  <si>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</si>
  <si>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</si>
  <si>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</si>
  <si>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</si>
  <si>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</si>
  <si>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t>
    <phoneticPr fontId="5"/>
  </si>
  <si>
    <t>利子補給に係るもの</t>
  </si>
  <si>
    <t>-</t>
    <phoneticPr fontId="5"/>
  </si>
  <si>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</si>
  <si>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</si>
  <si>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</si>
  <si>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</si>
  <si>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</si>
  <si>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</si>
  <si>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</si>
  <si>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</si>
  <si>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</si>
  <si>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</si>
  <si>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</si>
  <si>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</si>
  <si>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</si>
  <si>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</si>
  <si>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</si>
  <si>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</si>
  <si>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</si>
  <si>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</si>
  <si>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</si>
  <si>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</si>
  <si>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</si>
  <si>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</si>
  <si>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</si>
  <si>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</si>
  <si>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</si>
  <si>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</si>
  <si>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</si>
  <si>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</si>
  <si>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</si>
  <si>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</si>
  <si>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</si>
  <si>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</si>
  <si>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</si>
  <si>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</si>
  <si>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</si>
  <si>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</si>
  <si>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</si>
  <si>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</si>
  <si>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</si>
  <si>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</si>
  <si>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</si>
  <si>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</si>
  <si>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</si>
  <si>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</si>
  <si>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</si>
  <si>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</si>
  <si>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</si>
  <si>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</si>
  <si>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</si>
  <si>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</si>
  <si>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</si>
  <si>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</si>
  <si>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</si>
  <si>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</si>
  <si>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</si>
  <si>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</si>
  <si>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</si>
  <si>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</si>
  <si>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</si>
  <si>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</si>
  <si>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</si>
  <si>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</si>
  <si>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</si>
  <si>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</si>
  <si>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</si>
  <si>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</si>
  <si>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</si>
  <si>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</si>
  <si>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</si>
  <si>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</si>
  <si>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</si>
  <si>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</si>
  <si>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</si>
  <si>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</si>
  <si>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</si>
  <si>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</si>
  <si>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</si>
  <si>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</si>
  <si>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</si>
  <si>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3.99</t>
  </si>
  <si>
    <t>▲ 1.27</t>
  </si>
  <si>
    <t>▲ 4.64</t>
  </si>
  <si>
    <t>▲ 2.36</t>
  </si>
  <si>
    <t>▲ 8.21</t>
  </si>
  <si>
    <t>水道事業会計</t>
  </si>
  <si>
    <t>一般会計</t>
  </si>
  <si>
    <t>公共下水道事業特別会計</t>
  </si>
  <si>
    <t>国民健康保険事業特別会計</t>
  </si>
  <si>
    <t>介護保険特別会計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</si>
  <si>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</si>
  <si>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</si>
  <si>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</si>
  <si>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</si>
  <si>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</si>
  <si>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</si>
  <si>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</si>
  <si>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</si>
  <si>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</si>
  <si>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宮崎県市町村総合事務組合（一般会計）</t>
    <rPh sb="0" eb="3">
      <t>ミヤザキケン</t>
    </rPh>
    <rPh sb="3" eb="6">
      <t>シチョウソン</t>
    </rPh>
    <rPh sb="6" eb="8">
      <t>ソウゴウ</t>
    </rPh>
    <rPh sb="8" eb="10">
      <t>ジム</t>
    </rPh>
    <rPh sb="10" eb="12">
      <t>クミアイ</t>
    </rPh>
    <rPh sb="13" eb="15">
      <t>イッパン</t>
    </rPh>
    <rPh sb="15" eb="17">
      <t>カイケイ</t>
    </rPh>
    <phoneticPr fontId="2"/>
  </si>
  <si>
    <t>宮崎県市町村総合事務組合（市町村交通災害共済事業特別会計）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2"/>
  </si>
  <si>
    <t>宮崎県中部地区衛生組合</t>
    <rPh sb="0" eb="3">
      <t>ミヤザキケン</t>
    </rPh>
    <rPh sb="3" eb="5">
      <t>チュウブ</t>
    </rPh>
    <rPh sb="5" eb="7">
      <t>チク</t>
    </rPh>
    <rPh sb="7" eb="9">
      <t>エイセイ</t>
    </rPh>
    <rPh sb="9" eb="11">
      <t>クミアイ</t>
    </rPh>
    <phoneticPr fontId="2"/>
  </si>
  <si>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2"/>
  </si>
  <si>
    <t>宮崎県後期高齢者医療広域連合（後期高齢者医療特別会計）</t>
    <rPh sb="0" eb="3">
      <t>ミヤザキケン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</si>
  <si>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</si>
  <si>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</si>
  <si>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国富町土地開発公社</t>
    <rPh sb="0" eb="3">
      <t>クニトミチョウ</t>
    </rPh>
    <rPh sb="3" eb="5">
      <t>トチ</t>
    </rPh>
    <rPh sb="5" eb="7">
      <t>カイハツ</t>
    </rPh>
    <rPh sb="7" eb="9">
      <t>コウシャ</t>
    </rPh>
    <phoneticPr fontId="2"/>
  </si>
  <si>
    <t>宮崎県環境整備公社</t>
    <rPh sb="0" eb="3">
      <t>ミヤザキケン</t>
    </rPh>
    <rPh sb="3" eb="5">
      <t>カンキョウ</t>
    </rPh>
    <rPh sb="5" eb="7">
      <t>セイビ</t>
    </rPh>
    <rPh sb="7" eb="9">
      <t>コウシャ</t>
    </rPh>
    <phoneticPr fontId="2"/>
  </si>
  <si>
    <t>-</t>
    <phoneticPr fontId="2"/>
  </si>
  <si>
    <t>-</t>
    <phoneticPr fontId="2"/>
  </si>
  <si>
    <t>-</t>
    <phoneticPr fontId="2"/>
  </si>
  <si>
    <t>-</t>
    <phoneticPr fontId="2"/>
  </si>
  <si>
    <t>-</t>
    <phoneticPr fontId="2"/>
  </si>
  <si>
    <t>-</t>
    <phoneticPr fontId="2"/>
  </si>
  <si>
    <t>-</t>
    <phoneticPr fontId="2"/>
  </si>
  <si>
    <t>公共施設等整備基金</t>
    <rPh sb="0" eb="2">
      <t>コウキョウ</t>
    </rPh>
    <rPh sb="2" eb="4">
      <t>シセツ</t>
    </rPh>
    <rPh sb="4" eb="5">
      <t>トウ</t>
    </rPh>
    <rPh sb="5" eb="7">
      <t>セイビ</t>
    </rPh>
    <rPh sb="7" eb="9">
      <t>キキン</t>
    </rPh>
    <phoneticPr fontId="2"/>
  </si>
  <si>
    <t>社会福祉基金</t>
    <rPh sb="0" eb="2">
      <t>シャカイ</t>
    </rPh>
    <rPh sb="2" eb="4">
      <t>フクシ</t>
    </rPh>
    <rPh sb="4" eb="6">
      <t>キキン</t>
    </rPh>
    <phoneticPr fontId="2"/>
  </si>
  <si>
    <t>元気づくり基金</t>
    <rPh sb="0" eb="2">
      <t>ゲンキ</t>
    </rPh>
    <rPh sb="5" eb="7">
      <t>キキン</t>
    </rPh>
    <phoneticPr fontId="2"/>
  </si>
  <si>
    <t>ふるさと農村活性化基金</t>
    <rPh sb="4" eb="6">
      <t>ノウソン</t>
    </rPh>
    <rPh sb="6" eb="9">
      <t>カッセイカ</t>
    </rPh>
    <rPh sb="9" eb="11">
      <t>キキン</t>
    </rPh>
    <phoneticPr fontId="2"/>
  </si>
  <si>
    <t>-</t>
    <phoneticPr fontId="2"/>
  </si>
  <si>
    <t>-</t>
    <phoneticPr fontId="2"/>
  </si>
  <si>
    <t>-</t>
    <phoneticPr fontId="2"/>
  </si>
  <si>
    <t>宮崎県市町村総合事務組合（自治会館管理運営特別会計）</t>
    <rPh sb="13" eb="15">
      <t>ジチ</t>
    </rPh>
    <rPh sb="15" eb="17">
      <t>カイカン</t>
    </rPh>
    <rPh sb="17" eb="19">
      <t>カンリ</t>
    </rPh>
    <rPh sb="19" eb="21">
      <t>ウンエイ</t>
    </rPh>
    <rPh sb="21" eb="23">
      <t>トクベツ</t>
    </rPh>
    <rPh sb="23" eb="25">
      <t>カイケイ</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</si>
  <si>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</si>
  <si>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</si>
  <si>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</si>
  <si>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</si>
  <si>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</si>
  <si>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</si>
  <si>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</si>
  <si>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</si>
  <si>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</si>
  <si>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</si>
  <si>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</si>
  <si>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</si>
  <si>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</si>
  <si>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</si>
  <si>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</si>
  <si>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</si>
  <si>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 xml:space="preserve"> </t>
    <phoneticPr fontId="5"/>
  </si>
  <si>
    <t>財政長期計画に基づき地方債残高の抑制に取り組んできたことで、近年は将来負担比率・実質公債費比率ともに下がってきていたが、27～28年度にかけて取り組んだ中央コミュニティーセンター建設事業などにより元金償還を上回る起債借入となり、28年度は増加に転じた。29年度は事業終了により減少している。平成30年度は小中学校空調設備整備事業などが次年度へ繰り越したこともあり、借入額が元金償還を下回り、将来負担比率は減少した。今後は財政長期計画に基づく起債抑制に引き続き取り組み、起債残高の抑制に努め、できる限りの基金積み増しを行い、将来負担の抑制に努力する。</t>
    <rPh sb="0" eb="2">
      <t>ザイセイ</t>
    </rPh>
    <rPh sb="2" eb="4">
      <t>チョウキ</t>
    </rPh>
    <rPh sb="4" eb="6">
      <t>ケイカク</t>
    </rPh>
    <rPh sb="7" eb="8">
      <t>モト</t>
    </rPh>
    <rPh sb="10" eb="13">
      <t>チホウサイ</t>
    </rPh>
    <rPh sb="13" eb="15">
      <t>ザンダカ</t>
    </rPh>
    <rPh sb="16" eb="18">
      <t>ヨクセイ</t>
    </rPh>
    <rPh sb="19" eb="20">
      <t>ト</t>
    </rPh>
    <rPh sb="21" eb="22">
      <t>ク</t>
    </rPh>
    <rPh sb="30" eb="32">
      <t>キンネン</t>
    </rPh>
    <rPh sb="33" eb="35">
      <t>ショウライ</t>
    </rPh>
    <rPh sb="35" eb="37">
      <t>フタン</t>
    </rPh>
    <rPh sb="37" eb="39">
      <t>ヒリツ</t>
    </rPh>
    <rPh sb="40" eb="42">
      <t>ジッシツ</t>
    </rPh>
    <rPh sb="42" eb="45">
      <t>コウサイヒ</t>
    </rPh>
    <rPh sb="46" eb="47">
      <t>リツ</t>
    </rPh>
    <rPh sb="50" eb="51">
      <t>サ</t>
    </rPh>
    <rPh sb="65" eb="66">
      <t>ネン</t>
    </rPh>
    <rPh sb="66" eb="67">
      <t>ド</t>
    </rPh>
    <rPh sb="71" eb="72">
      <t>ト</t>
    </rPh>
    <rPh sb="73" eb="74">
      <t>ク</t>
    </rPh>
    <rPh sb="76" eb="78">
      <t>チュウオウ</t>
    </rPh>
    <rPh sb="89" eb="91">
      <t>ケンセツ</t>
    </rPh>
    <rPh sb="91" eb="93">
      <t>ジギョウ</t>
    </rPh>
    <rPh sb="98" eb="100">
      <t>ガンキン</t>
    </rPh>
    <rPh sb="100" eb="102">
      <t>ショウカン</t>
    </rPh>
    <rPh sb="103" eb="105">
      <t>ウワマワ</t>
    </rPh>
    <rPh sb="106" eb="108">
      <t>キサイ</t>
    </rPh>
    <rPh sb="108" eb="110">
      <t>カリイレ</t>
    </rPh>
    <rPh sb="116" eb="117">
      <t>ネン</t>
    </rPh>
    <rPh sb="117" eb="118">
      <t>ド</t>
    </rPh>
    <rPh sb="119" eb="121">
      <t>ゾウカ</t>
    </rPh>
    <rPh sb="122" eb="123">
      <t>テン</t>
    </rPh>
    <rPh sb="128" eb="129">
      <t>ネン</t>
    </rPh>
    <rPh sb="129" eb="130">
      <t>ド</t>
    </rPh>
    <rPh sb="131" eb="133">
      <t>ジギョウ</t>
    </rPh>
    <rPh sb="133" eb="135">
      <t>シュウリョウ</t>
    </rPh>
    <rPh sb="138" eb="140">
      <t>ゲンショウ</t>
    </rPh>
    <rPh sb="145" eb="147">
      <t>ヘイセイ</t>
    </rPh>
    <rPh sb="149" eb="150">
      <t>ネン</t>
    </rPh>
    <rPh sb="150" eb="151">
      <t>ド</t>
    </rPh>
    <rPh sb="152" eb="156">
      <t>ショウチュウガッコウ</t>
    </rPh>
    <rPh sb="156" eb="158">
      <t>クウチョウ</t>
    </rPh>
    <rPh sb="158" eb="160">
      <t>セツビ</t>
    </rPh>
    <rPh sb="160" eb="162">
      <t>セイビ</t>
    </rPh>
    <rPh sb="162" eb="164">
      <t>ジギョウ</t>
    </rPh>
    <rPh sb="167" eb="170">
      <t>ジネンド</t>
    </rPh>
    <rPh sb="171" eb="172">
      <t>ク</t>
    </rPh>
    <rPh sb="173" eb="174">
      <t>コ</t>
    </rPh>
    <rPh sb="182" eb="184">
      <t>カリイレ</t>
    </rPh>
    <rPh sb="184" eb="185">
      <t>ガク</t>
    </rPh>
    <rPh sb="186" eb="188">
      <t>ガンキン</t>
    </rPh>
    <rPh sb="188" eb="190">
      <t>ショウカン</t>
    </rPh>
    <rPh sb="191" eb="193">
      <t>シタマワ</t>
    </rPh>
    <rPh sb="195" eb="197">
      <t>ショウライ</t>
    </rPh>
    <rPh sb="197" eb="199">
      <t>フタン</t>
    </rPh>
    <rPh sb="199" eb="201">
      <t>ヒリツ</t>
    </rPh>
    <rPh sb="202" eb="204">
      <t>ゲンショウ</t>
    </rPh>
    <rPh sb="207" eb="209">
      <t>コンゴ</t>
    </rPh>
    <rPh sb="210" eb="212">
      <t>ザイセイ</t>
    </rPh>
    <rPh sb="212" eb="214">
      <t>チョウキ</t>
    </rPh>
    <rPh sb="214" eb="216">
      <t>ケイカク</t>
    </rPh>
    <rPh sb="217" eb="218">
      <t>モト</t>
    </rPh>
    <rPh sb="220" eb="222">
      <t>キサイ</t>
    </rPh>
    <rPh sb="222" eb="224">
      <t>ヨクセイ</t>
    </rPh>
    <rPh sb="225" eb="226">
      <t>ヒ</t>
    </rPh>
    <rPh sb="227" eb="228">
      <t>ツヅ</t>
    </rPh>
    <rPh sb="229" eb="230">
      <t>ト</t>
    </rPh>
    <rPh sb="231" eb="232">
      <t>ク</t>
    </rPh>
    <rPh sb="234" eb="236">
      <t>キサイ</t>
    </rPh>
    <rPh sb="236" eb="238">
      <t>ザンダカ</t>
    </rPh>
    <rPh sb="239" eb="241">
      <t>ヨクセイ</t>
    </rPh>
    <rPh sb="242" eb="243">
      <t>ツト</t>
    </rPh>
    <rPh sb="248" eb="249">
      <t>カギ</t>
    </rPh>
    <rPh sb="251" eb="253">
      <t>キキン</t>
    </rPh>
    <rPh sb="253" eb="254">
      <t>ツ</t>
    </rPh>
    <rPh sb="255" eb="256">
      <t>マ</t>
    </rPh>
    <rPh sb="258" eb="259">
      <t>オコナ</t>
    </rPh>
    <rPh sb="261" eb="263">
      <t>ショウライ</t>
    </rPh>
    <rPh sb="263" eb="265">
      <t>フタン</t>
    </rPh>
    <rPh sb="266" eb="268">
      <t>ヨクセイ</t>
    </rPh>
    <rPh sb="269" eb="271">
      <t>ドリョク</t>
    </rPh>
    <phoneticPr fontId="5"/>
  </si>
  <si>
    <r>
      <rPr>
        <sz val="11"/>
        <rFont val="ＭＳ Ｐゴシック"/>
        <family val="3"/>
        <charset val="128"/>
      </rPr>
      <t>近年整備した中央コミュニティセンターや道路の整備率が高いため類似団体と比較して減価償却率は低くなっているが、これらを除くと保有する公共施設の老朽化は進んでいる状況にある。
財政状況等を勘案しながら更新、維持補修等を行っていく。</t>
    </r>
    <r>
      <rPr>
        <sz val="11"/>
        <color indexed="8"/>
        <rFont val="ＭＳ Ｐゴシック"/>
        <family val="3"/>
        <charset val="128"/>
      </rPr>
      <t xml:space="preserve">
将来負担比率については減少傾向にあるものの類似団体平均と比較すると高い数値となっている。今後も財政長期計画に基づいた起債抑制策による地方債残高の抑制や基金の積み増しに努め、将来負担の抑制につなげたい。
</t>
    </r>
    <rPh sb="155" eb="157">
      <t>ゲンショウ</t>
    </rPh>
    <rPh sb="157" eb="159">
      <t>ケイコウ</t>
    </rPh>
    <rPh sb="165" eb="167">
      <t>ルイジ</t>
    </rPh>
    <rPh sb="167" eb="169">
      <t>ダンタイ</t>
    </rPh>
    <rPh sb="169" eb="171">
      <t>ヘイキン</t>
    </rPh>
    <rPh sb="172" eb="174">
      <t>ヒカク</t>
    </rPh>
    <rPh sb="177" eb="178">
      <t>タカ</t>
    </rPh>
    <rPh sb="179" eb="181">
      <t>スウチ</t>
    </rPh>
    <rPh sb="188" eb="190">
      <t>コンゴ</t>
    </rPh>
    <rPh sb="191" eb="193">
      <t>ザイセイ</t>
    </rPh>
    <rPh sb="193" eb="195">
      <t>チョウキ</t>
    </rPh>
    <rPh sb="195" eb="197">
      <t>ケイカク</t>
    </rPh>
    <rPh sb="198" eb="199">
      <t>モト</t>
    </rPh>
    <rPh sb="202" eb="204">
      <t>キサイ</t>
    </rPh>
    <rPh sb="204" eb="207">
      <t>ヨクセイサク</t>
    </rPh>
    <rPh sb="210" eb="213">
      <t>チホウサイ</t>
    </rPh>
    <rPh sb="213" eb="215">
      <t>ザンダカヨクセイキキンツマツトショウライフタンヨクセイ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</si>
</sst>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78556</c:v>
                </c:pt>
                <c:pt idx="1">
                  <c:v>96635</c:v>
                </c:pt>
                <c:pt idx="2">
                  <c:v>97062</c:v>
                </c:pt>
                <c:pt idx="3">
                  <c:v>106005</c:v>
                </c:pt>
                <c:pt idx="4">
                  <c:v>98507</c:v>
                </c:pt>
              </c:numCache>
            </c:numRef>
          </c:val>
          <c:smooth val="0"/>
          <c:extLst>
            <c:ext xmlns:c16="http://schemas.microsoft.com/office/drawing/2014/chart" uri="{C3380CC4-5D6E-409C-BE32-E72D297353CC}">
              <c16:uniqueId val="{00000000-F1F4-4CCF-A580-33FF6FBAA2E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47784</c:v>
                </c:pt>
                <c:pt idx="1">
                  <c:v>79593</c:v>
                </c:pt>
                <c:pt idx="2">
                  <c:v>114530</c:v>
                </c:pt>
                <c:pt idx="3">
                  <c:v>48564</c:v>
                </c:pt>
                <c:pt idx="4">
                  <c:v>31868</c:v>
                </c:pt>
              </c:numCache>
            </c:numRef>
          </c:val>
          <c:smooth val="0"/>
          <c:extLst>
            <c:ext xmlns:c16="http://schemas.microsoft.com/office/drawing/2014/chart" uri="{C3380CC4-5D6E-409C-BE32-E72D297353CC}">
              <c16:uniqueId val="{00000001-F1F4-4CCF-A580-33FF6FBAA2E6}"/>
            </c:ext>
          </c:extLst>
        </c:ser>
        <c:dLbls>
          <c:showLegendKey val="0"/>
          <c:showVal val="0"/>
          <c:showCatName val="0"/>
          <c:showSerName val="0"/>
          <c:showPercent val="0"/>
          <c:showBubbleSize val="0"/>
        </c:dLbls>
        <c:marker val="1"/>
        <c:smooth val="0"/>
        <c:axId val="312468464"/>
        <c:axId val="312464936"/>
      </c:lineChart>
      <c:catAx>
        <c:axId val="3124684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2464936"/>
        <c:crosses val="autoZero"/>
        <c:auto val="1"/>
        <c:lblAlgn val="ctr"/>
        <c:lblOffset val="100"/>
        <c:tickLblSkip val="1"/>
        <c:tickMarkSkip val="1"/>
        <c:noMultiLvlLbl val="0"/>
      </c:catAx>
      <c:valAx>
        <c:axId val="31246493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24684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5.61</c:v>
                </c:pt>
                <c:pt idx="1">
                  <c:v>5.18</c:v>
                </c:pt>
                <c:pt idx="2">
                  <c:v>4.7300000000000004</c:v>
                </c:pt>
                <c:pt idx="3">
                  <c:v>4.8099999999999996</c:v>
                </c:pt>
                <c:pt idx="4">
                  <c:v>3.75</c:v>
                </c:pt>
              </c:numCache>
            </c:numRef>
          </c:val>
          <c:extLst>
            <c:ext xmlns:c16="http://schemas.microsoft.com/office/drawing/2014/chart" uri="{C3380CC4-5D6E-409C-BE32-E72D297353CC}">
              <c16:uniqueId val="{00000000-704B-4E4A-A0C4-9C6E64C5225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23.51</c:v>
                </c:pt>
                <c:pt idx="1">
                  <c:v>25.27</c:v>
                </c:pt>
                <c:pt idx="2">
                  <c:v>24.27</c:v>
                </c:pt>
                <c:pt idx="3">
                  <c:v>24.39</c:v>
                </c:pt>
                <c:pt idx="4">
                  <c:v>19.850000000000001</c:v>
                </c:pt>
              </c:numCache>
            </c:numRef>
          </c:val>
          <c:extLst>
            <c:ext xmlns:c16="http://schemas.microsoft.com/office/drawing/2014/chart" uri="{C3380CC4-5D6E-409C-BE32-E72D297353CC}">
              <c16:uniqueId val="{00000001-704B-4E4A-A0C4-9C6E64C52251}"/>
            </c:ext>
          </c:extLst>
        </c:ser>
        <c:dLbls>
          <c:showLegendKey val="0"/>
          <c:showVal val="0"/>
          <c:showCatName val="0"/>
          <c:showSerName val="0"/>
          <c:showPercent val="0"/>
          <c:showBubbleSize val="0"/>
        </c:dLbls>
        <c:gapWidth val="250"/>
        <c:overlap val="100"/>
        <c:axId val="312468856"/>
        <c:axId val="3124661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-3.99</c:v>
                </c:pt>
                <c:pt idx="1">
                  <c:v>-1.27</c:v>
                </c:pt>
                <c:pt idx="2">
                  <c:v>-4.6399999999999997</c:v>
                </c:pt>
                <c:pt idx="3">
                  <c:v>-2.36</c:v>
                </c:pt>
                <c:pt idx="4">
                  <c:v>-8.2100000000000009</c:v>
                </c:pt>
              </c:numCache>
            </c:numRef>
          </c:val>
          <c:smooth val="0"/>
          <c:extLst>
            <c:ext xmlns:c16="http://schemas.microsoft.com/office/drawing/2014/chart" uri="{C3380CC4-5D6E-409C-BE32-E72D297353CC}">
              <c16:uniqueId val="{00000002-704B-4E4A-A0C4-9C6E64C52251}"/>
            </c:ext>
          </c:extLst>
        </c:ser>
        <c:dLbls>
          <c:showLegendKey val="0"/>
          <c:showVal val="0"/>
          <c:showCatName val="0"/>
          <c:showSerName val="0"/>
          <c:showPercent val="0"/>
          <c:showBubbleSize val="0"/>
        </c:dLbls>
        <c:marker val="1"/>
        <c:smooth val="0"/>
        <c:axId val="312468856"/>
        <c:axId val="312466112"/>
      </c:lineChart>
      <c:catAx>
        <c:axId val="312468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12466112"/>
        <c:crosses val="autoZero"/>
        <c:auto val="1"/>
        <c:lblAlgn val="ctr"/>
        <c:lblOffset val="100"/>
        <c:tickLblSkip val="1"/>
        <c:tickMarkSkip val="1"/>
        <c:noMultiLvlLbl val="0"/>
      </c:catAx>
      <c:valAx>
        <c:axId val="312466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2468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0.06</c:v>
                </c:pt>
                <c:pt idx="2">
                  <c:v>#N/A</c:v>
                </c:pt>
                <c:pt idx="3">
                  <c:v>0.1</c:v>
                </c:pt>
                <c:pt idx="4">
                  <c:v>0</c:v>
                </c:pt>
                <c:pt idx="5">
                  <c:v>0</c:v>
                </c:pt>
                <c:pt idx="6">
                  <c:v>0</c:v>
                </c:pt>
                <c:pt idx="7">
                  <c:v>0</c:v>
                </c:pt>
                <c:pt idx="8">
                  <c:v>0</c:v>
                </c:pt>
                <c:pt idx="9">
                  <c:v>0</c:v>
                </c:pt>
              </c:numCache>
            </c:numRef>
          </c:val>
          <c:extLst>
            <c:ext xmlns:c16="http://schemas.microsoft.com/office/drawing/2014/chart" uri="{C3380CC4-5D6E-409C-BE32-E72D297353CC}">
              <c16:uniqueId val="{00000000-1775-45A1-B25D-2898A64A078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775-45A1-B25D-2898A64A078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775-45A1-B25D-2898A64A078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775-45A1-B25D-2898A64A078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0.04</c:v>
                </c:pt>
                <c:pt idx="2">
                  <c:v>#N/A</c:v>
                </c:pt>
                <c:pt idx="3">
                  <c:v>0.03</c:v>
                </c:pt>
                <c:pt idx="4">
                  <c:v>#N/A</c:v>
                </c:pt>
                <c:pt idx="5">
                  <c:v>0.03</c:v>
                </c:pt>
                <c:pt idx="6">
                  <c:v>#N/A</c:v>
                </c:pt>
                <c:pt idx="7">
                  <c:v>0.05</c:v>
                </c:pt>
                <c:pt idx="8">
                  <c:v>#N/A</c:v>
                </c:pt>
                <c:pt idx="9">
                  <c:v>0.03</c:v>
                </c:pt>
              </c:numCache>
            </c:numRef>
          </c:val>
          <c:extLst>
            <c:ext xmlns:c16="http://schemas.microsoft.com/office/drawing/2014/chart" uri="{C3380CC4-5D6E-409C-BE32-E72D297353CC}">
              <c16:uniqueId val="{00000004-1775-45A1-B25D-2898A64A0788}"/>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1.24</c:v>
                </c:pt>
                <c:pt idx="2">
                  <c:v>#N/A</c:v>
                </c:pt>
                <c:pt idx="3">
                  <c:v>0.62</c:v>
                </c:pt>
                <c:pt idx="4">
                  <c:v>#N/A</c:v>
                </c:pt>
                <c:pt idx="5">
                  <c:v>0.41</c:v>
                </c:pt>
                <c:pt idx="6">
                  <c:v>#N/A</c:v>
                </c:pt>
                <c:pt idx="7">
                  <c:v>0.93</c:v>
                </c:pt>
                <c:pt idx="8">
                  <c:v>#N/A</c:v>
                </c:pt>
                <c:pt idx="9">
                  <c:v>0.05</c:v>
                </c:pt>
              </c:numCache>
            </c:numRef>
          </c:val>
          <c:extLst>
            <c:ext xmlns:c16="http://schemas.microsoft.com/office/drawing/2014/chart" uri="{C3380CC4-5D6E-409C-BE32-E72D297353CC}">
              <c16:uniqueId val="{00000005-1775-45A1-B25D-2898A64A0788}"/>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3.35</c:v>
                </c:pt>
                <c:pt idx="2">
                  <c:v>#N/A</c:v>
                </c:pt>
                <c:pt idx="3">
                  <c:v>2.77</c:v>
                </c:pt>
                <c:pt idx="4">
                  <c:v>#N/A</c:v>
                </c:pt>
                <c:pt idx="5">
                  <c:v>4.8099999999999996</c:v>
                </c:pt>
                <c:pt idx="6">
                  <c:v>#N/A</c:v>
                </c:pt>
                <c:pt idx="7">
                  <c:v>3.77</c:v>
                </c:pt>
                <c:pt idx="8">
                  <c:v>#N/A</c:v>
                </c:pt>
                <c:pt idx="9">
                  <c:v>0.18</c:v>
                </c:pt>
              </c:numCache>
            </c:numRef>
          </c:val>
          <c:extLst>
            <c:ext xmlns:c16="http://schemas.microsoft.com/office/drawing/2014/chart" uri="{C3380CC4-5D6E-409C-BE32-E72D297353CC}">
              <c16:uniqueId val="{00000006-1775-45A1-B25D-2898A64A0788}"/>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0.32</c:v>
                </c:pt>
                <c:pt idx="2">
                  <c:v>#N/A</c:v>
                </c:pt>
                <c:pt idx="3">
                  <c:v>0.26</c:v>
                </c:pt>
                <c:pt idx="4">
                  <c:v>#N/A</c:v>
                </c:pt>
                <c:pt idx="5">
                  <c:v>0.27</c:v>
                </c:pt>
                <c:pt idx="6">
                  <c:v>#N/A</c:v>
                </c:pt>
                <c:pt idx="7">
                  <c:v>0.17</c:v>
                </c:pt>
                <c:pt idx="8">
                  <c:v>#N/A</c:v>
                </c:pt>
                <c:pt idx="9">
                  <c:v>0.19</c:v>
                </c:pt>
              </c:numCache>
            </c:numRef>
          </c:val>
          <c:extLst>
            <c:ext xmlns:c16="http://schemas.microsoft.com/office/drawing/2014/chart" uri="{C3380CC4-5D6E-409C-BE32-E72D297353CC}">
              <c16:uniqueId val="{00000007-1775-45A1-B25D-2898A64A078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5.61</c:v>
                </c:pt>
                <c:pt idx="2">
                  <c:v>#N/A</c:v>
                </c:pt>
                <c:pt idx="3">
                  <c:v>5.18</c:v>
                </c:pt>
                <c:pt idx="4">
                  <c:v>#N/A</c:v>
                </c:pt>
                <c:pt idx="5">
                  <c:v>4.72</c:v>
                </c:pt>
                <c:pt idx="6">
                  <c:v>#N/A</c:v>
                </c:pt>
                <c:pt idx="7">
                  <c:v>4.8</c:v>
                </c:pt>
                <c:pt idx="8">
                  <c:v>#N/A</c:v>
                </c:pt>
                <c:pt idx="9">
                  <c:v>3.75</c:v>
                </c:pt>
              </c:numCache>
            </c:numRef>
          </c:val>
          <c:extLst>
            <c:ext xmlns:c16="http://schemas.microsoft.com/office/drawing/2014/chart" uri="{C3380CC4-5D6E-409C-BE32-E72D297353CC}">
              <c16:uniqueId val="{00000008-1775-45A1-B25D-2898A64A078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2.81</c:v>
                </c:pt>
                <c:pt idx="2">
                  <c:v>#N/A</c:v>
                </c:pt>
                <c:pt idx="3">
                  <c:v>2.37</c:v>
                </c:pt>
                <c:pt idx="4">
                  <c:v>#N/A</c:v>
                </c:pt>
                <c:pt idx="5">
                  <c:v>3.33</c:v>
                </c:pt>
                <c:pt idx="6">
                  <c:v>#N/A</c:v>
                </c:pt>
                <c:pt idx="7">
                  <c:v>3.64</c:v>
                </c:pt>
                <c:pt idx="8">
                  <c:v>#N/A</c:v>
                </c:pt>
                <c:pt idx="9">
                  <c:v>4.05</c:v>
                </c:pt>
              </c:numCache>
            </c:numRef>
          </c:val>
          <c:extLst>
            <c:ext xmlns:c16="http://schemas.microsoft.com/office/drawing/2014/chart" uri="{C3380CC4-5D6E-409C-BE32-E72D297353CC}">
              <c16:uniqueId val="{00000009-1775-45A1-B25D-2898A64A0788}"/>
            </c:ext>
          </c:extLst>
        </c:ser>
        <c:dLbls>
          <c:showLegendKey val="0"/>
          <c:showVal val="0"/>
          <c:showCatName val="0"/>
          <c:showSerName val="0"/>
          <c:showPercent val="0"/>
          <c:showBubbleSize val="0"/>
        </c:dLbls>
        <c:gapWidth val="150"/>
        <c:overlap val="100"/>
        <c:axId val="312469248"/>
        <c:axId val="312470032"/>
      </c:barChart>
      <c:catAx>
        <c:axId val="312469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2470032"/>
        <c:crosses val="autoZero"/>
        <c:auto val="1"/>
        <c:lblAlgn val="ctr"/>
        <c:lblOffset val="100"/>
        <c:tickLblSkip val="1"/>
        <c:tickMarkSkip val="1"/>
        <c:noMultiLvlLbl val="0"/>
      </c:catAx>
      <c:valAx>
        <c:axId val="312470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24692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740</c:v>
                </c:pt>
                <c:pt idx="5">
                  <c:v>712</c:v>
                </c:pt>
                <c:pt idx="8">
                  <c:v>708</c:v>
                </c:pt>
                <c:pt idx="11">
                  <c:v>677</c:v>
                </c:pt>
                <c:pt idx="14">
                  <c:v>636</c:v>
                </c:pt>
              </c:numCache>
            </c:numRef>
          </c:val>
          <c:extLst>
            <c:ext xmlns:c16="http://schemas.microsoft.com/office/drawing/2014/chart" uri="{C3380CC4-5D6E-409C-BE32-E72D297353CC}">
              <c16:uniqueId val="{00000000-DB6C-4F72-BF3A-8E7A49A4E4D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B6C-4F72-BF3A-8E7A49A4E4D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B6C-4F72-BF3A-8E7A49A4E4D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22</c:v>
                </c:pt>
                <c:pt idx="3">
                  <c:v>0</c:v>
                </c:pt>
                <c:pt idx="6">
                  <c:v>0</c:v>
                </c:pt>
                <c:pt idx="9">
                  <c:v>0</c:v>
                </c:pt>
                <c:pt idx="12">
                  <c:v>0</c:v>
                </c:pt>
              </c:numCache>
            </c:numRef>
          </c:val>
          <c:extLst>
            <c:ext xmlns:c16="http://schemas.microsoft.com/office/drawing/2014/chart" uri="{C3380CC4-5D6E-409C-BE32-E72D297353CC}">
              <c16:uniqueId val="{00000003-DB6C-4F72-BF3A-8E7A49A4E4D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132</c:v>
                </c:pt>
                <c:pt idx="3">
                  <c:v>143</c:v>
                </c:pt>
                <c:pt idx="6">
                  <c:v>155</c:v>
                </c:pt>
                <c:pt idx="9">
                  <c:v>151</c:v>
                </c:pt>
                <c:pt idx="12">
                  <c:v>167</c:v>
                </c:pt>
              </c:numCache>
            </c:numRef>
          </c:val>
          <c:extLst>
            <c:ext xmlns:c16="http://schemas.microsoft.com/office/drawing/2014/chart" uri="{C3380CC4-5D6E-409C-BE32-E72D297353CC}">
              <c16:uniqueId val="{00000004-DB6C-4F72-BF3A-8E7A49A4E4D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B6C-4F72-BF3A-8E7A49A4E4D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B6C-4F72-BF3A-8E7A49A4E4D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1063</c:v>
                </c:pt>
                <c:pt idx="3">
                  <c:v>1036</c:v>
                </c:pt>
                <c:pt idx="6">
                  <c:v>1001</c:v>
                </c:pt>
                <c:pt idx="9">
                  <c:v>976</c:v>
                </c:pt>
                <c:pt idx="12">
                  <c:v>942</c:v>
                </c:pt>
              </c:numCache>
            </c:numRef>
          </c:val>
          <c:extLst>
            <c:ext xmlns:c16="http://schemas.microsoft.com/office/drawing/2014/chart" uri="{C3380CC4-5D6E-409C-BE32-E72D297353CC}">
              <c16:uniqueId val="{00000007-DB6C-4F72-BF3A-8E7A49A4E4DA}"/>
            </c:ext>
          </c:extLst>
        </c:ser>
        <c:dLbls>
          <c:showLegendKey val="0"/>
          <c:showVal val="0"/>
          <c:showCatName val="0"/>
          <c:showSerName val="0"/>
          <c:showPercent val="0"/>
          <c:showBubbleSize val="0"/>
        </c:dLbls>
        <c:gapWidth val="100"/>
        <c:overlap val="100"/>
        <c:axId val="377767160"/>
        <c:axId val="3777722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477</c:v>
                </c:pt>
                <c:pt idx="2">
                  <c:v>#N/A</c:v>
                </c:pt>
                <c:pt idx="3">
                  <c:v>#N/A</c:v>
                </c:pt>
                <c:pt idx="4">
                  <c:v>467</c:v>
                </c:pt>
                <c:pt idx="5">
                  <c:v>#N/A</c:v>
                </c:pt>
                <c:pt idx="6">
                  <c:v>#N/A</c:v>
                </c:pt>
                <c:pt idx="7">
                  <c:v>448</c:v>
                </c:pt>
                <c:pt idx="8">
                  <c:v>#N/A</c:v>
                </c:pt>
                <c:pt idx="9">
                  <c:v>#N/A</c:v>
                </c:pt>
                <c:pt idx="10">
                  <c:v>450</c:v>
                </c:pt>
                <c:pt idx="11">
                  <c:v>#N/A</c:v>
                </c:pt>
                <c:pt idx="12">
                  <c:v>#N/A</c:v>
                </c:pt>
                <c:pt idx="13">
                  <c:v>473</c:v>
                </c:pt>
                <c:pt idx="14">
                  <c:v>#N/A</c:v>
                </c:pt>
              </c:numCache>
            </c:numRef>
          </c:val>
          <c:smooth val="0"/>
          <c:extLst>
            <c:ext xmlns:c16="http://schemas.microsoft.com/office/drawing/2014/chart" uri="{C3380CC4-5D6E-409C-BE32-E72D297353CC}">
              <c16:uniqueId val="{00000008-DB6C-4F72-BF3A-8E7A49A4E4DA}"/>
            </c:ext>
          </c:extLst>
        </c:ser>
        <c:dLbls>
          <c:showLegendKey val="0"/>
          <c:showVal val="0"/>
          <c:showCatName val="0"/>
          <c:showSerName val="0"/>
          <c:showPercent val="0"/>
          <c:showBubbleSize val="0"/>
        </c:dLbls>
        <c:marker val="1"/>
        <c:smooth val="0"/>
        <c:axId val="377767160"/>
        <c:axId val="377772256"/>
      </c:lineChart>
      <c:catAx>
        <c:axId val="377767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7772256"/>
        <c:crosses val="autoZero"/>
        <c:auto val="1"/>
        <c:lblAlgn val="ctr"/>
        <c:lblOffset val="100"/>
        <c:tickLblSkip val="1"/>
        <c:tickMarkSkip val="1"/>
        <c:noMultiLvlLbl val="0"/>
      </c:catAx>
      <c:valAx>
        <c:axId val="377772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7767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6791</c:v>
                </c:pt>
                <c:pt idx="5">
                  <c:v>6670</c:v>
                </c:pt>
                <c:pt idx="8">
                  <c:v>6638</c:v>
                </c:pt>
                <c:pt idx="11">
                  <c:v>6407</c:v>
                </c:pt>
                <c:pt idx="14">
                  <c:v>6303</c:v>
                </c:pt>
              </c:numCache>
            </c:numRef>
          </c:val>
          <c:extLst>
            <c:ext xmlns:c16="http://schemas.microsoft.com/office/drawing/2014/chart" uri="{C3380CC4-5D6E-409C-BE32-E72D297353CC}">
              <c16:uniqueId val="{00000000-8185-4DE8-8FC0-B3F189AC12A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122</c:v>
                </c:pt>
                <c:pt idx="5">
                  <c:v>103</c:v>
                </c:pt>
                <c:pt idx="8">
                  <c:v>80</c:v>
                </c:pt>
                <c:pt idx="11">
                  <c:v>60</c:v>
                </c:pt>
                <c:pt idx="14">
                  <c:v>43</c:v>
                </c:pt>
              </c:numCache>
            </c:numRef>
          </c:val>
          <c:extLst>
            <c:ext xmlns:c16="http://schemas.microsoft.com/office/drawing/2014/chart" uri="{C3380CC4-5D6E-409C-BE32-E72D297353CC}">
              <c16:uniqueId val="{00000001-8185-4DE8-8FC0-B3F189AC12A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2202</c:v>
                </c:pt>
                <c:pt idx="5">
                  <c:v>2357</c:v>
                </c:pt>
                <c:pt idx="8">
                  <c:v>2122</c:v>
                </c:pt>
                <c:pt idx="11">
                  <c:v>2216</c:v>
                </c:pt>
                <c:pt idx="14">
                  <c:v>2071</c:v>
                </c:pt>
              </c:numCache>
            </c:numRef>
          </c:val>
          <c:extLst>
            <c:ext xmlns:c16="http://schemas.microsoft.com/office/drawing/2014/chart" uri="{C3380CC4-5D6E-409C-BE32-E72D297353CC}">
              <c16:uniqueId val="{00000002-8185-4DE8-8FC0-B3F189AC12A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185-4DE8-8FC0-B3F189AC12A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185-4DE8-8FC0-B3F189AC12A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10</c:v>
                </c:pt>
                <c:pt idx="9">
                  <c:v>10</c:v>
                </c:pt>
                <c:pt idx="12">
                  <c:v>8</c:v>
                </c:pt>
              </c:numCache>
            </c:numRef>
          </c:val>
          <c:extLst>
            <c:ext xmlns:c16="http://schemas.microsoft.com/office/drawing/2014/chart" uri="{C3380CC4-5D6E-409C-BE32-E72D297353CC}">
              <c16:uniqueId val="{00000005-8185-4DE8-8FC0-B3F189AC12A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1335</c:v>
                </c:pt>
                <c:pt idx="3">
                  <c:v>1275</c:v>
                </c:pt>
                <c:pt idx="6">
                  <c:v>1296</c:v>
                </c:pt>
                <c:pt idx="9">
                  <c:v>1332</c:v>
                </c:pt>
                <c:pt idx="12">
                  <c:v>1305</c:v>
                </c:pt>
              </c:numCache>
            </c:numRef>
          </c:val>
          <c:extLst>
            <c:ext xmlns:c16="http://schemas.microsoft.com/office/drawing/2014/chart" uri="{C3380CC4-5D6E-409C-BE32-E72D297353CC}">
              <c16:uniqueId val="{00000006-8185-4DE8-8FC0-B3F189AC12A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15</c:v>
                </c:pt>
                <c:pt idx="3">
                  <c:v>0</c:v>
                </c:pt>
                <c:pt idx="6">
                  <c:v>0</c:v>
                </c:pt>
                <c:pt idx="9">
                  <c:v>0</c:v>
                </c:pt>
                <c:pt idx="12">
                  <c:v>0</c:v>
                </c:pt>
              </c:numCache>
            </c:numRef>
          </c:val>
          <c:extLst>
            <c:ext xmlns:c16="http://schemas.microsoft.com/office/drawing/2014/chart" uri="{C3380CC4-5D6E-409C-BE32-E72D297353CC}">
              <c16:uniqueId val="{00000007-8185-4DE8-8FC0-B3F189AC12A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2355</c:v>
                </c:pt>
                <c:pt idx="3">
                  <c:v>2351</c:v>
                </c:pt>
                <c:pt idx="6">
                  <c:v>2140</c:v>
                </c:pt>
                <c:pt idx="9">
                  <c:v>2088</c:v>
                </c:pt>
                <c:pt idx="12">
                  <c:v>2117</c:v>
                </c:pt>
              </c:numCache>
            </c:numRef>
          </c:val>
          <c:extLst>
            <c:ext xmlns:c16="http://schemas.microsoft.com/office/drawing/2014/chart" uri="{C3380CC4-5D6E-409C-BE32-E72D297353CC}">
              <c16:uniqueId val="{00000008-8185-4DE8-8FC0-B3F189AC12A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185-4DE8-8FC0-B3F189AC12A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8598</c:v>
                </c:pt>
                <c:pt idx="3">
                  <c:v>8773</c:v>
                </c:pt>
                <c:pt idx="6">
                  <c:v>9291</c:v>
                </c:pt>
                <c:pt idx="9">
                  <c:v>8978</c:v>
                </c:pt>
                <c:pt idx="12">
                  <c:v>8564</c:v>
                </c:pt>
              </c:numCache>
            </c:numRef>
          </c:val>
          <c:extLst>
            <c:ext xmlns:c16="http://schemas.microsoft.com/office/drawing/2014/chart" uri="{C3380CC4-5D6E-409C-BE32-E72D297353CC}">
              <c16:uniqueId val="{0000000A-8185-4DE8-8FC0-B3F189AC12AB}"/>
            </c:ext>
          </c:extLst>
        </c:ser>
        <c:dLbls>
          <c:showLegendKey val="0"/>
          <c:showVal val="0"/>
          <c:showCatName val="0"/>
          <c:showSerName val="0"/>
          <c:showPercent val="0"/>
          <c:showBubbleSize val="0"/>
        </c:dLbls>
        <c:gapWidth val="100"/>
        <c:overlap val="100"/>
        <c:axId val="377773432"/>
        <c:axId val="3777691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3186</c:v>
                </c:pt>
                <c:pt idx="2">
                  <c:v>#N/A</c:v>
                </c:pt>
                <c:pt idx="3">
                  <c:v>#N/A</c:v>
                </c:pt>
                <c:pt idx="4">
                  <c:v>3268</c:v>
                </c:pt>
                <c:pt idx="5">
                  <c:v>#N/A</c:v>
                </c:pt>
                <c:pt idx="6">
                  <c:v>#N/A</c:v>
                </c:pt>
                <c:pt idx="7">
                  <c:v>3898</c:v>
                </c:pt>
                <c:pt idx="8">
                  <c:v>#N/A</c:v>
                </c:pt>
                <c:pt idx="9">
                  <c:v>#N/A</c:v>
                </c:pt>
                <c:pt idx="10">
                  <c:v>3726</c:v>
                </c:pt>
                <c:pt idx="11">
                  <c:v>#N/A</c:v>
                </c:pt>
                <c:pt idx="12">
                  <c:v>#N/A</c:v>
                </c:pt>
                <c:pt idx="13">
                  <c:v>3579</c:v>
                </c:pt>
                <c:pt idx="14">
                  <c:v>#N/A</c:v>
                </c:pt>
              </c:numCache>
            </c:numRef>
          </c:val>
          <c:smooth val="0"/>
          <c:extLst>
            <c:ext xmlns:c16="http://schemas.microsoft.com/office/drawing/2014/chart" uri="{C3380CC4-5D6E-409C-BE32-E72D297353CC}">
              <c16:uniqueId val="{0000000B-8185-4DE8-8FC0-B3F189AC12AB}"/>
            </c:ext>
          </c:extLst>
        </c:ser>
        <c:dLbls>
          <c:showLegendKey val="0"/>
          <c:showVal val="0"/>
          <c:showCatName val="0"/>
          <c:showSerName val="0"/>
          <c:showPercent val="0"/>
          <c:showBubbleSize val="0"/>
        </c:dLbls>
        <c:marker val="1"/>
        <c:smooth val="0"/>
        <c:axId val="377773432"/>
        <c:axId val="377769120"/>
      </c:lineChart>
      <c:catAx>
        <c:axId val="377773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77769120"/>
        <c:crosses val="autoZero"/>
        <c:auto val="1"/>
        <c:lblAlgn val="ctr"/>
        <c:lblOffset val="100"/>
        <c:tickLblSkip val="1"/>
        <c:tickMarkSkip val="1"/>
        <c:noMultiLvlLbl val="0"/>
      </c:catAx>
      <c:valAx>
        <c:axId val="377769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7773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1245</c:v>
                </c:pt>
                <c:pt idx="1">
                  <c:v>1244</c:v>
                </c:pt>
                <c:pt idx="2">
                  <c:v>1006</c:v>
                </c:pt>
              </c:numCache>
            </c:numRef>
          </c:val>
          <c:extLst>
            <c:ext xmlns:c16="http://schemas.microsoft.com/office/drawing/2014/chart" uri="{C3380CC4-5D6E-409C-BE32-E72D297353CC}">
              <c16:uniqueId val="{00000000-9F24-40D2-8E17-F443EBDC911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83</c:v>
                </c:pt>
                <c:pt idx="1">
                  <c:v>69</c:v>
                </c:pt>
                <c:pt idx="2">
                  <c:v>58</c:v>
                </c:pt>
              </c:numCache>
            </c:numRef>
          </c:val>
          <c:extLst>
            <c:ext xmlns:c16="http://schemas.microsoft.com/office/drawing/2014/chart" uri="{C3380CC4-5D6E-409C-BE32-E72D297353CC}">
              <c16:uniqueId val="{00000001-9F24-40D2-8E17-F443EBDC911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316</c:v>
                </c:pt>
                <c:pt idx="1">
                  <c:v>251</c:v>
                </c:pt>
                <c:pt idx="2">
                  <c:v>257</c:v>
                </c:pt>
              </c:numCache>
            </c:numRef>
          </c:val>
          <c:extLst>
            <c:ext xmlns:c16="http://schemas.microsoft.com/office/drawing/2014/chart" uri="{C3380CC4-5D6E-409C-BE32-E72D297353CC}">
              <c16:uniqueId val="{00000002-9F24-40D2-8E17-F443EBDC9119}"/>
            </c:ext>
          </c:extLst>
        </c:ser>
        <c:dLbls>
          <c:showLegendKey val="0"/>
          <c:showVal val="0"/>
          <c:showCatName val="0"/>
          <c:showSerName val="0"/>
          <c:showPercent val="0"/>
          <c:showBubbleSize val="0"/>
        </c:dLbls>
        <c:gapWidth val="120"/>
        <c:overlap val="100"/>
        <c:axId val="377771864"/>
        <c:axId val="377765984"/>
      </c:barChart>
      <c:catAx>
        <c:axId val="377771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77765984"/>
        <c:crosses val="autoZero"/>
        <c:auto val="1"/>
        <c:lblAlgn val="ctr"/>
        <c:lblOffset val="100"/>
        <c:tickLblSkip val="1"/>
        <c:tickMarkSkip val="1"/>
        <c:noMultiLvlLbl val="0"/>
      </c:catAx>
      <c:valAx>
        <c:axId val="3777659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77771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{D343BBE1-68F4-482C-A29E-E66651C682E9}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31CF-40BF-BC78-47D00365C6A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{1536BAB5-4B6C-44B9-804E-D12DD05E66EB}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1CF-40BF-BC78-47D00365C6A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{F844697F-EBDC-4939-A7C9-FFC7C6C6D66A}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1CF-40BF-BC78-47D00365C6A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{AF1AE44F-6FAE-4DDB-9165-8EF35BCF4371}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1CF-40BF-BC78-47D00365C6A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{DCC6DF16-B39D-46F3-9F2F-AE7132CA9FCC}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1CF-40BF-BC78-47D00365C6A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{CBA6B909-5E71-43E8-9DC2-415D411267F5}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31CF-40BF-BC78-47D00365C6A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{D4F813CA-43E7-48CA-B1DC-5CA2421F4C0A}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31CF-40BF-BC78-47D00365C6A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{BDD6038E-4ABC-4E96-A423-E35FCB501D93}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31CF-40BF-BC78-47D00365C6A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{2F4A429A-5290-4E0B-84B7-710A778699E5}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31CF-40BF-BC78-47D00365C6A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28.7</c:v>
                </c:pt>
                <c:pt idx="16">
                  <c:v>30.7</c:v>
                </c:pt>
                <c:pt idx="24">
                  <c:v>34.9</c:v>
                </c:pt>
                <c:pt idx="32">
                  <c:v>36.799999999999997</c:v>
                </c:pt>
              </c:numCache>
            </c:numRef>
          </c:xVal>
          <c:yVal>
            <c:numRef>
              <c:f>公会計指標分析・財政指標組合せ分析表!$BP$51:$DC$51</c:f>
              <c:numCache>
                <c:formatCode>#,##0.0;"▲ "#,##0.0</c:formatCode>
                <c:ptCount val="40"/>
                <c:pt idx="8">
                  <c:v>72.099999999999994</c:v>
                </c:pt>
                <c:pt idx="16">
                  <c:v>87.6</c:v>
                </c:pt>
                <c:pt idx="24">
                  <c:v>83.8</c:v>
                </c:pt>
                <c:pt idx="32">
                  <c:v>80.400000000000006</c:v>
                </c:pt>
              </c:numCache>
            </c:numRef>
          </c:yVal>
          <c:smooth val="0"/>
          <c:extLst>
            <c:ext xmlns:c16="http://schemas.microsoft.com/office/drawing/2014/chart" uri="{C3380CC4-5D6E-409C-BE32-E72D297353CC}">
              <c16:uniqueId val="{00000009-31CF-40BF-BC78-47D00365C6A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{65F1CB4D-0F30-4B18-A803-064E5B9A015D}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31CF-40BF-BC78-47D00365C6A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{A60D8CC3-233A-47F8-AC23-57569487E868}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1CF-40BF-BC78-47D00365C6A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{637E8039-3570-49E3-A4E6-F7FC8267A9D6}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1CF-40BF-BC78-47D00365C6A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{3EEB348A-1542-42DC-9115-15EF2043E95B}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1CF-40BF-BC78-47D00365C6A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{55E1091A-5FB9-4BF9-B5EF-6074AAEA764D}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1CF-40BF-BC78-47D00365C6AD}"/>
                </c:ext>
              </c:extLst>
            </c:dLbl>
            <c:dLbl>
              <c:idx val="8"/>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{9217CB71-EFC7-443B-8809-EFE1ED473AC1}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31CF-40BF-BC78-47D00365C6AD}"/>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{6093B736-B5C8-42BE-8E2F-2A8CE61FE54A}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31CF-40BF-BC78-47D00365C6AD}"/>
                </c:ext>
              </c:extLst>
            </c:dLbl>
            <c:dLbl>
              <c:idx val="24"/>
              <c:layout>
                <c:manualLayout>
                  <c:x val="0"/>
                  <c:y val="-1.9624727049513055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{3BB5670A-1142-4229-878E-AC907009727E}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31CF-40BF-BC78-47D00365C6AD}"/>
                </c:ext>
              </c:extLst>
            </c:dLbl>
            <c:dLbl>
              <c:idx val="32"/>
              <c:layout>
                <c:manualLayout>
                  <c:x val="0"/>
                  <c:y val="1.9624727049513138E-2"/>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{D45142A3-5776-4A86-A216-78A5E749391E}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31CF-40BF-BC78-47D00365C6A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55.8</c:v>
                </c:pt>
                <c:pt idx="16">
                  <c:v>56.1</c:v>
                </c:pt>
                <c:pt idx="24">
                  <c:v>58.6</c:v>
                </c:pt>
                <c:pt idx="32">
                  <c:v>59.3</c:v>
                </c:pt>
              </c:numCache>
            </c:numRef>
          </c:xVal>
          <c:yVal>
            <c:numRef>
              <c:f>公会計指標分析・財政指標組合せ分析表!$BP$55:$DC$55</c:f>
              <c:numCache>
                <c:formatCode>#,##0.0;"▲ "#,##0.0</c:formatCode>
                <c:ptCount val="40"/>
                <c:pt idx="8">
                  <c:v>37.200000000000003</c:v>
                </c:pt>
                <c:pt idx="16">
                  <c:v>24</c:v>
                </c:pt>
                <c:pt idx="24">
                  <c:v>19.8</c:v>
                </c:pt>
                <c:pt idx="32">
                  <c:v>19.8</c:v>
                </c:pt>
              </c:numCache>
            </c:numRef>
          </c:yVal>
          <c:smooth val="0"/>
          <c:extLst>
            <c:ext xmlns:c16="http://schemas.microsoft.com/office/drawing/2014/chart" uri="{C3380CC4-5D6E-409C-BE32-E72D297353CC}">
              <c16:uniqueId val="{00000013-31CF-40BF-BC78-47D00365C6AD}"/>
            </c:ext>
          </c:extLst>
        </c:ser>
        <c:dLbls>
          <c:showLegendKey val="0"/>
          <c:showVal val="1"/>
          <c:showCatName val="0"/>
          <c:showSerName val="0"/>
          <c:showPercent val="0"/>
          <c:showBubbleSize val="0"/>
        </c:dLbls>
        <c:axId val="377767944"/>
        <c:axId val="377769512"/>
      </c:scatterChart>
      <c:valAx>
        <c:axId val="377767944"/>
        <c:scaling>
          <c:orientation val="minMax"/>
          <c:max val="62"/>
          <c:min val="2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7769512"/>
        <c:crosses val="autoZero"/>
        <c:crossBetween val="midCat"/>
      </c:valAx>
      <c:valAx>
        <c:axId val="377769512"/>
        <c:scaling>
          <c:orientation val="minMax"/>
          <c:max val="99"/>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77679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160355153971272E-2"/>
                  <c:y val="-6.2416647087793951E-2"/>
                </c:manualLayout>
              </c:layout>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{AB729A48-D829-4C90-AA40-F7440C1BE524}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F73D-438E-B290-2AAE6301CEE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{9402DF9D-E6A7-4CDB-AE3C-6DFA1D351DA5}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73D-438E-B290-2AAE6301CEE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{950F5273-DE9D-46AA-81AB-AC2B7C83B1D6}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73D-438E-B290-2AAE6301CEE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{51DBB24A-AAF9-4E9A-8408-B2DA6A21B582}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73D-438E-B290-2AAE6301CEE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{5344464D-14C0-4298-AC04-C8ADBE9326D0}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73D-438E-B290-2AAE6301CEE1}"/>
                </c:ext>
              </c:extLst>
            </c:dLbl>
            <c:dLbl>
              <c:idx val="8"/>
              <c:layout>
                <c:manualLayout>
                  <c:x val="-1.8235628084249993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{5E83F1DC-1F59-4487-8F47-795768C693F1}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F73D-438E-B290-2AAE6301CEE1}"/>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{CB29C60D-DBCA-440B-B1A7-1229470B1DEF}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F73D-438E-B290-2AAE6301CEE1}"/>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{5C14AE1B-1A18-49C0-846F-D145377868F0}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F73D-438E-B290-2AAE6301CEE1}"/>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{D2831B55-B9DB-486C-83B8-F6E82C189D14}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F73D-438E-B290-2AAE6301CEE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10.199999999999999</c:v>
                </c:pt>
                <c:pt idx="8">
                  <c:v>10.199999999999999</c:v>
                </c:pt>
                <c:pt idx="16">
                  <c:v>10.3</c:v>
                </c:pt>
                <c:pt idx="24">
                  <c:v>10.1</c:v>
                </c:pt>
                <c:pt idx="32">
                  <c:v>10.199999999999999</c:v>
                </c:pt>
              </c:numCache>
            </c:numRef>
          </c:xVal>
          <c:yVal>
            <c:numRef>
              <c:f>公会計指標分析・財政指標組合せ分析表!$BP$73:$DC$73</c:f>
              <c:numCache>
                <c:formatCode>#,##0.0;"▲ "#,##0.0</c:formatCode>
                <c:ptCount val="40"/>
                <c:pt idx="0">
                  <c:v>71.3</c:v>
                </c:pt>
                <c:pt idx="8">
                  <c:v>72.099999999999994</c:v>
                </c:pt>
                <c:pt idx="16">
                  <c:v>87.6</c:v>
                </c:pt>
                <c:pt idx="24">
                  <c:v>83.8</c:v>
                </c:pt>
                <c:pt idx="32">
                  <c:v>80.400000000000006</c:v>
                </c:pt>
              </c:numCache>
            </c:numRef>
          </c:yVal>
          <c:smooth val="0"/>
          <c:extLst>
            <c:ext xmlns:c16="http://schemas.microsoft.com/office/drawing/2014/chart" uri="{C3380CC4-5D6E-409C-BE32-E72D297353CC}">
              <c16:uniqueId val="{00000009-F73D-438E-B290-2AAE6301CEE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{DF69A86C-6876-4915-92B3-D7FF0A3636F9}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F73D-438E-B290-2AAE6301CEE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{321EA547-05AC-41B0-8CAC-8D897EB753D9}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73D-438E-B290-2AAE6301CEE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{4AFD5BA4-D481-48A6-9C91-C2875D2AB03E}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73D-438E-B290-2AAE6301CEE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{BC76EBC7-6416-4F25-A097-C1624AC2E1F1}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73D-438E-B290-2AAE6301CEE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{64E081BE-7AB9-4E6F-89F9-4D48A3927BA7}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73D-438E-B290-2AAE6301CEE1}"/>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{C17E17BF-E3DE-406E-A9D7-1F6FCC337558}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F73D-438E-B290-2AAE6301CEE1}"/>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{B4B74805-5B1A-4947-8B48-32186E6B2FA0}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F73D-438E-B290-2AAE6301CEE1}"/>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{66426FFD-8E9B-47AD-A608-BED184D92BF1}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F73D-438E-B290-2AAE6301CEE1}"/>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{FF02BB2F-CA47-4D57-A62E-0E4A7F01EB57}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F73D-438E-B290-2AAE6301CEE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10.1</c:v>
                </c:pt>
                <c:pt idx="16">
                  <c:v>9.1</c:v>
                </c:pt>
                <c:pt idx="24">
                  <c:v>8.9</c:v>
                </c:pt>
                <c:pt idx="32">
                  <c:v>8.8000000000000007</c:v>
                </c:pt>
              </c:numCache>
            </c:numRef>
          </c:xVal>
          <c:yVal>
            <c:numRef>
              <c:f>公会計指標分析・財政指標組合せ分析表!$BP$77:$DC$77</c:f>
              <c:numCache>
                <c:formatCode>#,##0.0;"▲ "#,##0.0</c:formatCode>
                <c:ptCount val="40"/>
                <c:pt idx="0">
                  <c:v>46.9</c:v>
                </c:pt>
                <c:pt idx="8">
                  <c:v>37.200000000000003</c:v>
                </c:pt>
                <c:pt idx="16">
                  <c:v>24</c:v>
                </c:pt>
                <c:pt idx="24">
                  <c:v>19.8</c:v>
                </c:pt>
                <c:pt idx="32">
                  <c:v>19.8</c:v>
                </c:pt>
              </c:numCache>
            </c:numRef>
          </c:yVal>
          <c:smooth val="0"/>
          <c:extLst>
            <c:ext xmlns:c16="http://schemas.microsoft.com/office/drawing/2014/chart" uri="{C3380CC4-5D6E-409C-BE32-E72D297353CC}">
              <c16:uniqueId val="{00000013-F73D-438E-B290-2AAE6301CEE1}"/>
            </c:ext>
          </c:extLst>
        </c:ser>
        <c:dLbls>
          <c:showLegendKey val="0"/>
          <c:showVal val="1"/>
          <c:showCatName val="0"/>
          <c:showSerName val="0"/>
          <c:showPercent val="0"/>
          <c:showBubbleSize val="0"/>
        </c:dLbls>
        <c:axId val="377766376"/>
        <c:axId val="377773040"/>
      </c:scatterChart>
      <c:valAx>
        <c:axId val="377766376"/>
        <c:scaling>
          <c:orientation val="minMax"/>
          <c:max val="10.6"/>
          <c:min val="8.6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7773040"/>
        <c:crosses val="autoZero"/>
        <c:crossBetween val="midCat"/>
      </c:valAx>
      <c:valAx>
        <c:axId val="377773040"/>
        <c:scaling>
          <c:orientation val="minMax"/>
          <c:max val="99"/>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77663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宮崎県国富町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kumimoji="1" lang="ja-JP" altLang="ja-JP" sz="1100" b="0" i="0" baseline="0">
              <a:solidFill>
                <a:srgbClr val="FF0000"/>
              </a:solidFill>
              <a:effectLst/>
              <a:latin typeface="+mn-lt"/>
              <a:ea typeface="+mn-ea"/>
              <a:cs typeface="+mn-cs"/>
            </a:rPr>
            <a:t> </a:t>
          </a:r>
          <a:r>
            <a:rPr kumimoji="1"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平成２０年をピークに減少傾向で推移してきている。</a:t>
          </a:r>
          <a:endParaRPr lang="ja-JP" altLang="ja-JP" sz="1400">
            <a:solidFill>
              <a:sysClr val="windowText" lastClr="000000"/>
            </a:solidFill>
            <a:effectLst/>
          </a:endParaRPr>
        </a:p>
        <a:p>
          <a:pPr rtl="0" fontAlgn="base"/>
          <a:r>
            <a:rPr lang="ja-JP" altLang="ja-JP" sz="1100" b="0" i="0" baseline="0">
              <a:solidFill>
                <a:sysClr val="windowText" lastClr="000000"/>
              </a:solidFill>
              <a:effectLst/>
              <a:latin typeface="+mn-lt"/>
              <a:ea typeface="+mn-ea"/>
              <a:cs typeface="+mn-cs"/>
            </a:rPr>
            <a:t>　地方債残高が多額となり、将来の財政負担が懸案材料となっているが、借入にあたっては交付税措置のある有利な起債の借入に努めていることから、公債費比率は比較的良好な位置で推移している。</a:t>
          </a:r>
          <a:endParaRPr lang="ja-JP" altLang="ja-JP" sz="1400">
            <a:solidFill>
              <a:sysClr val="windowText" lastClr="000000"/>
            </a:solidFill>
            <a:effectLst/>
          </a:endParaRPr>
        </a:p>
        <a:p>
          <a:pPr rtl="0" fontAlgn="base"/>
          <a:r>
            <a:rPr lang="ja-JP" altLang="ja-JP" sz="1100" b="0" i="0" baseline="0">
              <a:solidFill>
                <a:sysClr val="windowText" lastClr="000000"/>
              </a:solidFill>
              <a:effectLst/>
              <a:latin typeface="+mn-lt"/>
              <a:ea typeface="+mn-ea"/>
              <a:cs typeface="+mn-cs"/>
            </a:rPr>
            <a:t>　まちづくり交付金事業等にかかる起債償還など特殊事情による公債費の一時的な増加はあるものの、財政長期計画に基づいた起債抑制策により今後も減少傾向で推移する見通しであり、継続的に抑制に努める。</a:t>
          </a:r>
          <a:endParaRPr lang="ja-JP" altLang="ja-JP" sz="1400">
            <a:solidFill>
              <a:sysClr val="windowText" lastClr="000000"/>
            </a:solidFill>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満期一括償還地方債の償還財源として積み立てた額は無し。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宮崎県国富町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kumimoji="1" lang="ja-JP" altLang="ja-JP" sz="1100" b="0" i="0" baseline="0">
              <a:solidFill>
                <a:srgbClr val="FF0000"/>
              </a:solidFill>
              <a:effectLst/>
              <a:latin typeface="+mn-lt"/>
              <a:ea typeface="+mn-ea"/>
              <a:cs typeface="+mn-cs"/>
            </a:rPr>
            <a:t> </a:t>
          </a:r>
          <a:r>
            <a:rPr kumimoji="1" lang="ja-JP" altLang="en-US"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特殊事情により</a:t>
          </a:r>
          <a:r>
            <a:rPr lang="ja-JP" altLang="en-US" sz="1100" b="0" i="0" baseline="0">
              <a:solidFill>
                <a:sysClr val="windowText" lastClr="000000"/>
              </a:solidFill>
              <a:effectLst/>
              <a:latin typeface="+mn-lt"/>
              <a:ea typeface="+mn-ea"/>
              <a:cs typeface="+mn-cs"/>
            </a:rPr>
            <a:t>将来負担比率（分子）が</a:t>
          </a:r>
          <a:r>
            <a:rPr lang="ja-JP" altLang="ja-JP" sz="1100" b="0" i="0" baseline="0">
              <a:solidFill>
                <a:sysClr val="windowText" lastClr="000000"/>
              </a:solidFill>
              <a:effectLst/>
              <a:latin typeface="+mn-lt"/>
              <a:ea typeface="+mn-ea"/>
              <a:cs typeface="+mn-cs"/>
            </a:rPr>
            <a:t>一時増加することはあったものの、近年は４０億円を下回り、今後も減少傾向にあると見込む。</a:t>
          </a:r>
          <a:endParaRPr lang="ja-JP" altLang="ja-JP" sz="1400">
            <a:solidFill>
              <a:sysClr val="windowText" lastClr="000000"/>
            </a:solidFill>
            <a:effectLst/>
          </a:endParaRPr>
        </a:p>
        <a:p>
          <a:pPr rtl="0" fontAlgn="base"/>
          <a:r>
            <a:rPr lang="ja-JP" altLang="ja-JP" sz="1100" b="0" i="0" baseline="0">
              <a:solidFill>
                <a:sysClr val="windowText" lastClr="000000"/>
              </a:solidFill>
              <a:effectLst/>
              <a:latin typeface="+mn-lt"/>
              <a:ea typeface="+mn-ea"/>
              <a:cs typeface="+mn-cs"/>
            </a:rPr>
            <a:t>　地方債残高については、２７年度から２８年度にかけて中央コミュニティセンター建設等の事業量増に伴い増加したが、今後は長期財政計画に基づく起債抑制策により減少傾向で進む見込みである。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税の徴収強化など徹底した収入の確保と経費削減に努め、出来る限り基金の積み増しにも努めていく。</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宮崎県国富町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（増減理由）</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ふるさと納税</a:t>
          </a:r>
          <a:r>
            <a:rPr kumimoji="1" lang="ja-JP" altLang="en-US" sz="1100">
              <a:solidFill>
                <a:sysClr val="windowText" lastClr="000000"/>
              </a:solidFill>
              <a:effectLst/>
              <a:latin typeface="+mn-lt"/>
              <a:ea typeface="+mn-ea"/>
              <a:cs typeface="+mn-cs"/>
            </a:rPr>
            <a:t>寄附</a:t>
          </a:r>
          <a:r>
            <a:rPr kumimoji="1" lang="ja-JP" altLang="ja-JP" sz="1100">
              <a:solidFill>
                <a:sysClr val="windowText" lastClr="000000"/>
              </a:solidFill>
              <a:effectLst/>
              <a:latin typeface="+mn-lt"/>
              <a:ea typeface="+mn-ea"/>
              <a:cs typeface="+mn-cs"/>
            </a:rPr>
            <a:t>金が原資となっている元気づくり基金</a:t>
          </a:r>
          <a:r>
            <a:rPr kumimoji="1" lang="ja-JP" altLang="en-US" sz="1100">
              <a:solidFill>
                <a:sysClr val="windowText" lastClr="000000"/>
              </a:solidFill>
              <a:effectLst/>
              <a:latin typeface="+mn-lt"/>
              <a:ea typeface="+mn-ea"/>
              <a:cs typeface="+mn-cs"/>
            </a:rPr>
            <a:t>は増となったものの</a:t>
          </a:r>
          <a:r>
            <a:rPr kumimoji="1" lang="ja-JP" altLang="ja-JP" sz="1100">
              <a:solidFill>
                <a:sysClr val="windowText" lastClr="000000"/>
              </a:solidFill>
              <a:effectLst/>
              <a:latin typeface="+mn-lt"/>
              <a:ea typeface="+mn-ea"/>
              <a:cs typeface="+mn-cs"/>
            </a:rPr>
            <a:t>、財政調整基金</a:t>
          </a:r>
          <a:r>
            <a:rPr kumimoji="1" lang="ja-JP" altLang="en-US" sz="1100">
              <a:solidFill>
                <a:sysClr val="windowText" lastClr="000000"/>
              </a:solidFill>
              <a:effectLst/>
              <a:latin typeface="+mn-lt"/>
              <a:ea typeface="+mn-ea"/>
              <a:cs typeface="+mn-cs"/>
            </a:rPr>
            <a:t>は当初予算での財源不足による取り崩しに加え、台風災害に伴う財源に取り崩しを行ったことや、留保財源を確保できず積み立てができなかったことが影響し大きく減となったため</a:t>
          </a:r>
          <a:r>
            <a:rPr kumimoji="1" lang="ja-JP" altLang="ja-JP" sz="1100">
              <a:solidFill>
                <a:sysClr val="windowText" lastClr="000000"/>
              </a:solidFill>
              <a:effectLst/>
              <a:latin typeface="+mn-lt"/>
              <a:ea typeface="+mn-ea"/>
              <a:cs typeface="+mn-cs"/>
            </a:rPr>
            <a:t>、基金全体としては</a:t>
          </a:r>
          <a:r>
            <a:rPr kumimoji="1" lang="ja-JP" altLang="en-US" sz="1100">
              <a:solidFill>
                <a:sysClr val="windowText" lastClr="000000"/>
              </a:solidFill>
              <a:effectLst/>
              <a:latin typeface="+mn-lt"/>
              <a:ea typeface="+mn-ea"/>
              <a:cs typeface="+mn-cs"/>
            </a:rPr>
            <a:t>２４５</a:t>
          </a:r>
          <a:r>
            <a:rPr kumimoji="1" lang="ja-JP" altLang="ja-JP" sz="1100">
              <a:solidFill>
                <a:sysClr val="windowText" lastClr="000000"/>
              </a:solidFill>
              <a:effectLst/>
              <a:latin typeface="+mn-lt"/>
              <a:ea typeface="+mn-ea"/>
              <a:cs typeface="+mn-cs"/>
            </a:rPr>
            <a:t>百万円（</a:t>
          </a:r>
          <a:r>
            <a:rPr kumimoji="1" lang="ja-JP" altLang="en-US" sz="1100">
              <a:solidFill>
                <a:sysClr val="windowText" lastClr="000000"/>
              </a:solidFill>
              <a:effectLst/>
              <a:latin typeface="+mn-lt"/>
              <a:ea typeface="+mn-ea"/>
              <a:cs typeface="+mn-cs"/>
            </a:rPr>
            <a:t>１５．６</a:t>
          </a:r>
          <a:r>
            <a:rPr kumimoji="1" lang="ja-JP" altLang="ja-JP" sz="1100">
              <a:solidFill>
                <a:sysClr val="windowText" lastClr="000000"/>
              </a:solidFill>
              <a:effectLst/>
              <a:latin typeface="+mn-lt"/>
              <a:ea typeface="+mn-ea"/>
              <a:cs typeface="+mn-cs"/>
            </a:rPr>
            <a:t>％）減少した。</a:t>
          </a:r>
          <a:endParaRPr lang="ja-JP" altLang="ja-JP" sz="1400">
            <a:solidFill>
              <a:sysClr val="windowText" lastClr="000000"/>
            </a:solidFill>
            <a:effectLst/>
          </a:endParaRPr>
        </a:p>
        <a:p>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災害対応など、緊急の財政需要に対応するため、財政調整基金の基金残高維持は図っていきたいと考えている。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また、今後の施設整備に備えるため、公共施設等整備基金の積み増しも図っていきたい。</a:t>
          </a:r>
          <a:endParaRPr lang="ja-JP" altLang="ja-JP" sz="1400">
            <a:solidFill>
              <a:sysClr val="windowText" lastClr="000000"/>
            </a:solidFill>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（基金の使途）</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○公共施設等整備基金：公用または公共の用に供する施設の整備</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○社会福祉基金：社会福祉の推進</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○元気づくり基金：住民参加によるまちづくり、社会的弱者、子供等の健全育成等の支援</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○ふるさと農村活性化基金：土地改良施設の機能を適正に発揮させるための集落共同活動の支援</a:t>
          </a:r>
          <a:endParaRPr lang="ja-JP" altLang="ja-JP" sz="1400">
            <a:solidFill>
              <a:sysClr val="windowText" lastClr="000000"/>
            </a:solidFill>
            <a:effectLst/>
          </a:endParaRPr>
        </a:p>
        <a:p>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（増減理由）</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○公共施設等</a:t>
          </a:r>
          <a:r>
            <a:rPr kumimoji="1" lang="ja-JP" altLang="en-US" sz="1100">
              <a:solidFill>
                <a:sysClr val="windowText" lastClr="000000"/>
              </a:solidFill>
              <a:effectLst/>
              <a:latin typeface="+mn-lt"/>
              <a:ea typeface="+mn-ea"/>
              <a:cs typeface="+mn-cs"/>
            </a:rPr>
            <a:t>整備基金：増減なし。</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○社会福祉基金：こども医療費の助成範囲拡充に対応するため、１０百万円を充当。</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○元気づくり基金：前年度のふるさと納税</a:t>
          </a:r>
          <a:r>
            <a:rPr kumimoji="1" lang="ja-JP" altLang="en-US" sz="1100">
              <a:solidFill>
                <a:sysClr val="windowText" lastClr="000000"/>
              </a:solidFill>
              <a:effectLst/>
              <a:latin typeface="+mn-lt"/>
              <a:ea typeface="+mn-ea"/>
              <a:cs typeface="+mn-cs"/>
            </a:rPr>
            <a:t>寄附金</a:t>
          </a:r>
          <a:r>
            <a:rPr kumimoji="1" lang="ja-JP" altLang="ja-JP" sz="1100">
              <a:solidFill>
                <a:sysClr val="windowText" lastClr="000000"/>
              </a:solidFill>
              <a:effectLst/>
              <a:latin typeface="+mn-lt"/>
              <a:ea typeface="+mn-ea"/>
              <a:cs typeface="+mn-cs"/>
            </a:rPr>
            <a:t>積み立て分を取り崩し、</a:t>
          </a:r>
          <a:r>
            <a:rPr kumimoji="1" lang="ja-JP" altLang="en-US" sz="1100">
              <a:solidFill>
                <a:sysClr val="windowText" lastClr="000000"/>
              </a:solidFill>
              <a:effectLst/>
              <a:latin typeface="+mn-lt"/>
              <a:ea typeface="+mn-ea"/>
              <a:cs typeface="+mn-cs"/>
            </a:rPr>
            <a:t>３０</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寄附金</a:t>
          </a:r>
          <a:r>
            <a:rPr kumimoji="1" lang="ja-JP" altLang="ja-JP" sz="1100">
              <a:solidFill>
                <a:sysClr val="windowText" lastClr="000000"/>
              </a:solidFill>
              <a:effectLst/>
              <a:latin typeface="+mn-lt"/>
              <a:ea typeface="+mn-ea"/>
              <a:cs typeface="+mn-cs"/>
            </a:rPr>
            <a:t>額を積み立て。</a:t>
          </a:r>
          <a:r>
            <a:rPr kumimoji="1" lang="ja-JP" altLang="en-US" sz="1100">
              <a:solidFill>
                <a:sysClr val="windowText" lastClr="000000"/>
              </a:solidFill>
              <a:effectLst/>
              <a:latin typeface="+mn-lt"/>
              <a:ea typeface="+mn-ea"/>
              <a:cs typeface="+mn-cs"/>
            </a:rPr>
            <a:t>寄附金</a:t>
          </a:r>
          <a:r>
            <a:rPr kumimoji="1" lang="ja-JP" altLang="ja-JP" sz="1100">
              <a:solidFill>
                <a:sysClr val="windowText" lastClr="000000"/>
              </a:solidFill>
              <a:effectLst/>
              <a:latin typeface="+mn-lt"/>
              <a:ea typeface="+mn-ea"/>
              <a:cs typeface="+mn-cs"/>
            </a:rPr>
            <a:t>額の</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により、残高</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○公共施設等整備基金：老朽化した施設の改修や、施設の集約・複合化などに備えるため、予算財政調整基金とのバランスを図りながら積み</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立てを図る。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○社会福祉基金：財政調整基金、公共施設等整備基金への積み立てを優先するため、基金の積み立ては予定していない。財政状況にもよるが、</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今後も減少予定。</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○元気づくり基金：ふるさと納税</a:t>
          </a:r>
          <a:r>
            <a:rPr kumimoji="1" lang="ja-JP" altLang="en-US" sz="1100">
              <a:solidFill>
                <a:sysClr val="windowText" lastClr="000000"/>
              </a:solidFill>
              <a:effectLst/>
              <a:latin typeface="+mn-lt"/>
              <a:ea typeface="+mn-ea"/>
              <a:cs typeface="+mn-cs"/>
            </a:rPr>
            <a:t>寄附金</a:t>
          </a:r>
          <a:r>
            <a:rPr kumimoji="1" lang="ja-JP" altLang="ja-JP" sz="1100">
              <a:solidFill>
                <a:sysClr val="windowText" lastClr="000000"/>
              </a:solidFill>
              <a:effectLst/>
              <a:latin typeface="+mn-lt"/>
              <a:ea typeface="+mn-ea"/>
              <a:cs typeface="+mn-cs"/>
            </a:rPr>
            <a:t>を積み立て、翌年度に目的別に充当しているため、今後も流動的である。</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（増減理由）</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台風災害に伴う財政需要の増。</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普通交付税等の留保財源の減や、</a:t>
          </a:r>
          <a:r>
            <a:rPr kumimoji="1" lang="ja-JP" altLang="ja-JP" sz="1100">
              <a:solidFill>
                <a:sysClr val="windowText" lastClr="000000"/>
              </a:solidFill>
              <a:effectLst/>
              <a:latin typeface="+mn-lt"/>
              <a:ea typeface="+mn-ea"/>
              <a:cs typeface="+mn-cs"/>
            </a:rPr>
            <a:t>決算剰余金の減による積戻し額の</a:t>
          </a:r>
          <a:r>
            <a:rPr kumimoji="1" lang="ja-JP" altLang="en-US" sz="1100">
              <a:solidFill>
                <a:sysClr val="windowText" lastClr="000000"/>
              </a:solidFill>
              <a:effectLst/>
              <a:latin typeface="+mn-lt"/>
              <a:ea typeface="+mn-ea"/>
              <a:cs typeface="+mn-cs"/>
            </a:rPr>
            <a:t>不足</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災害等緊急時の備えとして、財政調整基金残高の維持を図るため、予算積立及び決算剰余積立の確保を図る。</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（増減理由）</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償還のため、１</a:t>
          </a:r>
          <a:r>
            <a:rPr kumimoji="1" lang="ja-JP" altLang="en-US" sz="1100">
              <a:solidFill>
                <a:sysClr val="windowText" lastClr="000000"/>
              </a:solidFill>
              <a:effectLst/>
              <a:latin typeface="+mn-lt"/>
              <a:ea typeface="+mn-ea"/>
              <a:cs typeface="+mn-cs"/>
            </a:rPr>
            <a:t>２</a:t>
          </a:r>
          <a:r>
            <a:rPr kumimoji="1" lang="ja-JP" altLang="ja-JP" sz="1100">
              <a:solidFill>
                <a:sysClr val="windowText" lastClr="000000"/>
              </a:solidFill>
              <a:effectLst/>
              <a:latin typeface="+mn-lt"/>
              <a:ea typeface="+mn-ea"/>
              <a:cs typeface="+mn-cs"/>
            </a:rPr>
            <a:t>百万円を取り崩したことによる減。</a:t>
          </a:r>
          <a:endParaRPr kumimoji="1" lang="en-US" altLang="ja-JP" sz="1100">
            <a:solidFill>
              <a:sysClr val="windowText" lastClr="000000"/>
            </a:solidFill>
            <a:effectLst/>
            <a:latin typeface="+mn-lt"/>
            <a:ea typeface="+mn-ea"/>
            <a:cs typeface="+mn-cs"/>
          </a:endParaRPr>
        </a:p>
        <a:p>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町債償還の財源確保として積み立てを図りたいところであるが、厳しい財政状況により積</a:t>
          </a:r>
          <a:r>
            <a:rPr kumimoji="1" lang="ja-JP" altLang="en-US" sz="1100">
              <a:solidFill>
                <a:sysClr val="windowText" lastClr="000000"/>
              </a:solidFill>
              <a:effectLst/>
              <a:latin typeface="+mn-lt"/>
              <a:ea typeface="+mn-ea"/>
              <a:cs typeface="+mn-cs"/>
            </a:rPr>
            <a:t>み立てが</a:t>
          </a:r>
          <a:r>
            <a:rPr kumimoji="1" lang="ja-JP" altLang="ja-JP" sz="1100">
              <a:solidFill>
                <a:sysClr val="windowText" lastClr="000000"/>
              </a:solidFill>
              <a:effectLst/>
              <a:latin typeface="+mn-lt"/>
              <a:ea typeface="+mn-ea"/>
              <a:cs typeface="+mn-cs"/>
            </a:rPr>
            <a:t>できていない状況のため、今後も減少予定。</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宮崎県国富町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19,450
19,285
130.63
8,434,585
8,168,379
190,159
5,066,504
8,564,358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D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近年整備した中央コミュニティセンターや道路の整備率が高いため</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類似団体と比較して減価償却率は低くなっているが、これらを除くと保有する公共施設の老朽化は進んでいる状況にある。</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D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D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D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00000000-0008-0000-0D00-000033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00000000-0008-0000-0D00-00003F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126788</xdr:rowOff>
    </xdr:from>
    <xdr:to>
      <xdr:col>23</xdr:col>
      <xdr:colOff>85090</xdr:colOff>
      <xdr:row>33</xdr:row>
      <xdr:rowOff>78105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flipV="1">
          <a:off x="4760595" y="5356013"/>
          <a:ext cx="1270" cy="1151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65" name="有形固定資産減価償却率最小値テキスト">
          <a:extLst>
            <a:ext uri="{FF2B5EF4-FFF2-40B4-BE49-F238E27FC236}">
              <a16:creationId xmlns:a16="http://schemas.microsoft.com/office/drawing/2014/main" id="{00000000-0008-0000-0D00-000041000000}"/>
            </a:ext>
          </a:extLst>
        </xdr:cNvPr>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73465</xdr:rowOff>
    </xdr:from>
    <xdr:ext cx="405111" cy="259045"/>
    <xdr:sp macro="" textlink="">
      <xdr:nvSpPr>
        <xdr:cNvPr id="67" name="有形固定資産減価償却率最大値テキスト">
          <a:extLst>
            <a:ext uri="{FF2B5EF4-FFF2-40B4-BE49-F238E27FC236}">
              <a16:creationId xmlns:a16="http://schemas.microsoft.com/office/drawing/2014/main" id="{00000000-0008-0000-0D00-000043000000}"/>
            </a:ext>
          </a:extLst>
        </xdr:cNvPr>
        <xdr:cNvSpPr txBox="1"/>
      </xdr:nvSpPr>
      <xdr:spPr>
        <a:xfrm>
          <a:off x="4813300" y="5131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126788</xdr:rowOff>
    </xdr:from>
    <xdr:to>
      <xdr:col>23</xdr:col>
      <xdr:colOff>174625</xdr:colOff>
      <xdr:row>26</xdr:row>
      <xdr:rowOff>126788</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4673600" y="535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97807</xdr:rowOff>
    </xdr:from>
    <xdr:ext cx="405111" cy="259045"/>
    <xdr:sp macro="" textlink="">
      <xdr:nvSpPr>
        <xdr:cNvPr id="69" name="有形固定資産減価償却率平均値テキスト">
          <a:extLst>
            <a:ext uri="{FF2B5EF4-FFF2-40B4-BE49-F238E27FC236}">
              <a16:creationId xmlns:a16="http://schemas.microsoft.com/office/drawing/2014/main" id="{00000000-0008-0000-0D00-000045000000}"/>
            </a:ext>
          </a:extLst>
        </xdr:cNvPr>
        <xdr:cNvSpPr txBox="1"/>
      </xdr:nvSpPr>
      <xdr:spPr>
        <a:xfrm>
          <a:off x="4813300" y="5498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74930</xdr:rowOff>
    </xdr:from>
    <xdr:to>
      <xdr:col>23</xdr:col>
      <xdr:colOff>136525</xdr:colOff>
      <xdr:row>29</xdr:row>
      <xdr:rowOff>5080</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4711700" y="564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100118</xdr:rowOff>
    </xdr:from>
    <xdr:to>
      <xdr:col>19</xdr:col>
      <xdr:colOff>187325</xdr:colOff>
      <xdr:row>29</xdr:row>
      <xdr:rowOff>30268</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000500" y="567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18627</xdr:rowOff>
    </xdr:from>
    <xdr:to>
      <xdr:col>15</xdr:col>
      <xdr:colOff>187325</xdr:colOff>
      <xdr:row>29</xdr:row>
      <xdr:rowOff>120227</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3238500" y="576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29422</xdr:rowOff>
    </xdr:from>
    <xdr:to>
      <xdr:col>11</xdr:col>
      <xdr:colOff>187325</xdr:colOff>
      <xdr:row>29</xdr:row>
      <xdr:rowOff>131022</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2476500" y="577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27305</xdr:rowOff>
    </xdr:from>
    <xdr:to>
      <xdr:col>23</xdr:col>
      <xdr:colOff>136525</xdr:colOff>
      <xdr:row>33</xdr:row>
      <xdr:rowOff>128905</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7117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113682</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D00-000050000000}"/>
            </a:ext>
          </a:extLst>
        </xdr:cNvPr>
        <xdr:cNvSpPr txBox="1"/>
      </xdr:nvSpPr>
      <xdr:spPr>
        <a:xfrm>
          <a:off x="4813300" y="6371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95673</xdr:rowOff>
    </xdr:from>
    <xdr:to>
      <xdr:col>19</xdr:col>
      <xdr:colOff>187325</xdr:colOff>
      <xdr:row>34</xdr:row>
      <xdr:rowOff>25823</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000500" y="652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78105</xdr:rowOff>
    </xdr:from>
    <xdr:to>
      <xdr:col>23</xdr:col>
      <xdr:colOff>85725</xdr:colOff>
      <xdr:row>33</xdr:row>
      <xdr:rowOff>146473</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flipV="1">
          <a:off x="4051300" y="6507480"/>
          <a:ext cx="711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75354</xdr:rowOff>
    </xdr:from>
    <xdr:to>
      <xdr:col>15</xdr:col>
      <xdr:colOff>187325</xdr:colOff>
      <xdr:row>35</xdr:row>
      <xdr:rowOff>5504</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3238500" y="667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146473</xdr:rowOff>
    </xdr:from>
    <xdr:to>
      <xdr:col>19</xdr:col>
      <xdr:colOff>136525</xdr:colOff>
      <xdr:row>34</xdr:row>
      <xdr:rowOff>126154</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flipV="1">
          <a:off x="3289300" y="6575848"/>
          <a:ext cx="762000" cy="15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34</xdr:row>
      <xdr:rowOff>147320</xdr:rowOff>
    </xdr:from>
    <xdr:to>
      <xdr:col>11</xdr:col>
      <xdr:colOff>187325</xdr:colOff>
      <xdr:row>35</xdr:row>
      <xdr:rowOff>77470</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2476500" y="674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34</xdr:row>
      <xdr:rowOff>126154</xdr:rowOff>
    </xdr:from>
    <xdr:to>
      <xdr:col>15</xdr:col>
      <xdr:colOff>136525</xdr:colOff>
      <xdr:row>35</xdr:row>
      <xdr:rowOff>26670</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flipV="1">
          <a:off x="2527300" y="6726979"/>
          <a:ext cx="762000" cy="7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46795</xdr:rowOff>
    </xdr:from>
    <xdr:ext cx="405111" cy="259045"/>
    <xdr:sp macro="" textlink="">
      <xdr:nvSpPr>
        <xdr:cNvPr id="87" name="n_1aveValue有形固定資産減価償却率">
          <a:extLst>
            <a:ext uri="{FF2B5EF4-FFF2-40B4-BE49-F238E27FC236}">
              <a16:creationId xmlns:a16="http://schemas.microsoft.com/office/drawing/2014/main" id="{00000000-0008-0000-0D00-000057000000}"/>
            </a:ext>
          </a:extLst>
        </xdr:cNvPr>
        <xdr:cNvSpPr txBox="1"/>
      </xdr:nvSpPr>
      <xdr:spPr>
        <a:xfrm>
          <a:off x="3836044" y="5447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136754</xdr:rowOff>
    </xdr:from>
    <xdr:ext cx="405111" cy="259045"/>
    <xdr:sp macro="" textlink="">
      <xdr:nvSpPr>
        <xdr:cNvPr id="88" name="n_2aveValue有形固定資産減価償却率">
          <a:extLst>
            <a:ext uri="{FF2B5EF4-FFF2-40B4-BE49-F238E27FC236}">
              <a16:creationId xmlns:a16="http://schemas.microsoft.com/office/drawing/2014/main" id="{00000000-0008-0000-0D00-000058000000}"/>
            </a:ext>
          </a:extLst>
        </xdr:cNvPr>
        <xdr:cNvSpPr txBox="1"/>
      </xdr:nvSpPr>
      <xdr:spPr>
        <a:xfrm>
          <a:off x="3086744" y="553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147549</xdr:rowOff>
    </xdr:from>
    <xdr:ext cx="405111" cy="259045"/>
    <xdr:sp macro="" textlink="">
      <xdr:nvSpPr>
        <xdr:cNvPr id="89" name="n_3aveValue有形固定資産減価償却率">
          <a:extLst>
            <a:ext uri="{FF2B5EF4-FFF2-40B4-BE49-F238E27FC236}">
              <a16:creationId xmlns:a16="http://schemas.microsoft.com/office/drawing/2014/main" id="{00000000-0008-0000-0D00-000059000000}"/>
            </a:ext>
          </a:extLst>
        </xdr:cNvPr>
        <xdr:cNvSpPr txBox="1"/>
      </xdr:nvSpPr>
      <xdr:spPr>
        <a:xfrm>
          <a:off x="2324744" y="5548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16950</xdr:rowOff>
    </xdr:from>
    <xdr:ext cx="405111" cy="259045"/>
    <xdr:sp macro="" textlink="">
      <xdr:nvSpPr>
        <xdr:cNvPr id="90" name="n_1mainValue有形固定資産減価償却率">
          <a:extLst>
            <a:ext uri="{FF2B5EF4-FFF2-40B4-BE49-F238E27FC236}">
              <a16:creationId xmlns:a16="http://schemas.microsoft.com/office/drawing/2014/main" id="{00000000-0008-0000-0D00-00005A000000}"/>
            </a:ext>
          </a:extLst>
        </xdr:cNvPr>
        <xdr:cNvSpPr txBox="1"/>
      </xdr:nvSpPr>
      <xdr:spPr>
        <a:xfrm>
          <a:off x="3836044" y="661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168081</xdr:rowOff>
    </xdr:from>
    <xdr:ext cx="405111" cy="259045"/>
    <xdr:sp macro="" textlink="">
      <xdr:nvSpPr>
        <xdr:cNvPr id="91" name="n_2mainValue有形固定資産減価償却率">
          <a:extLst>
            <a:ext uri="{FF2B5EF4-FFF2-40B4-BE49-F238E27FC236}">
              <a16:creationId xmlns:a16="http://schemas.microsoft.com/office/drawing/2014/main" id="{00000000-0008-0000-0D00-00005B000000}"/>
            </a:ext>
          </a:extLst>
        </xdr:cNvPr>
        <xdr:cNvSpPr txBox="1"/>
      </xdr:nvSpPr>
      <xdr:spPr>
        <a:xfrm>
          <a:off x="3086744" y="6768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35</xdr:row>
      <xdr:rowOff>68597</xdr:rowOff>
    </xdr:from>
    <xdr:ext cx="405111" cy="259045"/>
    <xdr:sp macro="" textlink="">
      <xdr:nvSpPr>
        <xdr:cNvPr id="92" name="n_3mainValue有形固定資産減価償却率">
          <a:extLst>
            <a:ext uri="{FF2B5EF4-FFF2-40B4-BE49-F238E27FC236}">
              <a16:creationId xmlns:a16="http://schemas.microsoft.com/office/drawing/2014/main" id="{00000000-0008-0000-0D00-00005C000000}"/>
            </a:ext>
          </a:extLst>
        </xdr:cNvPr>
        <xdr:cNvSpPr txBox="1"/>
      </xdr:nvSpPr>
      <xdr:spPr>
        <a:xfrm>
          <a:off x="2324744"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id="{00000000-0008-0000-0D00-00005D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a:extLst>
            <a:ext uri="{FF2B5EF4-FFF2-40B4-BE49-F238E27FC236}">
              <a16:creationId xmlns:a16="http://schemas.microsoft.com/office/drawing/2014/main" id="{00000000-0008-0000-0D00-000069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類似団体と比較して債務償還比率は高い状況である。今後は地方債の発行を抑制し、地方債残高の減少を図り、施策、事業の見直しを行うなど、債務償還比率の引き下げに努力する。</a:t>
          </a:r>
        </a:p>
      </xdr:txBody>
    </xdr:sp>
    <xdr:clientData/>
  </xdr:twoCellAnchor>
  <xdr:oneCellAnchor>
    <xdr:from>
      <xdr:col>57</xdr:col>
      <xdr:colOff>111125</xdr:colOff>
      <xdr:row>23</xdr:row>
      <xdr:rowOff>47625</xdr:rowOff>
    </xdr:from>
    <xdr:ext cx="349839" cy="225703"/>
    <xdr:sp macro="" textlink="">
      <xdr:nvSpPr>
        <xdr:cNvPr id="106" name="テキスト ボックス 105">
          <a:extLst>
            <a:ext uri="{FF2B5EF4-FFF2-40B4-BE49-F238E27FC236}">
              <a16:creationId xmlns:a16="http://schemas.microsoft.com/office/drawing/2014/main" id="{00000000-0008-0000-0D00-00006A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a:extLst>
            <a:ext uri="{FF2B5EF4-FFF2-40B4-BE49-F238E27FC236}">
              <a16:creationId xmlns:a16="http://schemas.microsoft.com/office/drawing/2014/main" id="{00000000-0008-0000-0D00-00006B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9" name="直線コネクタ 108">
          <a:extLst>
            <a:ext uri="{FF2B5EF4-FFF2-40B4-BE49-F238E27FC236}">
              <a16:creationId xmlns:a16="http://schemas.microsoft.com/office/drawing/2014/main" id="{00000000-0008-0000-0D00-00006D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108946</xdr:rowOff>
    </xdr:from>
    <xdr:ext cx="410689"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0828811" y="670977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a:extLst>
            <a:ext uri="{FF2B5EF4-FFF2-40B4-BE49-F238E27FC236}">
              <a16:creationId xmlns:a16="http://schemas.microsoft.com/office/drawing/2014/main" id="{00000000-0008-0000-0D00-00007B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60461</xdr:rowOff>
    </xdr:from>
    <xdr:to>
      <xdr:col>76</xdr:col>
      <xdr:colOff>21589</xdr:colOff>
      <xdr:row>35</xdr:row>
      <xdr:rowOff>96992</xdr:rowOff>
    </xdr:to>
    <xdr:cxnSp macro="">
      <xdr:nvCxnSpPr>
        <xdr:cNvPr id="124" name="直線コネクタ 123">
          <a:extLst>
            <a:ext uri="{FF2B5EF4-FFF2-40B4-BE49-F238E27FC236}">
              <a16:creationId xmlns:a16="http://schemas.microsoft.com/office/drawing/2014/main" id="{00000000-0008-0000-0D00-00007C000000}"/>
            </a:ext>
          </a:extLst>
        </xdr:cNvPr>
        <xdr:cNvCxnSpPr/>
      </xdr:nvCxnSpPr>
      <xdr:spPr>
        <a:xfrm flipV="1">
          <a:off x="14793595" y="5461136"/>
          <a:ext cx="1269" cy="140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100819</xdr:rowOff>
    </xdr:from>
    <xdr:ext cx="469744" cy="259045"/>
    <xdr:sp macro="" textlink="">
      <xdr:nvSpPr>
        <xdr:cNvPr id="125" name="債務償還比率最小値テキスト">
          <a:extLst>
            <a:ext uri="{FF2B5EF4-FFF2-40B4-BE49-F238E27FC236}">
              <a16:creationId xmlns:a16="http://schemas.microsoft.com/office/drawing/2014/main" id="{00000000-0008-0000-0D00-00007D000000}"/>
            </a:ext>
          </a:extLst>
        </xdr:cNvPr>
        <xdr:cNvSpPr txBox="1"/>
      </xdr:nvSpPr>
      <xdr:spPr>
        <a:xfrm>
          <a:off x="14846300" y="687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96992</xdr:rowOff>
    </xdr:from>
    <xdr:to>
      <xdr:col>76</xdr:col>
      <xdr:colOff>111125</xdr:colOff>
      <xdr:row>35</xdr:row>
      <xdr:rowOff>96992</xdr:rowOff>
    </xdr:to>
    <xdr:cxnSp macro="">
      <xdr:nvCxnSpPr>
        <xdr:cNvPr id="126" name="直線コネクタ 125">
          <a:extLst>
            <a:ext uri="{FF2B5EF4-FFF2-40B4-BE49-F238E27FC236}">
              <a16:creationId xmlns:a16="http://schemas.microsoft.com/office/drawing/2014/main" id="{00000000-0008-0000-0D00-00007E000000}"/>
            </a:ext>
          </a:extLst>
        </xdr:cNvPr>
        <xdr:cNvCxnSpPr/>
      </xdr:nvCxnSpPr>
      <xdr:spPr>
        <a:xfrm>
          <a:off x="14706600" y="686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7138</xdr:rowOff>
    </xdr:from>
    <xdr:ext cx="560923" cy="259045"/>
    <xdr:sp macro="" textlink="">
      <xdr:nvSpPr>
        <xdr:cNvPr id="127" name="債務償還比率最大値テキスト">
          <a:extLst>
            <a:ext uri="{FF2B5EF4-FFF2-40B4-BE49-F238E27FC236}">
              <a16:creationId xmlns:a16="http://schemas.microsoft.com/office/drawing/2014/main" id="{00000000-0008-0000-0D00-00007F000000}"/>
            </a:ext>
          </a:extLst>
        </xdr:cNvPr>
        <xdr:cNvSpPr txBox="1"/>
      </xdr:nvSpPr>
      <xdr:spPr>
        <a:xfrm>
          <a:off x="14846300" y="523636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60461</xdr:rowOff>
    </xdr:from>
    <xdr:to>
      <xdr:col>76</xdr:col>
      <xdr:colOff>111125</xdr:colOff>
      <xdr:row>27</xdr:row>
      <xdr:rowOff>60461</xdr:rowOff>
    </xdr:to>
    <xdr:cxnSp macro="">
      <xdr:nvCxnSpPr>
        <xdr:cNvPr id="128" name="直線コネクタ 127">
          <a:extLst>
            <a:ext uri="{FF2B5EF4-FFF2-40B4-BE49-F238E27FC236}">
              <a16:creationId xmlns:a16="http://schemas.microsoft.com/office/drawing/2014/main" id="{00000000-0008-0000-0D00-000080000000}"/>
            </a:ext>
          </a:extLst>
        </xdr:cNvPr>
        <xdr:cNvCxnSpPr/>
      </xdr:nvCxnSpPr>
      <xdr:spPr>
        <a:xfrm>
          <a:off x="14706600" y="546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121783</xdr:rowOff>
    </xdr:from>
    <xdr:ext cx="469744" cy="259045"/>
    <xdr:sp macro="" textlink="">
      <xdr:nvSpPr>
        <xdr:cNvPr id="129" name="債務償還比率平均値テキスト">
          <a:extLst>
            <a:ext uri="{FF2B5EF4-FFF2-40B4-BE49-F238E27FC236}">
              <a16:creationId xmlns:a16="http://schemas.microsoft.com/office/drawing/2014/main" id="{00000000-0008-0000-0D00-000081000000}"/>
            </a:ext>
          </a:extLst>
        </xdr:cNvPr>
        <xdr:cNvSpPr txBox="1"/>
      </xdr:nvSpPr>
      <xdr:spPr>
        <a:xfrm>
          <a:off x="14846300" y="6208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143356</xdr:rowOff>
    </xdr:from>
    <xdr:to>
      <xdr:col>76</xdr:col>
      <xdr:colOff>73025</xdr:colOff>
      <xdr:row>32</xdr:row>
      <xdr:rowOff>73506</xdr:rowOff>
    </xdr:to>
    <xdr:sp macro="" textlink="">
      <xdr:nvSpPr>
        <xdr:cNvPr id="130" name="フローチャート: 判断 129">
          <a:extLst>
            <a:ext uri="{FF2B5EF4-FFF2-40B4-BE49-F238E27FC236}">
              <a16:creationId xmlns:a16="http://schemas.microsoft.com/office/drawing/2014/main" id="{00000000-0008-0000-0D00-000082000000}"/>
            </a:ext>
          </a:extLst>
        </xdr:cNvPr>
        <xdr:cNvSpPr/>
      </xdr:nvSpPr>
      <xdr:spPr>
        <a:xfrm>
          <a:off x="14744700" y="622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156310</xdr:rowOff>
    </xdr:from>
    <xdr:to>
      <xdr:col>72</xdr:col>
      <xdr:colOff>123825</xdr:colOff>
      <xdr:row>32</xdr:row>
      <xdr:rowOff>86460</xdr:rowOff>
    </xdr:to>
    <xdr:sp macro="" textlink="">
      <xdr:nvSpPr>
        <xdr:cNvPr id="131" name="フローチャート: 判断 130">
          <a:extLst>
            <a:ext uri="{FF2B5EF4-FFF2-40B4-BE49-F238E27FC236}">
              <a16:creationId xmlns:a16="http://schemas.microsoft.com/office/drawing/2014/main" id="{00000000-0008-0000-0D00-000083000000}"/>
            </a:ext>
          </a:extLst>
        </xdr:cNvPr>
        <xdr:cNvSpPr/>
      </xdr:nvSpPr>
      <xdr:spPr>
        <a:xfrm>
          <a:off x="14033500" y="624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D00-000085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D00-000087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162714</xdr:rowOff>
    </xdr:from>
    <xdr:to>
      <xdr:col>76</xdr:col>
      <xdr:colOff>73025</xdr:colOff>
      <xdr:row>30</xdr:row>
      <xdr:rowOff>92864</xdr:rowOff>
    </xdr:to>
    <xdr:sp macro="" textlink="">
      <xdr:nvSpPr>
        <xdr:cNvPr id="137" name="楕円 136">
          <a:extLst>
            <a:ext uri="{FF2B5EF4-FFF2-40B4-BE49-F238E27FC236}">
              <a16:creationId xmlns:a16="http://schemas.microsoft.com/office/drawing/2014/main" id="{00000000-0008-0000-0D00-000089000000}"/>
            </a:ext>
          </a:extLst>
        </xdr:cNvPr>
        <xdr:cNvSpPr/>
      </xdr:nvSpPr>
      <xdr:spPr>
        <a:xfrm>
          <a:off x="14744700" y="590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14141</xdr:rowOff>
    </xdr:from>
    <xdr:ext cx="469744" cy="259045"/>
    <xdr:sp macro="" textlink="">
      <xdr:nvSpPr>
        <xdr:cNvPr id="138" name="債務償還比率該当値テキスト">
          <a:extLst>
            <a:ext uri="{FF2B5EF4-FFF2-40B4-BE49-F238E27FC236}">
              <a16:creationId xmlns:a16="http://schemas.microsoft.com/office/drawing/2014/main" id="{00000000-0008-0000-0D00-00008A000000}"/>
            </a:ext>
          </a:extLst>
        </xdr:cNvPr>
        <xdr:cNvSpPr txBox="1"/>
      </xdr:nvSpPr>
      <xdr:spPr>
        <a:xfrm>
          <a:off x="14846300" y="575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81480</xdr:rowOff>
    </xdr:from>
    <xdr:to>
      <xdr:col>72</xdr:col>
      <xdr:colOff>123825</xdr:colOff>
      <xdr:row>31</xdr:row>
      <xdr:rowOff>11630</xdr:rowOff>
    </xdr:to>
    <xdr:sp macro="" textlink="">
      <xdr:nvSpPr>
        <xdr:cNvPr id="139" name="楕円 138">
          <a:extLst>
            <a:ext uri="{FF2B5EF4-FFF2-40B4-BE49-F238E27FC236}">
              <a16:creationId xmlns:a16="http://schemas.microsoft.com/office/drawing/2014/main" id="{00000000-0008-0000-0D00-00008B000000}"/>
            </a:ext>
          </a:extLst>
        </xdr:cNvPr>
        <xdr:cNvSpPr/>
      </xdr:nvSpPr>
      <xdr:spPr>
        <a:xfrm>
          <a:off x="14033500" y="599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42064</xdr:rowOff>
    </xdr:from>
    <xdr:to>
      <xdr:col>76</xdr:col>
      <xdr:colOff>22225</xdr:colOff>
      <xdr:row>30</xdr:row>
      <xdr:rowOff>132280</xdr:rowOff>
    </xdr:to>
    <xdr:cxnSp macro="">
      <xdr:nvCxnSpPr>
        <xdr:cNvPr id="140" name="直線コネクタ 139">
          <a:extLst>
            <a:ext uri="{FF2B5EF4-FFF2-40B4-BE49-F238E27FC236}">
              <a16:creationId xmlns:a16="http://schemas.microsoft.com/office/drawing/2014/main" id="{00000000-0008-0000-0D00-00008C000000}"/>
            </a:ext>
          </a:extLst>
        </xdr:cNvPr>
        <xdr:cNvCxnSpPr/>
      </xdr:nvCxnSpPr>
      <xdr:spPr>
        <a:xfrm flipV="1">
          <a:off x="14084300" y="5957089"/>
          <a:ext cx="711200" cy="9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77587</xdr:rowOff>
    </xdr:from>
    <xdr:ext cx="469744" cy="259045"/>
    <xdr:sp macro="" textlink="">
      <xdr:nvSpPr>
        <xdr:cNvPr id="141" name="n_1aveValue債務償還比率">
          <a:extLst>
            <a:ext uri="{FF2B5EF4-FFF2-40B4-BE49-F238E27FC236}">
              <a16:creationId xmlns:a16="http://schemas.microsoft.com/office/drawing/2014/main" id="{00000000-0008-0000-0D00-00008D000000}"/>
            </a:ext>
          </a:extLst>
        </xdr:cNvPr>
        <xdr:cNvSpPr txBox="1"/>
      </xdr:nvSpPr>
      <xdr:spPr>
        <a:xfrm>
          <a:off x="13836727" y="633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28157</xdr:rowOff>
    </xdr:from>
    <xdr:ext cx="469744" cy="259045"/>
    <xdr:sp macro="" textlink="">
      <xdr:nvSpPr>
        <xdr:cNvPr id="142" name="n_1mainValue債務償還比率">
          <a:extLst>
            <a:ext uri="{FF2B5EF4-FFF2-40B4-BE49-F238E27FC236}">
              <a16:creationId xmlns:a16="http://schemas.microsoft.com/office/drawing/2014/main" id="{00000000-0008-0000-0D00-00008E000000}"/>
            </a:ext>
          </a:extLst>
        </xdr:cNvPr>
        <xdr:cNvSpPr txBox="1"/>
      </xdr:nvSpPr>
      <xdr:spPr>
        <a:xfrm>
          <a:off x="13836727" y="577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3" name="正方形/長方形 142">
          <a:extLst>
            <a:ext uri="{FF2B5EF4-FFF2-40B4-BE49-F238E27FC236}">
              <a16:creationId xmlns:a16="http://schemas.microsoft.com/office/drawing/2014/main" id="{00000000-0008-0000-0D00-00008F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4" name="正方形/長方形 143">
          <a:extLst>
            <a:ext uri="{FF2B5EF4-FFF2-40B4-BE49-F238E27FC236}">
              <a16:creationId xmlns:a16="http://schemas.microsoft.com/office/drawing/2014/main" id="{00000000-0008-0000-0D00-000090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宮崎県国富町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19,450
19,285
130.63
8,434,585
8,168,379
190,159
5,066,504
8,564,358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a16="http://schemas.microsoft.com/office/drawing/2014/main" id="{00000000-0008-0000-0E00-000035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121920</xdr:rowOff>
    </xdr:from>
    <xdr:to>
      <xdr:col>24</xdr:col>
      <xdr:colOff>62865</xdr:colOff>
      <xdr:row>40</xdr:row>
      <xdr:rowOff>124206</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flipV="1">
          <a:off x="4634865" y="5951220"/>
          <a:ext cx="0" cy="1030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128033</xdr:rowOff>
    </xdr:from>
    <xdr:ext cx="405111" cy="259045"/>
    <xdr:sp macro="" textlink="">
      <xdr:nvSpPr>
        <xdr:cNvPr id="55" name="【道路】&#10;有形固定資産減価償却率最小値テキスト">
          <a:extLst>
            <a:ext uri="{FF2B5EF4-FFF2-40B4-BE49-F238E27FC236}">
              <a16:creationId xmlns:a16="http://schemas.microsoft.com/office/drawing/2014/main" id="{00000000-0008-0000-0E00-000037000000}"/>
            </a:ext>
          </a:extLst>
        </xdr:cNvPr>
        <xdr:cNvSpPr txBox="1"/>
      </xdr:nvSpPr>
      <xdr:spPr>
        <a:xfrm>
          <a:off x="4673600" y="698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124206</xdr:rowOff>
    </xdr:from>
    <xdr:to>
      <xdr:col>24</xdr:col>
      <xdr:colOff>152400</xdr:colOff>
      <xdr:row>40</xdr:row>
      <xdr:rowOff>124206</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4546600" y="698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68597</xdr:rowOff>
    </xdr:from>
    <xdr:ext cx="405111" cy="259045"/>
    <xdr:sp macro="" textlink="">
      <xdr:nvSpPr>
        <xdr:cNvPr id="57" name="【道路】&#10;有形固定資産減価償却率最大値テキスト">
          <a:extLst>
            <a:ext uri="{FF2B5EF4-FFF2-40B4-BE49-F238E27FC236}">
              <a16:creationId xmlns:a16="http://schemas.microsoft.com/office/drawing/2014/main" id="{00000000-0008-0000-0E00-000039000000}"/>
            </a:ext>
          </a:extLst>
        </xdr:cNvPr>
        <xdr:cNvSpPr txBox="1"/>
      </xdr:nvSpPr>
      <xdr:spPr>
        <a:xfrm>
          <a:off x="4673600"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121920</xdr:rowOff>
    </xdr:from>
    <xdr:to>
      <xdr:col>24</xdr:col>
      <xdr:colOff>152400</xdr:colOff>
      <xdr:row>34</xdr:row>
      <xdr:rowOff>121920</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116857</xdr:rowOff>
    </xdr:from>
    <xdr:ext cx="405111" cy="259045"/>
    <xdr:sp macro="" textlink="">
      <xdr:nvSpPr>
        <xdr:cNvPr id="59" name="【道路】&#10;有形固定資産減価償却率平均値テキスト">
          <a:extLst>
            <a:ext uri="{FF2B5EF4-FFF2-40B4-BE49-F238E27FC236}">
              <a16:creationId xmlns:a16="http://schemas.microsoft.com/office/drawing/2014/main" id="{00000000-0008-0000-0E00-00003B000000}"/>
            </a:ext>
          </a:extLst>
        </xdr:cNvPr>
        <xdr:cNvSpPr txBox="1"/>
      </xdr:nvSpPr>
      <xdr:spPr>
        <a:xfrm>
          <a:off x="4673600" y="611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93980</xdr:rowOff>
    </xdr:from>
    <xdr:to>
      <xdr:col>24</xdr:col>
      <xdr:colOff>114300</xdr:colOff>
      <xdr:row>37</xdr:row>
      <xdr:rowOff>24130</xdr:rowOff>
    </xdr:to>
    <xdr:sp macro="" textlink="">
      <xdr:nvSpPr>
        <xdr:cNvPr id="60" name="フローチャート: 判断 59">
          <a:extLst>
            <a:ext uri="{FF2B5EF4-FFF2-40B4-BE49-F238E27FC236}">
              <a16:creationId xmlns:a16="http://schemas.microsoft.com/office/drawing/2014/main" id="{00000000-0008-0000-0E00-00003C000000}"/>
            </a:ext>
          </a:extLst>
        </xdr:cNvPr>
        <xdr:cNvSpPr/>
      </xdr:nvSpPr>
      <xdr:spPr>
        <a:xfrm>
          <a:off x="45847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112268</xdr:rowOff>
    </xdr:from>
    <xdr:to>
      <xdr:col>20</xdr:col>
      <xdr:colOff>38100</xdr:colOff>
      <xdr:row>37</xdr:row>
      <xdr:rowOff>42418</xdr:rowOff>
    </xdr:to>
    <xdr:sp macro="" textlink="">
      <xdr:nvSpPr>
        <xdr:cNvPr id="61" name="フローチャート: 判断 60">
          <a:extLst>
            <a:ext uri="{FF2B5EF4-FFF2-40B4-BE49-F238E27FC236}">
              <a16:creationId xmlns:a16="http://schemas.microsoft.com/office/drawing/2014/main" id="{00000000-0008-0000-0E00-00003D000000}"/>
            </a:ext>
          </a:extLst>
        </xdr:cNvPr>
        <xdr:cNvSpPr/>
      </xdr:nvSpPr>
      <xdr:spPr>
        <a:xfrm>
          <a:off x="3746500" y="628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107696</xdr:rowOff>
    </xdr:from>
    <xdr:to>
      <xdr:col>10</xdr:col>
      <xdr:colOff>165100</xdr:colOff>
      <xdr:row>37</xdr:row>
      <xdr:rowOff>37846</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1968500" y="627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00000000-0008-0000-0E00-000040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E00-000041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73406</xdr:rowOff>
    </xdr:from>
    <xdr:to>
      <xdr:col>24</xdr:col>
      <xdr:colOff>114300</xdr:colOff>
      <xdr:row>41</xdr:row>
      <xdr:rowOff>3556</xdr:rowOff>
    </xdr:to>
    <xdr:sp macro="" textlink="">
      <xdr:nvSpPr>
        <xdr:cNvPr id="69" name="楕円 68">
          <a:extLst>
            <a:ext uri="{FF2B5EF4-FFF2-40B4-BE49-F238E27FC236}">
              <a16:creationId xmlns:a16="http://schemas.microsoft.com/office/drawing/2014/main" id="{00000000-0008-0000-0E00-000045000000}"/>
            </a:ext>
          </a:extLst>
        </xdr:cNvPr>
        <xdr:cNvSpPr/>
      </xdr:nvSpPr>
      <xdr:spPr>
        <a:xfrm>
          <a:off x="4584700" y="693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159783</xdr:rowOff>
    </xdr:from>
    <xdr:ext cx="405111" cy="259045"/>
    <xdr:sp macro="" textlink="">
      <xdr:nvSpPr>
        <xdr:cNvPr id="70" name="【道路】&#10;有形固定資産減価償却率該当値テキスト">
          <a:extLst>
            <a:ext uri="{FF2B5EF4-FFF2-40B4-BE49-F238E27FC236}">
              <a16:creationId xmlns:a16="http://schemas.microsoft.com/office/drawing/2014/main" id="{00000000-0008-0000-0E00-000046000000}"/>
            </a:ext>
          </a:extLst>
        </xdr:cNvPr>
        <xdr:cNvSpPr txBox="1"/>
      </xdr:nvSpPr>
      <xdr:spPr>
        <a:xfrm>
          <a:off x="4673600" y="6846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116840</xdr:rowOff>
    </xdr:from>
    <xdr:to>
      <xdr:col>20</xdr:col>
      <xdr:colOff>38100</xdr:colOff>
      <xdr:row>41</xdr:row>
      <xdr:rowOff>46990</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3746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124206</xdr:rowOff>
    </xdr:from>
    <xdr:to>
      <xdr:col>24</xdr:col>
      <xdr:colOff>63500</xdr:colOff>
      <xdr:row>40</xdr:row>
      <xdr:rowOff>167640</xdr:rowOff>
    </xdr:to>
    <xdr:cxnSp macro="">
      <xdr:nvCxnSpPr>
        <xdr:cNvPr id="72" name="直線コネクタ 71">
          <a:extLst>
            <a:ext uri="{FF2B5EF4-FFF2-40B4-BE49-F238E27FC236}">
              <a16:creationId xmlns:a16="http://schemas.microsoft.com/office/drawing/2014/main" id="{00000000-0008-0000-0E00-000048000000}"/>
            </a:ext>
          </a:extLst>
        </xdr:cNvPr>
        <xdr:cNvCxnSpPr/>
      </xdr:nvCxnSpPr>
      <xdr:spPr>
        <a:xfrm flipV="1">
          <a:off x="3797300" y="698220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160274</xdr:rowOff>
    </xdr:from>
    <xdr:to>
      <xdr:col>15</xdr:col>
      <xdr:colOff>101600</xdr:colOff>
      <xdr:row>41</xdr:row>
      <xdr:rowOff>90424</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2857500" y="701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167640</xdr:rowOff>
    </xdr:from>
    <xdr:to>
      <xdr:col>19</xdr:col>
      <xdr:colOff>177800</xdr:colOff>
      <xdr:row>41</xdr:row>
      <xdr:rowOff>39624</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flipV="1">
          <a:off x="2908300" y="702564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34544</xdr:rowOff>
    </xdr:from>
    <xdr:to>
      <xdr:col>10</xdr:col>
      <xdr:colOff>165100</xdr:colOff>
      <xdr:row>41</xdr:row>
      <xdr:rowOff>136144</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1968500" y="706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39624</xdr:rowOff>
    </xdr:from>
    <xdr:to>
      <xdr:col>15</xdr:col>
      <xdr:colOff>50800</xdr:colOff>
      <xdr:row>41</xdr:row>
      <xdr:rowOff>85344</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flipV="1">
          <a:off x="2019300" y="706907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58945</xdr:rowOff>
    </xdr:from>
    <xdr:ext cx="405111" cy="259045"/>
    <xdr:sp macro="" textlink="">
      <xdr:nvSpPr>
        <xdr:cNvPr id="77" name="n_1aveValue【道路】&#10;有形固定資産減価償却率">
          <a:extLst>
            <a:ext uri="{FF2B5EF4-FFF2-40B4-BE49-F238E27FC236}">
              <a16:creationId xmlns:a16="http://schemas.microsoft.com/office/drawing/2014/main" id="{00000000-0008-0000-0E00-00004D000000}"/>
            </a:ext>
          </a:extLst>
        </xdr:cNvPr>
        <xdr:cNvSpPr txBox="1"/>
      </xdr:nvSpPr>
      <xdr:spPr>
        <a:xfrm>
          <a:off x="3582044" y="605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78" name="n_2aveValue【道路】&#10;有形固定資産減価償却率">
          <a:extLst>
            <a:ext uri="{FF2B5EF4-FFF2-40B4-BE49-F238E27FC236}">
              <a16:creationId xmlns:a16="http://schemas.microsoft.com/office/drawing/2014/main" id="{00000000-0008-0000-0E00-00004E000000}"/>
            </a:ext>
          </a:extLst>
        </xdr:cNvPr>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54373</xdr:rowOff>
    </xdr:from>
    <xdr:ext cx="405111" cy="259045"/>
    <xdr:sp macro="" textlink="">
      <xdr:nvSpPr>
        <xdr:cNvPr id="79" name="n_3aveValue【道路】&#10;有形固定資産減価償却率">
          <a:extLst>
            <a:ext uri="{FF2B5EF4-FFF2-40B4-BE49-F238E27FC236}">
              <a16:creationId xmlns:a16="http://schemas.microsoft.com/office/drawing/2014/main" id="{00000000-0008-0000-0E00-00004F000000}"/>
            </a:ext>
          </a:extLst>
        </xdr:cNvPr>
        <xdr:cNvSpPr txBox="1"/>
      </xdr:nvSpPr>
      <xdr:spPr>
        <a:xfrm>
          <a:off x="1816744" y="605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38117</xdr:rowOff>
    </xdr:from>
    <xdr:ext cx="405111" cy="259045"/>
    <xdr:sp macro="" textlink="">
      <xdr:nvSpPr>
        <xdr:cNvPr id="80" name="n_1mainValue【道路】&#10;有形固定資産減価償却率">
          <a:extLst>
            <a:ext uri="{FF2B5EF4-FFF2-40B4-BE49-F238E27FC236}">
              <a16:creationId xmlns:a16="http://schemas.microsoft.com/office/drawing/2014/main" id="{00000000-0008-0000-0E00-000050000000}"/>
            </a:ext>
          </a:extLst>
        </xdr:cNvPr>
        <xdr:cNvSpPr txBox="1"/>
      </xdr:nvSpPr>
      <xdr:spPr>
        <a:xfrm>
          <a:off x="3582044"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81551</xdr:rowOff>
    </xdr:from>
    <xdr:ext cx="405111" cy="259045"/>
    <xdr:sp macro="" textlink="">
      <xdr:nvSpPr>
        <xdr:cNvPr id="81" name="n_2mainValue【道路】&#10;有形固定資産減価償却率">
          <a:extLst>
            <a:ext uri="{FF2B5EF4-FFF2-40B4-BE49-F238E27FC236}">
              <a16:creationId xmlns:a16="http://schemas.microsoft.com/office/drawing/2014/main" id="{00000000-0008-0000-0E00-000051000000}"/>
            </a:ext>
          </a:extLst>
        </xdr:cNvPr>
        <xdr:cNvSpPr txBox="1"/>
      </xdr:nvSpPr>
      <xdr:spPr>
        <a:xfrm>
          <a:off x="2705744" y="711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127271</xdr:rowOff>
    </xdr:from>
    <xdr:ext cx="405111" cy="259045"/>
    <xdr:sp macro="" textlink="">
      <xdr:nvSpPr>
        <xdr:cNvPr id="82" name="n_3mainValue【道路】&#10;有形固定資産減価償却率">
          <a:extLst>
            <a:ext uri="{FF2B5EF4-FFF2-40B4-BE49-F238E27FC236}">
              <a16:creationId xmlns:a16="http://schemas.microsoft.com/office/drawing/2014/main" id="{00000000-0008-0000-0E00-000052000000}"/>
            </a:ext>
          </a:extLst>
        </xdr:cNvPr>
        <xdr:cNvSpPr txBox="1"/>
      </xdr:nvSpPr>
      <xdr:spPr>
        <a:xfrm>
          <a:off x="1816744" y="715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00000000-0008-0000-0E00-00005B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3" name="直線コネクタ 92">
          <a:extLst>
            <a:ext uri="{FF2B5EF4-FFF2-40B4-BE49-F238E27FC236}">
              <a16:creationId xmlns:a16="http://schemas.microsoft.com/office/drawing/2014/main" id="{00000000-0008-0000-0E00-00005D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4" name="テキスト ボックス 93">
          <a:extLst>
            <a:ext uri="{FF2B5EF4-FFF2-40B4-BE49-F238E27FC236}">
              <a16:creationId xmlns:a16="http://schemas.microsoft.com/office/drawing/2014/main" id="{00000000-0008-0000-0E00-00005E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00000000-0008-0000-0E00-00006B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139250</xdr:rowOff>
    </xdr:from>
    <xdr:to>
      <xdr:col>54</xdr:col>
      <xdr:colOff>189865</xdr:colOff>
      <xdr:row>41</xdr:row>
      <xdr:rowOff>74981</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flipV="1">
          <a:off x="10476865" y="5625650"/>
          <a:ext cx="0" cy="1478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78808</xdr:rowOff>
    </xdr:from>
    <xdr:ext cx="534377" cy="259045"/>
    <xdr:sp macro="" textlink="">
      <xdr:nvSpPr>
        <xdr:cNvPr id="109" name="【道路】&#10;一人当たり延長最小値テキスト">
          <a:extLst>
            <a:ext uri="{FF2B5EF4-FFF2-40B4-BE49-F238E27FC236}">
              <a16:creationId xmlns:a16="http://schemas.microsoft.com/office/drawing/2014/main" id="{00000000-0008-0000-0E00-00006D000000}"/>
            </a:ext>
          </a:extLst>
        </xdr:cNvPr>
        <xdr:cNvSpPr txBox="1"/>
      </xdr:nvSpPr>
      <xdr:spPr>
        <a:xfrm>
          <a:off x="10515600" y="710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74981</xdr:rowOff>
    </xdr:from>
    <xdr:to>
      <xdr:col>55</xdr:col>
      <xdr:colOff>88900</xdr:colOff>
      <xdr:row>41</xdr:row>
      <xdr:rowOff>74981</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10388600" y="7104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85927</xdr:rowOff>
    </xdr:from>
    <xdr:ext cx="599010" cy="259045"/>
    <xdr:sp macro="" textlink="">
      <xdr:nvSpPr>
        <xdr:cNvPr id="111" name="【道路】&#10;一人当たり延長最大値テキスト">
          <a:extLst>
            <a:ext uri="{FF2B5EF4-FFF2-40B4-BE49-F238E27FC236}">
              <a16:creationId xmlns:a16="http://schemas.microsoft.com/office/drawing/2014/main" id="{00000000-0008-0000-0E00-00006F000000}"/>
            </a:ext>
          </a:extLst>
        </xdr:cNvPr>
        <xdr:cNvSpPr txBox="1"/>
      </xdr:nvSpPr>
      <xdr:spPr>
        <a:xfrm>
          <a:off x="10515600" y="5400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139250</xdr:rowOff>
    </xdr:from>
    <xdr:to>
      <xdr:col>55</xdr:col>
      <xdr:colOff>88900</xdr:colOff>
      <xdr:row>32</xdr:row>
      <xdr:rowOff>139250</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10388600" y="56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42987</xdr:rowOff>
    </xdr:from>
    <xdr:ext cx="534377" cy="259045"/>
    <xdr:sp macro="" textlink="">
      <xdr:nvSpPr>
        <xdr:cNvPr id="113" name="【道路】&#10;一人当たり延長平均値テキスト">
          <a:extLst>
            <a:ext uri="{FF2B5EF4-FFF2-40B4-BE49-F238E27FC236}">
              <a16:creationId xmlns:a16="http://schemas.microsoft.com/office/drawing/2014/main" id="{00000000-0008-0000-0E00-000071000000}"/>
            </a:ext>
          </a:extLst>
        </xdr:cNvPr>
        <xdr:cNvSpPr txBox="1"/>
      </xdr:nvSpPr>
      <xdr:spPr>
        <a:xfrm>
          <a:off x="10515600" y="6558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20110</xdr:rowOff>
    </xdr:from>
    <xdr:to>
      <xdr:col>55</xdr:col>
      <xdr:colOff>50800</xdr:colOff>
      <xdr:row>39</xdr:row>
      <xdr:rowOff>121710</xdr:rowOff>
    </xdr:to>
    <xdr:sp macro="" textlink="">
      <xdr:nvSpPr>
        <xdr:cNvPr id="114" name="フローチャート: 判断 113">
          <a:extLst>
            <a:ext uri="{FF2B5EF4-FFF2-40B4-BE49-F238E27FC236}">
              <a16:creationId xmlns:a16="http://schemas.microsoft.com/office/drawing/2014/main" id="{00000000-0008-0000-0E00-000072000000}"/>
            </a:ext>
          </a:extLst>
        </xdr:cNvPr>
        <xdr:cNvSpPr/>
      </xdr:nvSpPr>
      <xdr:spPr>
        <a:xfrm>
          <a:off x="10426700" y="67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49044</xdr:rowOff>
    </xdr:from>
    <xdr:to>
      <xdr:col>50</xdr:col>
      <xdr:colOff>165100</xdr:colOff>
      <xdr:row>39</xdr:row>
      <xdr:rowOff>150644</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9588500" y="673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132776</xdr:rowOff>
    </xdr:from>
    <xdr:to>
      <xdr:col>46</xdr:col>
      <xdr:colOff>38100</xdr:colOff>
      <xdr:row>40</xdr:row>
      <xdr:rowOff>62926</xdr:rowOff>
    </xdr:to>
    <xdr:sp macro="" textlink="">
      <xdr:nvSpPr>
        <xdr:cNvPr id="116" name="フローチャート: 判断 115">
          <a:extLst>
            <a:ext uri="{FF2B5EF4-FFF2-40B4-BE49-F238E27FC236}">
              <a16:creationId xmlns:a16="http://schemas.microsoft.com/office/drawing/2014/main" id="{00000000-0008-0000-0E00-000074000000}"/>
            </a:ext>
          </a:extLst>
        </xdr:cNvPr>
        <xdr:cNvSpPr/>
      </xdr:nvSpPr>
      <xdr:spPr>
        <a:xfrm>
          <a:off x="8699500" y="6819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39671</xdr:rowOff>
    </xdr:from>
    <xdr:to>
      <xdr:col>41</xdr:col>
      <xdr:colOff>101600</xdr:colOff>
      <xdr:row>39</xdr:row>
      <xdr:rowOff>141271</xdr:rowOff>
    </xdr:to>
    <xdr:sp macro="" textlink="">
      <xdr:nvSpPr>
        <xdr:cNvPr id="117" name="フローチャート: 判断 116">
          <a:extLst>
            <a:ext uri="{FF2B5EF4-FFF2-40B4-BE49-F238E27FC236}">
              <a16:creationId xmlns:a16="http://schemas.microsoft.com/office/drawing/2014/main" id="{00000000-0008-0000-0E00-000075000000}"/>
            </a:ext>
          </a:extLst>
        </xdr:cNvPr>
        <xdr:cNvSpPr/>
      </xdr:nvSpPr>
      <xdr:spPr>
        <a:xfrm>
          <a:off x="7810500" y="672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E00-000079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67158</xdr:rowOff>
    </xdr:from>
    <xdr:to>
      <xdr:col>55</xdr:col>
      <xdr:colOff>50800</xdr:colOff>
      <xdr:row>40</xdr:row>
      <xdr:rowOff>168758</xdr:rowOff>
    </xdr:to>
    <xdr:sp macro="" textlink="">
      <xdr:nvSpPr>
        <xdr:cNvPr id="123" name="楕円 122">
          <a:extLst>
            <a:ext uri="{FF2B5EF4-FFF2-40B4-BE49-F238E27FC236}">
              <a16:creationId xmlns:a16="http://schemas.microsoft.com/office/drawing/2014/main" id="{00000000-0008-0000-0E00-00007B000000}"/>
            </a:ext>
          </a:extLst>
        </xdr:cNvPr>
        <xdr:cNvSpPr/>
      </xdr:nvSpPr>
      <xdr:spPr>
        <a:xfrm>
          <a:off x="10426700" y="692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45585</xdr:rowOff>
    </xdr:from>
    <xdr:ext cx="534377" cy="259045"/>
    <xdr:sp macro="" textlink="">
      <xdr:nvSpPr>
        <xdr:cNvPr id="124" name="【道路】&#10;一人当たり延長該当値テキスト">
          <a:extLst>
            <a:ext uri="{FF2B5EF4-FFF2-40B4-BE49-F238E27FC236}">
              <a16:creationId xmlns:a16="http://schemas.microsoft.com/office/drawing/2014/main" id="{00000000-0008-0000-0E00-00007C000000}"/>
            </a:ext>
          </a:extLst>
        </xdr:cNvPr>
        <xdr:cNvSpPr txBox="1"/>
      </xdr:nvSpPr>
      <xdr:spPr>
        <a:xfrm>
          <a:off x="10515600" y="690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71610</xdr:rowOff>
    </xdr:from>
    <xdr:to>
      <xdr:col>50</xdr:col>
      <xdr:colOff>165100</xdr:colOff>
      <xdr:row>41</xdr:row>
      <xdr:rowOff>1760</xdr:rowOff>
    </xdr:to>
    <xdr:sp macro="" textlink="">
      <xdr:nvSpPr>
        <xdr:cNvPr id="125" name="楕円 124">
          <a:extLst>
            <a:ext uri="{FF2B5EF4-FFF2-40B4-BE49-F238E27FC236}">
              <a16:creationId xmlns:a16="http://schemas.microsoft.com/office/drawing/2014/main" id="{00000000-0008-0000-0E00-00007D000000}"/>
            </a:ext>
          </a:extLst>
        </xdr:cNvPr>
        <xdr:cNvSpPr/>
      </xdr:nvSpPr>
      <xdr:spPr>
        <a:xfrm>
          <a:off x="9588500" y="692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117958</xdr:rowOff>
    </xdr:from>
    <xdr:to>
      <xdr:col>55</xdr:col>
      <xdr:colOff>0</xdr:colOff>
      <xdr:row>40</xdr:row>
      <xdr:rowOff>122410</xdr:rowOff>
    </xdr:to>
    <xdr:cxnSp macro="">
      <xdr:nvCxnSpPr>
        <xdr:cNvPr id="126" name="直線コネクタ 125">
          <a:extLst>
            <a:ext uri="{FF2B5EF4-FFF2-40B4-BE49-F238E27FC236}">
              <a16:creationId xmlns:a16="http://schemas.microsoft.com/office/drawing/2014/main" id="{00000000-0008-0000-0E00-00007E000000}"/>
            </a:ext>
          </a:extLst>
        </xdr:cNvPr>
        <xdr:cNvCxnSpPr/>
      </xdr:nvCxnSpPr>
      <xdr:spPr>
        <a:xfrm flipV="1">
          <a:off x="9639300" y="6975958"/>
          <a:ext cx="838200" cy="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168819</xdr:rowOff>
    </xdr:from>
    <xdr:to>
      <xdr:col>46</xdr:col>
      <xdr:colOff>38100</xdr:colOff>
      <xdr:row>41</xdr:row>
      <xdr:rowOff>98969</xdr:rowOff>
    </xdr:to>
    <xdr:sp macro="" textlink="">
      <xdr:nvSpPr>
        <xdr:cNvPr id="127" name="楕円 126">
          <a:extLst>
            <a:ext uri="{FF2B5EF4-FFF2-40B4-BE49-F238E27FC236}">
              <a16:creationId xmlns:a16="http://schemas.microsoft.com/office/drawing/2014/main" id="{00000000-0008-0000-0E00-00007F000000}"/>
            </a:ext>
          </a:extLst>
        </xdr:cNvPr>
        <xdr:cNvSpPr/>
      </xdr:nvSpPr>
      <xdr:spPr>
        <a:xfrm>
          <a:off x="8699500" y="702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122410</xdr:rowOff>
    </xdr:from>
    <xdr:to>
      <xdr:col>50</xdr:col>
      <xdr:colOff>114300</xdr:colOff>
      <xdr:row>41</xdr:row>
      <xdr:rowOff>48169</xdr:rowOff>
    </xdr:to>
    <xdr:cxnSp macro="">
      <xdr:nvCxnSpPr>
        <xdr:cNvPr id="128" name="直線コネクタ 127">
          <a:extLst>
            <a:ext uri="{FF2B5EF4-FFF2-40B4-BE49-F238E27FC236}">
              <a16:creationId xmlns:a16="http://schemas.microsoft.com/office/drawing/2014/main" id="{00000000-0008-0000-0E00-000080000000}"/>
            </a:ext>
          </a:extLst>
        </xdr:cNvPr>
        <xdr:cNvCxnSpPr/>
      </xdr:nvCxnSpPr>
      <xdr:spPr>
        <a:xfrm flipV="1">
          <a:off x="8750300" y="6980410"/>
          <a:ext cx="889000" cy="9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134</xdr:rowOff>
    </xdr:from>
    <xdr:to>
      <xdr:col>41</xdr:col>
      <xdr:colOff>101600</xdr:colOff>
      <xdr:row>41</xdr:row>
      <xdr:rowOff>101734</xdr:rowOff>
    </xdr:to>
    <xdr:sp macro="" textlink="">
      <xdr:nvSpPr>
        <xdr:cNvPr id="129" name="楕円 128">
          <a:extLst>
            <a:ext uri="{FF2B5EF4-FFF2-40B4-BE49-F238E27FC236}">
              <a16:creationId xmlns:a16="http://schemas.microsoft.com/office/drawing/2014/main" id="{00000000-0008-0000-0E00-000081000000}"/>
            </a:ext>
          </a:extLst>
        </xdr:cNvPr>
        <xdr:cNvSpPr/>
      </xdr:nvSpPr>
      <xdr:spPr>
        <a:xfrm>
          <a:off x="7810500" y="702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48169</xdr:rowOff>
    </xdr:from>
    <xdr:to>
      <xdr:col>45</xdr:col>
      <xdr:colOff>177800</xdr:colOff>
      <xdr:row>41</xdr:row>
      <xdr:rowOff>50934</xdr:rowOff>
    </xdr:to>
    <xdr:cxnSp macro="">
      <xdr:nvCxnSpPr>
        <xdr:cNvPr id="130" name="直線コネクタ 129">
          <a:extLst>
            <a:ext uri="{FF2B5EF4-FFF2-40B4-BE49-F238E27FC236}">
              <a16:creationId xmlns:a16="http://schemas.microsoft.com/office/drawing/2014/main" id="{00000000-0008-0000-0E00-000082000000}"/>
            </a:ext>
          </a:extLst>
        </xdr:cNvPr>
        <xdr:cNvCxnSpPr/>
      </xdr:nvCxnSpPr>
      <xdr:spPr>
        <a:xfrm flipV="1">
          <a:off x="7861300" y="7077619"/>
          <a:ext cx="889000" cy="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167171</xdr:rowOff>
    </xdr:from>
    <xdr:ext cx="534377" cy="259045"/>
    <xdr:sp macro="" textlink="">
      <xdr:nvSpPr>
        <xdr:cNvPr id="131" name="n_1aveValue【道路】&#10;一人当たり延長">
          <a:extLst>
            <a:ext uri="{FF2B5EF4-FFF2-40B4-BE49-F238E27FC236}">
              <a16:creationId xmlns:a16="http://schemas.microsoft.com/office/drawing/2014/main" id="{00000000-0008-0000-0E00-000083000000}"/>
            </a:ext>
          </a:extLst>
        </xdr:cNvPr>
        <xdr:cNvSpPr txBox="1"/>
      </xdr:nvSpPr>
      <xdr:spPr>
        <a:xfrm>
          <a:off x="9359411" y="65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79453</xdr:rowOff>
    </xdr:from>
    <xdr:ext cx="534377" cy="259045"/>
    <xdr:sp macro="" textlink="">
      <xdr:nvSpPr>
        <xdr:cNvPr id="132" name="n_2aveValue【道路】&#10;一人当たり延長">
          <a:extLst>
            <a:ext uri="{FF2B5EF4-FFF2-40B4-BE49-F238E27FC236}">
              <a16:creationId xmlns:a16="http://schemas.microsoft.com/office/drawing/2014/main" id="{00000000-0008-0000-0E00-000084000000}"/>
            </a:ext>
          </a:extLst>
        </xdr:cNvPr>
        <xdr:cNvSpPr txBox="1"/>
      </xdr:nvSpPr>
      <xdr:spPr>
        <a:xfrm>
          <a:off x="8483111" y="659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157798</xdr:rowOff>
    </xdr:from>
    <xdr:ext cx="534377" cy="259045"/>
    <xdr:sp macro="" textlink="">
      <xdr:nvSpPr>
        <xdr:cNvPr id="133" name="n_3aveValue【道路】&#10;一人当たり延長">
          <a:extLst>
            <a:ext uri="{FF2B5EF4-FFF2-40B4-BE49-F238E27FC236}">
              <a16:creationId xmlns:a16="http://schemas.microsoft.com/office/drawing/2014/main" id="{00000000-0008-0000-0E00-000085000000}"/>
            </a:ext>
          </a:extLst>
        </xdr:cNvPr>
        <xdr:cNvSpPr txBox="1"/>
      </xdr:nvSpPr>
      <xdr:spPr>
        <a:xfrm>
          <a:off x="7594111" y="650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164337</xdr:rowOff>
    </xdr:from>
    <xdr:ext cx="534377" cy="259045"/>
    <xdr:sp macro="" textlink="">
      <xdr:nvSpPr>
        <xdr:cNvPr id="134" name="n_1mainValue【道路】&#10;一人当たり延長">
          <a:extLst>
            <a:ext uri="{FF2B5EF4-FFF2-40B4-BE49-F238E27FC236}">
              <a16:creationId xmlns:a16="http://schemas.microsoft.com/office/drawing/2014/main" id="{00000000-0008-0000-0E00-000086000000}"/>
            </a:ext>
          </a:extLst>
        </xdr:cNvPr>
        <xdr:cNvSpPr txBox="1"/>
      </xdr:nvSpPr>
      <xdr:spPr>
        <a:xfrm>
          <a:off x="9359411" y="702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90096</xdr:rowOff>
    </xdr:from>
    <xdr:ext cx="534377" cy="259045"/>
    <xdr:sp macro="" textlink="">
      <xdr:nvSpPr>
        <xdr:cNvPr id="135" name="n_2mainValue【道路】&#10;一人当たり延長">
          <a:extLst>
            <a:ext uri="{FF2B5EF4-FFF2-40B4-BE49-F238E27FC236}">
              <a16:creationId xmlns:a16="http://schemas.microsoft.com/office/drawing/2014/main" id="{00000000-0008-0000-0E00-000087000000}"/>
            </a:ext>
          </a:extLst>
        </xdr:cNvPr>
        <xdr:cNvSpPr txBox="1"/>
      </xdr:nvSpPr>
      <xdr:spPr>
        <a:xfrm>
          <a:off x="8483111" y="711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92861</xdr:rowOff>
    </xdr:from>
    <xdr:ext cx="534377" cy="259045"/>
    <xdr:sp macro="" textlink="">
      <xdr:nvSpPr>
        <xdr:cNvPr id="136" name="n_3mainValue【道路】&#10;一人当たり延長">
          <a:extLst>
            <a:ext uri="{FF2B5EF4-FFF2-40B4-BE49-F238E27FC236}">
              <a16:creationId xmlns:a16="http://schemas.microsoft.com/office/drawing/2014/main" id="{00000000-0008-0000-0E00-000088000000}"/>
            </a:ext>
          </a:extLst>
        </xdr:cNvPr>
        <xdr:cNvSpPr txBox="1"/>
      </xdr:nvSpPr>
      <xdr:spPr>
        <a:xfrm>
          <a:off x="7594111" y="712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00000000-0008-0000-0E00-000089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00000000-0008-0000-0E00-00008B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00000000-0008-0000-0E00-00008C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00000000-0008-0000-0E00-00008D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00000000-0008-0000-0E00-00008F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00000000-0008-0000-0E00-000091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00000000-0008-0000-0E00-000092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7" name="テキスト ボックス 146">
          <a:extLst>
            <a:ext uri="{FF2B5EF4-FFF2-40B4-BE49-F238E27FC236}">
              <a16:creationId xmlns:a16="http://schemas.microsoft.com/office/drawing/2014/main" id="{00000000-0008-0000-0E00-000093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8" name="直線コネクタ 147">
          <a:extLst>
            <a:ext uri="{FF2B5EF4-FFF2-40B4-BE49-F238E27FC236}">
              <a16:creationId xmlns:a16="http://schemas.microsoft.com/office/drawing/2014/main" id="{00000000-0008-0000-0E00-000094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9" name="テキスト ボックス 148">
          <a:extLst>
            <a:ext uri="{FF2B5EF4-FFF2-40B4-BE49-F238E27FC236}">
              <a16:creationId xmlns:a16="http://schemas.microsoft.com/office/drawing/2014/main" id="{00000000-0008-0000-0E00-000095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0" name="直線コネクタ 149">
          <a:extLst>
            <a:ext uri="{FF2B5EF4-FFF2-40B4-BE49-F238E27FC236}">
              <a16:creationId xmlns:a16="http://schemas.microsoft.com/office/drawing/2014/main" id="{00000000-0008-0000-0E00-000096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3" name="テキスト ボックス 152">
          <a:extLst>
            <a:ext uri="{FF2B5EF4-FFF2-40B4-BE49-F238E27FC236}">
              <a16:creationId xmlns:a16="http://schemas.microsoft.com/office/drawing/2014/main" id="{00000000-0008-0000-0E00-000099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4" name="直線コネクタ 153">
          <a:extLst>
            <a:ext uri="{FF2B5EF4-FFF2-40B4-BE49-F238E27FC236}">
              <a16:creationId xmlns:a16="http://schemas.microsoft.com/office/drawing/2014/main" id="{00000000-0008-0000-0E00-00009A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a:extLst>
            <a:ext uri="{FF2B5EF4-FFF2-40B4-BE49-F238E27FC236}">
              <a16:creationId xmlns:a16="http://schemas.microsoft.com/office/drawing/2014/main" id="{00000000-0008-0000-0E00-00009E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59436</xdr:rowOff>
    </xdr:from>
    <xdr:to>
      <xdr:col>24</xdr:col>
      <xdr:colOff>62865</xdr:colOff>
      <xdr:row>63</xdr:row>
      <xdr:rowOff>48006</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flipV="1">
          <a:off x="4634865" y="966063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51833</xdr:rowOff>
    </xdr:from>
    <xdr:ext cx="405111" cy="259045"/>
    <xdr:sp macro="" textlink="">
      <xdr:nvSpPr>
        <xdr:cNvPr id="160" name="【橋りょう・トンネル】&#10;有形固定資産減価償却率最小値テキスト">
          <a:extLst>
            <a:ext uri="{FF2B5EF4-FFF2-40B4-BE49-F238E27FC236}">
              <a16:creationId xmlns:a16="http://schemas.microsoft.com/office/drawing/2014/main" id="{00000000-0008-0000-0E00-0000A0000000}"/>
            </a:ext>
          </a:extLst>
        </xdr:cNvPr>
        <xdr:cNvSpPr txBox="1"/>
      </xdr:nvSpPr>
      <xdr:spPr>
        <a:xfrm>
          <a:off x="4673600" y="10853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48006</xdr:rowOff>
    </xdr:from>
    <xdr:to>
      <xdr:col>24</xdr:col>
      <xdr:colOff>152400</xdr:colOff>
      <xdr:row>63</xdr:row>
      <xdr:rowOff>48006</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4546600" y="1084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6113</xdr:rowOff>
    </xdr:from>
    <xdr:ext cx="405111" cy="259045"/>
    <xdr:sp macro="" textlink="">
      <xdr:nvSpPr>
        <xdr:cNvPr id="162" name="【橋りょう・トンネル】&#10;有形固定資産減価償却率最大値テキスト">
          <a:extLst>
            <a:ext uri="{FF2B5EF4-FFF2-40B4-BE49-F238E27FC236}">
              <a16:creationId xmlns:a16="http://schemas.microsoft.com/office/drawing/2014/main" id="{00000000-0008-0000-0E00-0000A2000000}"/>
            </a:ext>
          </a:extLst>
        </xdr:cNvPr>
        <xdr:cNvSpPr txBox="1"/>
      </xdr:nvSpPr>
      <xdr:spPr>
        <a:xfrm>
          <a:off x="4673600" y="9435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59436</xdr:rowOff>
    </xdr:from>
    <xdr:to>
      <xdr:col>24</xdr:col>
      <xdr:colOff>152400</xdr:colOff>
      <xdr:row>56</xdr:row>
      <xdr:rowOff>59436</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4546600" y="966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26941</xdr:rowOff>
    </xdr:from>
    <xdr:ext cx="405111" cy="259045"/>
    <xdr:sp macro="" textlink="">
      <xdr:nvSpPr>
        <xdr:cNvPr id="164" name="【橋りょう・トンネル】&#10;有形固定資産減価償却率平均値テキスト">
          <a:extLst>
            <a:ext uri="{FF2B5EF4-FFF2-40B4-BE49-F238E27FC236}">
              <a16:creationId xmlns:a16="http://schemas.microsoft.com/office/drawing/2014/main" id="{00000000-0008-0000-0E00-0000A4000000}"/>
            </a:ext>
          </a:extLst>
        </xdr:cNvPr>
        <xdr:cNvSpPr txBox="1"/>
      </xdr:nvSpPr>
      <xdr:spPr>
        <a:xfrm>
          <a:off x="4673600" y="10313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4064</xdr:rowOff>
    </xdr:from>
    <xdr:to>
      <xdr:col>24</xdr:col>
      <xdr:colOff>114300</xdr:colOff>
      <xdr:row>61</xdr:row>
      <xdr:rowOff>105664</xdr:rowOff>
    </xdr:to>
    <xdr:sp macro="" textlink="">
      <xdr:nvSpPr>
        <xdr:cNvPr id="165" name="フローチャート: 判断 164">
          <a:extLst>
            <a:ext uri="{FF2B5EF4-FFF2-40B4-BE49-F238E27FC236}">
              <a16:creationId xmlns:a16="http://schemas.microsoft.com/office/drawing/2014/main" id="{00000000-0008-0000-0E00-0000A5000000}"/>
            </a:ext>
          </a:extLst>
        </xdr:cNvPr>
        <xdr:cNvSpPr/>
      </xdr:nvSpPr>
      <xdr:spPr>
        <a:xfrm>
          <a:off x="45847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29210</xdr:rowOff>
    </xdr:from>
    <xdr:to>
      <xdr:col>20</xdr:col>
      <xdr:colOff>38100</xdr:colOff>
      <xdr:row>61</xdr:row>
      <xdr:rowOff>130810</xdr:rowOff>
    </xdr:to>
    <xdr:sp macro="" textlink="">
      <xdr:nvSpPr>
        <xdr:cNvPr id="166" name="フローチャート: 判断 165">
          <a:extLst>
            <a:ext uri="{FF2B5EF4-FFF2-40B4-BE49-F238E27FC236}">
              <a16:creationId xmlns:a16="http://schemas.microsoft.com/office/drawing/2014/main" id="{00000000-0008-0000-0E00-0000A6000000}"/>
            </a:ext>
          </a:extLst>
        </xdr:cNvPr>
        <xdr:cNvSpPr/>
      </xdr:nvSpPr>
      <xdr:spPr>
        <a:xfrm>
          <a:off x="3746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65786</xdr:rowOff>
    </xdr:from>
    <xdr:to>
      <xdr:col>15</xdr:col>
      <xdr:colOff>101600</xdr:colOff>
      <xdr:row>61</xdr:row>
      <xdr:rowOff>167386</xdr:rowOff>
    </xdr:to>
    <xdr:sp macro="" textlink="">
      <xdr:nvSpPr>
        <xdr:cNvPr id="167" name="フローチャート: 判断 166">
          <a:extLst>
            <a:ext uri="{FF2B5EF4-FFF2-40B4-BE49-F238E27FC236}">
              <a16:creationId xmlns:a16="http://schemas.microsoft.com/office/drawing/2014/main" id="{00000000-0008-0000-0E00-0000A7000000}"/>
            </a:ext>
          </a:extLst>
        </xdr:cNvPr>
        <xdr:cNvSpPr/>
      </xdr:nvSpPr>
      <xdr:spPr>
        <a:xfrm>
          <a:off x="2857500" y="1052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79502</xdr:rowOff>
    </xdr:from>
    <xdr:to>
      <xdr:col>10</xdr:col>
      <xdr:colOff>165100</xdr:colOff>
      <xdr:row>62</xdr:row>
      <xdr:rowOff>9652</xdr:rowOff>
    </xdr:to>
    <xdr:sp macro="" textlink="">
      <xdr:nvSpPr>
        <xdr:cNvPr id="168" name="フローチャート: 判断 167">
          <a:extLst>
            <a:ext uri="{FF2B5EF4-FFF2-40B4-BE49-F238E27FC236}">
              <a16:creationId xmlns:a16="http://schemas.microsoft.com/office/drawing/2014/main" id="{00000000-0008-0000-0E00-0000A8000000}"/>
            </a:ext>
          </a:extLst>
        </xdr:cNvPr>
        <xdr:cNvSpPr/>
      </xdr:nvSpPr>
      <xdr:spPr>
        <a:xfrm>
          <a:off x="19685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E00-0000A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111506</xdr:rowOff>
    </xdr:from>
    <xdr:to>
      <xdr:col>24</xdr:col>
      <xdr:colOff>114300</xdr:colOff>
      <xdr:row>62</xdr:row>
      <xdr:rowOff>41656</xdr:rowOff>
    </xdr:to>
    <xdr:sp macro="" textlink="">
      <xdr:nvSpPr>
        <xdr:cNvPr id="174" name="楕円 173">
          <a:extLst>
            <a:ext uri="{FF2B5EF4-FFF2-40B4-BE49-F238E27FC236}">
              <a16:creationId xmlns:a16="http://schemas.microsoft.com/office/drawing/2014/main" id="{00000000-0008-0000-0E00-0000AE000000}"/>
            </a:ext>
          </a:extLst>
        </xdr:cNvPr>
        <xdr:cNvSpPr/>
      </xdr:nvSpPr>
      <xdr:spPr>
        <a:xfrm>
          <a:off x="4584700" y="105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89933</xdr:rowOff>
    </xdr:from>
    <xdr:ext cx="405111" cy="259045"/>
    <xdr:sp macro="" textlink="">
      <xdr:nvSpPr>
        <xdr:cNvPr id="175" name="【橋りょう・トンネル】&#10;有形固定資産減価償却率該当値テキスト">
          <a:extLst>
            <a:ext uri="{FF2B5EF4-FFF2-40B4-BE49-F238E27FC236}">
              <a16:creationId xmlns:a16="http://schemas.microsoft.com/office/drawing/2014/main" id="{00000000-0008-0000-0E00-0000AF000000}"/>
            </a:ext>
          </a:extLst>
        </xdr:cNvPr>
        <xdr:cNvSpPr txBox="1"/>
      </xdr:nvSpPr>
      <xdr:spPr>
        <a:xfrm>
          <a:off x="4673600" y="10548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141224</xdr:rowOff>
    </xdr:from>
    <xdr:to>
      <xdr:col>20</xdr:col>
      <xdr:colOff>38100</xdr:colOff>
      <xdr:row>62</xdr:row>
      <xdr:rowOff>71374</xdr:rowOff>
    </xdr:to>
    <xdr:sp macro="" textlink="">
      <xdr:nvSpPr>
        <xdr:cNvPr id="176" name="楕円 175">
          <a:extLst>
            <a:ext uri="{FF2B5EF4-FFF2-40B4-BE49-F238E27FC236}">
              <a16:creationId xmlns:a16="http://schemas.microsoft.com/office/drawing/2014/main" id="{00000000-0008-0000-0E00-0000B0000000}"/>
            </a:ext>
          </a:extLst>
        </xdr:cNvPr>
        <xdr:cNvSpPr/>
      </xdr:nvSpPr>
      <xdr:spPr>
        <a:xfrm>
          <a:off x="3746500" y="1059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162306</xdr:rowOff>
    </xdr:from>
    <xdr:to>
      <xdr:col>24</xdr:col>
      <xdr:colOff>63500</xdr:colOff>
      <xdr:row>62</xdr:row>
      <xdr:rowOff>20574</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flipV="1">
          <a:off x="3797300" y="10620756"/>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166370</xdr:rowOff>
    </xdr:from>
    <xdr:to>
      <xdr:col>15</xdr:col>
      <xdr:colOff>101600</xdr:colOff>
      <xdr:row>62</xdr:row>
      <xdr:rowOff>96520</xdr:rowOff>
    </xdr:to>
    <xdr:sp macro="" textlink="">
      <xdr:nvSpPr>
        <xdr:cNvPr id="178" name="楕円 177">
          <a:extLst>
            <a:ext uri="{FF2B5EF4-FFF2-40B4-BE49-F238E27FC236}">
              <a16:creationId xmlns:a16="http://schemas.microsoft.com/office/drawing/2014/main" id="{00000000-0008-0000-0E00-0000B2000000}"/>
            </a:ext>
          </a:extLst>
        </xdr:cNvPr>
        <xdr:cNvSpPr/>
      </xdr:nvSpPr>
      <xdr:spPr>
        <a:xfrm>
          <a:off x="2857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20574</xdr:rowOff>
    </xdr:from>
    <xdr:to>
      <xdr:col>19</xdr:col>
      <xdr:colOff>177800</xdr:colOff>
      <xdr:row>62</xdr:row>
      <xdr:rowOff>45720</xdr:rowOff>
    </xdr:to>
    <xdr:cxnSp macro="">
      <xdr:nvCxnSpPr>
        <xdr:cNvPr id="179" name="直線コネクタ 178">
          <a:extLst>
            <a:ext uri="{FF2B5EF4-FFF2-40B4-BE49-F238E27FC236}">
              <a16:creationId xmlns:a16="http://schemas.microsoft.com/office/drawing/2014/main" id="{00000000-0008-0000-0E00-0000B3000000}"/>
            </a:ext>
          </a:extLst>
        </xdr:cNvPr>
        <xdr:cNvCxnSpPr/>
      </xdr:nvCxnSpPr>
      <xdr:spPr>
        <a:xfrm flipV="1">
          <a:off x="2908300" y="1065047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29210</xdr:rowOff>
    </xdr:from>
    <xdr:to>
      <xdr:col>10</xdr:col>
      <xdr:colOff>165100</xdr:colOff>
      <xdr:row>62</xdr:row>
      <xdr:rowOff>130810</xdr:rowOff>
    </xdr:to>
    <xdr:sp macro="" textlink="">
      <xdr:nvSpPr>
        <xdr:cNvPr id="180" name="楕円 179">
          <a:extLst>
            <a:ext uri="{FF2B5EF4-FFF2-40B4-BE49-F238E27FC236}">
              <a16:creationId xmlns:a16="http://schemas.microsoft.com/office/drawing/2014/main" id="{00000000-0008-0000-0E00-0000B4000000}"/>
            </a:ext>
          </a:extLst>
        </xdr:cNvPr>
        <xdr:cNvSpPr/>
      </xdr:nvSpPr>
      <xdr:spPr>
        <a:xfrm>
          <a:off x="1968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45720</xdr:rowOff>
    </xdr:from>
    <xdr:to>
      <xdr:col>15</xdr:col>
      <xdr:colOff>50800</xdr:colOff>
      <xdr:row>62</xdr:row>
      <xdr:rowOff>80010</xdr:rowOff>
    </xdr:to>
    <xdr:cxnSp macro="">
      <xdr:nvCxnSpPr>
        <xdr:cNvPr id="181" name="直線コネクタ 180">
          <a:extLst>
            <a:ext uri="{FF2B5EF4-FFF2-40B4-BE49-F238E27FC236}">
              <a16:creationId xmlns:a16="http://schemas.microsoft.com/office/drawing/2014/main" id="{00000000-0008-0000-0E00-0000B5000000}"/>
            </a:ext>
          </a:extLst>
        </xdr:cNvPr>
        <xdr:cNvCxnSpPr/>
      </xdr:nvCxnSpPr>
      <xdr:spPr>
        <a:xfrm flipV="1">
          <a:off x="2019300" y="106756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147337</xdr:rowOff>
    </xdr:from>
    <xdr:ext cx="405111" cy="259045"/>
    <xdr:sp macro="" textlink="">
      <xdr:nvSpPr>
        <xdr:cNvPr id="182" name="n_1aveValue【橋りょう・トンネル】&#10;有形固定資産減価償却率">
          <a:extLst>
            <a:ext uri="{FF2B5EF4-FFF2-40B4-BE49-F238E27FC236}">
              <a16:creationId xmlns:a16="http://schemas.microsoft.com/office/drawing/2014/main" id="{00000000-0008-0000-0E00-0000B6000000}"/>
            </a:ext>
          </a:extLst>
        </xdr:cNvPr>
        <xdr:cNvSpPr txBox="1"/>
      </xdr:nvSpPr>
      <xdr:spPr>
        <a:xfrm>
          <a:off x="3582044" y="1026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12463</xdr:rowOff>
    </xdr:from>
    <xdr:ext cx="405111" cy="259045"/>
    <xdr:sp macro="" textlink="">
      <xdr:nvSpPr>
        <xdr:cNvPr id="183" name="n_2aveValue【橋りょう・トンネル】&#10;有形固定資産減価償却率">
          <a:extLst>
            <a:ext uri="{FF2B5EF4-FFF2-40B4-BE49-F238E27FC236}">
              <a16:creationId xmlns:a16="http://schemas.microsoft.com/office/drawing/2014/main" id="{00000000-0008-0000-0E00-0000B7000000}"/>
            </a:ext>
          </a:extLst>
        </xdr:cNvPr>
        <xdr:cNvSpPr txBox="1"/>
      </xdr:nvSpPr>
      <xdr:spPr>
        <a:xfrm>
          <a:off x="2705744" y="1029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26179</xdr:rowOff>
    </xdr:from>
    <xdr:ext cx="405111" cy="259045"/>
    <xdr:sp macro="" textlink="">
      <xdr:nvSpPr>
        <xdr:cNvPr id="184" name="n_3aveValue【橋りょう・トンネル】&#10;有形固定資産減価償却率">
          <a:extLst>
            <a:ext uri="{FF2B5EF4-FFF2-40B4-BE49-F238E27FC236}">
              <a16:creationId xmlns:a16="http://schemas.microsoft.com/office/drawing/2014/main" id="{00000000-0008-0000-0E00-0000B8000000}"/>
            </a:ext>
          </a:extLst>
        </xdr:cNvPr>
        <xdr:cNvSpPr txBox="1"/>
      </xdr:nvSpPr>
      <xdr:spPr>
        <a:xfrm>
          <a:off x="1816744" y="10313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62501</xdr:rowOff>
    </xdr:from>
    <xdr:ext cx="405111" cy="259045"/>
    <xdr:sp macro="" textlink="">
      <xdr:nvSpPr>
        <xdr:cNvPr id="185" name="n_1mainValue【橋りょう・トンネル】&#10;有形固定資産減価償却率">
          <a:extLst>
            <a:ext uri="{FF2B5EF4-FFF2-40B4-BE49-F238E27FC236}">
              <a16:creationId xmlns:a16="http://schemas.microsoft.com/office/drawing/2014/main" id="{00000000-0008-0000-0E00-0000B9000000}"/>
            </a:ext>
          </a:extLst>
        </xdr:cNvPr>
        <xdr:cNvSpPr txBox="1"/>
      </xdr:nvSpPr>
      <xdr:spPr>
        <a:xfrm>
          <a:off x="3582044" y="1069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87647</xdr:rowOff>
    </xdr:from>
    <xdr:ext cx="405111" cy="259045"/>
    <xdr:sp macro="" textlink="">
      <xdr:nvSpPr>
        <xdr:cNvPr id="186" name="n_2mainValue【橋りょう・トンネル】&#10;有形固定資産減価償却率">
          <a:extLst>
            <a:ext uri="{FF2B5EF4-FFF2-40B4-BE49-F238E27FC236}">
              <a16:creationId xmlns:a16="http://schemas.microsoft.com/office/drawing/2014/main" id="{00000000-0008-0000-0E00-0000BA000000}"/>
            </a:ext>
          </a:extLst>
        </xdr:cNvPr>
        <xdr:cNvSpPr txBox="1"/>
      </xdr:nvSpPr>
      <xdr:spPr>
        <a:xfrm>
          <a:off x="27057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121937</xdr:rowOff>
    </xdr:from>
    <xdr:ext cx="405111" cy="259045"/>
    <xdr:sp macro="" textlink="">
      <xdr:nvSpPr>
        <xdr:cNvPr id="187" name="n_3mainValue【橋りょう・トンネル】&#10;有形固定資産減価償却率">
          <a:extLst>
            <a:ext uri="{FF2B5EF4-FFF2-40B4-BE49-F238E27FC236}">
              <a16:creationId xmlns:a16="http://schemas.microsoft.com/office/drawing/2014/main" id="{00000000-0008-0000-0E00-0000BB000000}"/>
            </a:ext>
          </a:extLst>
        </xdr:cNvPr>
        <xdr:cNvSpPr txBox="1"/>
      </xdr:nvSpPr>
      <xdr:spPr>
        <a:xfrm>
          <a:off x="1816744"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a:extLst>
            <a:ext uri="{FF2B5EF4-FFF2-40B4-BE49-F238E27FC236}">
              <a16:creationId xmlns:a16="http://schemas.microsoft.com/office/drawing/2014/main" id="{00000000-0008-0000-0E00-0000B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a:extLst>
            <a:ext uri="{FF2B5EF4-FFF2-40B4-BE49-F238E27FC236}">
              <a16:creationId xmlns:a16="http://schemas.microsoft.com/office/drawing/2014/main" id="{00000000-0008-0000-0E00-0000B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a:extLst>
            <a:ext uri="{FF2B5EF4-FFF2-40B4-BE49-F238E27FC236}">
              <a16:creationId xmlns:a16="http://schemas.microsoft.com/office/drawing/2014/main" id="{00000000-0008-0000-0E00-0000B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a:extLst>
            <a:ext uri="{FF2B5EF4-FFF2-40B4-BE49-F238E27FC236}">
              <a16:creationId xmlns:a16="http://schemas.microsoft.com/office/drawing/2014/main" id="{00000000-0008-0000-0E00-0000B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a:extLst>
            <a:ext uri="{FF2B5EF4-FFF2-40B4-BE49-F238E27FC236}">
              <a16:creationId xmlns:a16="http://schemas.microsoft.com/office/drawing/2014/main" id="{00000000-0008-0000-0E00-0000C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a:extLst>
            <a:ext uri="{FF2B5EF4-FFF2-40B4-BE49-F238E27FC236}">
              <a16:creationId xmlns:a16="http://schemas.microsoft.com/office/drawing/2014/main" id="{00000000-0008-0000-0E00-0000C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a:extLst>
            <a:ext uri="{FF2B5EF4-FFF2-40B4-BE49-F238E27FC236}">
              <a16:creationId xmlns:a16="http://schemas.microsoft.com/office/drawing/2014/main" id="{00000000-0008-0000-0E00-0000C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a:extLst>
            <a:ext uri="{FF2B5EF4-FFF2-40B4-BE49-F238E27FC236}">
              <a16:creationId xmlns:a16="http://schemas.microsoft.com/office/drawing/2014/main" id="{00000000-0008-0000-0E00-0000C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a:extLst>
            <a:ext uri="{FF2B5EF4-FFF2-40B4-BE49-F238E27FC236}">
              <a16:creationId xmlns:a16="http://schemas.microsoft.com/office/drawing/2014/main" id="{00000000-0008-0000-0E00-0000C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9" name="テキスト ボックス 198">
          <a:extLst>
            <a:ext uri="{FF2B5EF4-FFF2-40B4-BE49-F238E27FC236}">
              <a16:creationId xmlns:a16="http://schemas.microsoft.com/office/drawing/2014/main" id="{00000000-0008-0000-0E00-0000C7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1" name="テキスト ボックス 200">
          <a:extLst>
            <a:ext uri="{FF2B5EF4-FFF2-40B4-BE49-F238E27FC236}">
              <a16:creationId xmlns:a16="http://schemas.microsoft.com/office/drawing/2014/main" id="{00000000-0008-0000-0E00-0000C9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2" name="直線コネクタ 201">
          <a:extLst>
            <a:ext uri="{FF2B5EF4-FFF2-40B4-BE49-F238E27FC236}">
              <a16:creationId xmlns:a16="http://schemas.microsoft.com/office/drawing/2014/main" id="{00000000-0008-0000-0E00-0000CA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3" name="テキスト ボックス 202">
          <a:extLst>
            <a:ext uri="{FF2B5EF4-FFF2-40B4-BE49-F238E27FC236}">
              <a16:creationId xmlns:a16="http://schemas.microsoft.com/office/drawing/2014/main" id="{00000000-0008-0000-0E00-0000CB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5" name="テキスト ボックス 204">
          <a:extLst>
            <a:ext uri="{FF2B5EF4-FFF2-40B4-BE49-F238E27FC236}">
              <a16:creationId xmlns:a16="http://schemas.microsoft.com/office/drawing/2014/main" id="{00000000-0008-0000-0E00-0000CD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6" name="直線コネクタ 205">
          <a:extLst>
            <a:ext uri="{FF2B5EF4-FFF2-40B4-BE49-F238E27FC236}">
              <a16:creationId xmlns:a16="http://schemas.microsoft.com/office/drawing/2014/main" id="{00000000-0008-0000-0E00-0000CE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7" name="テキスト ボックス 206">
          <a:extLst>
            <a:ext uri="{FF2B5EF4-FFF2-40B4-BE49-F238E27FC236}">
              <a16:creationId xmlns:a16="http://schemas.microsoft.com/office/drawing/2014/main" id="{00000000-0008-0000-0E00-0000CF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8" name="直線コネクタ 207">
          <a:extLst>
            <a:ext uri="{FF2B5EF4-FFF2-40B4-BE49-F238E27FC236}">
              <a16:creationId xmlns:a16="http://schemas.microsoft.com/office/drawing/2014/main" id="{00000000-0008-0000-0E00-0000D0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9" name="テキスト ボックス 208">
          <a:extLst>
            <a:ext uri="{FF2B5EF4-FFF2-40B4-BE49-F238E27FC236}">
              <a16:creationId xmlns:a16="http://schemas.microsoft.com/office/drawing/2014/main" id="{00000000-0008-0000-0E00-0000D1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00000000-0008-0000-0E00-0000D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a:extLst>
            <a:ext uri="{FF2B5EF4-FFF2-40B4-BE49-F238E27FC236}">
              <a16:creationId xmlns:a16="http://schemas.microsoft.com/office/drawing/2014/main" id="{00000000-0008-0000-0E00-0000D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a:extLst>
            <a:ext uri="{FF2B5EF4-FFF2-40B4-BE49-F238E27FC236}">
              <a16:creationId xmlns:a16="http://schemas.microsoft.com/office/drawing/2014/main" id="{00000000-0008-0000-0E00-0000D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119542</xdr:rowOff>
    </xdr:from>
    <xdr:to>
      <xdr:col>54</xdr:col>
      <xdr:colOff>189865</xdr:colOff>
      <xdr:row>64</xdr:row>
      <xdr:rowOff>114167</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flipV="1">
          <a:off x="10476865" y="9549292"/>
          <a:ext cx="0" cy="1537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117994</xdr:rowOff>
    </xdr:from>
    <xdr:ext cx="534377" cy="259045"/>
    <xdr:sp macro="" textlink="">
      <xdr:nvSpPr>
        <xdr:cNvPr id="214" name="【橋りょう・トンネル】&#10;一人当たり有形固定資産（償却資産）額最小値テキスト">
          <a:extLst>
            <a:ext uri="{FF2B5EF4-FFF2-40B4-BE49-F238E27FC236}">
              <a16:creationId xmlns:a16="http://schemas.microsoft.com/office/drawing/2014/main" id="{00000000-0008-0000-0E00-0000D6000000}"/>
            </a:ext>
          </a:extLst>
        </xdr:cNvPr>
        <xdr:cNvSpPr txBox="1"/>
      </xdr:nvSpPr>
      <xdr:spPr>
        <a:xfrm>
          <a:off x="10515600" y="1109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114167</xdr:rowOff>
    </xdr:from>
    <xdr:to>
      <xdr:col>55</xdr:col>
      <xdr:colOff>88900</xdr:colOff>
      <xdr:row>64</xdr:row>
      <xdr:rowOff>114167</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10388600" y="11086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66219</xdr:rowOff>
    </xdr:from>
    <xdr:ext cx="690189" cy="259045"/>
    <xdr:sp macro="" textlink="">
      <xdr:nvSpPr>
        <xdr:cNvPr id="216" name="【橋りょう・トンネル】&#10;一人当たり有形固定資産（償却資産）額最大値テキスト">
          <a:extLst>
            <a:ext uri="{FF2B5EF4-FFF2-40B4-BE49-F238E27FC236}">
              <a16:creationId xmlns:a16="http://schemas.microsoft.com/office/drawing/2014/main" id="{00000000-0008-0000-0E00-0000D8000000}"/>
            </a:ext>
          </a:extLst>
        </xdr:cNvPr>
        <xdr:cNvSpPr txBox="1"/>
      </xdr:nvSpPr>
      <xdr:spPr>
        <a:xfrm>
          <a:off x="10515600" y="93245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119542</xdr:rowOff>
    </xdr:from>
    <xdr:to>
      <xdr:col>55</xdr:col>
      <xdr:colOff>88900</xdr:colOff>
      <xdr:row>55</xdr:row>
      <xdr:rowOff>119542</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10388600" y="9549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37976</xdr:rowOff>
    </xdr:from>
    <xdr:ext cx="599010" cy="259045"/>
    <xdr:sp macro="" textlink="">
      <xdr:nvSpPr>
        <xdr:cNvPr id="218" name="【橋りょう・トンネル】&#10;一人当たり有形固定資産（償却資産）額平均値テキスト">
          <a:extLst>
            <a:ext uri="{FF2B5EF4-FFF2-40B4-BE49-F238E27FC236}">
              <a16:creationId xmlns:a16="http://schemas.microsoft.com/office/drawing/2014/main" id="{00000000-0008-0000-0E00-0000DA000000}"/>
            </a:ext>
          </a:extLst>
        </xdr:cNvPr>
        <xdr:cNvSpPr txBox="1"/>
      </xdr:nvSpPr>
      <xdr:spPr>
        <a:xfrm>
          <a:off x="10515600" y="104964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15099</xdr:rowOff>
    </xdr:from>
    <xdr:to>
      <xdr:col>55</xdr:col>
      <xdr:colOff>50800</xdr:colOff>
      <xdr:row>62</xdr:row>
      <xdr:rowOff>116699</xdr:rowOff>
    </xdr:to>
    <xdr:sp macro="" textlink="">
      <xdr:nvSpPr>
        <xdr:cNvPr id="219" name="フローチャート: 判断 218">
          <a:extLst>
            <a:ext uri="{FF2B5EF4-FFF2-40B4-BE49-F238E27FC236}">
              <a16:creationId xmlns:a16="http://schemas.microsoft.com/office/drawing/2014/main" id="{00000000-0008-0000-0E00-0000DB000000}"/>
            </a:ext>
          </a:extLst>
        </xdr:cNvPr>
        <xdr:cNvSpPr/>
      </xdr:nvSpPr>
      <xdr:spPr>
        <a:xfrm>
          <a:off x="10426700" y="106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38561</xdr:rowOff>
    </xdr:from>
    <xdr:to>
      <xdr:col>50</xdr:col>
      <xdr:colOff>165100</xdr:colOff>
      <xdr:row>62</xdr:row>
      <xdr:rowOff>140161</xdr:rowOff>
    </xdr:to>
    <xdr:sp macro="" textlink="">
      <xdr:nvSpPr>
        <xdr:cNvPr id="220" name="フローチャート: 判断 219">
          <a:extLst>
            <a:ext uri="{FF2B5EF4-FFF2-40B4-BE49-F238E27FC236}">
              <a16:creationId xmlns:a16="http://schemas.microsoft.com/office/drawing/2014/main" id="{00000000-0008-0000-0E00-0000DC000000}"/>
            </a:ext>
          </a:extLst>
        </xdr:cNvPr>
        <xdr:cNvSpPr/>
      </xdr:nvSpPr>
      <xdr:spPr>
        <a:xfrm>
          <a:off x="9588500" y="1066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300</xdr:rowOff>
    </xdr:from>
    <xdr:to>
      <xdr:col>46</xdr:col>
      <xdr:colOff>38100</xdr:colOff>
      <xdr:row>62</xdr:row>
      <xdr:rowOff>101900</xdr:rowOff>
    </xdr:to>
    <xdr:sp macro="" textlink="">
      <xdr:nvSpPr>
        <xdr:cNvPr id="221" name="フローチャート: 判断 220">
          <a:extLst>
            <a:ext uri="{FF2B5EF4-FFF2-40B4-BE49-F238E27FC236}">
              <a16:creationId xmlns:a16="http://schemas.microsoft.com/office/drawing/2014/main" id="{00000000-0008-0000-0E00-0000DD000000}"/>
            </a:ext>
          </a:extLst>
        </xdr:cNvPr>
        <xdr:cNvSpPr/>
      </xdr:nvSpPr>
      <xdr:spPr>
        <a:xfrm>
          <a:off x="8699500" y="106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142680</xdr:rowOff>
    </xdr:from>
    <xdr:to>
      <xdr:col>41</xdr:col>
      <xdr:colOff>101600</xdr:colOff>
      <xdr:row>62</xdr:row>
      <xdr:rowOff>72830</xdr:rowOff>
    </xdr:to>
    <xdr:sp macro="" textlink="">
      <xdr:nvSpPr>
        <xdr:cNvPr id="222" name="フローチャート: 判断 221">
          <a:extLst>
            <a:ext uri="{FF2B5EF4-FFF2-40B4-BE49-F238E27FC236}">
              <a16:creationId xmlns:a16="http://schemas.microsoft.com/office/drawing/2014/main" id="{00000000-0008-0000-0E00-0000DE000000}"/>
            </a:ext>
          </a:extLst>
        </xdr:cNvPr>
        <xdr:cNvSpPr/>
      </xdr:nvSpPr>
      <xdr:spPr>
        <a:xfrm>
          <a:off x="7810500" y="106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57607</xdr:rowOff>
    </xdr:from>
    <xdr:to>
      <xdr:col>55</xdr:col>
      <xdr:colOff>50800</xdr:colOff>
      <xdr:row>62</xdr:row>
      <xdr:rowOff>159207</xdr:rowOff>
    </xdr:to>
    <xdr:sp macro="" textlink="">
      <xdr:nvSpPr>
        <xdr:cNvPr id="228" name="楕円 227">
          <a:extLst>
            <a:ext uri="{FF2B5EF4-FFF2-40B4-BE49-F238E27FC236}">
              <a16:creationId xmlns:a16="http://schemas.microsoft.com/office/drawing/2014/main" id="{00000000-0008-0000-0E00-0000E4000000}"/>
            </a:ext>
          </a:extLst>
        </xdr:cNvPr>
        <xdr:cNvSpPr/>
      </xdr:nvSpPr>
      <xdr:spPr>
        <a:xfrm>
          <a:off x="10426700" y="1068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36034</xdr:rowOff>
    </xdr:from>
    <xdr:ext cx="599010" cy="259045"/>
    <xdr:sp macro="" textlink="">
      <xdr:nvSpPr>
        <xdr:cNvPr id="229" name="【橋りょう・トンネル】&#10;一人当たり有形固定資産（償却資産）額該当値テキスト">
          <a:extLst>
            <a:ext uri="{FF2B5EF4-FFF2-40B4-BE49-F238E27FC236}">
              <a16:creationId xmlns:a16="http://schemas.microsoft.com/office/drawing/2014/main" id="{00000000-0008-0000-0E00-0000E5000000}"/>
            </a:ext>
          </a:extLst>
        </xdr:cNvPr>
        <xdr:cNvSpPr txBox="1"/>
      </xdr:nvSpPr>
      <xdr:spPr>
        <a:xfrm>
          <a:off x="10515600" y="1066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64722</xdr:rowOff>
    </xdr:from>
    <xdr:to>
      <xdr:col>50</xdr:col>
      <xdr:colOff>165100</xdr:colOff>
      <xdr:row>62</xdr:row>
      <xdr:rowOff>166322</xdr:rowOff>
    </xdr:to>
    <xdr:sp macro="" textlink="">
      <xdr:nvSpPr>
        <xdr:cNvPr id="230" name="楕円 229">
          <a:extLst>
            <a:ext uri="{FF2B5EF4-FFF2-40B4-BE49-F238E27FC236}">
              <a16:creationId xmlns:a16="http://schemas.microsoft.com/office/drawing/2014/main" id="{00000000-0008-0000-0E00-0000E6000000}"/>
            </a:ext>
          </a:extLst>
        </xdr:cNvPr>
        <xdr:cNvSpPr/>
      </xdr:nvSpPr>
      <xdr:spPr>
        <a:xfrm>
          <a:off x="9588500" y="1069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108407</xdr:rowOff>
    </xdr:from>
    <xdr:to>
      <xdr:col>55</xdr:col>
      <xdr:colOff>0</xdr:colOff>
      <xdr:row>62</xdr:row>
      <xdr:rowOff>115522</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flipV="1">
          <a:off x="9639300" y="10738307"/>
          <a:ext cx="838200" cy="7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72821</xdr:rowOff>
    </xdr:from>
    <xdr:to>
      <xdr:col>46</xdr:col>
      <xdr:colOff>38100</xdr:colOff>
      <xdr:row>63</xdr:row>
      <xdr:rowOff>2971</xdr:rowOff>
    </xdr:to>
    <xdr:sp macro="" textlink="">
      <xdr:nvSpPr>
        <xdr:cNvPr id="232" name="楕円 231">
          <a:extLst>
            <a:ext uri="{FF2B5EF4-FFF2-40B4-BE49-F238E27FC236}">
              <a16:creationId xmlns:a16="http://schemas.microsoft.com/office/drawing/2014/main" id="{00000000-0008-0000-0E00-0000E8000000}"/>
            </a:ext>
          </a:extLst>
        </xdr:cNvPr>
        <xdr:cNvSpPr/>
      </xdr:nvSpPr>
      <xdr:spPr>
        <a:xfrm>
          <a:off x="8699500" y="1070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115522</xdr:rowOff>
    </xdr:from>
    <xdr:to>
      <xdr:col>50</xdr:col>
      <xdr:colOff>114300</xdr:colOff>
      <xdr:row>62</xdr:row>
      <xdr:rowOff>123621</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flipV="1">
          <a:off x="8750300" y="10745422"/>
          <a:ext cx="889000" cy="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78253</xdr:rowOff>
    </xdr:from>
    <xdr:to>
      <xdr:col>41</xdr:col>
      <xdr:colOff>101600</xdr:colOff>
      <xdr:row>63</xdr:row>
      <xdr:rowOff>8403</xdr:rowOff>
    </xdr:to>
    <xdr:sp macro="" textlink="">
      <xdr:nvSpPr>
        <xdr:cNvPr id="234" name="楕円 233">
          <a:extLst>
            <a:ext uri="{FF2B5EF4-FFF2-40B4-BE49-F238E27FC236}">
              <a16:creationId xmlns:a16="http://schemas.microsoft.com/office/drawing/2014/main" id="{00000000-0008-0000-0E00-0000EA000000}"/>
            </a:ext>
          </a:extLst>
        </xdr:cNvPr>
        <xdr:cNvSpPr/>
      </xdr:nvSpPr>
      <xdr:spPr>
        <a:xfrm>
          <a:off x="7810500" y="1070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123621</xdr:rowOff>
    </xdr:from>
    <xdr:to>
      <xdr:col>45</xdr:col>
      <xdr:colOff>177800</xdr:colOff>
      <xdr:row>62</xdr:row>
      <xdr:rowOff>129053</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flipV="1">
          <a:off x="7861300" y="10753521"/>
          <a:ext cx="889000" cy="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156688</xdr:rowOff>
    </xdr:from>
    <xdr:ext cx="599010" cy="259045"/>
    <xdr:sp macro="" textlink="">
      <xdr:nvSpPr>
        <xdr:cNvPr id="236" name="n_1aveValue【橋りょう・トンネル】&#10;一人当たり有形固定資産（償却資産）額">
          <a:extLst>
            <a:ext uri="{FF2B5EF4-FFF2-40B4-BE49-F238E27FC236}">
              <a16:creationId xmlns:a16="http://schemas.microsoft.com/office/drawing/2014/main" id="{00000000-0008-0000-0E00-0000EC000000}"/>
            </a:ext>
          </a:extLst>
        </xdr:cNvPr>
        <xdr:cNvSpPr txBox="1"/>
      </xdr:nvSpPr>
      <xdr:spPr>
        <a:xfrm>
          <a:off x="9327095" y="10443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118427</xdr:rowOff>
    </xdr:from>
    <xdr:ext cx="599010" cy="259045"/>
    <xdr:sp macro="" textlink="">
      <xdr:nvSpPr>
        <xdr:cNvPr id="237" name="n_2aveValue【橋りょう・トンネル】&#10;一人当たり有形固定資産（償却資産）額">
          <a:extLst>
            <a:ext uri="{FF2B5EF4-FFF2-40B4-BE49-F238E27FC236}">
              <a16:creationId xmlns:a16="http://schemas.microsoft.com/office/drawing/2014/main" id="{00000000-0008-0000-0E00-0000ED000000}"/>
            </a:ext>
          </a:extLst>
        </xdr:cNvPr>
        <xdr:cNvSpPr txBox="1"/>
      </xdr:nvSpPr>
      <xdr:spPr>
        <a:xfrm>
          <a:off x="8450795" y="10405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89357</xdr:rowOff>
    </xdr:from>
    <xdr:ext cx="599010" cy="259045"/>
    <xdr:sp macro="" textlink="">
      <xdr:nvSpPr>
        <xdr:cNvPr id="238" name="n_3aveValue【橋りょう・トンネル】&#10;一人当たり有形固定資産（償却資産）額">
          <a:extLst>
            <a:ext uri="{FF2B5EF4-FFF2-40B4-BE49-F238E27FC236}">
              <a16:creationId xmlns:a16="http://schemas.microsoft.com/office/drawing/2014/main" id="{00000000-0008-0000-0E00-0000EE000000}"/>
            </a:ext>
          </a:extLst>
        </xdr:cNvPr>
        <xdr:cNvSpPr txBox="1"/>
      </xdr:nvSpPr>
      <xdr:spPr>
        <a:xfrm>
          <a:off x="7561795" y="10376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157449</xdr:rowOff>
    </xdr:from>
    <xdr:ext cx="599010" cy="259045"/>
    <xdr:sp macro="" textlink="">
      <xdr:nvSpPr>
        <xdr:cNvPr id="239" name="n_1mainValue【橋りょう・トンネル】&#10;一人当たり有形固定資産（償却資産）額">
          <a:extLst>
            <a:ext uri="{FF2B5EF4-FFF2-40B4-BE49-F238E27FC236}">
              <a16:creationId xmlns:a16="http://schemas.microsoft.com/office/drawing/2014/main" id="{00000000-0008-0000-0E00-0000EF000000}"/>
            </a:ext>
          </a:extLst>
        </xdr:cNvPr>
        <xdr:cNvSpPr txBox="1"/>
      </xdr:nvSpPr>
      <xdr:spPr>
        <a:xfrm>
          <a:off x="9327095" y="10787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165548</xdr:rowOff>
    </xdr:from>
    <xdr:ext cx="599010" cy="259045"/>
    <xdr:sp macro="" textlink="">
      <xdr:nvSpPr>
        <xdr:cNvPr id="240" name="n_2mainValue【橋りょう・トンネル】&#10;一人当たり有形固定資産（償却資産）額">
          <a:extLst>
            <a:ext uri="{FF2B5EF4-FFF2-40B4-BE49-F238E27FC236}">
              <a16:creationId xmlns:a16="http://schemas.microsoft.com/office/drawing/2014/main" id="{00000000-0008-0000-0E00-0000F0000000}"/>
            </a:ext>
          </a:extLst>
        </xdr:cNvPr>
        <xdr:cNvSpPr txBox="1"/>
      </xdr:nvSpPr>
      <xdr:spPr>
        <a:xfrm>
          <a:off x="8450795" y="10795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170980</xdr:rowOff>
    </xdr:from>
    <xdr:ext cx="599010" cy="259045"/>
    <xdr:sp macro="" textlink="">
      <xdr:nvSpPr>
        <xdr:cNvPr id="241" name="n_3mainValue【橋りょう・トンネル】&#10;一人当たり有形固定資産（償却資産）額">
          <a:extLst>
            <a:ext uri="{FF2B5EF4-FFF2-40B4-BE49-F238E27FC236}">
              <a16:creationId xmlns:a16="http://schemas.microsoft.com/office/drawing/2014/main" id="{00000000-0008-0000-0E00-0000F1000000}"/>
            </a:ext>
          </a:extLst>
        </xdr:cNvPr>
        <xdr:cNvSpPr txBox="1"/>
      </xdr:nvSpPr>
      <xdr:spPr>
        <a:xfrm>
          <a:off x="7561795" y="10800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id="{00000000-0008-0000-0E00-0000F2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id="{00000000-0008-0000-0E00-0000F3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id="{00000000-0008-0000-0E00-0000F4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id="{00000000-0008-0000-0E00-0000F5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id="{00000000-0008-0000-0E00-0000F6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id="{00000000-0008-0000-0E00-0000F7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id="{00000000-0008-0000-0E00-0000F8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id="{00000000-0008-0000-0E00-0000F9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a16="http://schemas.microsoft.com/office/drawing/2014/main" id="{00000000-0008-0000-0E00-0000FA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2" name="テキスト ボックス 251">
          <a:extLst>
            <a:ext uri="{FF2B5EF4-FFF2-40B4-BE49-F238E27FC236}">
              <a16:creationId xmlns:a16="http://schemas.microsoft.com/office/drawing/2014/main" id="{00000000-0008-0000-0E00-0000FC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4" name="テキスト ボックス 253">
          <a:extLst>
            <a:ext uri="{FF2B5EF4-FFF2-40B4-BE49-F238E27FC236}">
              <a16:creationId xmlns:a16="http://schemas.microsoft.com/office/drawing/2014/main" id="{00000000-0008-0000-0E00-0000FE00000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6" name="テキスト ボックス 255">
          <a:extLst>
            <a:ext uri="{FF2B5EF4-FFF2-40B4-BE49-F238E27FC236}">
              <a16:creationId xmlns:a16="http://schemas.microsoft.com/office/drawing/2014/main" id="{00000000-0008-0000-0E00-000000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7" name="直線コネクタ 256">
          <a:extLst>
            <a:ext uri="{FF2B5EF4-FFF2-40B4-BE49-F238E27FC236}">
              <a16:creationId xmlns:a16="http://schemas.microsoft.com/office/drawing/2014/main" id="{00000000-0008-0000-0E00-000001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8" name="テキスト ボックス 257">
          <a:extLst>
            <a:ext uri="{FF2B5EF4-FFF2-40B4-BE49-F238E27FC236}">
              <a16:creationId xmlns:a16="http://schemas.microsoft.com/office/drawing/2014/main" id="{00000000-0008-0000-0E00-000002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9" name="直線コネクタ 258">
          <a:extLst>
            <a:ext uri="{FF2B5EF4-FFF2-40B4-BE49-F238E27FC236}">
              <a16:creationId xmlns:a16="http://schemas.microsoft.com/office/drawing/2014/main" id="{00000000-0008-0000-0E00-000003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60" name="テキスト ボックス 259">
          <a:extLst>
            <a:ext uri="{FF2B5EF4-FFF2-40B4-BE49-F238E27FC236}">
              <a16:creationId xmlns:a16="http://schemas.microsoft.com/office/drawing/2014/main" id="{00000000-0008-0000-0E00-000004010000}"/>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a:extLst>
            <a:ext uri="{FF2B5EF4-FFF2-40B4-BE49-F238E27FC236}">
              <a16:creationId xmlns:a16="http://schemas.microsoft.com/office/drawing/2014/main" id="{00000000-0008-0000-0E00-000005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2" name="テキスト ボックス 261">
          <a:extLst>
            <a:ext uri="{FF2B5EF4-FFF2-40B4-BE49-F238E27FC236}">
              <a16:creationId xmlns:a16="http://schemas.microsoft.com/office/drawing/2014/main" id="{00000000-0008-0000-0E00-000006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公営住宅】&#10;有形固定資産減価償却率グラフ枠">
          <a:extLst>
            <a:ext uri="{FF2B5EF4-FFF2-40B4-BE49-F238E27FC236}">
              <a16:creationId xmlns:a16="http://schemas.microsoft.com/office/drawing/2014/main" id="{00000000-0008-0000-0E00-000007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85</xdr:row>
      <xdr:rowOff>15239</xdr:rowOff>
    </xdr:to>
    <xdr:cxnSp macro="">
      <xdr:nvCxnSpPr>
        <xdr:cNvPr id="264" name="直線コネクタ 263">
          <a:extLst>
            <a:ext uri="{FF2B5EF4-FFF2-40B4-BE49-F238E27FC236}">
              <a16:creationId xmlns:a16="http://schemas.microsoft.com/office/drawing/2014/main" id="{00000000-0008-0000-0E00-000008010000}"/>
            </a:ext>
          </a:extLst>
        </xdr:cNvPr>
        <xdr:cNvCxnSpPr/>
      </xdr:nvCxnSpPr>
      <xdr:spPr>
        <a:xfrm flipV="1">
          <a:off x="4634865" y="13411200"/>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19066</xdr:rowOff>
    </xdr:from>
    <xdr:ext cx="405111" cy="259045"/>
    <xdr:sp macro="" textlink="">
      <xdr:nvSpPr>
        <xdr:cNvPr id="265" name="【公営住宅】&#10;有形固定資産減価償却率最小値テキスト">
          <a:extLst>
            <a:ext uri="{FF2B5EF4-FFF2-40B4-BE49-F238E27FC236}">
              <a16:creationId xmlns:a16="http://schemas.microsoft.com/office/drawing/2014/main" id="{00000000-0008-0000-0E00-000009010000}"/>
            </a:ext>
          </a:extLst>
        </xdr:cNvPr>
        <xdr:cNvSpPr txBox="1"/>
      </xdr:nvSpPr>
      <xdr:spPr>
        <a:xfrm>
          <a:off x="4673600" y="1459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15239</xdr:rowOff>
    </xdr:from>
    <xdr:to>
      <xdr:col>24</xdr:col>
      <xdr:colOff>152400</xdr:colOff>
      <xdr:row>85</xdr:row>
      <xdr:rowOff>15239</xdr:rowOff>
    </xdr:to>
    <xdr:cxnSp macro="">
      <xdr:nvCxnSpPr>
        <xdr:cNvPr id="266" name="直線コネクタ 265">
          <a:extLst>
            <a:ext uri="{FF2B5EF4-FFF2-40B4-BE49-F238E27FC236}">
              <a16:creationId xmlns:a16="http://schemas.microsoft.com/office/drawing/2014/main" id="{00000000-0008-0000-0E00-00000A010000}"/>
            </a:ext>
          </a:extLst>
        </xdr:cNvPr>
        <xdr:cNvCxnSpPr/>
      </xdr:nvCxnSpPr>
      <xdr:spPr>
        <a:xfrm>
          <a:off x="4546600" y="1458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67" name="【公営住宅】&#10;有形固定資産減価償却率最大値テキスト">
          <a:extLst>
            <a:ext uri="{FF2B5EF4-FFF2-40B4-BE49-F238E27FC236}">
              <a16:creationId xmlns:a16="http://schemas.microsoft.com/office/drawing/2014/main" id="{00000000-0008-0000-0E00-00000B010000}"/>
            </a:ext>
          </a:extLst>
        </xdr:cNvPr>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141749</xdr:rowOff>
    </xdr:from>
    <xdr:ext cx="405111" cy="259045"/>
    <xdr:sp macro="" textlink="">
      <xdr:nvSpPr>
        <xdr:cNvPr id="269" name="【公営住宅】&#10;有形固定資産減価償却率平均値テキスト">
          <a:extLst>
            <a:ext uri="{FF2B5EF4-FFF2-40B4-BE49-F238E27FC236}">
              <a16:creationId xmlns:a16="http://schemas.microsoft.com/office/drawing/2014/main" id="{00000000-0008-0000-0E00-00000D010000}"/>
            </a:ext>
          </a:extLst>
        </xdr:cNvPr>
        <xdr:cNvSpPr txBox="1"/>
      </xdr:nvSpPr>
      <xdr:spPr>
        <a:xfrm>
          <a:off x="4673600" y="14029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163322</xdr:rowOff>
    </xdr:from>
    <xdr:to>
      <xdr:col>24</xdr:col>
      <xdr:colOff>114300</xdr:colOff>
      <xdr:row>82</xdr:row>
      <xdr:rowOff>93472</xdr:rowOff>
    </xdr:to>
    <xdr:sp macro="" textlink="">
      <xdr:nvSpPr>
        <xdr:cNvPr id="270" name="フローチャート: 判断 269">
          <a:extLst>
            <a:ext uri="{FF2B5EF4-FFF2-40B4-BE49-F238E27FC236}">
              <a16:creationId xmlns:a16="http://schemas.microsoft.com/office/drawing/2014/main" id="{00000000-0008-0000-0E00-00000E010000}"/>
            </a:ext>
          </a:extLst>
        </xdr:cNvPr>
        <xdr:cNvSpPr/>
      </xdr:nvSpPr>
      <xdr:spPr>
        <a:xfrm>
          <a:off x="4584700" y="1405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21589</xdr:rowOff>
    </xdr:from>
    <xdr:to>
      <xdr:col>20</xdr:col>
      <xdr:colOff>38100</xdr:colOff>
      <xdr:row>82</xdr:row>
      <xdr:rowOff>123189</xdr:rowOff>
    </xdr:to>
    <xdr:sp macro="" textlink="">
      <xdr:nvSpPr>
        <xdr:cNvPr id="271" name="フローチャート: 判断 270">
          <a:extLst>
            <a:ext uri="{FF2B5EF4-FFF2-40B4-BE49-F238E27FC236}">
              <a16:creationId xmlns:a16="http://schemas.microsoft.com/office/drawing/2014/main" id="{00000000-0008-0000-0E00-00000F010000}"/>
            </a:ext>
          </a:extLst>
        </xdr:cNvPr>
        <xdr:cNvSpPr/>
      </xdr:nvSpPr>
      <xdr:spPr>
        <a:xfrm>
          <a:off x="3746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42163</xdr:rowOff>
    </xdr:from>
    <xdr:to>
      <xdr:col>15</xdr:col>
      <xdr:colOff>101600</xdr:colOff>
      <xdr:row>82</xdr:row>
      <xdr:rowOff>143763</xdr:rowOff>
    </xdr:to>
    <xdr:sp macro="" textlink="">
      <xdr:nvSpPr>
        <xdr:cNvPr id="272" name="フローチャート: 判断 271">
          <a:extLst>
            <a:ext uri="{FF2B5EF4-FFF2-40B4-BE49-F238E27FC236}">
              <a16:creationId xmlns:a16="http://schemas.microsoft.com/office/drawing/2014/main" id="{00000000-0008-0000-0E00-000010010000}"/>
            </a:ext>
          </a:extLst>
        </xdr:cNvPr>
        <xdr:cNvSpPr/>
      </xdr:nvSpPr>
      <xdr:spPr>
        <a:xfrm>
          <a:off x="2857500" y="1410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19304</xdr:rowOff>
    </xdr:from>
    <xdr:to>
      <xdr:col>10</xdr:col>
      <xdr:colOff>165100</xdr:colOff>
      <xdr:row>82</xdr:row>
      <xdr:rowOff>120904</xdr:rowOff>
    </xdr:to>
    <xdr:sp macro="" textlink="">
      <xdr:nvSpPr>
        <xdr:cNvPr id="273" name="フローチャート: 判断 272">
          <a:extLst>
            <a:ext uri="{FF2B5EF4-FFF2-40B4-BE49-F238E27FC236}">
              <a16:creationId xmlns:a16="http://schemas.microsoft.com/office/drawing/2014/main" id="{00000000-0008-0000-0E00-000011010000}"/>
            </a:ext>
          </a:extLst>
        </xdr:cNvPr>
        <xdr:cNvSpPr/>
      </xdr:nvSpPr>
      <xdr:spPr>
        <a:xfrm>
          <a:off x="1968500" y="1407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83313</xdr:rowOff>
    </xdr:from>
    <xdr:to>
      <xdr:col>24</xdr:col>
      <xdr:colOff>114300</xdr:colOff>
      <xdr:row>81</xdr:row>
      <xdr:rowOff>13463</xdr:rowOff>
    </xdr:to>
    <xdr:sp macro="" textlink="">
      <xdr:nvSpPr>
        <xdr:cNvPr id="279" name="楕円 278">
          <a:extLst>
            <a:ext uri="{FF2B5EF4-FFF2-40B4-BE49-F238E27FC236}">
              <a16:creationId xmlns:a16="http://schemas.microsoft.com/office/drawing/2014/main" id="{00000000-0008-0000-0E00-000017010000}"/>
            </a:ext>
          </a:extLst>
        </xdr:cNvPr>
        <xdr:cNvSpPr/>
      </xdr:nvSpPr>
      <xdr:spPr>
        <a:xfrm>
          <a:off x="4584700" y="1379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106190</xdr:rowOff>
    </xdr:from>
    <xdr:ext cx="405111" cy="259045"/>
    <xdr:sp macro="" textlink="">
      <xdr:nvSpPr>
        <xdr:cNvPr id="280" name="【公営住宅】&#10;有形固定資産減価償却率該当値テキスト">
          <a:extLst>
            <a:ext uri="{FF2B5EF4-FFF2-40B4-BE49-F238E27FC236}">
              <a16:creationId xmlns:a16="http://schemas.microsoft.com/office/drawing/2014/main" id="{00000000-0008-0000-0E00-000018010000}"/>
            </a:ext>
          </a:extLst>
        </xdr:cNvPr>
        <xdr:cNvSpPr txBox="1"/>
      </xdr:nvSpPr>
      <xdr:spPr>
        <a:xfrm>
          <a:off x="4673600" y="13650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119887</xdr:rowOff>
    </xdr:from>
    <xdr:to>
      <xdr:col>20</xdr:col>
      <xdr:colOff>38100</xdr:colOff>
      <xdr:row>81</xdr:row>
      <xdr:rowOff>50037</xdr:rowOff>
    </xdr:to>
    <xdr:sp macro="" textlink="">
      <xdr:nvSpPr>
        <xdr:cNvPr id="281" name="楕円 280">
          <a:extLst>
            <a:ext uri="{FF2B5EF4-FFF2-40B4-BE49-F238E27FC236}">
              <a16:creationId xmlns:a16="http://schemas.microsoft.com/office/drawing/2014/main" id="{00000000-0008-0000-0E00-000019010000}"/>
            </a:ext>
          </a:extLst>
        </xdr:cNvPr>
        <xdr:cNvSpPr/>
      </xdr:nvSpPr>
      <xdr:spPr>
        <a:xfrm>
          <a:off x="3746500" y="1383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134113</xdr:rowOff>
    </xdr:from>
    <xdr:to>
      <xdr:col>24</xdr:col>
      <xdr:colOff>63500</xdr:colOff>
      <xdr:row>80</xdr:row>
      <xdr:rowOff>170687</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flipV="1">
          <a:off x="3797300" y="13850113"/>
          <a:ext cx="838200" cy="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156463</xdr:rowOff>
    </xdr:from>
    <xdr:to>
      <xdr:col>15</xdr:col>
      <xdr:colOff>101600</xdr:colOff>
      <xdr:row>81</xdr:row>
      <xdr:rowOff>86613</xdr:rowOff>
    </xdr:to>
    <xdr:sp macro="" textlink="">
      <xdr:nvSpPr>
        <xdr:cNvPr id="283" name="楕円 282">
          <a:extLst>
            <a:ext uri="{FF2B5EF4-FFF2-40B4-BE49-F238E27FC236}">
              <a16:creationId xmlns:a16="http://schemas.microsoft.com/office/drawing/2014/main" id="{00000000-0008-0000-0E00-00001B010000}"/>
            </a:ext>
          </a:extLst>
        </xdr:cNvPr>
        <xdr:cNvSpPr/>
      </xdr:nvSpPr>
      <xdr:spPr>
        <a:xfrm>
          <a:off x="2857500" y="1387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170687</xdr:rowOff>
    </xdr:from>
    <xdr:to>
      <xdr:col>19</xdr:col>
      <xdr:colOff>177800</xdr:colOff>
      <xdr:row>81</xdr:row>
      <xdr:rowOff>35813</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flipV="1">
          <a:off x="2908300" y="1388668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21589</xdr:rowOff>
    </xdr:from>
    <xdr:to>
      <xdr:col>10</xdr:col>
      <xdr:colOff>165100</xdr:colOff>
      <xdr:row>81</xdr:row>
      <xdr:rowOff>123189</xdr:rowOff>
    </xdr:to>
    <xdr:sp macro="" textlink="">
      <xdr:nvSpPr>
        <xdr:cNvPr id="285" name="楕円 284">
          <a:extLst>
            <a:ext uri="{FF2B5EF4-FFF2-40B4-BE49-F238E27FC236}">
              <a16:creationId xmlns:a16="http://schemas.microsoft.com/office/drawing/2014/main" id="{00000000-0008-0000-0E00-00001D010000}"/>
            </a:ext>
          </a:extLst>
        </xdr:cNvPr>
        <xdr:cNvSpPr/>
      </xdr:nvSpPr>
      <xdr:spPr>
        <a:xfrm>
          <a:off x="1968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35813</xdr:rowOff>
    </xdr:from>
    <xdr:to>
      <xdr:col>15</xdr:col>
      <xdr:colOff>50800</xdr:colOff>
      <xdr:row>81</xdr:row>
      <xdr:rowOff>72389</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flipV="1">
          <a:off x="2019300" y="13923263"/>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114316</xdr:rowOff>
    </xdr:from>
    <xdr:ext cx="405111" cy="259045"/>
    <xdr:sp macro="" textlink="">
      <xdr:nvSpPr>
        <xdr:cNvPr id="287" name="n_1aveValue【公営住宅】&#10;有形固定資産減価償却率">
          <a:extLst>
            <a:ext uri="{FF2B5EF4-FFF2-40B4-BE49-F238E27FC236}">
              <a16:creationId xmlns:a16="http://schemas.microsoft.com/office/drawing/2014/main" id="{00000000-0008-0000-0E00-00001F010000}"/>
            </a:ext>
          </a:extLst>
        </xdr:cNvPr>
        <xdr:cNvSpPr txBox="1"/>
      </xdr:nvSpPr>
      <xdr:spPr>
        <a:xfrm>
          <a:off x="35820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134890</xdr:rowOff>
    </xdr:from>
    <xdr:ext cx="405111" cy="259045"/>
    <xdr:sp macro="" textlink="">
      <xdr:nvSpPr>
        <xdr:cNvPr id="288" name="n_2aveValue【公営住宅】&#10;有形固定資産減価償却率">
          <a:extLst>
            <a:ext uri="{FF2B5EF4-FFF2-40B4-BE49-F238E27FC236}">
              <a16:creationId xmlns:a16="http://schemas.microsoft.com/office/drawing/2014/main" id="{00000000-0008-0000-0E00-000020010000}"/>
            </a:ext>
          </a:extLst>
        </xdr:cNvPr>
        <xdr:cNvSpPr txBox="1"/>
      </xdr:nvSpPr>
      <xdr:spPr>
        <a:xfrm>
          <a:off x="2705744" y="14193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112031</xdr:rowOff>
    </xdr:from>
    <xdr:ext cx="405111" cy="259045"/>
    <xdr:sp macro="" textlink="">
      <xdr:nvSpPr>
        <xdr:cNvPr id="289" name="n_3aveValue【公営住宅】&#10;有形固定資産減価償却率">
          <a:extLst>
            <a:ext uri="{FF2B5EF4-FFF2-40B4-BE49-F238E27FC236}">
              <a16:creationId xmlns:a16="http://schemas.microsoft.com/office/drawing/2014/main" id="{00000000-0008-0000-0E00-000021010000}"/>
            </a:ext>
          </a:extLst>
        </xdr:cNvPr>
        <xdr:cNvSpPr txBox="1"/>
      </xdr:nvSpPr>
      <xdr:spPr>
        <a:xfrm>
          <a:off x="1816744" y="1417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66564</xdr:rowOff>
    </xdr:from>
    <xdr:ext cx="405111" cy="259045"/>
    <xdr:sp macro="" textlink="">
      <xdr:nvSpPr>
        <xdr:cNvPr id="290" name="n_1mainValue【公営住宅】&#10;有形固定資産減価償却率">
          <a:extLst>
            <a:ext uri="{FF2B5EF4-FFF2-40B4-BE49-F238E27FC236}">
              <a16:creationId xmlns:a16="http://schemas.microsoft.com/office/drawing/2014/main" id="{00000000-0008-0000-0E00-000022010000}"/>
            </a:ext>
          </a:extLst>
        </xdr:cNvPr>
        <xdr:cNvSpPr txBox="1"/>
      </xdr:nvSpPr>
      <xdr:spPr>
        <a:xfrm>
          <a:off x="3582044" y="13611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103140</xdr:rowOff>
    </xdr:from>
    <xdr:ext cx="405111" cy="259045"/>
    <xdr:sp macro="" textlink="">
      <xdr:nvSpPr>
        <xdr:cNvPr id="291" name="n_2mainValue【公営住宅】&#10;有形固定資産減価償却率">
          <a:extLst>
            <a:ext uri="{FF2B5EF4-FFF2-40B4-BE49-F238E27FC236}">
              <a16:creationId xmlns:a16="http://schemas.microsoft.com/office/drawing/2014/main" id="{00000000-0008-0000-0E00-000023010000}"/>
            </a:ext>
          </a:extLst>
        </xdr:cNvPr>
        <xdr:cNvSpPr txBox="1"/>
      </xdr:nvSpPr>
      <xdr:spPr>
        <a:xfrm>
          <a:off x="2705744" y="1364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139716</xdr:rowOff>
    </xdr:from>
    <xdr:ext cx="405111" cy="259045"/>
    <xdr:sp macro="" textlink="">
      <xdr:nvSpPr>
        <xdr:cNvPr id="292" name="n_3mainValue【公営住宅】&#10;有形固定資産減価償却率">
          <a:extLst>
            <a:ext uri="{FF2B5EF4-FFF2-40B4-BE49-F238E27FC236}">
              <a16:creationId xmlns:a16="http://schemas.microsoft.com/office/drawing/2014/main" id="{00000000-0008-0000-0E00-000024010000}"/>
            </a:ext>
          </a:extLst>
        </xdr:cNvPr>
        <xdr:cNvSpPr txBox="1"/>
      </xdr:nvSpPr>
      <xdr:spPr>
        <a:xfrm>
          <a:off x="18167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a:extLst>
            <a:ext uri="{FF2B5EF4-FFF2-40B4-BE49-F238E27FC236}">
              <a16:creationId xmlns:a16="http://schemas.microsoft.com/office/drawing/2014/main" id="{00000000-0008-0000-0E00-000025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a:extLst>
            <a:ext uri="{FF2B5EF4-FFF2-40B4-BE49-F238E27FC236}">
              <a16:creationId xmlns:a16="http://schemas.microsoft.com/office/drawing/2014/main" id="{00000000-0008-0000-0E00-000026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a:extLst>
            <a:ext uri="{FF2B5EF4-FFF2-40B4-BE49-F238E27FC236}">
              <a16:creationId xmlns:a16="http://schemas.microsoft.com/office/drawing/2014/main" id="{00000000-0008-0000-0E00-000027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a:extLst>
            <a:ext uri="{FF2B5EF4-FFF2-40B4-BE49-F238E27FC236}">
              <a16:creationId xmlns:a16="http://schemas.microsoft.com/office/drawing/2014/main" id="{00000000-0008-0000-0E00-000028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a:extLst>
            <a:ext uri="{FF2B5EF4-FFF2-40B4-BE49-F238E27FC236}">
              <a16:creationId xmlns:a16="http://schemas.microsoft.com/office/drawing/2014/main" id="{00000000-0008-0000-0E00-000029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a:extLst>
            <a:ext uri="{FF2B5EF4-FFF2-40B4-BE49-F238E27FC236}">
              <a16:creationId xmlns:a16="http://schemas.microsoft.com/office/drawing/2014/main" id="{00000000-0008-0000-0E00-00002A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a:extLst>
            <a:ext uri="{FF2B5EF4-FFF2-40B4-BE49-F238E27FC236}">
              <a16:creationId xmlns:a16="http://schemas.microsoft.com/office/drawing/2014/main" id="{00000000-0008-0000-0E00-00002B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a:extLst>
            <a:ext uri="{FF2B5EF4-FFF2-40B4-BE49-F238E27FC236}">
              <a16:creationId xmlns:a16="http://schemas.microsoft.com/office/drawing/2014/main" id="{00000000-0008-0000-0E00-00002C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a:extLst>
            <a:ext uri="{FF2B5EF4-FFF2-40B4-BE49-F238E27FC236}">
              <a16:creationId xmlns:a16="http://schemas.microsoft.com/office/drawing/2014/main" id="{00000000-0008-0000-0E00-00002E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3" name="直線コネクタ 302">
          <a:extLst>
            <a:ext uri="{FF2B5EF4-FFF2-40B4-BE49-F238E27FC236}">
              <a16:creationId xmlns:a16="http://schemas.microsoft.com/office/drawing/2014/main" id="{00000000-0008-0000-0E00-00002F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6" name="テキスト ボックス 305">
          <a:extLst>
            <a:ext uri="{FF2B5EF4-FFF2-40B4-BE49-F238E27FC236}">
              <a16:creationId xmlns:a16="http://schemas.microsoft.com/office/drawing/2014/main" id="{00000000-0008-0000-0E00-000032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08" name="テキスト ボックス 307">
          <a:extLst>
            <a:ext uri="{FF2B5EF4-FFF2-40B4-BE49-F238E27FC236}">
              <a16:creationId xmlns:a16="http://schemas.microsoft.com/office/drawing/2014/main" id="{00000000-0008-0000-0E00-000034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10" name="テキスト ボックス 309">
          <a:extLst>
            <a:ext uri="{FF2B5EF4-FFF2-40B4-BE49-F238E27FC236}">
              <a16:creationId xmlns:a16="http://schemas.microsoft.com/office/drawing/2014/main" id="{00000000-0008-0000-0E00-000036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2" name="テキスト ボックス 311">
          <a:extLst>
            <a:ext uri="{FF2B5EF4-FFF2-40B4-BE49-F238E27FC236}">
              <a16:creationId xmlns:a16="http://schemas.microsoft.com/office/drawing/2014/main" id="{00000000-0008-0000-0E00-000038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公営住宅】&#10;一人当たり面積グラフ枠">
          <a:extLst>
            <a:ext uri="{FF2B5EF4-FFF2-40B4-BE49-F238E27FC236}">
              <a16:creationId xmlns:a16="http://schemas.microsoft.com/office/drawing/2014/main" id="{00000000-0008-0000-0E00-00003B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24764</xdr:rowOff>
    </xdr:from>
    <xdr:to>
      <xdr:col>54</xdr:col>
      <xdr:colOff>189865</xdr:colOff>
      <xdr:row>86</xdr:row>
      <xdr:rowOff>112091</xdr:rowOff>
    </xdr:to>
    <xdr:cxnSp macro="">
      <xdr:nvCxnSpPr>
        <xdr:cNvPr id="316" name="直線コネクタ 315">
          <a:extLst>
            <a:ext uri="{FF2B5EF4-FFF2-40B4-BE49-F238E27FC236}">
              <a16:creationId xmlns:a16="http://schemas.microsoft.com/office/drawing/2014/main" id="{00000000-0008-0000-0E00-00003C010000}"/>
            </a:ext>
          </a:extLst>
        </xdr:cNvPr>
        <xdr:cNvCxnSpPr/>
      </xdr:nvCxnSpPr>
      <xdr:spPr>
        <a:xfrm flipV="1">
          <a:off x="10476865" y="13569314"/>
          <a:ext cx="0" cy="1287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115918</xdr:rowOff>
    </xdr:from>
    <xdr:ext cx="469744" cy="259045"/>
    <xdr:sp macro="" textlink="">
      <xdr:nvSpPr>
        <xdr:cNvPr id="317" name="【公営住宅】&#10;一人当たり面積最小値テキスト">
          <a:extLst>
            <a:ext uri="{FF2B5EF4-FFF2-40B4-BE49-F238E27FC236}">
              <a16:creationId xmlns:a16="http://schemas.microsoft.com/office/drawing/2014/main" id="{00000000-0008-0000-0E00-00003D010000}"/>
            </a:ext>
          </a:extLst>
        </xdr:cNvPr>
        <xdr:cNvSpPr txBox="1"/>
      </xdr:nvSpPr>
      <xdr:spPr>
        <a:xfrm>
          <a:off x="10515600" y="1486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112091</xdr:rowOff>
    </xdr:from>
    <xdr:to>
      <xdr:col>55</xdr:col>
      <xdr:colOff>88900</xdr:colOff>
      <xdr:row>86</xdr:row>
      <xdr:rowOff>112091</xdr:rowOff>
    </xdr:to>
    <xdr:cxnSp macro="">
      <xdr:nvCxnSpPr>
        <xdr:cNvPr id="318" name="直線コネクタ 317">
          <a:extLst>
            <a:ext uri="{FF2B5EF4-FFF2-40B4-BE49-F238E27FC236}">
              <a16:creationId xmlns:a16="http://schemas.microsoft.com/office/drawing/2014/main" id="{00000000-0008-0000-0E00-00003E010000}"/>
            </a:ext>
          </a:extLst>
        </xdr:cNvPr>
        <xdr:cNvCxnSpPr/>
      </xdr:nvCxnSpPr>
      <xdr:spPr>
        <a:xfrm>
          <a:off x="10388600" y="1485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142891</xdr:rowOff>
    </xdr:from>
    <xdr:ext cx="534377" cy="259045"/>
    <xdr:sp macro="" textlink="">
      <xdr:nvSpPr>
        <xdr:cNvPr id="319" name="【公営住宅】&#10;一人当たり面積最大値テキスト">
          <a:extLst>
            <a:ext uri="{FF2B5EF4-FFF2-40B4-BE49-F238E27FC236}">
              <a16:creationId xmlns:a16="http://schemas.microsoft.com/office/drawing/2014/main" id="{00000000-0008-0000-0E00-00003F010000}"/>
            </a:ext>
          </a:extLst>
        </xdr:cNvPr>
        <xdr:cNvSpPr txBox="1"/>
      </xdr:nvSpPr>
      <xdr:spPr>
        <a:xfrm>
          <a:off x="10515600" y="1334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24764</xdr:rowOff>
    </xdr:from>
    <xdr:to>
      <xdr:col>55</xdr:col>
      <xdr:colOff>88900</xdr:colOff>
      <xdr:row>79</xdr:row>
      <xdr:rowOff>24764</xdr:rowOff>
    </xdr:to>
    <xdr:cxnSp macro="">
      <xdr:nvCxnSpPr>
        <xdr:cNvPr id="320" name="直線コネクタ 319">
          <a:extLst>
            <a:ext uri="{FF2B5EF4-FFF2-40B4-BE49-F238E27FC236}">
              <a16:creationId xmlns:a16="http://schemas.microsoft.com/office/drawing/2014/main" id="{00000000-0008-0000-0E00-000040010000}"/>
            </a:ext>
          </a:extLst>
        </xdr:cNvPr>
        <xdr:cNvCxnSpPr/>
      </xdr:nvCxnSpPr>
      <xdr:spPr>
        <a:xfrm>
          <a:off x="10388600" y="1356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94454</xdr:rowOff>
    </xdr:from>
    <xdr:ext cx="469744" cy="259045"/>
    <xdr:sp macro="" textlink="">
      <xdr:nvSpPr>
        <xdr:cNvPr id="321" name="【公営住宅】&#10;一人当たり面積平均値テキスト">
          <a:extLst>
            <a:ext uri="{FF2B5EF4-FFF2-40B4-BE49-F238E27FC236}">
              <a16:creationId xmlns:a16="http://schemas.microsoft.com/office/drawing/2014/main" id="{00000000-0008-0000-0E00-000041010000}"/>
            </a:ext>
          </a:extLst>
        </xdr:cNvPr>
        <xdr:cNvSpPr txBox="1"/>
      </xdr:nvSpPr>
      <xdr:spPr>
        <a:xfrm>
          <a:off x="10515600" y="144962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71577</xdr:rowOff>
    </xdr:from>
    <xdr:to>
      <xdr:col>55</xdr:col>
      <xdr:colOff>50800</xdr:colOff>
      <xdr:row>86</xdr:row>
      <xdr:rowOff>1727</xdr:rowOff>
    </xdr:to>
    <xdr:sp macro="" textlink="">
      <xdr:nvSpPr>
        <xdr:cNvPr id="322" name="フローチャート: 判断 321">
          <a:extLst>
            <a:ext uri="{FF2B5EF4-FFF2-40B4-BE49-F238E27FC236}">
              <a16:creationId xmlns:a16="http://schemas.microsoft.com/office/drawing/2014/main" id="{00000000-0008-0000-0E00-000042010000}"/>
            </a:ext>
          </a:extLst>
        </xdr:cNvPr>
        <xdr:cNvSpPr/>
      </xdr:nvSpPr>
      <xdr:spPr>
        <a:xfrm>
          <a:off x="10426700" y="1464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78817</xdr:rowOff>
    </xdr:from>
    <xdr:to>
      <xdr:col>50</xdr:col>
      <xdr:colOff>165100</xdr:colOff>
      <xdr:row>86</xdr:row>
      <xdr:rowOff>8967</xdr:rowOff>
    </xdr:to>
    <xdr:sp macro="" textlink="">
      <xdr:nvSpPr>
        <xdr:cNvPr id="323" name="フローチャート: 判断 322">
          <a:extLst>
            <a:ext uri="{FF2B5EF4-FFF2-40B4-BE49-F238E27FC236}">
              <a16:creationId xmlns:a16="http://schemas.microsoft.com/office/drawing/2014/main" id="{00000000-0008-0000-0E00-000043010000}"/>
            </a:ext>
          </a:extLst>
        </xdr:cNvPr>
        <xdr:cNvSpPr/>
      </xdr:nvSpPr>
      <xdr:spPr>
        <a:xfrm>
          <a:off x="9588500" y="1465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124461</xdr:rowOff>
    </xdr:from>
    <xdr:to>
      <xdr:col>46</xdr:col>
      <xdr:colOff>38100</xdr:colOff>
      <xdr:row>86</xdr:row>
      <xdr:rowOff>54611</xdr:rowOff>
    </xdr:to>
    <xdr:sp macro="" textlink="">
      <xdr:nvSpPr>
        <xdr:cNvPr id="324" name="フローチャート: 判断 323">
          <a:extLst>
            <a:ext uri="{FF2B5EF4-FFF2-40B4-BE49-F238E27FC236}">
              <a16:creationId xmlns:a16="http://schemas.microsoft.com/office/drawing/2014/main" id="{00000000-0008-0000-0E00-000044010000}"/>
            </a:ext>
          </a:extLst>
        </xdr:cNvPr>
        <xdr:cNvSpPr/>
      </xdr:nvSpPr>
      <xdr:spPr>
        <a:xfrm>
          <a:off x="8699500" y="146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123089</xdr:rowOff>
    </xdr:from>
    <xdr:to>
      <xdr:col>41</xdr:col>
      <xdr:colOff>101600</xdr:colOff>
      <xdr:row>86</xdr:row>
      <xdr:rowOff>53239</xdr:rowOff>
    </xdr:to>
    <xdr:sp macro="" textlink="">
      <xdr:nvSpPr>
        <xdr:cNvPr id="325" name="フローチャート: 判断 324">
          <a:extLst>
            <a:ext uri="{FF2B5EF4-FFF2-40B4-BE49-F238E27FC236}">
              <a16:creationId xmlns:a16="http://schemas.microsoft.com/office/drawing/2014/main" id="{00000000-0008-0000-0E00-000045010000}"/>
            </a:ext>
          </a:extLst>
        </xdr:cNvPr>
        <xdr:cNvSpPr/>
      </xdr:nvSpPr>
      <xdr:spPr>
        <a:xfrm>
          <a:off x="7810500" y="14696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00000000-0008-0000-0E00-00004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00000000-0008-0000-0E00-00004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118287</xdr:rowOff>
    </xdr:from>
    <xdr:to>
      <xdr:col>55</xdr:col>
      <xdr:colOff>50800</xdr:colOff>
      <xdr:row>86</xdr:row>
      <xdr:rowOff>48437</xdr:rowOff>
    </xdr:to>
    <xdr:sp macro="" textlink="">
      <xdr:nvSpPr>
        <xdr:cNvPr id="331" name="楕円 330">
          <a:extLst>
            <a:ext uri="{FF2B5EF4-FFF2-40B4-BE49-F238E27FC236}">
              <a16:creationId xmlns:a16="http://schemas.microsoft.com/office/drawing/2014/main" id="{00000000-0008-0000-0E00-00004B010000}"/>
            </a:ext>
          </a:extLst>
        </xdr:cNvPr>
        <xdr:cNvSpPr/>
      </xdr:nvSpPr>
      <xdr:spPr>
        <a:xfrm>
          <a:off x="10426700" y="1469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50003</xdr:rowOff>
    </xdr:from>
    <xdr:ext cx="469744" cy="259045"/>
    <xdr:sp macro="" textlink="">
      <xdr:nvSpPr>
        <xdr:cNvPr id="332" name="【公営住宅】&#10;一人当たり面積該当値テキスト">
          <a:extLst>
            <a:ext uri="{FF2B5EF4-FFF2-40B4-BE49-F238E27FC236}">
              <a16:creationId xmlns:a16="http://schemas.microsoft.com/office/drawing/2014/main" id="{00000000-0008-0000-0E00-00004C010000}"/>
            </a:ext>
          </a:extLst>
        </xdr:cNvPr>
        <xdr:cNvSpPr txBox="1"/>
      </xdr:nvSpPr>
      <xdr:spPr>
        <a:xfrm>
          <a:off x="10515600" y="1462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119887</xdr:rowOff>
    </xdr:from>
    <xdr:to>
      <xdr:col>50</xdr:col>
      <xdr:colOff>165100</xdr:colOff>
      <xdr:row>86</xdr:row>
      <xdr:rowOff>50037</xdr:rowOff>
    </xdr:to>
    <xdr:sp macro="" textlink="">
      <xdr:nvSpPr>
        <xdr:cNvPr id="333" name="楕円 332">
          <a:extLst>
            <a:ext uri="{FF2B5EF4-FFF2-40B4-BE49-F238E27FC236}">
              <a16:creationId xmlns:a16="http://schemas.microsoft.com/office/drawing/2014/main" id="{00000000-0008-0000-0E00-00004D010000}"/>
            </a:ext>
          </a:extLst>
        </xdr:cNvPr>
        <xdr:cNvSpPr/>
      </xdr:nvSpPr>
      <xdr:spPr>
        <a:xfrm>
          <a:off x="9588500" y="1469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169087</xdr:rowOff>
    </xdr:from>
    <xdr:to>
      <xdr:col>55</xdr:col>
      <xdr:colOff>0</xdr:colOff>
      <xdr:row>85</xdr:row>
      <xdr:rowOff>170687</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flipV="1">
          <a:off x="9639300" y="14742337"/>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121259</xdr:rowOff>
    </xdr:from>
    <xdr:to>
      <xdr:col>46</xdr:col>
      <xdr:colOff>38100</xdr:colOff>
      <xdr:row>86</xdr:row>
      <xdr:rowOff>51409</xdr:rowOff>
    </xdr:to>
    <xdr:sp macro="" textlink="">
      <xdr:nvSpPr>
        <xdr:cNvPr id="335" name="楕円 334">
          <a:extLst>
            <a:ext uri="{FF2B5EF4-FFF2-40B4-BE49-F238E27FC236}">
              <a16:creationId xmlns:a16="http://schemas.microsoft.com/office/drawing/2014/main" id="{00000000-0008-0000-0E00-00004F010000}"/>
            </a:ext>
          </a:extLst>
        </xdr:cNvPr>
        <xdr:cNvSpPr/>
      </xdr:nvSpPr>
      <xdr:spPr>
        <a:xfrm>
          <a:off x="8699500" y="1469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170687</xdr:rowOff>
    </xdr:from>
    <xdr:to>
      <xdr:col>50</xdr:col>
      <xdr:colOff>114300</xdr:colOff>
      <xdr:row>86</xdr:row>
      <xdr:rowOff>609</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flipV="1">
          <a:off x="8750300" y="14743937"/>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122631</xdr:rowOff>
    </xdr:from>
    <xdr:to>
      <xdr:col>41</xdr:col>
      <xdr:colOff>101600</xdr:colOff>
      <xdr:row>86</xdr:row>
      <xdr:rowOff>52781</xdr:rowOff>
    </xdr:to>
    <xdr:sp macro="" textlink="">
      <xdr:nvSpPr>
        <xdr:cNvPr id="337" name="楕円 336">
          <a:extLst>
            <a:ext uri="{FF2B5EF4-FFF2-40B4-BE49-F238E27FC236}">
              <a16:creationId xmlns:a16="http://schemas.microsoft.com/office/drawing/2014/main" id="{00000000-0008-0000-0E00-000051010000}"/>
            </a:ext>
          </a:extLst>
        </xdr:cNvPr>
        <xdr:cNvSpPr/>
      </xdr:nvSpPr>
      <xdr:spPr>
        <a:xfrm>
          <a:off x="7810500" y="1469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609</xdr:rowOff>
    </xdr:from>
    <xdr:to>
      <xdr:col>45</xdr:col>
      <xdr:colOff>177800</xdr:colOff>
      <xdr:row>86</xdr:row>
      <xdr:rowOff>1981</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flipV="1">
          <a:off x="7861300" y="1474530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25494</xdr:rowOff>
    </xdr:from>
    <xdr:ext cx="469744" cy="259045"/>
    <xdr:sp macro="" textlink="">
      <xdr:nvSpPr>
        <xdr:cNvPr id="339" name="n_1aveValue【公営住宅】&#10;一人当たり面積">
          <a:extLst>
            <a:ext uri="{FF2B5EF4-FFF2-40B4-BE49-F238E27FC236}">
              <a16:creationId xmlns:a16="http://schemas.microsoft.com/office/drawing/2014/main" id="{00000000-0008-0000-0E00-000053010000}"/>
            </a:ext>
          </a:extLst>
        </xdr:cNvPr>
        <xdr:cNvSpPr txBox="1"/>
      </xdr:nvSpPr>
      <xdr:spPr>
        <a:xfrm>
          <a:off x="9391727" y="14427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45738</xdr:rowOff>
    </xdr:from>
    <xdr:ext cx="469744" cy="259045"/>
    <xdr:sp macro="" textlink="">
      <xdr:nvSpPr>
        <xdr:cNvPr id="340" name="n_2aveValue【公営住宅】&#10;一人当たり面積">
          <a:extLst>
            <a:ext uri="{FF2B5EF4-FFF2-40B4-BE49-F238E27FC236}">
              <a16:creationId xmlns:a16="http://schemas.microsoft.com/office/drawing/2014/main" id="{00000000-0008-0000-0E00-000054010000}"/>
            </a:ext>
          </a:extLst>
        </xdr:cNvPr>
        <xdr:cNvSpPr txBox="1"/>
      </xdr:nvSpPr>
      <xdr:spPr>
        <a:xfrm>
          <a:off x="8515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44366</xdr:rowOff>
    </xdr:from>
    <xdr:ext cx="469744" cy="259045"/>
    <xdr:sp macro="" textlink="">
      <xdr:nvSpPr>
        <xdr:cNvPr id="341" name="n_3aveValue【公営住宅】&#10;一人当たり面積">
          <a:extLst>
            <a:ext uri="{FF2B5EF4-FFF2-40B4-BE49-F238E27FC236}">
              <a16:creationId xmlns:a16="http://schemas.microsoft.com/office/drawing/2014/main" id="{00000000-0008-0000-0E00-000055010000}"/>
            </a:ext>
          </a:extLst>
        </xdr:cNvPr>
        <xdr:cNvSpPr txBox="1"/>
      </xdr:nvSpPr>
      <xdr:spPr>
        <a:xfrm>
          <a:off x="7626427" y="147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41164</xdr:rowOff>
    </xdr:from>
    <xdr:ext cx="469744" cy="259045"/>
    <xdr:sp macro="" textlink="">
      <xdr:nvSpPr>
        <xdr:cNvPr id="342" name="n_1mainValue【公営住宅】&#10;一人当たり面積">
          <a:extLst>
            <a:ext uri="{FF2B5EF4-FFF2-40B4-BE49-F238E27FC236}">
              <a16:creationId xmlns:a16="http://schemas.microsoft.com/office/drawing/2014/main" id="{00000000-0008-0000-0E00-000056010000}"/>
            </a:ext>
          </a:extLst>
        </xdr:cNvPr>
        <xdr:cNvSpPr txBox="1"/>
      </xdr:nvSpPr>
      <xdr:spPr>
        <a:xfrm>
          <a:off x="9391727" y="1478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67936</xdr:rowOff>
    </xdr:from>
    <xdr:ext cx="469744" cy="259045"/>
    <xdr:sp macro="" textlink="">
      <xdr:nvSpPr>
        <xdr:cNvPr id="343" name="n_2mainValue【公営住宅】&#10;一人当たり面積">
          <a:extLst>
            <a:ext uri="{FF2B5EF4-FFF2-40B4-BE49-F238E27FC236}">
              <a16:creationId xmlns:a16="http://schemas.microsoft.com/office/drawing/2014/main" id="{00000000-0008-0000-0E00-000057010000}"/>
            </a:ext>
          </a:extLst>
        </xdr:cNvPr>
        <xdr:cNvSpPr txBox="1"/>
      </xdr:nvSpPr>
      <xdr:spPr>
        <a:xfrm>
          <a:off x="8515427" y="14469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69308</xdr:rowOff>
    </xdr:from>
    <xdr:ext cx="469744" cy="259045"/>
    <xdr:sp macro="" textlink="">
      <xdr:nvSpPr>
        <xdr:cNvPr id="344" name="n_3mainValue【公営住宅】&#10;一人当たり面積">
          <a:extLst>
            <a:ext uri="{FF2B5EF4-FFF2-40B4-BE49-F238E27FC236}">
              <a16:creationId xmlns:a16="http://schemas.microsoft.com/office/drawing/2014/main" id="{00000000-0008-0000-0E00-000058010000}"/>
            </a:ext>
          </a:extLst>
        </xdr:cNvPr>
        <xdr:cNvSpPr txBox="1"/>
      </xdr:nvSpPr>
      <xdr:spPr>
        <a:xfrm>
          <a:off x="7626427" y="1447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a:extLst>
            <a:ext uri="{FF2B5EF4-FFF2-40B4-BE49-F238E27FC236}">
              <a16:creationId xmlns:a16="http://schemas.microsoft.com/office/drawing/2014/main" id="{00000000-0008-0000-0E00-00005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a:extLst>
            <a:ext uri="{FF2B5EF4-FFF2-40B4-BE49-F238E27FC236}">
              <a16:creationId xmlns:a16="http://schemas.microsoft.com/office/drawing/2014/main" id="{00000000-0008-0000-0E00-00005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a:extLst>
            <a:ext uri="{FF2B5EF4-FFF2-40B4-BE49-F238E27FC236}">
              <a16:creationId xmlns:a16="http://schemas.microsoft.com/office/drawing/2014/main" id="{00000000-0008-0000-0E00-00005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a:extLst>
            <a:ext uri="{FF2B5EF4-FFF2-40B4-BE49-F238E27FC236}">
              <a16:creationId xmlns:a16="http://schemas.microsoft.com/office/drawing/2014/main" id="{00000000-0008-0000-0E00-00005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a:extLst>
            <a:ext uri="{FF2B5EF4-FFF2-40B4-BE49-F238E27FC236}">
              <a16:creationId xmlns:a16="http://schemas.microsoft.com/office/drawing/2014/main" id="{00000000-0008-0000-0E00-00005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a:extLst>
            <a:ext uri="{FF2B5EF4-FFF2-40B4-BE49-F238E27FC236}">
              <a16:creationId xmlns:a16="http://schemas.microsoft.com/office/drawing/2014/main" id="{00000000-0008-0000-0E00-00005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a:extLst>
            <a:ext uri="{FF2B5EF4-FFF2-40B4-BE49-F238E27FC236}">
              <a16:creationId xmlns:a16="http://schemas.microsoft.com/office/drawing/2014/main" id="{00000000-0008-0000-0E00-00005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a:extLst>
            <a:ext uri="{FF2B5EF4-FFF2-40B4-BE49-F238E27FC236}">
              <a16:creationId xmlns:a16="http://schemas.microsoft.com/office/drawing/2014/main" id="{00000000-0008-0000-0E00-00006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3" name="正方形/長方形 352">
          <a:extLst>
            <a:ext uri="{FF2B5EF4-FFF2-40B4-BE49-F238E27FC236}">
              <a16:creationId xmlns:a16="http://schemas.microsoft.com/office/drawing/2014/main" id="{00000000-0008-0000-0E00-00006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4" name="正方形/長方形 353">
          <a:extLst>
            <a:ext uri="{FF2B5EF4-FFF2-40B4-BE49-F238E27FC236}">
              <a16:creationId xmlns:a16="http://schemas.microsoft.com/office/drawing/2014/main" id="{00000000-0008-0000-0E00-00006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5" name="正方形/長方形 354">
          <a:extLst>
            <a:ext uri="{FF2B5EF4-FFF2-40B4-BE49-F238E27FC236}">
              <a16:creationId xmlns:a16="http://schemas.microsoft.com/office/drawing/2014/main" id="{00000000-0008-0000-0E00-00006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0" name="正方形/長方形 369">
          <a:extLst>
            <a:ext uri="{FF2B5EF4-FFF2-40B4-BE49-F238E27FC236}">
              <a16:creationId xmlns:a16="http://schemas.microsoft.com/office/drawing/2014/main" id="{00000000-0008-0000-0E00-00007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1" name="正方形/長方形 370">
          <a:extLst>
            <a:ext uri="{FF2B5EF4-FFF2-40B4-BE49-F238E27FC236}">
              <a16:creationId xmlns:a16="http://schemas.microsoft.com/office/drawing/2014/main" id="{00000000-0008-0000-0E00-00007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2" name="正方形/長方形 371">
          <a:extLst>
            <a:ext uri="{FF2B5EF4-FFF2-40B4-BE49-F238E27FC236}">
              <a16:creationId xmlns:a16="http://schemas.microsoft.com/office/drawing/2014/main" id="{00000000-0008-0000-0E00-00007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3" name="正方形/長方形 372">
          <a:extLst>
            <a:ext uri="{FF2B5EF4-FFF2-40B4-BE49-F238E27FC236}">
              <a16:creationId xmlns:a16="http://schemas.microsoft.com/office/drawing/2014/main" id="{00000000-0008-0000-0E00-00007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5" name="テキスト ボックス 384">
          <a:extLst>
            <a:ext uri="{FF2B5EF4-FFF2-40B4-BE49-F238E27FC236}">
              <a16:creationId xmlns:a16="http://schemas.microsoft.com/office/drawing/2014/main" id="{00000000-0008-0000-0E00-000081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6" name="直線コネクタ 385">
          <a:extLst>
            <a:ext uri="{FF2B5EF4-FFF2-40B4-BE49-F238E27FC236}">
              <a16:creationId xmlns:a16="http://schemas.microsoft.com/office/drawing/2014/main" id="{00000000-0008-0000-0E00-000082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0" name="【学校施設】&#10;有形固定資産減価償却率グラフ枠">
          <a:extLst>
            <a:ext uri="{FF2B5EF4-FFF2-40B4-BE49-F238E27FC236}">
              <a16:creationId xmlns:a16="http://schemas.microsoft.com/office/drawing/2014/main" id="{00000000-0008-0000-0E00-000090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161925</xdr:rowOff>
    </xdr:from>
    <xdr:to>
      <xdr:col>85</xdr:col>
      <xdr:colOff>126364</xdr:colOff>
      <xdr:row>63</xdr:row>
      <xdr:rowOff>22860</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flipV="1">
          <a:off x="16318864" y="9763125"/>
          <a:ext cx="0" cy="106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26687</xdr:rowOff>
    </xdr:from>
    <xdr:ext cx="405111" cy="259045"/>
    <xdr:sp macro="" textlink="">
      <xdr:nvSpPr>
        <xdr:cNvPr id="402" name="【学校施設】&#10;有形固定資産減価償却率最小値テキスト">
          <a:extLst>
            <a:ext uri="{FF2B5EF4-FFF2-40B4-BE49-F238E27FC236}">
              <a16:creationId xmlns:a16="http://schemas.microsoft.com/office/drawing/2014/main" id="{00000000-0008-0000-0E00-000092010000}"/>
            </a:ext>
          </a:extLst>
        </xdr:cNvPr>
        <xdr:cNvSpPr txBox="1"/>
      </xdr:nvSpPr>
      <xdr:spPr>
        <a:xfrm>
          <a:off x="16357600" y="1082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22860</xdr:rowOff>
    </xdr:from>
    <xdr:to>
      <xdr:col>86</xdr:col>
      <xdr:colOff>25400</xdr:colOff>
      <xdr:row>63</xdr:row>
      <xdr:rowOff>22860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6230600" y="1082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108602</xdr:rowOff>
    </xdr:from>
    <xdr:ext cx="405111" cy="259045"/>
    <xdr:sp macro="" textlink="">
      <xdr:nvSpPr>
        <xdr:cNvPr id="404" name="【学校施設】&#10;有形固定資産減価償却率最大値テキスト">
          <a:extLst>
            <a:ext uri="{FF2B5EF4-FFF2-40B4-BE49-F238E27FC236}">
              <a16:creationId xmlns:a16="http://schemas.microsoft.com/office/drawing/2014/main" id="{00000000-0008-0000-0E00-000094010000}"/>
            </a:ext>
          </a:extLst>
        </xdr:cNvPr>
        <xdr:cNvSpPr txBox="1"/>
      </xdr:nvSpPr>
      <xdr:spPr>
        <a:xfrm>
          <a:off x="16357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161925</xdr:rowOff>
    </xdr:from>
    <xdr:to>
      <xdr:col>86</xdr:col>
      <xdr:colOff>25400</xdr:colOff>
      <xdr:row>56</xdr:row>
      <xdr:rowOff>161925</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6230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135272</xdr:rowOff>
    </xdr:from>
    <xdr:ext cx="405111" cy="259045"/>
    <xdr:sp macro="" textlink="">
      <xdr:nvSpPr>
        <xdr:cNvPr id="406" name="【学校施設】&#10;有形固定資産減価償却率平均値テキスト">
          <a:extLst>
            <a:ext uri="{FF2B5EF4-FFF2-40B4-BE49-F238E27FC236}">
              <a16:creationId xmlns:a16="http://schemas.microsoft.com/office/drawing/2014/main" id="{00000000-0008-0000-0E00-000096010000}"/>
            </a:ext>
          </a:extLst>
        </xdr:cNvPr>
        <xdr:cNvSpPr txBox="1"/>
      </xdr:nvSpPr>
      <xdr:spPr>
        <a:xfrm>
          <a:off x="16357600" y="10079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156845</xdr:rowOff>
    </xdr:from>
    <xdr:to>
      <xdr:col>85</xdr:col>
      <xdr:colOff>177800</xdr:colOff>
      <xdr:row>59</xdr:row>
      <xdr:rowOff>86995</xdr:rowOff>
    </xdr:to>
    <xdr:sp macro="" textlink="">
      <xdr:nvSpPr>
        <xdr:cNvPr id="407" name="フローチャート: 判断 406">
          <a:extLst>
            <a:ext uri="{FF2B5EF4-FFF2-40B4-BE49-F238E27FC236}">
              <a16:creationId xmlns:a16="http://schemas.microsoft.com/office/drawing/2014/main" id="{00000000-0008-0000-0E00-000097010000}"/>
            </a:ext>
          </a:extLst>
        </xdr:cNvPr>
        <xdr:cNvSpPr/>
      </xdr:nvSpPr>
      <xdr:spPr>
        <a:xfrm>
          <a:off x="162687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36830</xdr:rowOff>
    </xdr:from>
    <xdr:to>
      <xdr:col>81</xdr:col>
      <xdr:colOff>101600</xdr:colOff>
      <xdr:row>59</xdr:row>
      <xdr:rowOff>138430</xdr:rowOff>
    </xdr:to>
    <xdr:sp macro="" textlink="">
      <xdr:nvSpPr>
        <xdr:cNvPr id="408" name="フローチャート: 判断 407">
          <a:extLst>
            <a:ext uri="{FF2B5EF4-FFF2-40B4-BE49-F238E27FC236}">
              <a16:creationId xmlns:a16="http://schemas.microsoft.com/office/drawing/2014/main" id="{00000000-0008-0000-0E00-000098010000}"/>
            </a:ext>
          </a:extLst>
        </xdr:cNvPr>
        <xdr:cNvSpPr/>
      </xdr:nvSpPr>
      <xdr:spPr>
        <a:xfrm>
          <a:off x="154305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57785</xdr:rowOff>
    </xdr:from>
    <xdr:to>
      <xdr:col>76</xdr:col>
      <xdr:colOff>165100</xdr:colOff>
      <xdr:row>59</xdr:row>
      <xdr:rowOff>159385</xdr:rowOff>
    </xdr:to>
    <xdr:sp macro="" textlink="">
      <xdr:nvSpPr>
        <xdr:cNvPr id="409" name="フローチャート: 判断 408">
          <a:extLst>
            <a:ext uri="{FF2B5EF4-FFF2-40B4-BE49-F238E27FC236}">
              <a16:creationId xmlns:a16="http://schemas.microsoft.com/office/drawing/2014/main" id="{00000000-0008-0000-0E00-000099010000}"/>
            </a:ext>
          </a:extLst>
        </xdr:cNvPr>
        <xdr:cNvSpPr/>
      </xdr:nvSpPr>
      <xdr:spPr>
        <a:xfrm>
          <a:off x="14541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71120</xdr:rowOff>
    </xdr:from>
    <xdr:to>
      <xdr:col>72</xdr:col>
      <xdr:colOff>38100</xdr:colOff>
      <xdr:row>60</xdr:row>
      <xdr:rowOff>1270</xdr:rowOff>
    </xdr:to>
    <xdr:sp macro="" textlink="">
      <xdr:nvSpPr>
        <xdr:cNvPr id="410" name="フローチャート: 判断 409">
          <a:extLst>
            <a:ext uri="{FF2B5EF4-FFF2-40B4-BE49-F238E27FC236}">
              <a16:creationId xmlns:a16="http://schemas.microsoft.com/office/drawing/2014/main" id="{00000000-0008-0000-0E00-00009A010000}"/>
            </a:ext>
          </a:extLst>
        </xdr:cNvPr>
        <xdr:cNvSpPr/>
      </xdr:nvSpPr>
      <xdr:spPr>
        <a:xfrm>
          <a:off x="13652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55880</xdr:rowOff>
    </xdr:from>
    <xdr:to>
      <xdr:col>85</xdr:col>
      <xdr:colOff>177800</xdr:colOff>
      <xdr:row>57</xdr:row>
      <xdr:rowOff>157480</xdr:rowOff>
    </xdr:to>
    <xdr:sp macro="" textlink="">
      <xdr:nvSpPr>
        <xdr:cNvPr id="416" name="楕円 415">
          <a:extLst>
            <a:ext uri="{FF2B5EF4-FFF2-40B4-BE49-F238E27FC236}">
              <a16:creationId xmlns:a16="http://schemas.microsoft.com/office/drawing/2014/main" id="{00000000-0008-0000-0E00-0000A0010000}"/>
            </a:ext>
          </a:extLst>
        </xdr:cNvPr>
        <xdr:cNvSpPr/>
      </xdr:nvSpPr>
      <xdr:spPr>
        <a:xfrm>
          <a:off x="16268700" y="98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142257</xdr:rowOff>
    </xdr:from>
    <xdr:ext cx="405111" cy="259045"/>
    <xdr:sp macro="" textlink="">
      <xdr:nvSpPr>
        <xdr:cNvPr id="417" name="【学校施設】&#10;有形固定資産減価償却率該当値テキスト">
          <a:extLst>
            <a:ext uri="{FF2B5EF4-FFF2-40B4-BE49-F238E27FC236}">
              <a16:creationId xmlns:a16="http://schemas.microsoft.com/office/drawing/2014/main" id="{00000000-0008-0000-0E00-0000A1010000}"/>
            </a:ext>
          </a:extLst>
        </xdr:cNvPr>
        <xdr:cNvSpPr txBox="1"/>
      </xdr:nvSpPr>
      <xdr:spPr>
        <a:xfrm>
          <a:off x="16357600" y="9743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86360</xdr:rowOff>
    </xdr:from>
    <xdr:to>
      <xdr:col>81</xdr:col>
      <xdr:colOff>101600</xdr:colOff>
      <xdr:row>58</xdr:row>
      <xdr:rowOff>16510</xdr:rowOff>
    </xdr:to>
    <xdr:sp macro="" textlink="">
      <xdr:nvSpPr>
        <xdr:cNvPr id="418" name="楕円 417">
          <a:extLst>
            <a:ext uri="{FF2B5EF4-FFF2-40B4-BE49-F238E27FC236}">
              <a16:creationId xmlns:a16="http://schemas.microsoft.com/office/drawing/2014/main" id="{00000000-0008-0000-0E00-0000A2010000}"/>
            </a:ext>
          </a:extLst>
        </xdr:cNvPr>
        <xdr:cNvSpPr/>
      </xdr:nvSpPr>
      <xdr:spPr>
        <a:xfrm>
          <a:off x="15430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106680</xdr:rowOff>
    </xdr:from>
    <xdr:to>
      <xdr:col>85</xdr:col>
      <xdr:colOff>127000</xdr:colOff>
      <xdr:row>57</xdr:row>
      <xdr:rowOff>137160</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flipV="1">
          <a:off x="15481300" y="987933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116840</xdr:rowOff>
    </xdr:from>
    <xdr:to>
      <xdr:col>76</xdr:col>
      <xdr:colOff>165100</xdr:colOff>
      <xdr:row>58</xdr:row>
      <xdr:rowOff>46990</xdr:rowOff>
    </xdr:to>
    <xdr:sp macro="" textlink="">
      <xdr:nvSpPr>
        <xdr:cNvPr id="420" name="楕円 419">
          <a:extLst>
            <a:ext uri="{FF2B5EF4-FFF2-40B4-BE49-F238E27FC236}">
              <a16:creationId xmlns:a16="http://schemas.microsoft.com/office/drawing/2014/main" id="{00000000-0008-0000-0E00-0000A4010000}"/>
            </a:ext>
          </a:extLst>
        </xdr:cNvPr>
        <xdr:cNvSpPr/>
      </xdr:nvSpPr>
      <xdr:spPr>
        <a:xfrm>
          <a:off x="145415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137160</xdr:rowOff>
    </xdr:from>
    <xdr:to>
      <xdr:col>81</xdr:col>
      <xdr:colOff>50800</xdr:colOff>
      <xdr:row>57</xdr:row>
      <xdr:rowOff>167640</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flipV="1">
          <a:off x="14592300" y="99098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59690</xdr:rowOff>
    </xdr:from>
    <xdr:to>
      <xdr:col>72</xdr:col>
      <xdr:colOff>38100</xdr:colOff>
      <xdr:row>57</xdr:row>
      <xdr:rowOff>161290</xdr:rowOff>
    </xdr:to>
    <xdr:sp macro="" textlink="">
      <xdr:nvSpPr>
        <xdr:cNvPr id="422" name="楕円 421">
          <a:extLst>
            <a:ext uri="{FF2B5EF4-FFF2-40B4-BE49-F238E27FC236}">
              <a16:creationId xmlns:a16="http://schemas.microsoft.com/office/drawing/2014/main" id="{00000000-0008-0000-0E00-0000A6010000}"/>
            </a:ext>
          </a:extLst>
        </xdr:cNvPr>
        <xdr:cNvSpPr/>
      </xdr:nvSpPr>
      <xdr:spPr>
        <a:xfrm>
          <a:off x="13652500" y="98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110490</xdr:rowOff>
    </xdr:from>
    <xdr:to>
      <xdr:col>76</xdr:col>
      <xdr:colOff>114300</xdr:colOff>
      <xdr:row>57</xdr:row>
      <xdr:rowOff>167640</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3703300" y="988314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129557</xdr:rowOff>
    </xdr:from>
    <xdr:ext cx="405111" cy="259045"/>
    <xdr:sp macro="" textlink="">
      <xdr:nvSpPr>
        <xdr:cNvPr id="424" name="n_1aveValue【学校施設】&#10;有形固定資産減価償却率">
          <a:extLst>
            <a:ext uri="{FF2B5EF4-FFF2-40B4-BE49-F238E27FC236}">
              <a16:creationId xmlns:a16="http://schemas.microsoft.com/office/drawing/2014/main" id="{00000000-0008-0000-0E00-0000A8010000}"/>
            </a:ext>
          </a:extLst>
        </xdr:cNvPr>
        <xdr:cNvSpPr txBox="1"/>
      </xdr:nvSpPr>
      <xdr:spPr>
        <a:xfrm>
          <a:off x="15266044" y="1024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150512</xdr:rowOff>
    </xdr:from>
    <xdr:ext cx="405111" cy="259045"/>
    <xdr:sp macro="" textlink="">
      <xdr:nvSpPr>
        <xdr:cNvPr id="425" name="n_2aveValue【学校施設】&#10;有形固定資産減価償却率">
          <a:extLst>
            <a:ext uri="{FF2B5EF4-FFF2-40B4-BE49-F238E27FC236}">
              <a16:creationId xmlns:a16="http://schemas.microsoft.com/office/drawing/2014/main" id="{00000000-0008-0000-0E00-0000A9010000}"/>
            </a:ext>
          </a:extLst>
        </xdr:cNvPr>
        <xdr:cNvSpPr txBox="1"/>
      </xdr:nvSpPr>
      <xdr:spPr>
        <a:xfrm>
          <a:off x="14389744" y="1026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163847</xdr:rowOff>
    </xdr:from>
    <xdr:ext cx="405111" cy="259045"/>
    <xdr:sp macro="" textlink="">
      <xdr:nvSpPr>
        <xdr:cNvPr id="426" name="n_3aveValue【学校施設】&#10;有形固定資産減価償却率">
          <a:extLst>
            <a:ext uri="{FF2B5EF4-FFF2-40B4-BE49-F238E27FC236}">
              <a16:creationId xmlns:a16="http://schemas.microsoft.com/office/drawing/2014/main" id="{00000000-0008-0000-0E00-0000AA010000}"/>
            </a:ext>
          </a:extLst>
        </xdr:cNvPr>
        <xdr:cNvSpPr txBox="1"/>
      </xdr:nvSpPr>
      <xdr:spPr>
        <a:xfrm>
          <a:off x="135007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33037</xdr:rowOff>
    </xdr:from>
    <xdr:ext cx="405111" cy="259045"/>
    <xdr:sp macro="" textlink="">
      <xdr:nvSpPr>
        <xdr:cNvPr id="427" name="n_1mainValue【学校施設】&#10;有形固定資産減価償却率">
          <a:extLst>
            <a:ext uri="{FF2B5EF4-FFF2-40B4-BE49-F238E27FC236}">
              <a16:creationId xmlns:a16="http://schemas.microsoft.com/office/drawing/2014/main" id="{00000000-0008-0000-0E00-0000AB010000}"/>
            </a:ext>
          </a:extLst>
        </xdr:cNvPr>
        <xdr:cNvSpPr txBox="1"/>
      </xdr:nvSpPr>
      <xdr:spPr>
        <a:xfrm>
          <a:off x="152660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63517</xdr:rowOff>
    </xdr:from>
    <xdr:ext cx="405111" cy="259045"/>
    <xdr:sp macro="" textlink="">
      <xdr:nvSpPr>
        <xdr:cNvPr id="428" name="n_2mainValue【学校施設】&#10;有形固定資産減価償却率">
          <a:extLst>
            <a:ext uri="{FF2B5EF4-FFF2-40B4-BE49-F238E27FC236}">
              <a16:creationId xmlns:a16="http://schemas.microsoft.com/office/drawing/2014/main" id="{00000000-0008-0000-0E00-0000AC010000}"/>
            </a:ext>
          </a:extLst>
        </xdr:cNvPr>
        <xdr:cNvSpPr txBox="1"/>
      </xdr:nvSpPr>
      <xdr:spPr>
        <a:xfrm>
          <a:off x="14389744" y="966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6367</xdr:rowOff>
    </xdr:from>
    <xdr:ext cx="405111" cy="259045"/>
    <xdr:sp macro="" textlink="">
      <xdr:nvSpPr>
        <xdr:cNvPr id="429" name="n_3mainValue【学校施設】&#10;有形固定資産減価償却率">
          <a:extLst>
            <a:ext uri="{FF2B5EF4-FFF2-40B4-BE49-F238E27FC236}">
              <a16:creationId xmlns:a16="http://schemas.microsoft.com/office/drawing/2014/main" id="{00000000-0008-0000-0E00-0000AD010000}"/>
            </a:ext>
          </a:extLst>
        </xdr:cNvPr>
        <xdr:cNvSpPr txBox="1"/>
      </xdr:nvSpPr>
      <xdr:spPr>
        <a:xfrm>
          <a:off x="13500744"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0" name="正方形/長方形 429">
          <a:extLst>
            <a:ext uri="{FF2B5EF4-FFF2-40B4-BE49-F238E27FC236}">
              <a16:creationId xmlns:a16="http://schemas.microsoft.com/office/drawing/2014/main" id="{00000000-0008-0000-0E00-0000AE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1" name="正方形/長方形 430">
          <a:extLst>
            <a:ext uri="{FF2B5EF4-FFF2-40B4-BE49-F238E27FC236}">
              <a16:creationId xmlns:a16="http://schemas.microsoft.com/office/drawing/2014/main" id="{00000000-0008-0000-0E00-0000AF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2" name="正方形/長方形 431">
          <a:extLst>
            <a:ext uri="{FF2B5EF4-FFF2-40B4-BE49-F238E27FC236}">
              <a16:creationId xmlns:a16="http://schemas.microsoft.com/office/drawing/2014/main" id="{00000000-0008-0000-0E00-0000B0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3" name="正方形/長方形 432">
          <a:extLst>
            <a:ext uri="{FF2B5EF4-FFF2-40B4-BE49-F238E27FC236}">
              <a16:creationId xmlns:a16="http://schemas.microsoft.com/office/drawing/2014/main" id="{00000000-0008-0000-0E00-0000B1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4" name="正方形/長方形 433">
          <a:extLst>
            <a:ext uri="{FF2B5EF4-FFF2-40B4-BE49-F238E27FC236}">
              <a16:creationId xmlns:a16="http://schemas.microsoft.com/office/drawing/2014/main" id="{00000000-0008-0000-0E00-0000B2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5" name="正方形/長方形 434">
          <a:extLst>
            <a:ext uri="{FF2B5EF4-FFF2-40B4-BE49-F238E27FC236}">
              <a16:creationId xmlns:a16="http://schemas.microsoft.com/office/drawing/2014/main" id="{00000000-0008-0000-0E00-0000B3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6" name="正方形/長方形 435">
          <a:extLst>
            <a:ext uri="{FF2B5EF4-FFF2-40B4-BE49-F238E27FC236}">
              <a16:creationId xmlns:a16="http://schemas.microsoft.com/office/drawing/2014/main" id="{00000000-0008-0000-0E00-0000B4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8" name="テキスト ボックス 437">
          <a:extLst>
            <a:ext uri="{FF2B5EF4-FFF2-40B4-BE49-F238E27FC236}">
              <a16:creationId xmlns:a16="http://schemas.microsoft.com/office/drawing/2014/main" id="{00000000-0008-0000-0E00-0000B6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41" name="テキスト ボックス 440">
          <a:extLst>
            <a:ext uri="{FF2B5EF4-FFF2-40B4-BE49-F238E27FC236}">
              <a16:creationId xmlns:a16="http://schemas.microsoft.com/office/drawing/2014/main" id="{00000000-0008-0000-0E00-0000B9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2" name="【学校施設】&#10;一人当たり面積グラフ枠">
          <a:extLst>
            <a:ext uri="{FF2B5EF4-FFF2-40B4-BE49-F238E27FC236}">
              <a16:creationId xmlns:a16="http://schemas.microsoft.com/office/drawing/2014/main" id="{00000000-0008-0000-0E00-0000C4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112471</xdr:rowOff>
    </xdr:from>
    <xdr:to>
      <xdr:col>116</xdr:col>
      <xdr:colOff>62864</xdr:colOff>
      <xdr:row>63</xdr:row>
      <xdr:rowOff>136855</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flipV="1">
          <a:off x="22160864" y="9542221"/>
          <a:ext cx="0" cy="1395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140682</xdr:rowOff>
    </xdr:from>
    <xdr:ext cx="469744" cy="259045"/>
    <xdr:sp macro="" textlink="">
      <xdr:nvSpPr>
        <xdr:cNvPr id="454" name="【学校施設】&#10;一人当たり面積最小値テキスト">
          <a:extLst>
            <a:ext uri="{FF2B5EF4-FFF2-40B4-BE49-F238E27FC236}">
              <a16:creationId xmlns:a16="http://schemas.microsoft.com/office/drawing/2014/main" id="{00000000-0008-0000-0E00-0000C6010000}"/>
            </a:ext>
          </a:extLst>
        </xdr:cNvPr>
        <xdr:cNvSpPr txBox="1"/>
      </xdr:nvSpPr>
      <xdr:spPr>
        <a:xfrm>
          <a:off x="22199600" y="1094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136855</xdr:rowOff>
    </xdr:from>
    <xdr:to>
      <xdr:col>116</xdr:col>
      <xdr:colOff>152400</xdr:colOff>
      <xdr:row>63</xdr:row>
      <xdr:rowOff>136855</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a:off x="22072600" y="10938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59148</xdr:rowOff>
    </xdr:from>
    <xdr:ext cx="534377" cy="259045"/>
    <xdr:sp macro="" textlink="">
      <xdr:nvSpPr>
        <xdr:cNvPr id="456" name="【学校施設】&#10;一人当たり面積最大値テキスト">
          <a:extLst>
            <a:ext uri="{FF2B5EF4-FFF2-40B4-BE49-F238E27FC236}">
              <a16:creationId xmlns:a16="http://schemas.microsoft.com/office/drawing/2014/main" id="{00000000-0008-0000-0E00-0000C8010000}"/>
            </a:ext>
          </a:extLst>
        </xdr:cNvPr>
        <xdr:cNvSpPr txBox="1"/>
      </xdr:nvSpPr>
      <xdr:spPr>
        <a:xfrm>
          <a:off x="22199600" y="931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112471</xdr:rowOff>
    </xdr:from>
    <xdr:to>
      <xdr:col>116</xdr:col>
      <xdr:colOff>152400</xdr:colOff>
      <xdr:row>55</xdr:row>
      <xdr:rowOff>112471</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22072600" y="9542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143070</xdr:rowOff>
    </xdr:from>
    <xdr:ext cx="469744" cy="259045"/>
    <xdr:sp macro="" textlink="">
      <xdr:nvSpPr>
        <xdr:cNvPr id="458" name="【学校施設】&#10;一人当たり面積平均値テキスト">
          <a:extLst>
            <a:ext uri="{FF2B5EF4-FFF2-40B4-BE49-F238E27FC236}">
              <a16:creationId xmlns:a16="http://schemas.microsoft.com/office/drawing/2014/main" id="{00000000-0008-0000-0E00-0000CA010000}"/>
            </a:ext>
          </a:extLst>
        </xdr:cNvPr>
        <xdr:cNvSpPr txBox="1"/>
      </xdr:nvSpPr>
      <xdr:spPr>
        <a:xfrm>
          <a:off x="22199600" y="10601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120193</xdr:rowOff>
    </xdr:from>
    <xdr:to>
      <xdr:col>116</xdr:col>
      <xdr:colOff>114300</xdr:colOff>
      <xdr:row>63</xdr:row>
      <xdr:rowOff>50343</xdr:rowOff>
    </xdr:to>
    <xdr:sp macro="" textlink="">
      <xdr:nvSpPr>
        <xdr:cNvPr id="459" name="フローチャート: 判断 458">
          <a:extLst>
            <a:ext uri="{FF2B5EF4-FFF2-40B4-BE49-F238E27FC236}">
              <a16:creationId xmlns:a16="http://schemas.microsoft.com/office/drawing/2014/main" id="{00000000-0008-0000-0E00-0000CB010000}"/>
            </a:ext>
          </a:extLst>
        </xdr:cNvPr>
        <xdr:cNvSpPr/>
      </xdr:nvSpPr>
      <xdr:spPr>
        <a:xfrm>
          <a:off x="22110700" y="1075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133756</xdr:rowOff>
    </xdr:from>
    <xdr:to>
      <xdr:col>112</xdr:col>
      <xdr:colOff>38100</xdr:colOff>
      <xdr:row>63</xdr:row>
      <xdr:rowOff>63906</xdr:rowOff>
    </xdr:to>
    <xdr:sp macro="" textlink="">
      <xdr:nvSpPr>
        <xdr:cNvPr id="460" name="フローチャート: 判断 459">
          <a:extLst>
            <a:ext uri="{FF2B5EF4-FFF2-40B4-BE49-F238E27FC236}">
              <a16:creationId xmlns:a16="http://schemas.microsoft.com/office/drawing/2014/main" id="{00000000-0008-0000-0E00-0000CC010000}"/>
            </a:ext>
          </a:extLst>
        </xdr:cNvPr>
        <xdr:cNvSpPr/>
      </xdr:nvSpPr>
      <xdr:spPr>
        <a:xfrm>
          <a:off x="21272500" y="1076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21209</xdr:rowOff>
    </xdr:from>
    <xdr:to>
      <xdr:col>107</xdr:col>
      <xdr:colOff>101600</xdr:colOff>
      <xdr:row>63</xdr:row>
      <xdr:rowOff>122809</xdr:rowOff>
    </xdr:to>
    <xdr:sp macro="" textlink="">
      <xdr:nvSpPr>
        <xdr:cNvPr id="461" name="フローチャート: 判断 460">
          <a:extLst>
            <a:ext uri="{FF2B5EF4-FFF2-40B4-BE49-F238E27FC236}">
              <a16:creationId xmlns:a16="http://schemas.microsoft.com/office/drawing/2014/main" id="{00000000-0008-0000-0E00-0000CD010000}"/>
            </a:ext>
          </a:extLst>
        </xdr:cNvPr>
        <xdr:cNvSpPr/>
      </xdr:nvSpPr>
      <xdr:spPr>
        <a:xfrm>
          <a:off x="20383500" y="1082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26315</xdr:rowOff>
    </xdr:from>
    <xdr:to>
      <xdr:col>102</xdr:col>
      <xdr:colOff>165100</xdr:colOff>
      <xdr:row>63</xdr:row>
      <xdr:rowOff>127915</xdr:rowOff>
    </xdr:to>
    <xdr:sp macro="" textlink="">
      <xdr:nvSpPr>
        <xdr:cNvPr id="462" name="フローチャート: 判断 461">
          <a:extLst>
            <a:ext uri="{FF2B5EF4-FFF2-40B4-BE49-F238E27FC236}">
              <a16:creationId xmlns:a16="http://schemas.microsoft.com/office/drawing/2014/main" id="{00000000-0008-0000-0E00-0000CE010000}"/>
            </a:ext>
          </a:extLst>
        </xdr:cNvPr>
        <xdr:cNvSpPr/>
      </xdr:nvSpPr>
      <xdr:spPr>
        <a:xfrm>
          <a:off x="19494500" y="1082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69215</xdr:rowOff>
    </xdr:from>
    <xdr:to>
      <xdr:col>116</xdr:col>
      <xdr:colOff>114300</xdr:colOff>
      <xdr:row>63</xdr:row>
      <xdr:rowOff>170815</xdr:rowOff>
    </xdr:to>
    <xdr:sp macro="" textlink="">
      <xdr:nvSpPr>
        <xdr:cNvPr id="468" name="楕円 467">
          <a:extLst>
            <a:ext uri="{FF2B5EF4-FFF2-40B4-BE49-F238E27FC236}">
              <a16:creationId xmlns:a16="http://schemas.microsoft.com/office/drawing/2014/main" id="{00000000-0008-0000-0E00-0000D4010000}"/>
            </a:ext>
          </a:extLst>
        </xdr:cNvPr>
        <xdr:cNvSpPr/>
      </xdr:nvSpPr>
      <xdr:spPr>
        <a:xfrm>
          <a:off x="22110700" y="1087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155592</xdr:rowOff>
    </xdr:from>
    <xdr:ext cx="469744" cy="259045"/>
    <xdr:sp macro="" textlink="">
      <xdr:nvSpPr>
        <xdr:cNvPr id="469" name="【学校施設】&#10;一人当たり面積該当値テキスト">
          <a:extLst>
            <a:ext uri="{FF2B5EF4-FFF2-40B4-BE49-F238E27FC236}">
              <a16:creationId xmlns:a16="http://schemas.microsoft.com/office/drawing/2014/main" id="{00000000-0008-0000-0E00-0000D5010000}"/>
            </a:ext>
          </a:extLst>
        </xdr:cNvPr>
        <xdr:cNvSpPr txBox="1"/>
      </xdr:nvSpPr>
      <xdr:spPr>
        <a:xfrm>
          <a:off x="22199600" y="10785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70968</xdr:rowOff>
    </xdr:from>
    <xdr:to>
      <xdr:col>112</xdr:col>
      <xdr:colOff>38100</xdr:colOff>
      <xdr:row>64</xdr:row>
      <xdr:rowOff>1118</xdr:rowOff>
    </xdr:to>
    <xdr:sp macro="" textlink="">
      <xdr:nvSpPr>
        <xdr:cNvPr id="470" name="楕円 469">
          <a:extLst>
            <a:ext uri="{FF2B5EF4-FFF2-40B4-BE49-F238E27FC236}">
              <a16:creationId xmlns:a16="http://schemas.microsoft.com/office/drawing/2014/main" id="{00000000-0008-0000-0E00-0000D6010000}"/>
            </a:ext>
          </a:extLst>
        </xdr:cNvPr>
        <xdr:cNvSpPr/>
      </xdr:nvSpPr>
      <xdr:spPr>
        <a:xfrm>
          <a:off x="21272500" y="1087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120015</xdr:rowOff>
    </xdr:from>
    <xdr:to>
      <xdr:col>116</xdr:col>
      <xdr:colOff>63500</xdr:colOff>
      <xdr:row>63</xdr:row>
      <xdr:rowOff>121768</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flipV="1">
          <a:off x="21323300" y="10921365"/>
          <a:ext cx="8382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93523</xdr:rowOff>
    </xdr:from>
    <xdr:to>
      <xdr:col>107</xdr:col>
      <xdr:colOff>101600</xdr:colOff>
      <xdr:row>64</xdr:row>
      <xdr:rowOff>23673</xdr:rowOff>
    </xdr:to>
    <xdr:sp macro="" textlink="">
      <xdr:nvSpPr>
        <xdr:cNvPr id="472" name="楕円 471">
          <a:extLst>
            <a:ext uri="{FF2B5EF4-FFF2-40B4-BE49-F238E27FC236}">
              <a16:creationId xmlns:a16="http://schemas.microsoft.com/office/drawing/2014/main" id="{00000000-0008-0000-0E00-0000D8010000}"/>
            </a:ext>
          </a:extLst>
        </xdr:cNvPr>
        <xdr:cNvSpPr/>
      </xdr:nvSpPr>
      <xdr:spPr>
        <a:xfrm>
          <a:off x="20383500" y="1089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121768</xdr:rowOff>
    </xdr:from>
    <xdr:to>
      <xdr:col>111</xdr:col>
      <xdr:colOff>177800</xdr:colOff>
      <xdr:row>63</xdr:row>
      <xdr:rowOff>144323</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flipV="1">
          <a:off x="20434300" y="10923118"/>
          <a:ext cx="889000" cy="2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94742</xdr:rowOff>
    </xdr:from>
    <xdr:to>
      <xdr:col>102</xdr:col>
      <xdr:colOff>165100</xdr:colOff>
      <xdr:row>64</xdr:row>
      <xdr:rowOff>24892</xdr:rowOff>
    </xdr:to>
    <xdr:sp macro="" textlink="">
      <xdr:nvSpPr>
        <xdr:cNvPr id="474" name="楕円 473">
          <a:extLst>
            <a:ext uri="{FF2B5EF4-FFF2-40B4-BE49-F238E27FC236}">
              <a16:creationId xmlns:a16="http://schemas.microsoft.com/office/drawing/2014/main" id="{00000000-0008-0000-0E00-0000DA010000}"/>
            </a:ext>
          </a:extLst>
        </xdr:cNvPr>
        <xdr:cNvSpPr/>
      </xdr:nvSpPr>
      <xdr:spPr>
        <a:xfrm>
          <a:off x="19494500" y="1089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144323</xdr:rowOff>
    </xdr:from>
    <xdr:to>
      <xdr:col>107</xdr:col>
      <xdr:colOff>50800</xdr:colOff>
      <xdr:row>63</xdr:row>
      <xdr:rowOff>145542</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flipV="1">
          <a:off x="19545300" y="10945673"/>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80433</xdr:rowOff>
    </xdr:from>
    <xdr:ext cx="469744" cy="259045"/>
    <xdr:sp macro="" textlink="">
      <xdr:nvSpPr>
        <xdr:cNvPr id="476" name="n_1aveValue【学校施設】&#10;一人当たり面積">
          <a:extLst>
            <a:ext uri="{FF2B5EF4-FFF2-40B4-BE49-F238E27FC236}">
              <a16:creationId xmlns:a16="http://schemas.microsoft.com/office/drawing/2014/main" id="{00000000-0008-0000-0E00-0000DC010000}"/>
            </a:ext>
          </a:extLst>
        </xdr:cNvPr>
        <xdr:cNvSpPr txBox="1"/>
      </xdr:nvSpPr>
      <xdr:spPr>
        <a:xfrm>
          <a:off x="21075727" y="1053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139336</xdr:rowOff>
    </xdr:from>
    <xdr:ext cx="469744" cy="259045"/>
    <xdr:sp macro="" textlink="">
      <xdr:nvSpPr>
        <xdr:cNvPr id="477" name="n_2aveValue【学校施設】&#10;一人当たり面積">
          <a:extLst>
            <a:ext uri="{FF2B5EF4-FFF2-40B4-BE49-F238E27FC236}">
              <a16:creationId xmlns:a16="http://schemas.microsoft.com/office/drawing/2014/main" id="{00000000-0008-0000-0E00-0000DD010000}"/>
            </a:ext>
          </a:extLst>
        </xdr:cNvPr>
        <xdr:cNvSpPr txBox="1"/>
      </xdr:nvSpPr>
      <xdr:spPr>
        <a:xfrm>
          <a:off x="20199427" y="1059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144442</xdr:rowOff>
    </xdr:from>
    <xdr:ext cx="469744" cy="259045"/>
    <xdr:sp macro="" textlink="">
      <xdr:nvSpPr>
        <xdr:cNvPr id="478" name="n_3aveValue【学校施設】&#10;一人当たり面積">
          <a:extLst>
            <a:ext uri="{FF2B5EF4-FFF2-40B4-BE49-F238E27FC236}">
              <a16:creationId xmlns:a16="http://schemas.microsoft.com/office/drawing/2014/main" id="{00000000-0008-0000-0E00-0000DE010000}"/>
            </a:ext>
          </a:extLst>
        </xdr:cNvPr>
        <xdr:cNvSpPr txBox="1"/>
      </xdr:nvSpPr>
      <xdr:spPr>
        <a:xfrm>
          <a:off x="19310427" y="1060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163695</xdr:rowOff>
    </xdr:from>
    <xdr:ext cx="469744" cy="259045"/>
    <xdr:sp macro="" textlink="">
      <xdr:nvSpPr>
        <xdr:cNvPr id="479" name="n_1mainValue【学校施設】&#10;一人当たり面積">
          <a:extLst>
            <a:ext uri="{FF2B5EF4-FFF2-40B4-BE49-F238E27FC236}">
              <a16:creationId xmlns:a16="http://schemas.microsoft.com/office/drawing/2014/main" id="{00000000-0008-0000-0E00-0000DF010000}"/>
            </a:ext>
          </a:extLst>
        </xdr:cNvPr>
        <xdr:cNvSpPr txBox="1"/>
      </xdr:nvSpPr>
      <xdr:spPr>
        <a:xfrm>
          <a:off x="21075727" y="1096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14800</xdr:rowOff>
    </xdr:from>
    <xdr:ext cx="469744" cy="259045"/>
    <xdr:sp macro="" textlink="">
      <xdr:nvSpPr>
        <xdr:cNvPr id="480" name="n_2mainValue【学校施設】&#10;一人当たり面積">
          <a:extLst>
            <a:ext uri="{FF2B5EF4-FFF2-40B4-BE49-F238E27FC236}">
              <a16:creationId xmlns:a16="http://schemas.microsoft.com/office/drawing/2014/main" id="{00000000-0008-0000-0E00-0000E0010000}"/>
            </a:ext>
          </a:extLst>
        </xdr:cNvPr>
        <xdr:cNvSpPr txBox="1"/>
      </xdr:nvSpPr>
      <xdr:spPr>
        <a:xfrm>
          <a:off x="20199427" y="10987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16019</xdr:rowOff>
    </xdr:from>
    <xdr:ext cx="469744" cy="259045"/>
    <xdr:sp macro="" textlink="">
      <xdr:nvSpPr>
        <xdr:cNvPr id="481" name="n_3mainValue【学校施設】&#10;一人当たり面積">
          <a:extLst>
            <a:ext uri="{FF2B5EF4-FFF2-40B4-BE49-F238E27FC236}">
              <a16:creationId xmlns:a16="http://schemas.microsoft.com/office/drawing/2014/main" id="{00000000-0008-0000-0E00-0000E1010000}"/>
            </a:ext>
          </a:extLst>
        </xdr:cNvPr>
        <xdr:cNvSpPr txBox="1"/>
      </xdr:nvSpPr>
      <xdr:spPr>
        <a:xfrm>
          <a:off x="19310427" y="1098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2" name="正方形/長方形 481">
          <a:extLst>
            <a:ext uri="{FF2B5EF4-FFF2-40B4-BE49-F238E27FC236}">
              <a16:creationId xmlns:a16="http://schemas.microsoft.com/office/drawing/2014/main" id="{00000000-0008-0000-0E00-0000E2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3" name="正方形/長方形 482">
          <a:extLst>
            <a:ext uri="{FF2B5EF4-FFF2-40B4-BE49-F238E27FC236}">
              <a16:creationId xmlns:a16="http://schemas.microsoft.com/office/drawing/2014/main" id="{00000000-0008-0000-0E00-0000E3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4" name="正方形/長方形 483">
          <a:extLst>
            <a:ext uri="{FF2B5EF4-FFF2-40B4-BE49-F238E27FC236}">
              <a16:creationId xmlns:a16="http://schemas.microsoft.com/office/drawing/2014/main" id="{00000000-0008-0000-0E00-0000E4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5" name="正方形/長方形 484">
          <a:extLst>
            <a:ext uri="{FF2B5EF4-FFF2-40B4-BE49-F238E27FC236}">
              <a16:creationId xmlns:a16="http://schemas.microsoft.com/office/drawing/2014/main" id="{00000000-0008-0000-0E00-0000E5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6" name="正方形/長方形 485">
          <a:extLst>
            <a:ext uri="{FF2B5EF4-FFF2-40B4-BE49-F238E27FC236}">
              <a16:creationId xmlns:a16="http://schemas.microsoft.com/office/drawing/2014/main" id="{00000000-0008-0000-0E00-0000E6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7" name="正方形/長方形 486">
          <a:extLst>
            <a:ext uri="{FF2B5EF4-FFF2-40B4-BE49-F238E27FC236}">
              <a16:creationId xmlns:a16="http://schemas.microsoft.com/office/drawing/2014/main" id="{00000000-0008-0000-0E00-0000E7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8" name="正方形/長方形 487">
          <a:extLst>
            <a:ext uri="{FF2B5EF4-FFF2-40B4-BE49-F238E27FC236}">
              <a16:creationId xmlns:a16="http://schemas.microsoft.com/office/drawing/2014/main" id="{00000000-0008-0000-0E00-0000E8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9" name="正方形/長方形 488">
          <a:extLst>
            <a:ext uri="{FF2B5EF4-FFF2-40B4-BE49-F238E27FC236}">
              <a16:creationId xmlns:a16="http://schemas.microsoft.com/office/drawing/2014/main" id="{00000000-0008-0000-0E00-0000E9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94" name="テキスト ボックス 493">
          <a:extLst>
            <a:ext uri="{FF2B5EF4-FFF2-40B4-BE49-F238E27FC236}">
              <a16:creationId xmlns:a16="http://schemas.microsoft.com/office/drawing/2014/main" id="{00000000-0008-0000-0E00-0000EE01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96" name="テキスト ボックス 495">
          <a:extLst>
            <a:ext uri="{FF2B5EF4-FFF2-40B4-BE49-F238E27FC236}">
              <a16:creationId xmlns:a16="http://schemas.microsoft.com/office/drawing/2014/main" id="{00000000-0008-0000-0E00-0000F001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98" name="テキスト ボックス 497">
          <a:extLst>
            <a:ext uri="{FF2B5EF4-FFF2-40B4-BE49-F238E27FC236}">
              <a16:creationId xmlns:a16="http://schemas.microsoft.com/office/drawing/2014/main" id="{00000000-0008-0000-0E00-0000F201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00" name="テキスト ボックス 499">
          <a:extLst>
            <a:ext uri="{FF2B5EF4-FFF2-40B4-BE49-F238E27FC236}">
              <a16:creationId xmlns:a16="http://schemas.microsoft.com/office/drawing/2014/main" id="{00000000-0008-0000-0E00-0000F401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02" name="テキスト ボックス 501">
          <a:extLst>
            <a:ext uri="{FF2B5EF4-FFF2-40B4-BE49-F238E27FC236}">
              <a16:creationId xmlns:a16="http://schemas.microsoft.com/office/drawing/2014/main" id="{00000000-0008-0000-0E00-0000F601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5" name="【児童館】&#10;有形固定資産減価償却率グラフ枠">
          <a:extLst>
            <a:ext uri="{FF2B5EF4-FFF2-40B4-BE49-F238E27FC236}">
              <a16:creationId xmlns:a16="http://schemas.microsoft.com/office/drawing/2014/main" id="{00000000-0008-0000-0E00-0000F9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84</xdr:row>
      <xdr:rowOff>62864</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flipV="1">
          <a:off x="16318864" y="13335000"/>
          <a:ext cx="0" cy="1129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66691</xdr:rowOff>
    </xdr:from>
    <xdr:ext cx="405111" cy="259045"/>
    <xdr:sp macro="" textlink="">
      <xdr:nvSpPr>
        <xdr:cNvPr id="507" name="【児童館】&#10;有形固定資産減価償却率最小値テキスト">
          <a:extLst>
            <a:ext uri="{FF2B5EF4-FFF2-40B4-BE49-F238E27FC236}">
              <a16:creationId xmlns:a16="http://schemas.microsoft.com/office/drawing/2014/main" id="{00000000-0008-0000-0E00-0000FB010000}"/>
            </a:ext>
          </a:extLst>
        </xdr:cNvPr>
        <xdr:cNvSpPr txBox="1"/>
      </xdr:nvSpPr>
      <xdr:spPr>
        <a:xfrm>
          <a:off x="16357600" y="1446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62864</xdr:rowOff>
    </xdr:from>
    <xdr:to>
      <xdr:col>86</xdr:col>
      <xdr:colOff>25400</xdr:colOff>
      <xdr:row>84</xdr:row>
      <xdr:rowOff>62864</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a:off x="16230600" y="14464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09" name="【児童館】&#10;有形固定資産減価償却率最大値テキスト">
          <a:extLst>
            <a:ext uri="{FF2B5EF4-FFF2-40B4-BE49-F238E27FC236}">
              <a16:creationId xmlns:a16="http://schemas.microsoft.com/office/drawing/2014/main" id="{00000000-0008-0000-0E00-0000FD010000}"/>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55897</xdr:rowOff>
    </xdr:from>
    <xdr:ext cx="405111" cy="259045"/>
    <xdr:sp macro="" textlink="">
      <xdr:nvSpPr>
        <xdr:cNvPr id="511" name="【児童館】&#10;有形固定資産減価償却率平均値テキスト">
          <a:extLst>
            <a:ext uri="{FF2B5EF4-FFF2-40B4-BE49-F238E27FC236}">
              <a16:creationId xmlns:a16="http://schemas.microsoft.com/office/drawing/2014/main" id="{00000000-0008-0000-0E00-0000FF010000}"/>
            </a:ext>
          </a:extLst>
        </xdr:cNvPr>
        <xdr:cNvSpPr txBox="1"/>
      </xdr:nvSpPr>
      <xdr:spPr>
        <a:xfrm>
          <a:off x="16357600" y="13600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33020</xdr:rowOff>
    </xdr:from>
    <xdr:to>
      <xdr:col>85</xdr:col>
      <xdr:colOff>177800</xdr:colOff>
      <xdr:row>80</xdr:row>
      <xdr:rowOff>134620</xdr:rowOff>
    </xdr:to>
    <xdr:sp macro="" textlink="">
      <xdr:nvSpPr>
        <xdr:cNvPr id="512" name="フローチャート: 判断 511">
          <a:extLst>
            <a:ext uri="{FF2B5EF4-FFF2-40B4-BE49-F238E27FC236}">
              <a16:creationId xmlns:a16="http://schemas.microsoft.com/office/drawing/2014/main" id="{00000000-0008-0000-0E00-000000020000}"/>
            </a:ext>
          </a:extLst>
        </xdr:cNvPr>
        <xdr:cNvSpPr/>
      </xdr:nvSpPr>
      <xdr:spPr>
        <a:xfrm>
          <a:off x="162687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42545</xdr:rowOff>
    </xdr:from>
    <xdr:to>
      <xdr:col>81</xdr:col>
      <xdr:colOff>101600</xdr:colOff>
      <xdr:row>80</xdr:row>
      <xdr:rowOff>144145</xdr:rowOff>
    </xdr:to>
    <xdr:sp macro="" textlink="">
      <xdr:nvSpPr>
        <xdr:cNvPr id="513" name="フローチャート: 判断 512">
          <a:extLst>
            <a:ext uri="{FF2B5EF4-FFF2-40B4-BE49-F238E27FC236}">
              <a16:creationId xmlns:a16="http://schemas.microsoft.com/office/drawing/2014/main" id="{00000000-0008-0000-0E00-000001020000}"/>
            </a:ext>
          </a:extLst>
        </xdr:cNvPr>
        <xdr:cNvSpPr/>
      </xdr:nvSpPr>
      <xdr:spPr>
        <a:xfrm>
          <a:off x="15430500" y="1375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73025</xdr:rowOff>
    </xdr:from>
    <xdr:to>
      <xdr:col>76</xdr:col>
      <xdr:colOff>165100</xdr:colOff>
      <xdr:row>81</xdr:row>
      <xdr:rowOff>3175</xdr:rowOff>
    </xdr:to>
    <xdr:sp macro="" textlink="">
      <xdr:nvSpPr>
        <xdr:cNvPr id="514" name="フローチャート: 判断 513">
          <a:extLst>
            <a:ext uri="{FF2B5EF4-FFF2-40B4-BE49-F238E27FC236}">
              <a16:creationId xmlns:a16="http://schemas.microsoft.com/office/drawing/2014/main" id="{00000000-0008-0000-0E00-000002020000}"/>
            </a:ext>
          </a:extLst>
        </xdr:cNvPr>
        <xdr:cNvSpPr/>
      </xdr:nvSpPr>
      <xdr:spPr>
        <a:xfrm>
          <a:off x="14541500" y="137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55880</xdr:rowOff>
    </xdr:from>
    <xdr:to>
      <xdr:col>72</xdr:col>
      <xdr:colOff>38100</xdr:colOff>
      <xdr:row>80</xdr:row>
      <xdr:rowOff>157480</xdr:rowOff>
    </xdr:to>
    <xdr:sp macro="" textlink="">
      <xdr:nvSpPr>
        <xdr:cNvPr id="515" name="フローチャート: 判断 514">
          <a:extLst>
            <a:ext uri="{FF2B5EF4-FFF2-40B4-BE49-F238E27FC236}">
              <a16:creationId xmlns:a16="http://schemas.microsoft.com/office/drawing/2014/main" id="{00000000-0008-0000-0E00-000003020000}"/>
            </a:ext>
          </a:extLst>
        </xdr:cNvPr>
        <xdr:cNvSpPr/>
      </xdr:nvSpPr>
      <xdr:spPr>
        <a:xfrm>
          <a:off x="13652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12064</xdr:rowOff>
    </xdr:from>
    <xdr:to>
      <xdr:col>85</xdr:col>
      <xdr:colOff>177800</xdr:colOff>
      <xdr:row>84</xdr:row>
      <xdr:rowOff>113664</xdr:rowOff>
    </xdr:to>
    <xdr:sp macro="" textlink="">
      <xdr:nvSpPr>
        <xdr:cNvPr id="521" name="楕円 520">
          <a:extLst>
            <a:ext uri="{FF2B5EF4-FFF2-40B4-BE49-F238E27FC236}">
              <a16:creationId xmlns:a16="http://schemas.microsoft.com/office/drawing/2014/main" id="{00000000-0008-0000-0E00-000009020000}"/>
            </a:ext>
          </a:extLst>
        </xdr:cNvPr>
        <xdr:cNvSpPr/>
      </xdr:nvSpPr>
      <xdr:spPr>
        <a:xfrm>
          <a:off x="16268700" y="1441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98441</xdr:rowOff>
    </xdr:from>
    <xdr:ext cx="405111" cy="259045"/>
    <xdr:sp macro="" textlink="">
      <xdr:nvSpPr>
        <xdr:cNvPr id="522" name="【児童館】&#10;有形固定資産減価償却率該当値テキスト">
          <a:extLst>
            <a:ext uri="{FF2B5EF4-FFF2-40B4-BE49-F238E27FC236}">
              <a16:creationId xmlns:a16="http://schemas.microsoft.com/office/drawing/2014/main" id="{00000000-0008-0000-0E00-00000A020000}"/>
            </a:ext>
          </a:extLst>
        </xdr:cNvPr>
        <xdr:cNvSpPr txBox="1"/>
      </xdr:nvSpPr>
      <xdr:spPr>
        <a:xfrm>
          <a:off x="16357600" y="14328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69214</xdr:rowOff>
    </xdr:from>
    <xdr:to>
      <xdr:col>81</xdr:col>
      <xdr:colOff>101600</xdr:colOff>
      <xdr:row>84</xdr:row>
      <xdr:rowOff>170814</xdr:rowOff>
    </xdr:to>
    <xdr:sp macro="" textlink="">
      <xdr:nvSpPr>
        <xdr:cNvPr id="523" name="楕円 522">
          <a:extLst>
            <a:ext uri="{FF2B5EF4-FFF2-40B4-BE49-F238E27FC236}">
              <a16:creationId xmlns:a16="http://schemas.microsoft.com/office/drawing/2014/main" id="{00000000-0008-0000-0E00-00000B020000}"/>
            </a:ext>
          </a:extLst>
        </xdr:cNvPr>
        <xdr:cNvSpPr/>
      </xdr:nvSpPr>
      <xdr:spPr>
        <a:xfrm>
          <a:off x="15430500" y="1447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62864</xdr:rowOff>
    </xdr:from>
    <xdr:to>
      <xdr:col>85</xdr:col>
      <xdr:colOff>127000</xdr:colOff>
      <xdr:row>84</xdr:row>
      <xdr:rowOff>120014</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flipV="1">
          <a:off x="15481300" y="14464664"/>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90170</xdr:rowOff>
    </xdr:from>
    <xdr:to>
      <xdr:col>76</xdr:col>
      <xdr:colOff>165100</xdr:colOff>
      <xdr:row>85</xdr:row>
      <xdr:rowOff>20320</xdr:rowOff>
    </xdr:to>
    <xdr:sp macro="" textlink="">
      <xdr:nvSpPr>
        <xdr:cNvPr id="525" name="楕円 524">
          <a:extLst>
            <a:ext uri="{FF2B5EF4-FFF2-40B4-BE49-F238E27FC236}">
              <a16:creationId xmlns:a16="http://schemas.microsoft.com/office/drawing/2014/main" id="{00000000-0008-0000-0E00-00000D020000}"/>
            </a:ext>
          </a:extLst>
        </xdr:cNvPr>
        <xdr:cNvSpPr/>
      </xdr:nvSpPr>
      <xdr:spPr>
        <a:xfrm>
          <a:off x="14541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120014</xdr:rowOff>
    </xdr:from>
    <xdr:to>
      <xdr:col>81</xdr:col>
      <xdr:colOff>50800</xdr:colOff>
      <xdr:row>84</xdr:row>
      <xdr:rowOff>140970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flipV="1">
          <a:off x="14592300" y="14521814"/>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145414</xdr:rowOff>
    </xdr:from>
    <xdr:to>
      <xdr:col>72</xdr:col>
      <xdr:colOff>38100</xdr:colOff>
      <xdr:row>85</xdr:row>
      <xdr:rowOff>75564</xdr:rowOff>
    </xdr:to>
    <xdr:sp macro="" textlink="">
      <xdr:nvSpPr>
        <xdr:cNvPr id="527" name="楕円 526">
          <a:extLst>
            <a:ext uri="{FF2B5EF4-FFF2-40B4-BE49-F238E27FC236}">
              <a16:creationId xmlns:a16="http://schemas.microsoft.com/office/drawing/2014/main" id="{00000000-0008-0000-0E00-00000F020000}"/>
            </a:ext>
          </a:extLst>
        </xdr:cNvPr>
        <xdr:cNvSpPr/>
      </xdr:nvSpPr>
      <xdr:spPr>
        <a:xfrm>
          <a:off x="13652500" y="1454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140970</xdr:rowOff>
    </xdr:from>
    <xdr:to>
      <xdr:col>76</xdr:col>
      <xdr:colOff>114300</xdr:colOff>
      <xdr:row>85</xdr:row>
      <xdr:rowOff>24764</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flipV="1">
          <a:off x="13703300" y="14542770"/>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160672</xdr:rowOff>
    </xdr:from>
    <xdr:ext cx="405111" cy="259045"/>
    <xdr:sp macro="" textlink="">
      <xdr:nvSpPr>
        <xdr:cNvPr id="529" name="n_1aveValue【児童館】&#10;有形固定資産減価償却率">
          <a:extLst>
            <a:ext uri="{FF2B5EF4-FFF2-40B4-BE49-F238E27FC236}">
              <a16:creationId xmlns:a16="http://schemas.microsoft.com/office/drawing/2014/main" id="{00000000-0008-0000-0E00-000011020000}"/>
            </a:ext>
          </a:extLst>
        </xdr:cNvPr>
        <xdr:cNvSpPr txBox="1"/>
      </xdr:nvSpPr>
      <xdr:spPr>
        <a:xfrm>
          <a:off x="15266044" y="1353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19702</xdr:rowOff>
    </xdr:from>
    <xdr:ext cx="405111" cy="259045"/>
    <xdr:sp macro="" textlink="">
      <xdr:nvSpPr>
        <xdr:cNvPr id="530" name="n_2aveValue【児童館】&#10;有形固定資産減価償却率">
          <a:extLst>
            <a:ext uri="{FF2B5EF4-FFF2-40B4-BE49-F238E27FC236}">
              <a16:creationId xmlns:a16="http://schemas.microsoft.com/office/drawing/2014/main" id="{00000000-0008-0000-0E00-000012020000}"/>
            </a:ext>
          </a:extLst>
        </xdr:cNvPr>
        <xdr:cNvSpPr txBox="1"/>
      </xdr:nvSpPr>
      <xdr:spPr>
        <a:xfrm>
          <a:off x="14389744" y="1356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2557</xdr:rowOff>
    </xdr:from>
    <xdr:ext cx="405111" cy="259045"/>
    <xdr:sp macro="" textlink="">
      <xdr:nvSpPr>
        <xdr:cNvPr id="531" name="n_3aveValue【児童館】&#10;有形固定資産減価償却率">
          <a:extLst>
            <a:ext uri="{FF2B5EF4-FFF2-40B4-BE49-F238E27FC236}">
              <a16:creationId xmlns:a16="http://schemas.microsoft.com/office/drawing/2014/main" id="{00000000-0008-0000-0E00-000013020000}"/>
            </a:ext>
          </a:extLst>
        </xdr:cNvPr>
        <xdr:cNvSpPr txBox="1"/>
      </xdr:nvSpPr>
      <xdr:spPr>
        <a:xfrm>
          <a:off x="13500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161941</xdr:rowOff>
    </xdr:from>
    <xdr:ext cx="405111" cy="259045"/>
    <xdr:sp macro="" textlink="">
      <xdr:nvSpPr>
        <xdr:cNvPr id="532" name="n_1mainValue【児童館】&#10;有形固定資産減価償却率">
          <a:extLst>
            <a:ext uri="{FF2B5EF4-FFF2-40B4-BE49-F238E27FC236}">
              <a16:creationId xmlns:a16="http://schemas.microsoft.com/office/drawing/2014/main" id="{00000000-0008-0000-0E00-000014020000}"/>
            </a:ext>
          </a:extLst>
        </xdr:cNvPr>
        <xdr:cNvSpPr txBox="1"/>
      </xdr:nvSpPr>
      <xdr:spPr>
        <a:xfrm>
          <a:off x="15266044" y="1456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11447</xdr:rowOff>
    </xdr:from>
    <xdr:ext cx="405111" cy="259045"/>
    <xdr:sp macro="" textlink="">
      <xdr:nvSpPr>
        <xdr:cNvPr id="533" name="n_2mainValue【児童館】&#10;有形固定資産減価償却率">
          <a:extLst>
            <a:ext uri="{FF2B5EF4-FFF2-40B4-BE49-F238E27FC236}">
              <a16:creationId xmlns:a16="http://schemas.microsoft.com/office/drawing/2014/main" id="{00000000-0008-0000-0E00-000015020000}"/>
            </a:ext>
          </a:extLst>
        </xdr:cNvPr>
        <xdr:cNvSpPr txBox="1"/>
      </xdr:nvSpPr>
      <xdr:spPr>
        <a:xfrm>
          <a:off x="14389744"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66691</xdr:rowOff>
    </xdr:from>
    <xdr:ext cx="405111" cy="259045"/>
    <xdr:sp macro="" textlink="">
      <xdr:nvSpPr>
        <xdr:cNvPr id="534" name="n_3mainValue【児童館】&#10;有形固定資産減価償却率">
          <a:extLst>
            <a:ext uri="{FF2B5EF4-FFF2-40B4-BE49-F238E27FC236}">
              <a16:creationId xmlns:a16="http://schemas.microsoft.com/office/drawing/2014/main" id="{00000000-0008-0000-0E00-000016020000}"/>
            </a:ext>
          </a:extLst>
        </xdr:cNvPr>
        <xdr:cNvSpPr txBox="1"/>
      </xdr:nvSpPr>
      <xdr:spPr>
        <a:xfrm>
          <a:off x="13500744" y="1463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5" name="正方形/長方形 534">
          <a:extLst>
            <a:ext uri="{FF2B5EF4-FFF2-40B4-BE49-F238E27FC236}">
              <a16:creationId xmlns:a16="http://schemas.microsoft.com/office/drawing/2014/main" id="{00000000-0008-0000-0E00-00001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6" name="正方形/長方形 535">
          <a:extLst>
            <a:ext uri="{FF2B5EF4-FFF2-40B4-BE49-F238E27FC236}">
              <a16:creationId xmlns:a16="http://schemas.microsoft.com/office/drawing/2014/main" id="{00000000-0008-0000-0E00-00001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7" name="正方形/長方形 536">
          <a:extLst>
            <a:ext uri="{FF2B5EF4-FFF2-40B4-BE49-F238E27FC236}">
              <a16:creationId xmlns:a16="http://schemas.microsoft.com/office/drawing/2014/main" id="{00000000-0008-0000-0E00-00001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8" name="正方形/長方形 537">
          <a:extLst>
            <a:ext uri="{FF2B5EF4-FFF2-40B4-BE49-F238E27FC236}">
              <a16:creationId xmlns:a16="http://schemas.microsoft.com/office/drawing/2014/main" id="{00000000-0008-0000-0E00-00001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9" name="正方形/長方形 538">
          <a:extLst>
            <a:ext uri="{FF2B5EF4-FFF2-40B4-BE49-F238E27FC236}">
              <a16:creationId xmlns:a16="http://schemas.microsoft.com/office/drawing/2014/main" id="{00000000-0008-0000-0E00-00001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0" name="正方形/長方形 539">
          <a:extLst>
            <a:ext uri="{FF2B5EF4-FFF2-40B4-BE49-F238E27FC236}">
              <a16:creationId xmlns:a16="http://schemas.microsoft.com/office/drawing/2014/main" id="{00000000-0008-0000-0E00-00001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1" name="正方形/長方形 540">
          <a:extLst>
            <a:ext uri="{FF2B5EF4-FFF2-40B4-BE49-F238E27FC236}">
              <a16:creationId xmlns:a16="http://schemas.microsoft.com/office/drawing/2014/main" id="{00000000-0008-0000-0E00-00001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2" name="正方形/長方形 541">
          <a:extLst>
            <a:ext uri="{FF2B5EF4-FFF2-40B4-BE49-F238E27FC236}">
              <a16:creationId xmlns:a16="http://schemas.microsoft.com/office/drawing/2014/main" id="{00000000-0008-0000-0E00-00001E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4" name="直線コネクタ 543">
          <a:extLst>
            <a:ext uri="{FF2B5EF4-FFF2-40B4-BE49-F238E27FC236}">
              <a16:creationId xmlns:a16="http://schemas.microsoft.com/office/drawing/2014/main" id="{00000000-0008-0000-0E00-000020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7" name="直線コネクタ 546">
          <a:extLst>
            <a:ext uri="{FF2B5EF4-FFF2-40B4-BE49-F238E27FC236}">
              <a16:creationId xmlns:a16="http://schemas.microsoft.com/office/drawing/2014/main" id="{00000000-0008-0000-0E00-000023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4" name="テキスト ボックス 553">
          <a:extLst>
            <a:ext uri="{FF2B5EF4-FFF2-40B4-BE49-F238E27FC236}">
              <a16:creationId xmlns:a16="http://schemas.microsoft.com/office/drawing/2014/main" id="{00000000-0008-0000-0E00-00002A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6" name="テキスト ボックス 555">
          <a:extLst>
            <a:ext uri="{FF2B5EF4-FFF2-40B4-BE49-F238E27FC236}">
              <a16:creationId xmlns:a16="http://schemas.microsoft.com/office/drawing/2014/main" id="{00000000-0008-0000-0E00-00002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7" name="【児童館】&#10;一人当たり面積グラフ枠">
          <a:extLst>
            <a:ext uri="{FF2B5EF4-FFF2-40B4-BE49-F238E27FC236}">
              <a16:creationId xmlns:a16="http://schemas.microsoft.com/office/drawing/2014/main" id="{00000000-0008-0000-0E00-00002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86</xdr:row>
      <xdr:rowOff>60961</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flipV="1">
          <a:off x="22160864" y="13365480"/>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64788</xdr:rowOff>
    </xdr:from>
    <xdr:ext cx="469744" cy="259045"/>
    <xdr:sp macro="" textlink="">
      <xdr:nvSpPr>
        <xdr:cNvPr id="559" name="【児童館】&#10;一人当たり面積最小値テキスト">
          <a:extLst>
            <a:ext uri="{FF2B5EF4-FFF2-40B4-BE49-F238E27FC236}">
              <a16:creationId xmlns:a16="http://schemas.microsoft.com/office/drawing/2014/main" id="{00000000-0008-0000-0E00-00002F020000}"/>
            </a:ext>
          </a:extLst>
        </xdr:cNvPr>
        <xdr:cNvSpPr txBox="1"/>
      </xdr:nvSpPr>
      <xdr:spPr>
        <a:xfrm>
          <a:off x="22199600"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60961</xdr:rowOff>
    </xdr:from>
    <xdr:to>
      <xdr:col>116</xdr:col>
      <xdr:colOff>152400</xdr:colOff>
      <xdr:row>86</xdr:row>
      <xdr:rowOff>60961</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22072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561" name="【児童館】&#10;一人当たり面積最大値テキスト">
          <a:extLst>
            <a:ext uri="{FF2B5EF4-FFF2-40B4-BE49-F238E27FC236}">
              <a16:creationId xmlns:a16="http://schemas.microsoft.com/office/drawing/2014/main" id="{00000000-0008-0000-0E00-000031020000}"/>
            </a:ext>
          </a:extLst>
        </xdr:cNvPr>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3827</xdr:rowOff>
    </xdr:from>
    <xdr:ext cx="469744" cy="259045"/>
    <xdr:sp macro="" textlink="">
      <xdr:nvSpPr>
        <xdr:cNvPr id="563" name="【児童館】&#10;一人当たり面積平均値テキスト">
          <a:extLst>
            <a:ext uri="{FF2B5EF4-FFF2-40B4-BE49-F238E27FC236}">
              <a16:creationId xmlns:a16="http://schemas.microsoft.com/office/drawing/2014/main" id="{00000000-0008-0000-0E00-000033020000}"/>
            </a:ext>
          </a:extLst>
        </xdr:cNvPr>
        <xdr:cNvSpPr txBox="1"/>
      </xdr:nvSpPr>
      <xdr:spPr>
        <a:xfrm>
          <a:off x="22199600" y="1440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564" name="フローチャート: 判断 563">
          <a:extLst>
            <a:ext uri="{FF2B5EF4-FFF2-40B4-BE49-F238E27FC236}">
              <a16:creationId xmlns:a16="http://schemas.microsoft.com/office/drawing/2014/main" id="{00000000-0008-0000-0E00-000034020000}"/>
            </a:ext>
          </a:extLst>
        </xdr:cNvPr>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166370</xdr:rowOff>
    </xdr:from>
    <xdr:to>
      <xdr:col>112</xdr:col>
      <xdr:colOff>38100</xdr:colOff>
      <xdr:row>84</xdr:row>
      <xdr:rowOff>96520</xdr:rowOff>
    </xdr:to>
    <xdr:sp macro="" textlink="">
      <xdr:nvSpPr>
        <xdr:cNvPr id="565" name="フローチャート: 判断 564">
          <a:extLst>
            <a:ext uri="{FF2B5EF4-FFF2-40B4-BE49-F238E27FC236}">
              <a16:creationId xmlns:a16="http://schemas.microsoft.com/office/drawing/2014/main" id="{00000000-0008-0000-0E00-000035020000}"/>
            </a:ext>
          </a:extLst>
        </xdr:cNvPr>
        <xdr:cNvSpPr/>
      </xdr:nvSpPr>
      <xdr:spPr>
        <a:xfrm>
          <a:off x="21272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566" name="フローチャート: 判断 565">
          <a:extLst>
            <a:ext uri="{FF2B5EF4-FFF2-40B4-BE49-F238E27FC236}">
              <a16:creationId xmlns:a16="http://schemas.microsoft.com/office/drawing/2014/main" id="{00000000-0008-0000-0E00-000036020000}"/>
            </a:ext>
          </a:extLst>
        </xdr:cNvPr>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71120</xdr:rowOff>
    </xdr:from>
    <xdr:to>
      <xdr:col>102</xdr:col>
      <xdr:colOff>165100</xdr:colOff>
      <xdr:row>85</xdr:row>
      <xdr:rowOff>1270</xdr:rowOff>
    </xdr:to>
    <xdr:sp macro="" textlink="">
      <xdr:nvSpPr>
        <xdr:cNvPr id="567" name="フローチャート: 判断 566">
          <a:extLst>
            <a:ext uri="{FF2B5EF4-FFF2-40B4-BE49-F238E27FC236}">
              <a16:creationId xmlns:a16="http://schemas.microsoft.com/office/drawing/2014/main" id="{00000000-0008-0000-0E00-000037020000}"/>
            </a:ext>
          </a:extLst>
        </xdr:cNvPr>
        <xdr:cNvSpPr/>
      </xdr:nvSpPr>
      <xdr:spPr>
        <a:xfrm>
          <a:off x="19494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id="{00000000-0008-0000-0E00-000039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id="{00000000-0008-0000-0E00-00003A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1" name="テキスト ボックス 570">
          <a:extLst>
            <a:ext uri="{FF2B5EF4-FFF2-40B4-BE49-F238E27FC236}">
              <a16:creationId xmlns:a16="http://schemas.microsoft.com/office/drawing/2014/main" id="{00000000-0008-0000-0E00-00003B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573" name="楕円 572">
          <a:extLst>
            <a:ext uri="{FF2B5EF4-FFF2-40B4-BE49-F238E27FC236}">
              <a16:creationId xmlns:a16="http://schemas.microsoft.com/office/drawing/2014/main" id="{00000000-0008-0000-0E00-00003D020000}"/>
            </a:ext>
          </a:extLst>
        </xdr:cNvPr>
        <xdr:cNvSpPr/>
      </xdr:nvSpPr>
      <xdr:spPr>
        <a:xfrm>
          <a:off x="221107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105427</xdr:rowOff>
    </xdr:from>
    <xdr:ext cx="469744" cy="259045"/>
    <xdr:sp macro="" textlink="">
      <xdr:nvSpPr>
        <xdr:cNvPr id="574" name="【児童館】&#10;一人当たり面積該当値テキスト">
          <a:extLst>
            <a:ext uri="{FF2B5EF4-FFF2-40B4-BE49-F238E27FC236}">
              <a16:creationId xmlns:a16="http://schemas.microsoft.com/office/drawing/2014/main" id="{00000000-0008-0000-0E00-00003E020000}"/>
            </a:ext>
          </a:extLst>
        </xdr:cNvPr>
        <xdr:cNvSpPr txBox="1"/>
      </xdr:nvSpPr>
      <xdr:spPr>
        <a:xfrm>
          <a:off x="22199600"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90170</xdr:rowOff>
    </xdr:from>
    <xdr:to>
      <xdr:col>112</xdr:col>
      <xdr:colOff>38100</xdr:colOff>
      <xdr:row>84</xdr:row>
      <xdr:rowOff>20320</xdr:rowOff>
    </xdr:to>
    <xdr:sp macro="" textlink="">
      <xdr:nvSpPr>
        <xdr:cNvPr id="575" name="楕円 574">
          <a:extLst>
            <a:ext uri="{FF2B5EF4-FFF2-40B4-BE49-F238E27FC236}">
              <a16:creationId xmlns:a16="http://schemas.microsoft.com/office/drawing/2014/main" id="{00000000-0008-0000-0E00-00003F020000}"/>
            </a:ext>
          </a:extLst>
        </xdr:cNvPr>
        <xdr:cNvSpPr/>
      </xdr:nvSpPr>
      <xdr:spPr>
        <a:xfrm>
          <a:off x="21272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133350</xdr:rowOff>
    </xdr:from>
    <xdr:to>
      <xdr:col>116</xdr:col>
      <xdr:colOff>63500</xdr:colOff>
      <xdr:row>83</xdr:row>
      <xdr:rowOff>140970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flipV="1">
          <a:off x="21323300" y="143637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90170</xdr:rowOff>
    </xdr:from>
    <xdr:to>
      <xdr:col>107</xdr:col>
      <xdr:colOff>101600</xdr:colOff>
      <xdr:row>84</xdr:row>
      <xdr:rowOff>20320</xdr:rowOff>
    </xdr:to>
    <xdr:sp macro="" textlink="">
      <xdr:nvSpPr>
        <xdr:cNvPr id="577" name="楕円 576">
          <a:extLst>
            <a:ext uri="{FF2B5EF4-FFF2-40B4-BE49-F238E27FC236}">
              <a16:creationId xmlns:a16="http://schemas.microsoft.com/office/drawing/2014/main" id="{00000000-0008-0000-0E00-000041020000}"/>
            </a:ext>
          </a:extLst>
        </xdr:cNvPr>
        <xdr:cNvSpPr/>
      </xdr:nvSpPr>
      <xdr:spPr>
        <a:xfrm>
          <a:off x="20383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140970</xdr:rowOff>
    </xdr:from>
    <xdr:to>
      <xdr:col>111</xdr:col>
      <xdr:colOff>177800</xdr:colOff>
      <xdr:row>83</xdr:row>
      <xdr:rowOff>140970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20434300" y="1437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97789</xdr:rowOff>
    </xdr:from>
    <xdr:to>
      <xdr:col>102</xdr:col>
      <xdr:colOff>165100</xdr:colOff>
      <xdr:row>84</xdr:row>
      <xdr:rowOff>27939</xdr:rowOff>
    </xdr:to>
    <xdr:sp macro="" textlink="">
      <xdr:nvSpPr>
        <xdr:cNvPr id="579" name="楕円 578">
          <a:extLst>
            <a:ext uri="{FF2B5EF4-FFF2-40B4-BE49-F238E27FC236}">
              <a16:creationId xmlns:a16="http://schemas.microsoft.com/office/drawing/2014/main" id="{00000000-0008-0000-0E00-000043020000}"/>
            </a:ext>
          </a:extLst>
        </xdr:cNvPr>
        <xdr:cNvSpPr/>
      </xdr:nvSpPr>
      <xdr:spPr>
        <a:xfrm>
          <a:off x="194945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140970</xdr:rowOff>
    </xdr:from>
    <xdr:to>
      <xdr:col>107</xdr:col>
      <xdr:colOff>50800</xdr:colOff>
      <xdr:row>83</xdr:row>
      <xdr:rowOff>148589</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flipV="1">
          <a:off x="19545300" y="143713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87647</xdr:rowOff>
    </xdr:from>
    <xdr:ext cx="469744" cy="259045"/>
    <xdr:sp macro="" textlink="">
      <xdr:nvSpPr>
        <xdr:cNvPr id="581" name="n_1aveValue【児童館】&#10;一人当たり面積">
          <a:extLst>
            <a:ext uri="{FF2B5EF4-FFF2-40B4-BE49-F238E27FC236}">
              <a16:creationId xmlns:a16="http://schemas.microsoft.com/office/drawing/2014/main" id="{00000000-0008-0000-0E00-000045020000}"/>
            </a:ext>
          </a:extLst>
        </xdr:cNvPr>
        <xdr:cNvSpPr txBox="1"/>
      </xdr:nvSpPr>
      <xdr:spPr>
        <a:xfrm>
          <a:off x="21075727" y="14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118127</xdr:rowOff>
    </xdr:from>
    <xdr:ext cx="469744" cy="259045"/>
    <xdr:sp macro="" textlink="">
      <xdr:nvSpPr>
        <xdr:cNvPr id="582" name="n_2aveValue【児童館】&#10;一人当たり面積">
          <a:extLst>
            <a:ext uri="{FF2B5EF4-FFF2-40B4-BE49-F238E27FC236}">
              <a16:creationId xmlns:a16="http://schemas.microsoft.com/office/drawing/2014/main" id="{00000000-0008-0000-0E00-000046020000}"/>
            </a:ext>
          </a:extLst>
        </xdr:cNvPr>
        <xdr:cNvSpPr txBox="1"/>
      </xdr:nvSpPr>
      <xdr:spPr>
        <a:xfrm>
          <a:off x="20199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163847</xdr:rowOff>
    </xdr:from>
    <xdr:ext cx="469744" cy="259045"/>
    <xdr:sp macro="" textlink="">
      <xdr:nvSpPr>
        <xdr:cNvPr id="583" name="n_3aveValue【児童館】&#10;一人当たり面積">
          <a:extLst>
            <a:ext uri="{FF2B5EF4-FFF2-40B4-BE49-F238E27FC236}">
              <a16:creationId xmlns:a16="http://schemas.microsoft.com/office/drawing/2014/main" id="{00000000-0008-0000-0E00-000047020000}"/>
            </a:ext>
          </a:extLst>
        </xdr:cNvPr>
        <xdr:cNvSpPr txBox="1"/>
      </xdr:nvSpPr>
      <xdr:spPr>
        <a:xfrm>
          <a:off x="19310427" y="1456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36847</xdr:rowOff>
    </xdr:from>
    <xdr:ext cx="469744" cy="259045"/>
    <xdr:sp macro="" textlink="">
      <xdr:nvSpPr>
        <xdr:cNvPr id="584" name="n_1mainValue【児童館】&#10;一人当たり面積">
          <a:extLst>
            <a:ext uri="{FF2B5EF4-FFF2-40B4-BE49-F238E27FC236}">
              <a16:creationId xmlns:a16="http://schemas.microsoft.com/office/drawing/2014/main" id="{00000000-0008-0000-0E00-000048020000}"/>
            </a:ext>
          </a:extLst>
        </xdr:cNvPr>
        <xdr:cNvSpPr txBox="1"/>
      </xdr:nvSpPr>
      <xdr:spPr>
        <a:xfrm>
          <a:off x="21075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585" name="n_2mainValue【児童館】&#10;一人当たり面積">
          <a:extLst>
            <a:ext uri="{FF2B5EF4-FFF2-40B4-BE49-F238E27FC236}">
              <a16:creationId xmlns:a16="http://schemas.microsoft.com/office/drawing/2014/main" id="{00000000-0008-0000-0E00-000049020000}"/>
            </a:ext>
          </a:extLst>
        </xdr:cNvPr>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44466</xdr:rowOff>
    </xdr:from>
    <xdr:ext cx="469744" cy="259045"/>
    <xdr:sp macro="" textlink="">
      <xdr:nvSpPr>
        <xdr:cNvPr id="586" name="n_3mainValue【児童館】&#10;一人当たり面積">
          <a:extLst>
            <a:ext uri="{FF2B5EF4-FFF2-40B4-BE49-F238E27FC236}">
              <a16:creationId xmlns:a16="http://schemas.microsoft.com/office/drawing/2014/main" id="{00000000-0008-0000-0E00-00004A020000}"/>
            </a:ext>
          </a:extLst>
        </xdr:cNvPr>
        <xdr:cNvSpPr txBox="1"/>
      </xdr:nvSpPr>
      <xdr:spPr>
        <a:xfrm>
          <a:off x="19310427"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7" name="正方形/長方形 586">
          <a:extLst>
            <a:ext uri="{FF2B5EF4-FFF2-40B4-BE49-F238E27FC236}">
              <a16:creationId xmlns:a16="http://schemas.microsoft.com/office/drawing/2014/main" id="{00000000-0008-0000-0E00-00004B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8" name="正方形/長方形 587">
          <a:extLst>
            <a:ext uri="{FF2B5EF4-FFF2-40B4-BE49-F238E27FC236}">
              <a16:creationId xmlns:a16="http://schemas.microsoft.com/office/drawing/2014/main" id="{00000000-0008-0000-0E00-00004C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9" name="正方形/長方形 588">
          <a:extLst>
            <a:ext uri="{FF2B5EF4-FFF2-40B4-BE49-F238E27FC236}">
              <a16:creationId xmlns:a16="http://schemas.microsoft.com/office/drawing/2014/main" id="{00000000-0008-0000-0E00-00004D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0" name="正方形/長方形 589">
          <a:extLst>
            <a:ext uri="{FF2B5EF4-FFF2-40B4-BE49-F238E27FC236}">
              <a16:creationId xmlns:a16="http://schemas.microsoft.com/office/drawing/2014/main" id="{00000000-0008-0000-0E00-00004E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1" name="正方形/長方形 590">
          <a:extLst>
            <a:ext uri="{FF2B5EF4-FFF2-40B4-BE49-F238E27FC236}">
              <a16:creationId xmlns:a16="http://schemas.microsoft.com/office/drawing/2014/main" id="{00000000-0008-0000-0E00-00004F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2" name="正方形/長方形 591">
          <a:extLst>
            <a:ext uri="{FF2B5EF4-FFF2-40B4-BE49-F238E27FC236}">
              <a16:creationId xmlns:a16="http://schemas.microsoft.com/office/drawing/2014/main" id="{00000000-0008-0000-0E00-000050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3" name="正方形/長方形 592">
          <a:extLst>
            <a:ext uri="{FF2B5EF4-FFF2-40B4-BE49-F238E27FC236}">
              <a16:creationId xmlns:a16="http://schemas.microsoft.com/office/drawing/2014/main" id="{00000000-0008-0000-0E00-000051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4" name="正方形/長方形 593">
          <a:extLst>
            <a:ext uri="{FF2B5EF4-FFF2-40B4-BE49-F238E27FC236}">
              <a16:creationId xmlns:a16="http://schemas.microsoft.com/office/drawing/2014/main" id="{00000000-0008-0000-0E00-000052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5" name="テキスト ボックス 594">
          <a:extLst>
            <a:ext uri="{FF2B5EF4-FFF2-40B4-BE49-F238E27FC236}">
              <a16:creationId xmlns:a16="http://schemas.microsoft.com/office/drawing/2014/main" id="{00000000-0008-0000-0E00-000053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97" name="テキスト ボックス 596">
          <a:extLst>
            <a:ext uri="{FF2B5EF4-FFF2-40B4-BE49-F238E27FC236}">
              <a16:creationId xmlns:a16="http://schemas.microsoft.com/office/drawing/2014/main" id="{00000000-0008-0000-0E00-00005502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02" name="直線コネクタ 601">
          <a:extLst>
            <a:ext uri="{FF2B5EF4-FFF2-40B4-BE49-F238E27FC236}">
              <a16:creationId xmlns:a16="http://schemas.microsoft.com/office/drawing/2014/main" id="{00000000-0008-0000-0E00-00005A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04" name="直線コネクタ 603">
          <a:extLst>
            <a:ext uri="{FF2B5EF4-FFF2-40B4-BE49-F238E27FC236}">
              <a16:creationId xmlns:a16="http://schemas.microsoft.com/office/drawing/2014/main" id="{00000000-0008-0000-0E00-00005C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8" name="【公民館】&#10;有形固定資産減価償却率グラフ枠">
          <a:extLst>
            <a:ext uri="{FF2B5EF4-FFF2-40B4-BE49-F238E27FC236}">
              <a16:creationId xmlns:a16="http://schemas.microsoft.com/office/drawing/2014/main" id="{00000000-0008-0000-0E00-000060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101346</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flipV="1">
          <a:off x="16318864" y="17221200"/>
          <a:ext cx="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105173</xdr:rowOff>
    </xdr:from>
    <xdr:ext cx="405111" cy="259045"/>
    <xdr:sp macro="" textlink="">
      <xdr:nvSpPr>
        <xdr:cNvPr id="610" name="【公民館】&#10;有形固定資産減価償却率最小値テキスト">
          <a:extLst>
            <a:ext uri="{FF2B5EF4-FFF2-40B4-BE49-F238E27FC236}">
              <a16:creationId xmlns:a16="http://schemas.microsoft.com/office/drawing/2014/main" id="{00000000-0008-0000-0E00-000062020000}"/>
            </a:ext>
          </a:extLst>
        </xdr:cNvPr>
        <xdr:cNvSpPr txBox="1"/>
      </xdr:nvSpPr>
      <xdr:spPr>
        <a:xfrm>
          <a:off x="16357600" y="1862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101346</xdr:rowOff>
    </xdr:from>
    <xdr:to>
      <xdr:col>86</xdr:col>
      <xdr:colOff>25400</xdr:colOff>
      <xdr:row>108</xdr:row>
      <xdr:rowOff>101346</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a:off x="16230600" y="1861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12" name="【公民館】&#10;有形固定資産減価償却率最大値テキスト">
          <a:extLst>
            <a:ext uri="{FF2B5EF4-FFF2-40B4-BE49-F238E27FC236}">
              <a16:creationId xmlns:a16="http://schemas.microsoft.com/office/drawing/2014/main" id="{00000000-0008-0000-0E00-000064020000}"/>
            </a:ext>
          </a:extLst>
        </xdr:cNvPr>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51833</xdr:rowOff>
    </xdr:from>
    <xdr:ext cx="405111" cy="259045"/>
    <xdr:sp macro="" textlink="">
      <xdr:nvSpPr>
        <xdr:cNvPr id="614" name="【公民館】&#10;有形固定資産減価償却率平均値テキスト">
          <a:extLst>
            <a:ext uri="{FF2B5EF4-FFF2-40B4-BE49-F238E27FC236}">
              <a16:creationId xmlns:a16="http://schemas.microsoft.com/office/drawing/2014/main" id="{00000000-0008-0000-0E00-000066020000}"/>
            </a:ext>
          </a:extLst>
        </xdr:cNvPr>
        <xdr:cNvSpPr txBox="1"/>
      </xdr:nvSpPr>
      <xdr:spPr>
        <a:xfrm>
          <a:off x="16357600" y="17882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73406</xdr:rowOff>
    </xdr:from>
    <xdr:to>
      <xdr:col>85</xdr:col>
      <xdr:colOff>177800</xdr:colOff>
      <xdr:row>105</xdr:row>
      <xdr:rowOff>3556</xdr:rowOff>
    </xdr:to>
    <xdr:sp macro="" textlink="">
      <xdr:nvSpPr>
        <xdr:cNvPr id="615" name="フローチャート: 判断 614">
          <a:extLst>
            <a:ext uri="{FF2B5EF4-FFF2-40B4-BE49-F238E27FC236}">
              <a16:creationId xmlns:a16="http://schemas.microsoft.com/office/drawing/2014/main" id="{00000000-0008-0000-0E00-000067020000}"/>
            </a:ext>
          </a:extLst>
        </xdr:cNvPr>
        <xdr:cNvSpPr/>
      </xdr:nvSpPr>
      <xdr:spPr>
        <a:xfrm>
          <a:off x="162687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93980</xdr:rowOff>
    </xdr:from>
    <xdr:to>
      <xdr:col>81</xdr:col>
      <xdr:colOff>101600</xdr:colOff>
      <xdr:row>105</xdr:row>
      <xdr:rowOff>24130</xdr:rowOff>
    </xdr:to>
    <xdr:sp macro="" textlink="">
      <xdr:nvSpPr>
        <xdr:cNvPr id="616" name="フローチャート: 判断 615">
          <a:extLst>
            <a:ext uri="{FF2B5EF4-FFF2-40B4-BE49-F238E27FC236}">
              <a16:creationId xmlns:a16="http://schemas.microsoft.com/office/drawing/2014/main" id="{00000000-0008-0000-0E00-000068020000}"/>
            </a:ext>
          </a:extLst>
        </xdr:cNvPr>
        <xdr:cNvSpPr/>
      </xdr:nvSpPr>
      <xdr:spPr>
        <a:xfrm>
          <a:off x="15430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617" name="フローチャート: 判断 616">
          <a:extLst>
            <a:ext uri="{FF2B5EF4-FFF2-40B4-BE49-F238E27FC236}">
              <a16:creationId xmlns:a16="http://schemas.microsoft.com/office/drawing/2014/main" id="{00000000-0008-0000-0E00-000069020000}"/>
            </a:ext>
          </a:extLst>
        </xdr:cNvPr>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91694</xdr:rowOff>
    </xdr:from>
    <xdr:to>
      <xdr:col>72</xdr:col>
      <xdr:colOff>38100</xdr:colOff>
      <xdr:row>105</xdr:row>
      <xdr:rowOff>21844</xdr:rowOff>
    </xdr:to>
    <xdr:sp macro="" textlink="">
      <xdr:nvSpPr>
        <xdr:cNvPr id="618" name="フローチャート: 判断 617">
          <a:extLst>
            <a:ext uri="{FF2B5EF4-FFF2-40B4-BE49-F238E27FC236}">
              <a16:creationId xmlns:a16="http://schemas.microsoft.com/office/drawing/2014/main" id="{00000000-0008-0000-0E00-00006A020000}"/>
            </a:ext>
          </a:extLst>
        </xdr:cNvPr>
        <xdr:cNvSpPr/>
      </xdr:nvSpPr>
      <xdr:spPr>
        <a:xfrm>
          <a:off x="136525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9" name="テキスト ボックス 618">
          <a:extLst>
            <a:ext uri="{FF2B5EF4-FFF2-40B4-BE49-F238E27FC236}">
              <a16:creationId xmlns:a16="http://schemas.microsoft.com/office/drawing/2014/main" id="{00000000-0008-0000-0E00-00006B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0" name="テキスト ボックス 619">
          <a:extLst>
            <a:ext uri="{FF2B5EF4-FFF2-40B4-BE49-F238E27FC236}">
              <a16:creationId xmlns:a16="http://schemas.microsoft.com/office/drawing/2014/main" id="{00000000-0008-0000-0E00-00006C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1" name="テキスト ボックス 620">
          <a:extLst>
            <a:ext uri="{FF2B5EF4-FFF2-40B4-BE49-F238E27FC236}">
              <a16:creationId xmlns:a16="http://schemas.microsoft.com/office/drawing/2014/main" id="{00000000-0008-0000-0E00-00006D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2" name="テキスト ボックス 621">
          <a:extLst>
            <a:ext uri="{FF2B5EF4-FFF2-40B4-BE49-F238E27FC236}">
              <a16:creationId xmlns:a16="http://schemas.microsoft.com/office/drawing/2014/main" id="{00000000-0008-0000-0E00-00006E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25400</xdr:rowOff>
    </xdr:from>
    <xdr:to>
      <xdr:col>85</xdr:col>
      <xdr:colOff>177800</xdr:colOff>
      <xdr:row>100</xdr:row>
      <xdr:rowOff>127000</xdr:rowOff>
    </xdr:to>
    <xdr:sp macro="" textlink="">
      <xdr:nvSpPr>
        <xdr:cNvPr id="624" name="楕円 623">
          <a:extLst>
            <a:ext uri="{FF2B5EF4-FFF2-40B4-BE49-F238E27FC236}">
              <a16:creationId xmlns:a16="http://schemas.microsoft.com/office/drawing/2014/main" id="{00000000-0008-0000-0E00-000070020000}"/>
            </a:ext>
          </a:extLst>
        </xdr:cNvPr>
        <xdr:cNvSpPr/>
      </xdr:nvSpPr>
      <xdr:spPr>
        <a:xfrm>
          <a:off x="162687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149877</xdr:rowOff>
    </xdr:from>
    <xdr:ext cx="469744" cy="259045"/>
    <xdr:sp macro="" textlink="">
      <xdr:nvSpPr>
        <xdr:cNvPr id="625" name="【公民館】&#10;有形固定資産減価償却率該当値テキスト">
          <a:extLst>
            <a:ext uri="{FF2B5EF4-FFF2-40B4-BE49-F238E27FC236}">
              <a16:creationId xmlns:a16="http://schemas.microsoft.com/office/drawing/2014/main" id="{00000000-0008-0000-0E00-000071020000}"/>
            </a:ext>
          </a:extLst>
        </xdr:cNvPr>
        <xdr:cNvSpPr txBox="1"/>
      </xdr:nvSpPr>
      <xdr:spPr>
        <a:xfrm>
          <a:off x="16357600" y="1712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25400</xdr:rowOff>
    </xdr:from>
    <xdr:to>
      <xdr:col>81</xdr:col>
      <xdr:colOff>101600</xdr:colOff>
      <xdr:row>100</xdr:row>
      <xdr:rowOff>127000</xdr:rowOff>
    </xdr:to>
    <xdr:sp macro="" textlink="">
      <xdr:nvSpPr>
        <xdr:cNvPr id="626" name="楕円 625">
          <a:extLst>
            <a:ext uri="{FF2B5EF4-FFF2-40B4-BE49-F238E27FC236}">
              <a16:creationId xmlns:a16="http://schemas.microsoft.com/office/drawing/2014/main" id="{00000000-0008-0000-0E00-000072020000}"/>
            </a:ext>
          </a:extLst>
        </xdr:cNvPr>
        <xdr:cNvSpPr/>
      </xdr:nvSpPr>
      <xdr:spPr>
        <a:xfrm>
          <a:off x="15430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76200</xdr:rowOff>
    </xdr:from>
    <xdr:to>
      <xdr:col>85</xdr:col>
      <xdr:colOff>127000</xdr:colOff>
      <xdr:row>100</xdr:row>
      <xdr:rowOff>76200</xdr:rowOff>
    </xdr:to>
    <xdr:cxnSp macro="">
      <xdr:nvCxnSpPr>
        <xdr:cNvPr id="627" name="直線コネクタ 626">
          <a:extLst>
            <a:ext uri="{FF2B5EF4-FFF2-40B4-BE49-F238E27FC236}">
              <a16:creationId xmlns:a16="http://schemas.microsoft.com/office/drawing/2014/main" id="{00000000-0008-0000-0E00-000073020000}"/>
            </a:ext>
          </a:extLst>
        </xdr:cNvPr>
        <xdr:cNvCxnSpPr/>
      </xdr:nvCxnSpPr>
      <xdr:spPr>
        <a:xfrm>
          <a:off x="15481300" y="17221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15257</xdr:rowOff>
    </xdr:from>
    <xdr:ext cx="405111" cy="259045"/>
    <xdr:sp macro="" textlink="">
      <xdr:nvSpPr>
        <xdr:cNvPr id="628" name="n_1aveValue【公民館】&#10;有形固定資産減価償却率">
          <a:extLst>
            <a:ext uri="{FF2B5EF4-FFF2-40B4-BE49-F238E27FC236}">
              <a16:creationId xmlns:a16="http://schemas.microsoft.com/office/drawing/2014/main" id="{00000000-0008-0000-0E00-000074020000}"/>
            </a:ext>
          </a:extLst>
        </xdr:cNvPr>
        <xdr:cNvSpPr txBox="1"/>
      </xdr:nvSpPr>
      <xdr:spPr>
        <a:xfrm>
          <a:off x="152660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629" name="n_2aveValue【公民館】&#10;有形固定資産減価償却率">
          <a:extLst>
            <a:ext uri="{FF2B5EF4-FFF2-40B4-BE49-F238E27FC236}">
              <a16:creationId xmlns:a16="http://schemas.microsoft.com/office/drawing/2014/main" id="{00000000-0008-0000-0E00-000075020000}"/>
            </a:ext>
          </a:extLst>
        </xdr:cNvPr>
        <xdr:cNvSpPr txBox="1"/>
      </xdr:nvSpPr>
      <xdr:spPr>
        <a:xfrm>
          <a:off x="14389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38371</xdr:rowOff>
    </xdr:from>
    <xdr:ext cx="405111" cy="259045"/>
    <xdr:sp macro="" textlink="">
      <xdr:nvSpPr>
        <xdr:cNvPr id="630" name="n_3aveValue【公民館】&#10;有形固定資産減価償却率">
          <a:extLst>
            <a:ext uri="{FF2B5EF4-FFF2-40B4-BE49-F238E27FC236}">
              <a16:creationId xmlns:a16="http://schemas.microsoft.com/office/drawing/2014/main" id="{00000000-0008-0000-0E00-000076020000}"/>
            </a:ext>
          </a:extLst>
        </xdr:cNvPr>
        <xdr:cNvSpPr txBox="1"/>
      </xdr:nvSpPr>
      <xdr:spPr>
        <a:xfrm>
          <a:off x="13500744" y="17697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98</xdr:row>
      <xdr:rowOff>143527</xdr:rowOff>
    </xdr:from>
    <xdr:ext cx="469744" cy="259045"/>
    <xdr:sp macro="" textlink="">
      <xdr:nvSpPr>
        <xdr:cNvPr id="631" name="n_1mainValue【公民館】&#10;有形固定資産減価償却率">
          <a:extLst>
            <a:ext uri="{FF2B5EF4-FFF2-40B4-BE49-F238E27FC236}">
              <a16:creationId xmlns:a16="http://schemas.microsoft.com/office/drawing/2014/main" id="{00000000-0008-0000-0E00-000077020000}"/>
            </a:ext>
          </a:extLst>
        </xdr:cNvPr>
        <xdr:cNvSpPr txBox="1"/>
      </xdr:nvSpPr>
      <xdr:spPr>
        <a:xfrm>
          <a:off x="15233727" y="1694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1" name="テキスト ボックス 650">
          <a:extLst>
            <a:ext uri="{FF2B5EF4-FFF2-40B4-BE49-F238E27FC236}">
              <a16:creationId xmlns:a16="http://schemas.microsoft.com/office/drawing/2014/main" id="{00000000-0008-0000-0E00-00008B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2" name="【公民館】&#10;一人当たり面積グラフ枠">
          <a:extLst>
            <a:ext uri="{FF2B5EF4-FFF2-40B4-BE49-F238E27FC236}">
              <a16:creationId xmlns:a16="http://schemas.microsoft.com/office/drawing/2014/main" id="{00000000-0008-0000-0E00-00008C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118720</xdr:rowOff>
    </xdr:from>
    <xdr:to>
      <xdr:col>116</xdr:col>
      <xdr:colOff>62864</xdr:colOff>
      <xdr:row>108</xdr:row>
      <xdr:rowOff>73458</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flipV="1">
          <a:off x="22160864" y="17263720"/>
          <a:ext cx="0" cy="1326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77285</xdr:rowOff>
    </xdr:from>
    <xdr:ext cx="469744" cy="259045"/>
    <xdr:sp macro="" textlink="">
      <xdr:nvSpPr>
        <xdr:cNvPr id="654" name="【公民館】&#10;一人当たり面積最小値テキスト">
          <a:extLst>
            <a:ext uri="{FF2B5EF4-FFF2-40B4-BE49-F238E27FC236}">
              <a16:creationId xmlns:a16="http://schemas.microsoft.com/office/drawing/2014/main" id="{00000000-0008-0000-0E00-00008E020000}"/>
            </a:ext>
          </a:extLst>
        </xdr:cNvPr>
        <xdr:cNvSpPr txBox="1"/>
      </xdr:nvSpPr>
      <xdr:spPr>
        <a:xfrm>
          <a:off x="22199600" y="185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73458</xdr:rowOff>
    </xdr:from>
    <xdr:to>
      <xdr:col>116</xdr:col>
      <xdr:colOff>152400</xdr:colOff>
      <xdr:row>108</xdr:row>
      <xdr:rowOff>73458</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22072600" y="1859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65397</xdr:rowOff>
    </xdr:from>
    <xdr:ext cx="469744" cy="259045"/>
    <xdr:sp macro="" textlink="">
      <xdr:nvSpPr>
        <xdr:cNvPr id="656" name="【公民館】&#10;一人当たり面積最大値テキスト">
          <a:extLst>
            <a:ext uri="{FF2B5EF4-FFF2-40B4-BE49-F238E27FC236}">
              <a16:creationId xmlns:a16="http://schemas.microsoft.com/office/drawing/2014/main" id="{00000000-0008-0000-0E00-000090020000}"/>
            </a:ext>
          </a:extLst>
        </xdr:cNvPr>
        <xdr:cNvSpPr txBox="1"/>
      </xdr:nvSpPr>
      <xdr:spPr>
        <a:xfrm>
          <a:off x="22199600" y="1703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118720</xdr:rowOff>
    </xdr:from>
    <xdr:to>
      <xdr:col>116</xdr:col>
      <xdr:colOff>152400</xdr:colOff>
      <xdr:row>100</xdr:row>
      <xdr:rowOff>118720</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22072600" y="1726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13073</xdr:rowOff>
    </xdr:from>
    <xdr:ext cx="469744" cy="259045"/>
    <xdr:sp macro="" textlink="">
      <xdr:nvSpPr>
        <xdr:cNvPr id="658" name="【公民館】&#10;一人当たり面積平均値テキスト">
          <a:extLst>
            <a:ext uri="{FF2B5EF4-FFF2-40B4-BE49-F238E27FC236}">
              <a16:creationId xmlns:a16="http://schemas.microsoft.com/office/drawing/2014/main" id="{00000000-0008-0000-0E00-000092020000}"/>
            </a:ext>
          </a:extLst>
        </xdr:cNvPr>
        <xdr:cNvSpPr txBox="1"/>
      </xdr:nvSpPr>
      <xdr:spPr>
        <a:xfrm>
          <a:off x="22199600" y="18186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161646</xdr:rowOff>
    </xdr:from>
    <xdr:to>
      <xdr:col>116</xdr:col>
      <xdr:colOff>114300</xdr:colOff>
      <xdr:row>107</xdr:row>
      <xdr:rowOff>91796</xdr:rowOff>
    </xdr:to>
    <xdr:sp macro="" textlink="">
      <xdr:nvSpPr>
        <xdr:cNvPr id="659" name="フローチャート: 判断 658">
          <a:extLst>
            <a:ext uri="{FF2B5EF4-FFF2-40B4-BE49-F238E27FC236}">
              <a16:creationId xmlns:a16="http://schemas.microsoft.com/office/drawing/2014/main" id="{00000000-0008-0000-0E00-000093020000}"/>
            </a:ext>
          </a:extLst>
        </xdr:cNvPr>
        <xdr:cNvSpPr/>
      </xdr:nvSpPr>
      <xdr:spPr>
        <a:xfrm>
          <a:off x="22110700" y="1833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8941</xdr:rowOff>
    </xdr:from>
    <xdr:to>
      <xdr:col>112</xdr:col>
      <xdr:colOff>38100</xdr:colOff>
      <xdr:row>107</xdr:row>
      <xdr:rowOff>110541</xdr:rowOff>
    </xdr:to>
    <xdr:sp macro="" textlink="">
      <xdr:nvSpPr>
        <xdr:cNvPr id="660" name="フローチャート: 判断 659">
          <a:extLst>
            <a:ext uri="{FF2B5EF4-FFF2-40B4-BE49-F238E27FC236}">
              <a16:creationId xmlns:a16="http://schemas.microsoft.com/office/drawing/2014/main" id="{00000000-0008-0000-0E00-000094020000}"/>
            </a:ext>
          </a:extLst>
        </xdr:cNvPr>
        <xdr:cNvSpPr/>
      </xdr:nvSpPr>
      <xdr:spPr>
        <a:xfrm>
          <a:off x="21272500" y="1835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65633</xdr:rowOff>
    </xdr:from>
    <xdr:to>
      <xdr:col>107</xdr:col>
      <xdr:colOff>101600</xdr:colOff>
      <xdr:row>107</xdr:row>
      <xdr:rowOff>167233</xdr:rowOff>
    </xdr:to>
    <xdr:sp macro="" textlink="">
      <xdr:nvSpPr>
        <xdr:cNvPr id="661" name="フローチャート: 判断 660">
          <a:extLst>
            <a:ext uri="{FF2B5EF4-FFF2-40B4-BE49-F238E27FC236}">
              <a16:creationId xmlns:a16="http://schemas.microsoft.com/office/drawing/2014/main" id="{00000000-0008-0000-0E00-000095020000}"/>
            </a:ext>
          </a:extLst>
        </xdr:cNvPr>
        <xdr:cNvSpPr/>
      </xdr:nvSpPr>
      <xdr:spPr>
        <a:xfrm>
          <a:off x="20383500" y="1841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66091</xdr:rowOff>
    </xdr:from>
    <xdr:to>
      <xdr:col>102</xdr:col>
      <xdr:colOff>165100</xdr:colOff>
      <xdr:row>107</xdr:row>
      <xdr:rowOff>167691</xdr:rowOff>
    </xdr:to>
    <xdr:sp macro="" textlink="">
      <xdr:nvSpPr>
        <xdr:cNvPr id="662" name="フローチャート: 判断 661">
          <a:extLst>
            <a:ext uri="{FF2B5EF4-FFF2-40B4-BE49-F238E27FC236}">
              <a16:creationId xmlns:a16="http://schemas.microsoft.com/office/drawing/2014/main" id="{00000000-0008-0000-0E00-000096020000}"/>
            </a:ext>
          </a:extLst>
        </xdr:cNvPr>
        <xdr:cNvSpPr/>
      </xdr:nvSpPr>
      <xdr:spPr>
        <a:xfrm>
          <a:off x="19494500" y="1841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id="{00000000-0008-0000-0E00-000099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7" name="テキスト ボックス 666">
          <a:extLst>
            <a:ext uri="{FF2B5EF4-FFF2-40B4-BE49-F238E27FC236}">
              <a16:creationId xmlns:a16="http://schemas.microsoft.com/office/drawing/2014/main" id="{00000000-0008-0000-0E00-00009B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22658</xdr:rowOff>
    </xdr:from>
    <xdr:to>
      <xdr:col>116</xdr:col>
      <xdr:colOff>114300</xdr:colOff>
      <xdr:row>108</xdr:row>
      <xdr:rowOff>124258</xdr:rowOff>
    </xdr:to>
    <xdr:sp macro="" textlink="">
      <xdr:nvSpPr>
        <xdr:cNvPr id="668" name="楕円 667">
          <a:extLst>
            <a:ext uri="{FF2B5EF4-FFF2-40B4-BE49-F238E27FC236}">
              <a16:creationId xmlns:a16="http://schemas.microsoft.com/office/drawing/2014/main" id="{00000000-0008-0000-0E00-00009C020000}"/>
            </a:ext>
          </a:extLst>
        </xdr:cNvPr>
        <xdr:cNvSpPr/>
      </xdr:nvSpPr>
      <xdr:spPr>
        <a:xfrm>
          <a:off x="22110700" y="1853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109035</xdr:rowOff>
    </xdr:from>
    <xdr:ext cx="469744" cy="259045"/>
    <xdr:sp macro="" textlink="">
      <xdr:nvSpPr>
        <xdr:cNvPr id="669" name="【公民館】&#10;一人当たり面積該当値テキスト">
          <a:extLst>
            <a:ext uri="{FF2B5EF4-FFF2-40B4-BE49-F238E27FC236}">
              <a16:creationId xmlns:a16="http://schemas.microsoft.com/office/drawing/2014/main" id="{00000000-0008-0000-0E00-00009D020000}"/>
            </a:ext>
          </a:extLst>
        </xdr:cNvPr>
        <xdr:cNvSpPr txBox="1"/>
      </xdr:nvSpPr>
      <xdr:spPr>
        <a:xfrm>
          <a:off x="22199600" y="18454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23113</xdr:rowOff>
    </xdr:from>
    <xdr:to>
      <xdr:col>112</xdr:col>
      <xdr:colOff>38100</xdr:colOff>
      <xdr:row>108</xdr:row>
      <xdr:rowOff>124713</xdr:rowOff>
    </xdr:to>
    <xdr:sp macro="" textlink="">
      <xdr:nvSpPr>
        <xdr:cNvPr id="670" name="楕円 669">
          <a:extLst>
            <a:ext uri="{FF2B5EF4-FFF2-40B4-BE49-F238E27FC236}">
              <a16:creationId xmlns:a16="http://schemas.microsoft.com/office/drawing/2014/main" id="{00000000-0008-0000-0E00-00009E020000}"/>
            </a:ext>
          </a:extLst>
        </xdr:cNvPr>
        <xdr:cNvSpPr/>
      </xdr:nvSpPr>
      <xdr:spPr>
        <a:xfrm>
          <a:off x="21272500" y="1853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73458</xdr:rowOff>
    </xdr:from>
    <xdr:to>
      <xdr:col>116</xdr:col>
      <xdr:colOff>63500</xdr:colOff>
      <xdr:row>108</xdr:row>
      <xdr:rowOff>73913</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flipV="1">
          <a:off x="21323300" y="18590058"/>
          <a:ext cx="838200" cy="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127068</xdr:rowOff>
    </xdr:from>
    <xdr:ext cx="469744" cy="259045"/>
    <xdr:sp macro="" textlink="">
      <xdr:nvSpPr>
        <xdr:cNvPr id="672" name="n_1aveValue【公民館】&#10;一人当たり面積">
          <a:extLst>
            <a:ext uri="{FF2B5EF4-FFF2-40B4-BE49-F238E27FC236}">
              <a16:creationId xmlns:a16="http://schemas.microsoft.com/office/drawing/2014/main" id="{00000000-0008-0000-0E00-0000A0020000}"/>
            </a:ext>
          </a:extLst>
        </xdr:cNvPr>
        <xdr:cNvSpPr txBox="1"/>
      </xdr:nvSpPr>
      <xdr:spPr>
        <a:xfrm>
          <a:off x="21075727" y="1812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12310</xdr:rowOff>
    </xdr:from>
    <xdr:ext cx="469744" cy="259045"/>
    <xdr:sp macro="" textlink="">
      <xdr:nvSpPr>
        <xdr:cNvPr id="673" name="n_2aveValue【公民館】&#10;一人当たり面積">
          <a:extLst>
            <a:ext uri="{FF2B5EF4-FFF2-40B4-BE49-F238E27FC236}">
              <a16:creationId xmlns:a16="http://schemas.microsoft.com/office/drawing/2014/main" id="{00000000-0008-0000-0E00-0000A1020000}"/>
            </a:ext>
          </a:extLst>
        </xdr:cNvPr>
        <xdr:cNvSpPr txBox="1"/>
      </xdr:nvSpPr>
      <xdr:spPr>
        <a:xfrm>
          <a:off x="20199427" y="1818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12768</xdr:rowOff>
    </xdr:from>
    <xdr:ext cx="469744" cy="259045"/>
    <xdr:sp macro="" textlink="">
      <xdr:nvSpPr>
        <xdr:cNvPr id="674" name="n_3aveValue【公民館】&#10;一人当たり面積">
          <a:extLst>
            <a:ext uri="{FF2B5EF4-FFF2-40B4-BE49-F238E27FC236}">
              <a16:creationId xmlns:a16="http://schemas.microsoft.com/office/drawing/2014/main" id="{00000000-0008-0000-0E00-0000A2020000}"/>
            </a:ext>
          </a:extLst>
        </xdr:cNvPr>
        <xdr:cNvSpPr txBox="1"/>
      </xdr:nvSpPr>
      <xdr:spPr>
        <a:xfrm>
          <a:off x="19310427" y="1818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115840</xdr:rowOff>
    </xdr:from>
    <xdr:ext cx="469744" cy="259045"/>
    <xdr:sp macro="" textlink="">
      <xdr:nvSpPr>
        <xdr:cNvPr id="675" name="n_1mainValue【公民館】&#10;一人当たり面積">
          <a:extLst>
            <a:ext uri="{FF2B5EF4-FFF2-40B4-BE49-F238E27FC236}">
              <a16:creationId xmlns:a16="http://schemas.microsoft.com/office/drawing/2014/main" id="{00000000-0008-0000-0E00-0000A3020000}"/>
            </a:ext>
          </a:extLst>
        </xdr:cNvPr>
        <xdr:cNvSpPr txBox="1"/>
      </xdr:nvSpPr>
      <xdr:spPr>
        <a:xfrm>
          <a:off x="21075727" y="1863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6" name="正方形/長方形 675">
          <a:extLst>
            <a:ext uri="{FF2B5EF4-FFF2-40B4-BE49-F238E27FC236}">
              <a16:creationId xmlns:a16="http://schemas.microsoft.com/office/drawing/2014/main" id="{00000000-0008-0000-0E00-0000A4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7" name="正方形/長方形 676">
          <a:extLst>
            <a:ext uri="{FF2B5EF4-FFF2-40B4-BE49-F238E27FC236}">
              <a16:creationId xmlns:a16="http://schemas.microsoft.com/office/drawing/2014/main" id="{00000000-0008-0000-0E00-0000A5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道路・橋梁・トンネル、児童館については有形固定資産減価償却率が類似団体</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と比較</a:t>
          </a:r>
          <a:r>
            <a:rPr kumimoji="1" lang="ja-JP" altLang="en-US" sz="1100">
              <a:latin typeface="ＭＳ Ｐゴシック" panose="020B0600070205080204" pitchFamily="50" charset="-128"/>
              <a:ea typeface="ＭＳ Ｐゴシック" panose="020B0600070205080204" pitchFamily="50" charset="-128"/>
            </a:rPr>
            <a:t>して低いが、学校施設、公営住宅、公民館は高くなっている。</a:t>
          </a:r>
          <a:endParaRPr kumimoji="1" lang="en-US" altLang="ja-JP" sz="11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学校施設は平成３０年度に長寿命化計画を策定し、計画に基づいた維持管理を行っていく。公営住宅については令和２年度に長寿命化計画の改定を予定しており、維持補修・廃止など多角的に検討していく必要が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宮崎県国富町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19,450
19,285
130.63
8,434,585
8,168,379
190,159
5,066,504
8,564,358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F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F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F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F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F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F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F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F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F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F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F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F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F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00000000-0008-0000-0F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59055</xdr:rowOff>
    </xdr:from>
    <xdr:to>
      <xdr:col>24</xdr:col>
      <xdr:colOff>62865</xdr:colOff>
      <xdr:row>42</xdr:row>
      <xdr:rowOff>38100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flipV="1">
          <a:off x="4634865" y="5716905"/>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05111" cy="259045"/>
    <xdr:sp macro="" textlink="">
      <xdr:nvSpPr>
        <xdr:cNvPr id="57" name="【図書館】&#10;有形固定資産減価償却率最小値テキスト">
          <a:extLst>
            <a:ext uri="{FF2B5EF4-FFF2-40B4-BE49-F238E27FC236}">
              <a16:creationId xmlns:a16="http://schemas.microsoft.com/office/drawing/2014/main" id="{00000000-0008-0000-0F00-000039000000}"/>
            </a:ext>
          </a:extLst>
        </xdr:cNvPr>
        <xdr:cNvSpPr txBox="1"/>
      </xdr:nvSpPr>
      <xdr:spPr>
        <a:xfrm>
          <a:off x="4673600" y="724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5732</xdr:rowOff>
    </xdr:from>
    <xdr:ext cx="405111" cy="259045"/>
    <xdr:sp macro="" textlink="">
      <xdr:nvSpPr>
        <xdr:cNvPr id="59" name="【図書館】&#10;有形固定資産減価償却率最大値テキスト">
          <a:extLst>
            <a:ext uri="{FF2B5EF4-FFF2-40B4-BE49-F238E27FC236}">
              <a16:creationId xmlns:a16="http://schemas.microsoft.com/office/drawing/2014/main" id="{00000000-0008-0000-0F00-00003B000000}"/>
            </a:ext>
          </a:extLst>
        </xdr:cNvPr>
        <xdr:cNvSpPr txBox="1"/>
      </xdr:nvSpPr>
      <xdr:spPr>
        <a:xfrm>
          <a:off x="4673600" y="549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59055</xdr:rowOff>
    </xdr:from>
    <xdr:to>
      <xdr:col>24</xdr:col>
      <xdr:colOff>152400</xdr:colOff>
      <xdr:row>33</xdr:row>
      <xdr:rowOff>59055</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571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61612</xdr:rowOff>
    </xdr:from>
    <xdr:ext cx="405111" cy="259045"/>
    <xdr:sp macro="" textlink="">
      <xdr:nvSpPr>
        <xdr:cNvPr id="61" name="【図書館】&#10;有形固定資産減価償却率平均値テキスト">
          <a:extLst>
            <a:ext uri="{FF2B5EF4-FFF2-40B4-BE49-F238E27FC236}">
              <a16:creationId xmlns:a16="http://schemas.microsoft.com/office/drawing/2014/main" id="{00000000-0008-0000-0F00-00003D000000}"/>
            </a:ext>
          </a:extLst>
        </xdr:cNvPr>
        <xdr:cNvSpPr txBox="1"/>
      </xdr:nvSpPr>
      <xdr:spPr>
        <a:xfrm>
          <a:off x="4673600" y="6576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38735</xdr:rowOff>
    </xdr:from>
    <xdr:to>
      <xdr:col>24</xdr:col>
      <xdr:colOff>114300</xdr:colOff>
      <xdr:row>39</xdr:row>
      <xdr:rowOff>140335</xdr:rowOff>
    </xdr:to>
    <xdr:sp macro="" textlink="">
      <xdr:nvSpPr>
        <xdr:cNvPr id="62" name="フローチャート: 判断 61">
          <a:extLst>
            <a:ext uri="{FF2B5EF4-FFF2-40B4-BE49-F238E27FC236}">
              <a16:creationId xmlns:a16="http://schemas.microsoft.com/office/drawing/2014/main" id="{00000000-0008-0000-0F00-00003E000000}"/>
            </a:ext>
          </a:extLst>
        </xdr:cNvPr>
        <xdr:cNvSpPr/>
      </xdr:nvSpPr>
      <xdr:spPr>
        <a:xfrm>
          <a:off x="4584700" y="672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61595</xdr:rowOff>
    </xdr:from>
    <xdr:to>
      <xdr:col>20</xdr:col>
      <xdr:colOff>38100</xdr:colOff>
      <xdr:row>38</xdr:row>
      <xdr:rowOff>163195</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3746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166370</xdr:rowOff>
    </xdr:from>
    <xdr:to>
      <xdr:col>15</xdr:col>
      <xdr:colOff>101600</xdr:colOff>
      <xdr:row>39</xdr:row>
      <xdr:rowOff>96520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2857500" y="668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74930</xdr:rowOff>
    </xdr:from>
    <xdr:to>
      <xdr:col>10</xdr:col>
      <xdr:colOff>165100</xdr:colOff>
      <xdr:row>40</xdr:row>
      <xdr:rowOff>5080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1968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4445</xdr:rowOff>
    </xdr:from>
    <xdr:to>
      <xdr:col>24</xdr:col>
      <xdr:colOff>114300</xdr:colOff>
      <xdr:row>41</xdr:row>
      <xdr:rowOff>106045</xdr:rowOff>
    </xdr:to>
    <xdr:sp macro="" textlink="">
      <xdr:nvSpPr>
        <xdr:cNvPr id="71" name="楕円 70">
          <a:extLst>
            <a:ext uri="{FF2B5EF4-FFF2-40B4-BE49-F238E27FC236}">
              <a16:creationId xmlns:a16="http://schemas.microsoft.com/office/drawing/2014/main" id="{00000000-0008-0000-0F00-000047000000}"/>
            </a:ext>
          </a:extLst>
        </xdr:cNvPr>
        <xdr:cNvSpPr/>
      </xdr:nvSpPr>
      <xdr:spPr>
        <a:xfrm>
          <a:off x="4584700" y="703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154322</xdr:rowOff>
    </xdr:from>
    <xdr:ext cx="405111" cy="259045"/>
    <xdr:sp macro="" textlink="">
      <xdr:nvSpPr>
        <xdr:cNvPr id="72" name="【図書館】&#10;有形固定資産減価償却率該当値テキスト">
          <a:extLst>
            <a:ext uri="{FF2B5EF4-FFF2-40B4-BE49-F238E27FC236}">
              <a16:creationId xmlns:a16="http://schemas.microsoft.com/office/drawing/2014/main" id="{00000000-0008-0000-0F00-000048000000}"/>
            </a:ext>
          </a:extLst>
        </xdr:cNvPr>
        <xdr:cNvSpPr txBox="1"/>
      </xdr:nvSpPr>
      <xdr:spPr>
        <a:xfrm>
          <a:off x="4673600" y="701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42545</xdr:rowOff>
    </xdr:from>
    <xdr:to>
      <xdr:col>20</xdr:col>
      <xdr:colOff>38100</xdr:colOff>
      <xdr:row>41</xdr:row>
      <xdr:rowOff>144145</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3746500" y="707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55245</xdr:rowOff>
    </xdr:from>
    <xdr:to>
      <xdr:col>24</xdr:col>
      <xdr:colOff>63500</xdr:colOff>
      <xdr:row>41</xdr:row>
      <xdr:rowOff>93345</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flipV="1">
          <a:off x="3797300" y="70846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80645</xdr:rowOff>
    </xdr:from>
    <xdr:to>
      <xdr:col>15</xdr:col>
      <xdr:colOff>101600</xdr:colOff>
      <xdr:row>42</xdr:row>
      <xdr:rowOff>10795</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2857500" y="711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93345</xdr:rowOff>
    </xdr:from>
    <xdr:to>
      <xdr:col>19</xdr:col>
      <xdr:colOff>177800</xdr:colOff>
      <xdr:row>41</xdr:row>
      <xdr:rowOff>131445</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flipV="1">
          <a:off x="2908300" y="71227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118745</xdr:rowOff>
    </xdr:from>
    <xdr:to>
      <xdr:col>10</xdr:col>
      <xdr:colOff>165100</xdr:colOff>
      <xdr:row>42</xdr:row>
      <xdr:rowOff>48895</xdr:rowOff>
    </xdr:to>
    <xdr:sp macro="" textlink="">
      <xdr:nvSpPr>
        <xdr:cNvPr id="77" name="楕円 76">
          <a:extLst>
            <a:ext uri="{FF2B5EF4-FFF2-40B4-BE49-F238E27FC236}">
              <a16:creationId xmlns:a16="http://schemas.microsoft.com/office/drawing/2014/main" id="{00000000-0008-0000-0F00-00004D000000}"/>
            </a:ext>
          </a:extLst>
        </xdr:cNvPr>
        <xdr:cNvSpPr/>
      </xdr:nvSpPr>
      <xdr:spPr>
        <a:xfrm>
          <a:off x="1968500" y="714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131445</xdr:rowOff>
    </xdr:from>
    <xdr:to>
      <xdr:col>15</xdr:col>
      <xdr:colOff>50800</xdr:colOff>
      <xdr:row>41</xdr:row>
      <xdr:rowOff>169545</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flipV="1">
          <a:off x="2019300" y="71608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8272</xdr:rowOff>
    </xdr:from>
    <xdr:ext cx="405111" cy="259045"/>
    <xdr:sp macro="" textlink="">
      <xdr:nvSpPr>
        <xdr:cNvPr id="79" name="n_1aveValue【図書館】&#10;有形固定資産減価償却率">
          <a:extLst>
            <a:ext uri="{FF2B5EF4-FFF2-40B4-BE49-F238E27FC236}">
              <a16:creationId xmlns:a16="http://schemas.microsoft.com/office/drawing/2014/main" id="{00000000-0008-0000-0F00-00004F000000}"/>
            </a:ext>
          </a:extLst>
        </xdr:cNvPr>
        <xdr:cNvSpPr txBox="1"/>
      </xdr:nvSpPr>
      <xdr:spPr>
        <a:xfrm>
          <a:off x="3582044"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113047</xdr:rowOff>
    </xdr:from>
    <xdr:ext cx="405111" cy="259045"/>
    <xdr:sp macro="" textlink="">
      <xdr:nvSpPr>
        <xdr:cNvPr id="80" name="n_2aveValue【図書館】&#10;有形固定資産減価償却率">
          <a:extLst>
            <a:ext uri="{FF2B5EF4-FFF2-40B4-BE49-F238E27FC236}">
              <a16:creationId xmlns:a16="http://schemas.microsoft.com/office/drawing/2014/main" id="{00000000-0008-0000-0F00-000050000000}"/>
            </a:ext>
          </a:extLst>
        </xdr:cNvPr>
        <xdr:cNvSpPr txBox="1"/>
      </xdr:nvSpPr>
      <xdr:spPr>
        <a:xfrm>
          <a:off x="2705744" y="645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21607</xdr:rowOff>
    </xdr:from>
    <xdr:ext cx="405111" cy="259045"/>
    <xdr:sp macro="" textlink="">
      <xdr:nvSpPr>
        <xdr:cNvPr id="81" name="n_3aveValue【図書館】&#10;有形固定資産減価償却率">
          <a:extLst>
            <a:ext uri="{FF2B5EF4-FFF2-40B4-BE49-F238E27FC236}">
              <a16:creationId xmlns:a16="http://schemas.microsoft.com/office/drawing/2014/main" id="{00000000-0008-0000-0F00-000051000000}"/>
            </a:ext>
          </a:extLst>
        </xdr:cNvPr>
        <xdr:cNvSpPr txBox="1"/>
      </xdr:nvSpPr>
      <xdr:spPr>
        <a:xfrm>
          <a:off x="1816744" y="653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135272</xdr:rowOff>
    </xdr:from>
    <xdr:ext cx="405111" cy="259045"/>
    <xdr:sp macro="" textlink="">
      <xdr:nvSpPr>
        <xdr:cNvPr id="82" name="n_1mainValue【図書館】&#10;有形固定資産減価償却率">
          <a:extLst>
            <a:ext uri="{FF2B5EF4-FFF2-40B4-BE49-F238E27FC236}">
              <a16:creationId xmlns:a16="http://schemas.microsoft.com/office/drawing/2014/main" id="{00000000-0008-0000-0F00-000052000000}"/>
            </a:ext>
          </a:extLst>
        </xdr:cNvPr>
        <xdr:cNvSpPr txBox="1"/>
      </xdr:nvSpPr>
      <xdr:spPr>
        <a:xfrm>
          <a:off x="3582044" y="71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1922</xdr:rowOff>
    </xdr:from>
    <xdr:ext cx="405111" cy="259045"/>
    <xdr:sp macro="" textlink="">
      <xdr:nvSpPr>
        <xdr:cNvPr id="83" name="n_2mainValue【図書館】&#10;有形固定資産減価償却率">
          <a:extLst>
            <a:ext uri="{FF2B5EF4-FFF2-40B4-BE49-F238E27FC236}">
              <a16:creationId xmlns:a16="http://schemas.microsoft.com/office/drawing/2014/main" id="{00000000-0008-0000-0F00-000053000000}"/>
            </a:ext>
          </a:extLst>
        </xdr:cNvPr>
        <xdr:cNvSpPr txBox="1"/>
      </xdr:nvSpPr>
      <xdr:spPr>
        <a:xfrm>
          <a:off x="2705744"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40022</xdr:rowOff>
    </xdr:from>
    <xdr:ext cx="405111" cy="259045"/>
    <xdr:sp macro="" textlink="">
      <xdr:nvSpPr>
        <xdr:cNvPr id="84" name="n_3mainValue【図書館】&#10;有形固定資産減価償却率">
          <a:extLst>
            <a:ext uri="{FF2B5EF4-FFF2-40B4-BE49-F238E27FC236}">
              <a16:creationId xmlns:a16="http://schemas.microsoft.com/office/drawing/2014/main" id="{00000000-0008-0000-0F00-000054000000}"/>
            </a:ext>
          </a:extLst>
        </xdr:cNvPr>
        <xdr:cNvSpPr txBox="1"/>
      </xdr:nvSpPr>
      <xdr:spPr>
        <a:xfrm>
          <a:off x="1816744" y="724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00000000-0008-0000-0F00-000055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3" name="テキスト ボックス 92">
          <a:extLst>
            <a:ext uri="{FF2B5EF4-FFF2-40B4-BE49-F238E27FC236}">
              <a16:creationId xmlns:a16="http://schemas.microsoft.com/office/drawing/2014/main" id="{00000000-0008-0000-0F00-00005D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00000000-0008-0000-0F00-00005E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00000000-0008-0000-0F00-000060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8" name="テキスト ボックス 97">
          <a:extLst>
            <a:ext uri="{FF2B5EF4-FFF2-40B4-BE49-F238E27FC236}">
              <a16:creationId xmlns:a16="http://schemas.microsoft.com/office/drawing/2014/main" id="{00000000-0008-0000-0F00-000062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a:extLst>
            <a:ext uri="{FF2B5EF4-FFF2-40B4-BE49-F238E27FC236}">
              <a16:creationId xmlns:a16="http://schemas.microsoft.com/office/drawing/2014/main" id="{00000000-0008-0000-0F00-00006B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148590</xdr:rowOff>
    </xdr:from>
    <xdr:to>
      <xdr:col>54</xdr:col>
      <xdr:colOff>189865</xdr:colOff>
      <xdr:row>42</xdr:row>
      <xdr:rowOff>15240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flipV="1">
          <a:off x="10476865" y="580644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09" name="【図書館】&#10;一人当たり面積最小値テキスト">
          <a:extLst>
            <a:ext uri="{FF2B5EF4-FFF2-40B4-BE49-F238E27FC236}">
              <a16:creationId xmlns:a16="http://schemas.microsoft.com/office/drawing/2014/main" id="{00000000-0008-0000-0F00-00006D000000}"/>
            </a:ext>
          </a:extLst>
        </xdr:cNvPr>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95267</xdr:rowOff>
    </xdr:from>
    <xdr:ext cx="469744" cy="259045"/>
    <xdr:sp macro="" textlink="">
      <xdr:nvSpPr>
        <xdr:cNvPr id="111" name="【図書館】&#10;一人当たり面積最大値テキスト">
          <a:extLst>
            <a:ext uri="{FF2B5EF4-FFF2-40B4-BE49-F238E27FC236}">
              <a16:creationId xmlns:a16="http://schemas.microsoft.com/office/drawing/2014/main" id="{00000000-0008-0000-0F00-00006F000000}"/>
            </a:ext>
          </a:extLst>
        </xdr:cNvPr>
        <xdr:cNvSpPr txBox="1"/>
      </xdr:nvSpPr>
      <xdr:spPr>
        <a:xfrm>
          <a:off x="10515600" y="558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148590</xdr:rowOff>
    </xdr:from>
    <xdr:to>
      <xdr:col>55</xdr:col>
      <xdr:colOff>88900</xdr:colOff>
      <xdr:row>33</xdr:row>
      <xdr:rowOff>148590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10388600" y="580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143527</xdr:rowOff>
    </xdr:from>
    <xdr:ext cx="469744" cy="259045"/>
    <xdr:sp macro="" textlink="">
      <xdr:nvSpPr>
        <xdr:cNvPr id="113" name="【図書館】&#10;一人当たり面積平均値テキスト">
          <a:extLst>
            <a:ext uri="{FF2B5EF4-FFF2-40B4-BE49-F238E27FC236}">
              <a16:creationId xmlns:a16="http://schemas.microsoft.com/office/drawing/2014/main" id="{00000000-0008-0000-0F00-000071000000}"/>
            </a:ext>
          </a:extLst>
        </xdr:cNvPr>
        <xdr:cNvSpPr txBox="1"/>
      </xdr:nvSpPr>
      <xdr:spPr>
        <a:xfrm>
          <a:off x="10515600" y="63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14" name="フローチャート: 判断 113">
          <a:extLst>
            <a:ext uri="{FF2B5EF4-FFF2-40B4-BE49-F238E27FC236}">
              <a16:creationId xmlns:a16="http://schemas.microsoft.com/office/drawing/2014/main" id="{00000000-0008-0000-0F00-000072000000}"/>
            </a:ext>
          </a:extLst>
        </xdr:cNvPr>
        <xdr:cNvSpPr/>
      </xdr:nvSpPr>
      <xdr:spPr>
        <a:xfrm>
          <a:off x="10426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5" name="フローチャート: 判断 114">
          <a:extLst>
            <a:ext uri="{FF2B5EF4-FFF2-40B4-BE49-F238E27FC236}">
              <a16:creationId xmlns:a16="http://schemas.microsoft.com/office/drawing/2014/main" id="{00000000-0008-0000-0F00-000073000000}"/>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6" name="フローチャート: 判断 115">
          <a:extLst>
            <a:ext uri="{FF2B5EF4-FFF2-40B4-BE49-F238E27FC236}">
              <a16:creationId xmlns:a16="http://schemas.microsoft.com/office/drawing/2014/main" id="{00000000-0008-0000-0F00-000074000000}"/>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162560</xdr:rowOff>
    </xdr:from>
    <xdr:to>
      <xdr:col>41</xdr:col>
      <xdr:colOff>101600</xdr:colOff>
      <xdr:row>39</xdr:row>
      <xdr:rowOff>92710</xdr:rowOff>
    </xdr:to>
    <xdr:sp macro="" textlink="">
      <xdr:nvSpPr>
        <xdr:cNvPr id="117" name="フローチャート: 判断 116">
          <a:extLst>
            <a:ext uri="{FF2B5EF4-FFF2-40B4-BE49-F238E27FC236}">
              <a16:creationId xmlns:a16="http://schemas.microsoft.com/office/drawing/2014/main" id="{00000000-0008-0000-0F00-000075000000}"/>
            </a:ext>
          </a:extLst>
        </xdr:cNvPr>
        <xdr:cNvSpPr/>
      </xdr:nvSpPr>
      <xdr:spPr>
        <a:xfrm>
          <a:off x="7810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F00-000076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40640</xdr:rowOff>
    </xdr:from>
    <xdr:to>
      <xdr:col>55</xdr:col>
      <xdr:colOff>50800</xdr:colOff>
      <xdr:row>38</xdr:row>
      <xdr:rowOff>142240</xdr:rowOff>
    </xdr:to>
    <xdr:sp macro="" textlink="">
      <xdr:nvSpPr>
        <xdr:cNvPr id="123" name="楕円 122">
          <a:extLst>
            <a:ext uri="{FF2B5EF4-FFF2-40B4-BE49-F238E27FC236}">
              <a16:creationId xmlns:a16="http://schemas.microsoft.com/office/drawing/2014/main" id="{00000000-0008-0000-0F00-00007B000000}"/>
            </a:ext>
          </a:extLst>
        </xdr:cNvPr>
        <xdr:cNvSpPr/>
      </xdr:nvSpPr>
      <xdr:spPr>
        <a:xfrm>
          <a:off x="104267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19067</xdr:rowOff>
    </xdr:from>
    <xdr:ext cx="469744" cy="259045"/>
    <xdr:sp macro="" textlink="">
      <xdr:nvSpPr>
        <xdr:cNvPr id="124" name="【図書館】&#10;一人当たり面積該当値テキスト">
          <a:extLst>
            <a:ext uri="{FF2B5EF4-FFF2-40B4-BE49-F238E27FC236}">
              <a16:creationId xmlns:a16="http://schemas.microsoft.com/office/drawing/2014/main" id="{00000000-0008-0000-0F00-00007C000000}"/>
            </a:ext>
          </a:extLst>
        </xdr:cNvPr>
        <xdr:cNvSpPr txBox="1"/>
      </xdr:nvSpPr>
      <xdr:spPr>
        <a:xfrm>
          <a:off x="10515600" y="653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55880</xdr:rowOff>
    </xdr:from>
    <xdr:to>
      <xdr:col>50</xdr:col>
      <xdr:colOff>165100</xdr:colOff>
      <xdr:row>38</xdr:row>
      <xdr:rowOff>157480</xdr:rowOff>
    </xdr:to>
    <xdr:sp macro="" textlink="">
      <xdr:nvSpPr>
        <xdr:cNvPr id="125" name="楕円 124">
          <a:extLst>
            <a:ext uri="{FF2B5EF4-FFF2-40B4-BE49-F238E27FC236}">
              <a16:creationId xmlns:a16="http://schemas.microsoft.com/office/drawing/2014/main" id="{00000000-0008-0000-0F00-00007D000000}"/>
            </a:ext>
          </a:extLst>
        </xdr:cNvPr>
        <xdr:cNvSpPr/>
      </xdr:nvSpPr>
      <xdr:spPr>
        <a:xfrm>
          <a:off x="9588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91440</xdr:rowOff>
    </xdr:from>
    <xdr:to>
      <xdr:col>55</xdr:col>
      <xdr:colOff>0</xdr:colOff>
      <xdr:row>38</xdr:row>
      <xdr:rowOff>106680</xdr:rowOff>
    </xdr:to>
    <xdr:cxnSp macro="">
      <xdr:nvCxnSpPr>
        <xdr:cNvPr id="126" name="直線コネクタ 125">
          <a:extLst>
            <a:ext uri="{FF2B5EF4-FFF2-40B4-BE49-F238E27FC236}">
              <a16:creationId xmlns:a16="http://schemas.microsoft.com/office/drawing/2014/main" id="{00000000-0008-0000-0F00-00007E000000}"/>
            </a:ext>
          </a:extLst>
        </xdr:cNvPr>
        <xdr:cNvCxnSpPr/>
      </xdr:nvCxnSpPr>
      <xdr:spPr>
        <a:xfrm flipV="1">
          <a:off x="9639300" y="66065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7" name="楕円 126">
          <a:extLst>
            <a:ext uri="{FF2B5EF4-FFF2-40B4-BE49-F238E27FC236}">
              <a16:creationId xmlns:a16="http://schemas.microsoft.com/office/drawing/2014/main" id="{00000000-0008-0000-0F00-00007F000000}"/>
            </a:ext>
          </a:extLst>
        </xdr:cNvPr>
        <xdr:cNvSpPr/>
      </xdr:nvSpPr>
      <xdr:spPr>
        <a:xfrm>
          <a:off x="8699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106680</xdr:rowOff>
    </xdr:from>
    <xdr:to>
      <xdr:col>50</xdr:col>
      <xdr:colOff>114300</xdr:colOff>
      <xdr:row>38</xdr:row>
      <xdr:rowOff>114300</xdr:rowOff>
    </xdr:to>
    <xdr:cxnSp macro="">
      <xdr:nvCxnSpPr>
        <xdr:cNvPr id="128" name="直線コネクタ 127">
          <a:extLst>
            <a:ext uri="{FF2B5EF4-FFF2-40B4-BE49-F238E27FC236}">
              <a16:creationId xmlns:a16="http://schemas.microsoft.com/office/drawing/2014/main" id="{00000000-0008-0000-0F00-000080000000}"/>
            </a:ext>
          </a:extLst>
        </xdr:cNvPr>
        <xdr:cNvCxnSpPr/>
      </xdr:nvCxnSpPr>
      <xdr:spPr>
        <a:xfrm flipV="1">
          <a:off x="8750300" y="6621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71120</xdr:rowOff>
    </xdr:from>
    <xdr:to>
      <xdr:col>41</xdr:col>
      <xdr:colOff>101600</xdr:colOff>
      <xdr:row>39</xdr:row>
      <xdr:rowOff>1270</xdr:rowOff>
    </xdr:to>
    <xdr:sp macro="" textlink="">
      <xdr:nvSpPr>
        <xdr:cNvPr id="129" name="楕円 128">
          <a:extLst>
            <a:ext uri="{FF2B5EF4-FFF2-40B4-BE49-F238E27FC236}">
              <a16:creationId xmlns:a16="http://schemas.microsoft.com/office/drawing/2014/main" id="{00000000-0008-0000-0F00-000081000000}"/>
            </a:ext>
          </a:extLst>
        </xdr:cNvPr>
        <xdr:cNvSpPr/>
      </xdr:nvSpPr>
      <xdr:spPr>
        <a:xfrm>
          <a:off x="7810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114300</xdr:rowOff>
    </xdr:from>
    <xdr:to>
      <xdr:col>45</xdr:col>
      <xdr:colOff>177800</xdr:colOff>
      <xdr:row>38</xdr:row>
      <xdr:rowOff>121920</xdr:rowOff>
    </xdr:to>
    <xdr:cxnSp macro="">
      <xdr:nvCxnSpPr>
        <xdr:cNvPr id="130" name="直線コネクタ 129">
          <a:extLst>
            <a:ext uri="{FF2B5EF4-FFF2-40B4-BE49-F238E27FC236}">
              <a16:creationId xmlns:a16="http://schemas.microsoft.com/office/drawing/2014/main" id="{00000000-0008-0000-0F00-000082000000}"/>
            </a:ext>
          </a:extLst>
        </xdr:cNvPr>
        <xdr:cNvCxnSpPr/>
      </xdr:nvCxnSpPr>
      <xdr:spPr>
        <a:xfrm flipV="1">
          <a:off x="7861300" y="6629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31" name="n_1aveValue【図書館】&#10;一人当たり面積">
          <a:extLst>
            <a:ext uri="{FF2B5EF4-FFF2-40B4-BE49-F238E27FC236}">
              <a16:creationId xmlns:a16="http://schemas.microsoft.com/office/drawing/2014/main" id="{00000000-0008-0000-0F00-000083000000}"/>
            </a:ext>
          </a:extLst>
        </xdr:cNvPr>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32" name="n_2aveValue【図書館】&#10;一人当たり面積">
          <a:extLst>
            <a:ext uri="{FF2B5EF4-FFF2-40B4-BE49-F238E27FC236}">
              <a16:creationId xmlns:a16="http://schemas.microsoft.com/office/drawing/2014/main" id="{00000000-0008-0000-0F00-000084000000}"/>
            </a:ext>
          </a:extLst>
        </xdr:cNvPr>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83837</xdr:rowOff>
    </xdr:from>
    <xdr:ext cx="469744" cy="259045"/>
    <xdr:sp macro="" textlink="">
      <xdr:nvSpPr>
        <xdr:cNvPr id="133" name="n_3aveValue【図書館】&#10;一人当たり面積">
          <a:extLst>
            <a:ext uri="{FF2B5EF4-FFF2-40B4-BE49-F238E27FC236}">
              <a16:creationId xmlns:a16="http://schemas.microsoft.com/office/drawing/2014/main" id="{00000000-0008-0000-0F00-000085000000}"/>
            </a:ext>
          </a:extLst>
        </xdr:cNvPr>
        <xdr:cNvSpPr txBox="1"/>
      </xdr:nvSpPr>
      <xdr:spPr>
        <a:xfrm>
          <a:off x="7626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2557</xdr:rowOff>
    </xdr:from>
    <xdr:ext cx="469744" cy="259045"/>
    <xdr:sp macro="" textlink="">
      <xdr:nvSpPr>
        <xdr:cNvPr id="134" name="n_1mainValue【図書館】&#10;一人当たり面積">
          <a:extLst>
            <a:ext uri="{FF2B5EF4-FFF2-40B4-BE49-F238E27FC236}">
              <a16:creationId xmlns:a16="http://schemas.microsoft.com/office/drawing/2014/main" id="{00000000-0008-0000-0F00-000086000000}"/>
            </a:ext>
          </a:extLst>
        </xdr:cNvPr>
        <xdr:cNvSpPr txBox="1"/>
      </xdr:nvSpPr>
      <xdr:spPr>
        <a:xfrm>
          <a:off x="9391727" y="63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35" name="n_2mainValue【図書館】&#10;一人当たり面積">
          <a:extLst>
            <a:ext uri="{FF2B5EF4-FFF2-40B4-BE49-F238E27FC236}">
              <a16:creationId xmlns:a16="http://schemas.microsoft.com/office/drawing/2014/main" id="{00000000-0008-0000-0F00-000087000000}"/>
            </a:ext>
          </a:extLst>
        </xdr:cNvPr>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17797</xdr:rowOff>
    </xdr:from>
    <xdr:ext cx="469744" cy="259045"/>
    <xdr:sp macro="" textlink="">
      <xdr:nvSpPr>
        <xdr:cNvPr id="136" name="n_3mainValue【図書館】&#10;一人当たり面積">
          <a:extLst>
            <a:ext uri="{FF2B5EF4-FFF2-40B4-BE49-F238E27FC236}">
              <a16:creationId xmlns:a16="http://schemas.microsoft.com/office/drawing/2014/main" id="{00000000-0008-0000-0F00-000088000000}"/>
            </a:ext>
          </a:extLst>
        </xdr:cNvPr>
        <xdr:cNvSpPr txBox="1"/>
      </xdr:nvSpPr>
      <xdr:spPr>
        <a:xfrm>
          <a:off x="7626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00000000-0008-0000-0F00-000089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00000000-0008-0000-0F00-00008A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00000000-0008-0000-0F00-00008B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00000000-0008-0000-0F00-00008C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00000000-0008-0000-0F00-00008D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00000000-0008-0000-0F00-00008E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00000000-0008-0000-0F00-000091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00000000-0008-0000-0F00-000092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7" name="テキスト ボックス 146">
          <a:extLst>
            <a:ext uri="{FF2B5EF4-FFF2-40B4-BE49-F238E27FC236}">
              <a16:creationId xmlns:a16="http://schemas.microsoft.com/office/drawing/2014/main" id="{00000000-0008-0000-0F00-000093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00000000-0008-0000-0F00-000094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49" name="テキスト ボックス 148">
          <a:extLst>
            <a:ext uri="{FF2B5EF4-FFF2-40B4-BE49-F238E27FC236}">
              <a16:creationId xmlns:a16="http://schemas.microsoft.com/office/drawing/2014/main" id="{00000000-0008-0000-0F00-000095000000}"/>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00000000-0008-0000-0F00-000097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a:extLst>
            <a:ext uri="{FF2B5EF4-FFF2-40B4-BE49-F238E27FC236}">
              <a16:creationId xmlns:a16="http://schemas.microsoft.com/office/drawing/2014/main" id="{00000000-0008-0000-0F00-0000A2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133894</xdr:rowOff>
    </xdr:from>
    <xdr:to>
      <xdr:col>24</xdr:col>
      <xdr:colOff>62865</xdr:colOff>
      <xdr:row>63</xdr:row>
      <xdr:rowOff>155122</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flipV="1">
          <a:off x="4634865" y="9392194"/>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158949</xdr:rowOff>
    </xdr:from>
    <xdr:ext cx="405111" cy="259045"/>
    <xdr:sp macro="" textlink="">
      <xdr:nvSpPr>
        <xdr:cNvPr id="164" name="【体育館・プール】&#10;有形固定資産減価償却率最小値テキスト">
          <a:extLst>
            <a:ext uri="{FF2B5EF4-FFF2-40B4-BE49-F238E27FC236}">
              <a16:creationId xmlns:a16="http://schemas.microsoft.com/office/drawing/2014/main" id="{00000000-0008-0000-0F00-0000A4000000}"/>
            </a:ext>
          </a:extLst>
        </xdr:cNvPr>
        <xdr:cNvSpPr txBox="1"/>
      </xdr:nvSpPr>
      <xdr:spPr>
        <a:xfrm>
          <a:off x="4673600" y="1096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155122</xdr:rowOff>
    </xdr:from>
    <xdr:to>
      <xdr:col>24</xdr:col>
      <xdr:colOff>152400</xdr:colOff>
      <xdr:row>63</xdr:row>
      <xdr:rowOff>155122</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4546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80571</xdr:rowOff>
    </xdr:from>
    <xdr:ext cx="405111" cy="259045"/>
    <xdr:sp macro="" textlink="">
      <xdr:nvSpPr>
        <xdr:cNvPr id="166" name="【体育館・プール】&#10;有形固定資産減価償却率最大値テキスト">
          <a:extLst>
            <a:ext uri="{FF2B5EF4-FFF2-40B4-BE49-F238E27FC236}">
              <a16:creationId xmlns:a16="http://schemas.microsoft.com/office/drawing/2014/main" id="{00000000-0008-0000-0F00-0000A6000000}"/>
            </a:ext>
          </a:extLst>
        </xdr:cNvPr>
        <xdr:cNvSpPr txBox="1"/>
      </xdr:nvSpPr>
      <xdr:spPr>
        <a:xfrm>
          <a:off x="4673600" y="9167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133894</xdr:rowOff>
    </xdr:from>
    <xdr:to>
      <xdr:col>24</xdr:col>
      <xdr:colOff>152400</xdr:colOff>
      <xdr:row>54</xdr:row>
      <xdr:rowOff>133894</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4546600" y="93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33762</xdr:rowOff>
    </xdr:from>
    <xdr:ext cx="405111" cy="259045"/>
    <xdr:sp macro="" textlink="">
      <xdr:nvSpPr>
        <xdr:cNvPr id="168" name="【体育館・プール】&#10;有形固定資産減価償却率平均値テキスト">
          <a:extLst>
            <a:ext uri="{FF2B5EF4-FFF2-40B4-BE49-F238E27FC236}">
              <a16:creationId xmlns:a16="http://schemas.microsoft.com/office/drawing/2014/main" id="{00000000-0008-0000-0F00-0000A8000000}"/>
            </a:ext>
          </a:extLst>
        </xdr:cNvPr>
        <xdr:cNvSpPr txBox="1"/>
      </xdr:nvSpPr>
      <xdr:spPr>
        <a:xfrm>
          <a:off x="4673600" y="10149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55335</xdr:rowOff>
    </xdr:from>
    <xdr:to>
      <xdr:col>24</xdr:col>
      <xdr:colOff>114300</xdr:colOff>
      <xdr:row>59</xdr:row>
      <xdr:rowOff>156935</xdr:rowOff>
    </xdr:to>
    <xdr:sp macro="" textlink="">
      <xdr:nvSpPr>
        <xdr:cNvPr id="169" name="フローチャート: 判断 168">
          <a:extLst>
            <a:ext uri="{FF2B5EF4-FFF2-40B4-BE49-F238E27FC236}">
              <a16:creationId xmlns:a16="http://schemas.microsoft.com/office/drawing/2014/main" id="{00000000-0008-0000-0F00-0000A9000000}"/>
            </a:ext>
          </a:extLst>
        </xdr:cNvPr>
        <xdr:cNvSpPr/>
      </xdr:nvSpPr>
      <xdr:spPr>
        <a:xfrm>
          <a:off x="45847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140244</xdr:rowOff>
    </xdr:from>
    <xdr:to>
      <xdr:col>20</xdr:col>
      <xdr:colOff>38100</xdr:colOff>
      <xdr:row>60</xdr:row>
      <xdr:rowOff>70394</xdr:rowOff>
    </xdr:to>
    <xdr:sp macro="" textlink="">
      <xdr:nvSpPr>
        <xdr:cNvPr id="170" name="フローチャート: 判断 169">
          <a:extLst>
            <a:ext uri="{FF2B5EF4-FFF2-40B4-BE49-F238E27FC236}">
              <a16:creationId xmlns:a16="http://schemas.microsoft.com/office/drawing/2014/main" id="{00000000-0008-0000-0F00-0000AA000000}"/>
            </a:ext>
          </a:extLst>
        </xdr:cNvPr>
        <xdr:cNvSpPr/>
      </xdr:nvSpPr>
      <xdr:spPr>
        <a:xfrm>
          <a:off x="37465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53703</xdr:rowOff>
    </xdr:from>
    <xdr:to>
      <xdr:col>15</xdr:col>
      <xdr:colOff>101600</xdr:colOff>
      <xdr:row>60</xdr:row>
      <xdr:rowOff>155303</xdr:rowOff>
    </xdr:to>
    <xdr:sp macro="" textlink="">
      <xdr:nvSpPr>
        <xdr:cNvPr id="171" name="フローチャート: 判断 170">
          <a:extLst>
            <a:ext uri="{FF2B5EF4-FFF2-40B4-BE49-F238E27FC236}">
              <a16:creationId xmlns:a16="http://schemas.microsoft.com/office/drawing/2014/main" id="{00000000-0008-0000-0F00-0000AB000000}"/>
            </a:ext>
          </a:extLst>
        </xdr:cNvPr>
        <xdr:cNvSpPr/>
      </xdr:nvSpPr>
      <xdr:spPr>
        <a:xfrm>
          <a:off x="2857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48804</xdr:rowOff>
    </xdr:from>
    <xdr:to>
      <xdr:col>10</xdr:col>
      <xdr:colOff>165100</xdr:colOff>
      <xdr:row>61</xdr:row>
      <xdr:rowOff>150404</xdr:rowOff>
    </xdr:to>
    <xdr:sp macro="" textlink="">
      <xdr:nvSpPr>
        <xdr:cNvPr id="172" name="フローチャート: 判断 171">
          <a:extLst>
            <a:ext uri="{FF2B5EF4-FFF2-40B4-BE49-F238E27FC236}">
              <a16:creationId xmlns:a16="http://schemas.microsoft.com/office/drawing/2014/main" id="{00000000-0008-0000-0F00-0000AC000000}"/>
            </a:ext>
          </a:extLst>
        </xdr:cNvPr>
        <xdr:cNvSpPr/>
      </xdr:nvSpPr>
      <xdr:spPr>
        <a:xfrm>
          <a:off x="1968500" y="1050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F00-0000B1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138612</xdr:rowOff>
    </xdr:from>
    <xdr:to>
      <xdr:col>24</xdr:col>
      <xdr:colOff>114300</xdr:colOff>
      <xdr:row>59</xdr:row>
      <xdr:rowOff>68762</xdr:rowOff>
    </xdr:to>
    <xdr:sp macro="" textlink="">
      <xdr:nvSpPr>
        <xdr:cNvPr id="178" name="楕円 177">
          <a:extLst>
            <a:ext uri="{FF2B5EF4-FFF2-40B4-BE49-F238E27FC236}">
              <a16:creationId xmlns:a16="http://schemas.microsoft.com/office/drawing/2014/main" id="{00000000-0008-0000-0F00-0000B2000000}"/>
            </a:ext>
          </a:extLst>
        </xdr:cNvPr>
        <xdr:cNvSpPr/>
      </xdr:nvSpPr>
      <xdr:spPr>
        <a:xfrm>
          <a:off x="4584700" y="100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161489</xdr:rowOff>
    </xdr:from>
    <xdr:ext cx="405111" cy="259045"/>
    <xdr:sp macro="" textlink="">
      <xdr:nvSpPr>
        <xdr:cNvPr id="179" name="【体育館・プール】&#10;有形固定資産減価償却率該当値テキスト">
          <a:extLst>
            <a:ext uri="{FF2B5EF4-FFF2-40B4-BE49-F238E27FC236}">
              <a16:creationId xmlns:a16="http://schemas.microsoft.com/office/drawing/2014/main" id="{00000000-0008-0000-0F00-0000B3000000}"/>
            </a:ext>
          </a:extLst>
        </xdr:cNvPr>
        <xdr:cNvSpPr txBox="1"/>
      </xdr:nvSpPr>
      <xdr:spPr>
        <a:xfrm>
          <a:off x="4673600" y="9934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32476</xdr:rowOff>
    </xdr:from>
    <xdr:to>
      <xdr:col>20</xdr:col>
      <xdr:colOff>38100</xdr:colOff>
      <xdr:row>59</xdr:row>
      <xdr:rowOff>134076</xdr:rowOff>
    </xdr:to>
    <xdr:sp macro="" textlink="">
      <xdr:nvSpPr>
        <xdr:cNvPr id="180" name="楕円 179">
          <a:extLst>
            <a:ext uri="{FF2B5EF4-FFF2-40B4-BE49-F238E27FC236}">
              <a16:creationId xmlns:a16="http://schemas.microsoft.com/office/drawing/2014/main" id="{00000000-0008-0000-0F00-0000B4000000}"/>
            </a:ext>
          </a:extLst>
        </xdr:cNvPr>
        <xdr:cNvSpPr/>
      </xdr:nvSpPr>
      <xdr:spPr>
        <a:xfrm>
          <a:off x="3746500" y="1014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17962</xdr:rowOff>
    </xdr:from>
    <xdr:to>
      <xdr:col>24</xdr:col>
      <xdr:colOff>63500</xdr:colOff>
      <xdr:row>59</xdr:row>
      <xdr:rowOff>83276</xdr:rowOff>
    </xdr:to>
    <xdr:cxnSp macro="">
      <xdr:nvCxnSpPr>
        <xdr:cNvPr id="181" name="直線コネクタ 180">
          <a:extLst>
            <a:ext uri="{FF2B5EF4-FFF2-40B4-BE49-F238E27FC236}">
              <a16:creationId xmlns:a16="http://schemas.microsoft.com/office/drawing/2014/main" id="{00000000-0008-0000-0F00-0000B5000000}"/>
            </a:ext>
          </a:extLst>
        </xdr:cNvPr>
        <xdr:cNvCxnSpPr/>
      </xdr:nvCxnSpPr>
      <xdr:spPr>
        <a:xfrm flipV="1">
          <a:off x="3797300" y="10133512"/>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161472</xdr:rowOff>
    </xdr:from>
    <xdr:to>
      <xdr:col>15</xdr:col>
      <xdr:colOff>101600</xdr:colOff>
      <xdr:row>59</xdr:row>
      <xdr:rowOff>91622</xdr:rowOff>
    </xdr:to>
    <xdr:sp macro="" textlink="">
      <xdr:nvSpPr>
        <xdr:cNvPr id="182" name="楕円 181">
          <a:extLst>
            <a:ext uri="{FF2B5EF4-FFF2-40B4-BE49-F238E27FC236}">
              <a16:creationId xmlns:a16="http://schemas.microsoft.com/office/drawing/2014/main" id="{00000000-0008-0000-0F00-0000B6000000}"/>
            </a:ext>
          </a:extLst>
        </xdr:cNvPr>
        <xdr:cNvSpPr/>
      </xdr:nvSpPr>
      <xdr:spPr>
        <a:xfrm>
          <a:off x="2857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40822</xdr:rowOff>
    </xdr:from>
    <xdr:to>
      <xdr:col>19</xdr:col>
      <xdr:colOff>177800</xdr:colOff>
      <xdr:row>59</xdr:row>
      <xdr:rowOff>83276</xdr:rowOff>
    </xdr:to>
    <xdr:cxnSp macro="">
      <xdr:nvCxnSpPr>
        <xdr:cNvPr id="183" name="直線コネクタ 182">
          <a:extLst>
            <a:ext uri="{FF2B5EF4-FFF2-40B4-BE49-F238E27FC236}">
              <a16:creationId xmlns:a16="http://schemas.microsoft.com/office/drawing/2014/main" id="{00000000-0008-0000-0F00-0000B7000000}"/>
            </a:ext>
          </a:extLst>
        </xdr:cNvPr>
        <xdr:cNvCxnSpPr/>
      </xdr:nvCxnSpPr>
      <xdr:spPr>
        <a:xfrm>
          <a:off x="2908300" y="10156372"/>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61867</xdr:rowOff>
    </xdr:from>
    <xdr:to>
      <xdr:col>10</xdr:col>
      <xdr:colOff>165100</xdr:colOff>
      <xdr:row>59</xdr:row>
      <xdr:rowOff>163467</xdr:rowOff>
    </xdr:to>
    <xdr:sp macro="" textlink="">
      <xdr:nvSpPr>
        <xdr:cNvPr id="184" name="楕円 183">
          <a:extLst>
            <a:ext uri="{FF2B5EF4-FFF2-40B4-BE49-F238E27FC236}">
              <a16:creationId xmlns:a16="http://schemas.microsoft.com/office/drawing/2014/main" id="{00000000-0008-0000-0F00-0000B8000000}"/>
            </a:ext>
          </a:extLst>
        </xdr:cNvPr>
        <xdr:cNvSpPr/>
      </xdr:nvSpPr>
      <xdr:spPr>
        <a:xfrm>
          <a:off x="1968500" y="1017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40822</xdr:rowOff>
    </xdr:from>
    <xdr:to>
      <xdr:col>15</xdr:col>
      <xdr:colOff>50800</xdr:colOff>
      <xdr:row>59</xdr:row>
      <xdr:rowOff>112667</xdr:rowOff>
    </xdr:to>
    <xdr:cxnSp macro="">
      <xdr:nvCxnSpPr>
        <xdr:cNvPr id="185" name="直線コネクタ 184">
          <a:extLst>
            <a:ext uri="{FF2B5EF4-FFF2-40B4-BE49-F238E27FC236}">
              <a16:creationId xmlns:a16="http://schemas.microsoft.com/office/drawing/2014/main" id="{00000000-0008-0000-0F00-0000B9000000}"/>
            </a:ext>
          </a:extLst>
        </xdr:cNvPr>
        <xdr:cNvCxnSpPr/>
      </xdr:nvCxnSpPr>
      <xdr:spPr>
        <a:xfrm flipV="1">
          <a:off x="2019300" y="10156372"/>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61521</xdr:rowOff>
    </xdr:from>
    <xdr:ext cx="405111" cy="259045"/>
    <xdr:sp macro="" textlink="">
      <xdr:nvSpPr>
        <xdr:cNvPr id="186" name="n_1aveValue【体育館・プール】&#10;有形固定資産減価償却率">
          <a:extLst>
            <a:ext uri="{FF2B5EF4-FFF2-40B4-BE49-F238E27FC236}">
              <a16:creationId xmlns:a16="http://schemas.microsoft.com/office/drawing/2014/main" id="{00000000-0008-0000-0F00-0000BA000000}"/>
            </a:ext>
          </a:extLst>
        </xdr:cNvPr>
        <xdr:cNvSpPr txBox="1"/>
      </xdr:nvSpPr>
      <xdr:spPr>
        <a:xfrm>
          <a:off x="3582044" y="1034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146430</xdr:rowOff>
    </xdr:from>
    <xdr:ext cx="405111" cy="259045"/>
    <xdr:sp macro="" textlink="">
      <xdr:nvSpPr>
        <xdr:cNvPr id="187" name="n_2aveValue【体育館・プール】&#10;有形固定資産減価償却率">
          <a:extLst>
            <a:ext uri="{FF2B5EF4-FFF2-40B4-BE49-F238E27FC236}">
              <a16:creationId xmlns:a16="http://schemas.microsoft.com/office/drawing/2014/main" id="{00000000-0008-0000-0F00-0000BB000000}"/>
            </a:ext>
          </a:extLst>
        </xdr:cNvPr>
        <xdr:cNvSpPr txBox="1"/>
      </xdr:nvSpPr>
      <xdr:spPr>
        <a:xfrm>
          <a:off x="27057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141531</xdr:rowOff>
    </xdr:from>
    <xdr:ext cx="405111" cy="259045"/>
    <xdr:sp macro="" textlink="">
      <xdr:nvSpPr>
        <xdr:cNvPr id="188" name="n_3aveValue【体育館・プール】&#10;有形固定資産減価償却率">
          <a:extLst>
            <a:ext uri="{FF2B5EF4-FFF2-40B4-BE49-F238E27FC236}">
              <a16:creationId xmlns:a16="http://schemas.microsoft.com/office/drawing/2014/main" id="{00000000-0008-0000-0F00-0000BC000000}"/>
            </a:ext>
          </a:extLst>
        </xdr:cNvPr>
        <xdr:cNvSpPr txBox="1"/>
      </xdr:nvSpPr>
      <xdr:spPr>
        <a:xfrm>
          <a:off x="1816744"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150603</xdr:rowOff>
    </xdr:from>
    <xdr:ext cx="405111" cy="259045"/>
    <xdr:sp macro="" textlink="">
      <xdr:nvSpPr>
        <xdr:cNvPr id="189" name="n_1mainValue【体育館・プール】&#10;有形固定資産減価償却率">
          <a:extLst>
            <a:ext uri="{FF2B5EF4-FFF2-40B4-BE49-F238E27FC236}">
              <a16:creationId xmlns:a16="http://schemas.microsoft.com/office/drawing/2014/main" id="{00000000-0008-0000-0F00-0000BD000000}"/>
            </a:ext>
          </a:extLst>
        </xdr:cNvPr>
        <xdr:cNvSpPr txBox="1"/>
      </xdr:nvSpPr>
      <xdr:spPr>
        <a:xfrm>
          <a:off x="35820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90" name="n_2mainValue【体育館・プール】&#10;有形固定資産減価償却率">
          <a:extLst>
            <a:ext uri="{FF2B5EF4-FFF2-40B4-BE49-F238E27FC236}">
              <a16:creationId xmlns:a16="http://schemas.microsoft.com/office/drawing/2014/main" id="{00000000-0008-0000-0F00-0000BE000000}"/>
            </a:ext>
          </a:extLst>
        </xdr:cNvPr>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8544</xdr:rowOff>
    </xdr:from>
    <xdr:ext cx="405111" cy="259045"/>
    <xdr:sp macro="" textlink="">
      <xdr:nvSpPr>
        <xdr:cNvPr id="191" name="n_3mainValue【体育館・プール】&#10;有形固定資産減価償却率">
          <a:extLst>
            <a:ext uri="{FF2B5EF4-FFF2-40B4-BE49-F238E27FC236}">
              <a16:creationId xmlns:a16="http://schemas.microsoft.com/office/drawing/2014/main" id="{00000000-0008-0000-0F00-0000BF000000}"/>
            </a:ext>
          </a:extLst>
        </xdr:cNvPr>
        <xdr:cNvSpPr txBox="1"/>
      </xdr:nvSpPr>
      <xdr:spPr>
        <a:xfrm>
          <a:off x="1816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00000000-0008-0000-0F00-0000C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00000000-0008-0000-0F00-0000C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00000000-0008-0000-0F00-0000C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00000000-0008-0000-0F00-0000C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00000000-0008-0000-0F00-0000C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00000000-0008-0000-0F00-0000C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00000000-0008-0000-0F00-0000C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00000000-0008-0000-0F00-0000C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00000000-0008-0000-0F00-0000C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02" name="直線コネクタ 201">
          <a:extLst>
            <a:ext uri="{FF2B5EF4-FFF2-40B4-BE49-F238E27FC236}">
              <a16:creationId xmlns:a16="http://schemas.microsoft.com/office/drawing/2014/main" id="{00000000-0008-0000-0F00-0000CA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03" name="テキスト ボックス 202">
          <a:extLst>
            <a:ext uri="{FF2B5EF4-FFF2-40B4-BE49-F238E27FC236}">
              <a16:creationId xmlns:a16="http://schemas.microsoft.com/office/drawing/2014/main" id="{00000000-0008-0000-0F00-0000CB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4" name="直線コネクタ 203">
          <a:extLst>
            <a:ext uri="{FF2B5EF4-FFF2-40B4-BE49-F238E27FC236}">
              <a16:creationId xmlns:a16="http://schemas.microsoft.com/office/drawing/2014/main" id="{00000000-0008-0000-0F00-0000CC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5" name="テキスト ボックス 204">
          <a:extLst>
            <a:ext uri="{FF2B5EF4-FFF2-40B4-BE49-F238E27FC236}">
              <a16:creationId xmlns:a16="http://schemas.microsoft.com/office/drawing/2014/main" id="{00000000-0008-0000-0F00-0000CD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6" name="直線コネクタ 205">
          <a:extLst>
            <a:ext uri="{FF2B5EF4-FFF2-40B4-BE49-F238E27FC236}">
              <a16:creationId xmlns:a16="http://schemas.microsoft.com/office/drawing/2014/main" id="{00000000-0008-0000-0F00-0000CE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07" name="テキスト ボックス 206">
          <a:extLst>
            <a:ext uri="{FF2B5EF4-FFF2-40B4-BE49-F238E27FC236}">
              <a16:creationId xmlns:a16="http://schemas.microsoft.com/office/drawing/2014/main" id="{00000000-0008-0000-0F00-0000CF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9" name="テキスト ボックス 208">
          <a:extLst>
            <a:ext uri="{FF2B5EF4-FFF2-40B4-BE49-F238E27FC236}">
              <a16:creationId xmlns:a16="http://schemas.microsoft.com/office/drawing/2014/main" id="{00000000-0008-0000-0F00-0000D1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体育館・プール】&#10;一人当たり面積グラフ枠">
          <a:extLst>
            <a:ext uri="{FF2B5EF4-FFF2-40B4-BE49-F238E27FC236}">
              <a16:creationId xmlns:a16="http://schemas.microsoft.com/office/drawing/2014/main" id="{00000000-0008-0000-0F00-0000D2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169164</xdr:rowOff>
    </xdr:from>
    <xdr:to>
      <xdr:col>54</xdr:col>
      <xdr:colOff>189865</xdr:colOff>
      <xdr:row>62</xdr:row>
      <xdr:rowOff>170879</xdr:rowOff>
    </xdr:to>
    <xdr:cxnSp macro="">
      <xdr:nvCxnSpPr>
        <xdr:cNvPr id="211" name="直線コネクタ 210">
          <a:extLst>
            <a:ext uri="{FF2B5EF4-FFF2-40B4-BE49-F238E27FC236}">
              <a16:creationId xmlns:a16="http://schemas.microsoft.com/office/drawing/2014/main" id="{00000000-0008-0000-0F00-0000D3000000}"/>
            </a:ext>
          </a:extLst>
        </xdr:cNvPr>
        <xdr:cNvCxnSpPr/>
      </xdr:nvCxnSpPr>
      <xdr:spPr>
        <a:xfrm flipV="1">
          <a:off x="10476865" y="9598914"/>
          <a:ext cx="0" cy="1201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3256</xdr:rowOff>
    </xdr:from>
    <xdr:ext cx="469744" cy="259045"/>
    <xdr:sp macro="" textlink="">
      <xdr:nvSpPr>
        <xdr:cNvPr id="212" name="【体育館・プール】&#10;一人当たり面積最小値テキスト">
          <a:extLst>
            <a:ext uri="{FF2B5EF4-FFF2-40B4-BE49-F238E27FC236}">
              <a16:creationId xmlns:a16="http://schemas.microsoft.com/office/drawing/2014/main" id="{00000000-0008-0000-0F00-0000D4000000}"/>
            </a:ext>
          </a:extLst>
        </xdr:cNvPr>
        <xdr:cNvSpPr txBox="1"/>
      </xdr:nvSpPr>
      <xdr:spPr>
        <a:xfrm>
          <a:off x="10515600" y="10804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170879</xdr:rowOff>
    </xdr:from>
    <xdr:to>
      <xdr:col>55</xdr:col>
      <xdr:colOff>88900</xdr:colOff>
      <xdr:row>62</xdr:row>
      <xdr:rowOff>170879</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a:off x="10388600" y="1080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115841</xdr:rowOff>
    </xdr:from>
    <xdr:ext cx="469744" cy="259045"/>
    <xdr:sp macro="" textlink="">
      <xdr:nvSpPr>
        <xdr:cNvPr id="214" name="【体育館・プール】&#10;一人当たり面積最大値テキスト">
          <a:extLst>
            <a:ext uri="{FF2B5EF4-FFF2-40B4-BE49-F238E27FC236}">
              <a16:creationId xmlns:a16="http://schemas.microsoft.com/office/drawing/2014/main" id="{00000000-0008-0000-0F00-0000D6000000}"/>
            </a:ext>
          </a:extLst>
        </xdr:cNvPr>
        <xdr:cNvSpPr txBox="1"/>
      </xdr:nvSpPr>
      <xdr:spPr>
        <a:xfrm>
          <a:off x="10515600" y="937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169164</xdr:rowOff>
    </xdr:from>
    <xdr:to>
      <xdr:col>55</xdr:col>
      <xdr:colOff>88900</xdr:colOff>
      <xdr:row>55</xdr:row>
      <xdr:rowOff>169164</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10388600" y="959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26941</xdr:rowOff>
    </xdr:from>
    <xdr:ext cx="469744" cy="259045"/>
    <xdr:sp macro="" textlink="">
      <xdr:nvSpPr>
        <xdr:cNvPr id="216" name="【体育館・プール】&#10;一人当たり面積平均値テキスト">
          <a:extLst>
            <a:ext uri="{FF2B5EF4-FFF2-40B4-BE49-F238E27FC236}">
              <a16:creationId xmlns:a16="http://schemas.microsoft.com/office/drawing/2014/main" id="{00000000-0008-0000-0F00-0000D8000000}"/>
            </a:ext>
          </a:extLst>
        </xdr:cNvPr>
        <xdr:cNvSpPr txBox="1"/>
      </xdr:nvSpPr>
      <xdr:spPr>
        <a:xfrm>
          <a:off x="10515600" y="10313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4064</xdr:rowOff>
    </xdr:from>
    <xdr:to>
      <xdr:col>55</xdr:col>
      <xdr:colOff>50800</xdr:colOff>
      <xdr:row>61</xdr:row>
      <xdr:rowOff>105664</xdr:rowOff>
    </xdr:to>
    <xdr:sp macro="" textlink="">
      <xdr:nvSpPr>
        <xdr:cNvPr id="217" name="フローチャート: 判断 216">
          <a:extLst>
            <a:ext uri="{FF2B5EF4-FFF2-40B4-BE49-F238E27FC236}">
              <a16:creationId xmlns:a16="http://schemas.microsoft.com/office/drawing/2014/main" id="{00000000-0008-0000-0F00-0000D9000000}"/>
            </a:ext>
          </a:extLst>
        </xdr:cNvPr>
        <xdr:cNvSpPr/>
      </xdr:nvSpPr>
      <xdr:spPr>
        <a:xfrm>
          <a:off x="104267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35496</xdr:rowOff>
    </xdr:from>
    <xdr:to>
      <xdr:col>50</xdr:col>
      <xdr:colOff>165100</xdr:colOff>
      <xdr:row>61</xdr:row>
      <xdr:rowOff>137096</xdr:rowOff>
    </xdr:to>
    <xdr:sp macro="" textlink="">
      <xdr:nvSpPr>
        <xdr:cNvPr id="218" name="フローチャート: 判断 217">
          <a:extLst>
            <a:ext uri="{FF2B5EF4-FFF2-40B4-BE49-F238E27FC236}">
              <a16:creationId xmlns:a16="http://schemas.microsoft.com/office/drawing/2014/main" id="{00000000-0008-0000-0F00-0000DA000000}"/>
            </a:ext>
          </a:extLst>
        </xdr:cNvPr>
        <xdr:cNvSpPr/>
      </xdr:nvSpPr>
      <xdr:spPr>
        <a:xfrm>
          <a:off x="9588500" y="1049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86931</xdr:rowOff>
    </xdr:from>
    <xdr:to>
      <xdr:col>46</xdr:col>
      <xdr:colOff>38100</xdr:colOff>
      <xdr:row>62</xdr:row>
      <xdr:rowOff>17081</xdr:rowOff>
    </xdr:to>
    <xdr:sp macro="" textlink="">
      <xdr:nvSpPr>
        <xdr:cNvPr id="219" name="フローチャート: 判断 218">
          <a:extLst>
            <a:ext uri="{FF2B5EF4-FFF2-40B4-BE49-F238E27FC236}">
              <a16:creationId xmlns:a16="http://schemas.microsoft.com/office/drawing/2014/main" id="{00000000-0008-0000-0F00-0000DB000000}"/>
            </a:ext>
          </a:extLst>
        </xdr:cNvPr>
        <xdr:cNvSpPr/>
      </xdr:nvSpPr>
      <xdr:spPr>
        <a:xfrm>
          <a:off x="8699500" y="1054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93218</xdr:rowOff>
    </xdr:from>
    <xdr:to>
      <xdr:col>41</xdr:col>
      <xdr:colOff>101600</xdr:colOff>
      <xdr:row>62</xdr:row>
      <xdr:rowOff>23368</xdr:rowOff>
    </xdr:to>
    <xdr:sp macro="" textlink="">
      <xdr:nvSpPr>
        <xdr:cNvPr id="220" name="フローチャート: 判断 219">
          <a:extLst>
            <a:ext uri="{FF2B5EF4-FFF2-40B4-BE49-F238E27FC236}">
              <a16:creationId xmlns:a16="http://schemas.microsoft.com/office/drawing/2014/main" id="{00000000-0008-0000-0F00-0000DC000000}"/>
            </a:ext>
          </a:extLst>
        </xdr:cNvPr>
        <xdr:cNvSpPr/>
      </xdr:nvSpPr>
      <xdr:spPr>
        <a:xfrm>
          <a:off x="7810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166942</xdr:rowOff>
    </xdr:from>
    <xdr:to>
      <xdr:col>55</xdr:col>
      <xdr:colOff>50800</xdr:colOff>
      <xdr:row>62</xdr:row>
      <xdr:rowOff>97092</xdr:rowOff>
    </xdr:to>
    <xdr:sp macro="" textlink="">
      <xdr:nvSpPr>
        <xdr:cNvPr id="226" name="楕円 225">
          <a:extLst>
            <a:ext uri="{FF2B5EF4-FFF2-40B4-BE49-F238E27FC236}">
              <a16:creationId xmlns:a16="http://schemas.microsoft.com/office/drawing/2014/main" id="{00000000-0008-0000-0F00-0000E2000000}"/>
            </a:ext>
          </a:extLst>
        </xdr:cNvPr>
        <xdr:cNvSpPr/>
      </xdr:nvSpPr>
      <xdr:spPr>
        <a:xfrm>
          <a:off x="10426700" y="1062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81869</xdr:rowOff>
    </xdr:from>
    <xdr:ext cx="469744" cy="259045"/>
    <xdr:sp macro="" textlink="">
      <xdr:nvSpPr>
        <xdr:cNvPr id="227" name="【体育館・プール】&#10;一人当たり面積該当値テキスト">
          <a:extLst>
            <a:ext uri="{FF2B5EF4-FFF2-40B4-BE49-F238E27FC236}">
              <a16:creationId xmlns:a16="http://schemas.microsoft.com/office/drawing/2014/main" id="{00000000-0008-0000-0F00-0000E3000000}"/>
            </a:ext>
          </a:extLst>
        </xdr:cNvPr>
        <xdr:cNvSpPr txBox="1"/>
      </xdr:nvSpPr>
      <xdr:spPr>
        <a:xfrm>
          <a:off x="10515600" y="1054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169228</xdr:rowOff>
    </xdr:from>
    <xdr:to>
      <xdr:col>50</xdr:col>
      <xdr:colOff>165100</xdr:colOff>
      <xdr:row>62</xdr:row>
      <xdr:rowOff>99378</xdr:rowOff>
    </xdr:to>
    <xdr:sp macro="" textlink="">
      <xdr:nvSpPr>
        <xdr:cNvPr id="228" name="楕円 227">
          <a:extLst>
            <a:ext uri="{FF2B5EF4-FFF2-40B4-BE49-F238E27FC236}">
              <a16:creationId xmlns:a16="http://schemas.microsoft.com/office/drawing/2014/main" id="{00000000-0008-0000-0F00-0000E4000000}"/>
            </a:ext>
          </a:extLst>
        </xdr:cNvPr>
        <xdr:cNvSpPr/>
      </xdr:nvSpPr>
      <xdr:spPr>
        <a:xfrm>
          <a:off x="9588500" y="1062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46292</xdr:rowOff>
    </xdr:from>
    <xdr:to>
      <xdr:col>55</xdr:col>
      <xdr:colOff>0</xdr:colOff>
      <xdr:row>62</xdr:row>
      <xdr:rowOff>48578</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flipV="1">
          <a:off x="9639300" y="1067619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164656</xdr:rowOff>
    </xdr:from>
    <xdr:to>
      <xdr:col>46</xdr:col>
      <xdr:colOff>38100</xdr:colOff>
      <xdr:row>62</xdr:row>
      <xdr:rowOff>94806</xdr:rowOff>
    </xdr:to>
    <xdr:sp macro="" textlink="">
      <xdr:nvSpPr>
        <xdr:cNvPr id="230" name="楕円 229">
          <a:extLst>
            <a:ext uri="{FF2B5EF4-FFF2-40B4-BE49-F238E27FC236}">
              <a16:creationId xmlns:a16="http://schemas.microsoft.com/office/drawing/2014/main" id="{00000000-0008-0000-0F00-0000E6000000}"/>
            </a:ext>
          </a:extLst>
        </xdr:cNvPr>
        <xdr:cNvSpPr/>
      </xdr:nvSpPr>
      <xdr:spPr>
        <a:xfrm>
          <a:off x="8699500" y="1062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44006</xdr:rowOff>
    </xdr:from>
    <xdr:to>
      <xdr:col>50</xdr:col>
      <xdr:colOff>114300</xdr:colOff>
      <xdr:row>62</xdr:row>
      <xdr:rowOff>48578</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a:off x="8750300" y="1067390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166942</xdr:rowOff>
    </xdr:from>
    <xdr:to>
      <xdr:col>41</xdr:col>
      <xdr:colOff>101600</xdr:colOff>
      <xdr:row>62</xdr:row>
      <xdr:rowOff>97092</xdr:rowOff>
    </xdr:to>
    <xdr:sp macro="" textlink="">
      <xdr:nvSpPr>
        <xdr:cNvPr id="232" name="楕円 231">
          <a:extLst>
            <a:ext uri="{FF2B5EF4-FFF2-40B4-BE49-F238E27FC236}">
              <a16:creationId xmlns:a16="http://schemas.microsoft.com/office/drawing/2014/main" id="{00000000-0008-0000-0F00-0000E8000000}"/>
            </a:ext>
          </a:extLst>
        </xdr:cNvPr>
        <xdr:cNvSpPr/>
      </xdr:nvSpPr>
      <xdr:spPr>
        <a:xfrm>
          <a:off x="7810500" y="1062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44006</xdr:rowOff>
    </xdr:from>
    <xdr:to>
      <xdr:col>45</xdr:col>
      <xdr:colOff>177800</xdr:colOff>
      <xdr:row>62</xdr:row>
      <xdr:rowOff>46292</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flipV="1">
          <a:off x="7861300" y="1067390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153623</xdr:rowOff>
    </xdr:from>
    <xdr:ext cx="469744" cy="259045"/>
    <xdr:sp macro="" textlink="">
      <xdr:nvSpPr>
        <xdr:cNvPr id="234" name="n_1aveValue【体育館・プール】&#10;一人当たり面積">
          <a:extLst>
            <a:ext uri="{FF2B5EF4-FFF2-40B4-BE49-F238E27FC236}">
              <a16:creationId xmlns:a16="http://schemas.microsoft.com/office/drawing/2014/main" id="{00000000-0008-0000-0F00-0000EA000000}"/>
            </a:ext>
          </a:extLst>
        </xdr:cNvPr>
        <xdr:cNvSpPr txBox="1"/>
      </xdr:nvSpPr>
      <xdr:spPr>
        <a:xfrm>
          <a:off x="9391727" y="1026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33608</xdr:rowOff>
    </xdr:from>
    <xdr:ext cx="469744" cy="259045"/>
    <xdr:sp macro="" textlink="">
      <xdr:nvSpPr>
        <xdr:cNvPr id="235" name="n_2aveValue【体育館・プール】&#10;一人当たり面積">
          <a:extLst>
            <a:ext uri="{FF2B5EF4-FFF2-40B4-BE49-F238E27FC236}">
              <a16:creationId xmlns:a16="http://schemas.microsoft.com/office/drawing/2014/main" id="{00000000-0008-0000-0F00-0000EB000000}"/>
            </a:ext>
          </a:extLst>
        </xdr:cNvPr>
        <xdr:cNvSpPr txBox="1"/>
      </xdr:nvSpPr>
      <xdr:spPr>
        <a:xfrm>
          <a:off x="8515427" y="1032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39895</xdr:rowOff>
    </xdr:from>
    <xdr:ext cx="469744" cy="259045"/>
    <xdr:sp macro="" textlink="">
      <xdr:nvSpPr>
        <xdr:cNvPr id="236" name="n_3aveValue【体育館・プール】&#10;一人当たり面積">
          <a:extLst>
            <a:ext uri="{FF2B5EF4-FFF2-40B4-BE49-F238E27FC236}">
              <a16:creationId xmlns:a16="http://schemas.microsoft.com/office/drawing/2014/main" id="{00000000-0008-0000-0F00-0000EC000000}"/>
            </a:ext>
          </a:extLst>
        </xdr:cNvPr>
        <xdr:cNvSpPr txBox="1"/>
      </xdr:nvSpPr>
      <xdr:spPr>
        <a:xfrm>
          <a:off x="7626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90505</xdr:rowOff>
    </xdr:from>
    <xdr:ext cx="469744" cy="259045"/>
    <xdr:sp macro="" textlink="">
      <xdr:nvSpPr>
        <xdr:cNvPr id="237" name="n_1mainValue【体育館・プール】&#10;一人当たり面積">
          <a:extLst>
            <a:ext uri="{FF2B5EF4-FFF2-40B4-BE49-F238E27FC236}">
              <a16:creationId xmlns:a16="http://schemas.microsoft.com/office/drawing/2014/main" id="{00000000-0008-0000-0F00-0000ED000000}"/>
            </a:ext>
          </a:extLst>
        </xdr:cNvPr>
        <xdr:cNvSpPr txBox="1"/>
      </xdr:nvSpPr>
      <xdr:spPr>
        <a:xfrm>
          <a:off x="9391727" y="10720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85933</xdr:rowOff>
    </xdr:from>
    <xdr:ext cx="469744" cy="259045"/>
    <xdr:sp macro="" textlink="">
      <xdr:nvSpPr>
        <xdr:cNvPr id="238" name="n_2mainValue【体育館・プール】&#10;一人当たり面積">
          <a:extLst>
            <a:ext uri="{FF2B5EF4-FFF2-40B4-BE49-F238E27FC236}">
              <a16:creationId xmlns:a16="http://schemas.microsoft.com/office/drawing/2014/main" id="{00000000-0008-0000-0F00-0000EE000000}"/>
            </a:ext>
          </a:extLst>
        </xdr:cNvPr>
        <xdr:cNvSpPr txBox="1"/>
      </xdr:nvSpPr>
      <xdr:spPr>
        <a:xfrm>
          <a:off x="8515427" y="1071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88219</xdr:rowOff>
    </xdr:from>
    <xdr:ext cx="469744" cy="259045"/>
    <xdr:sp macro="" textlink="">
      <xdr:nvSpPr>
        <xdr:cNvPr id="239" name="n_3mainValue【体育館・プール】&#10;一人当たり面積">
          <a:extLst>
            <a:ext uri="{FF2B5EF4-FFF2-40B4-BE49-F238E27FC236}">
              <a16:creationId xmlns:a16="http://schemas.microsoft.com/office/drawing/2014/main" id="{00000000-0008-0000-0F00-0000EF000000}"/>
            </a:ext>
          </a:extLst>
        </xdr:cNvPr>
        <xdr:cNvSpPr txBox="1"/>
      </xdr:nvSpPr>
      <xdr:spPr>
        <a:xfrm>
          <a:off x="7626427" y="10718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a:extLst>
            <a:ext uri="{FF2B5EF4-FFF2-40B4-BE49-F238E27FC236}">
              <a16:creationId xmlns:a16="http://schemas.microsoft.com/office/drawing/2014/main" id="{00000000-0008-0000-0F00-0000F0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a:extLst>
            <a:ext uri="{FF2B5EF4-FFF2-40B4-BE49-F238E27FC236}">
              <a16:creationId xmlns:a16="http://schemas.microsoft.com/office/drawing/2014/main" id="{00000000-0008-0000-0F00-0000F1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a:extLst>
            <a:ext uri="{FF2B5EF4-FFF2-40B4-BE49-F238E27FC236}">
              <a16:creationId xmlns:a16="http://schemas.microsoft.com/office/drawing/2014/main" id="{00000000-0008-0000-0F00-0000F2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a:extLst>
            <a:ext uri="{FF2B5EF4-FFF2-40B4-BE49-F238E27FC236}">
              <a16:creationId xmlns:a16="http://schemas.microsoft.com/office/drawing/2014/main" id="{00000000-0008-0000-0F00-0000F3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a:extLst>
            <a:ext uri="{FF2B5EF4-FFF2-40B4-BE49-F238E27FC236}">
              <a16:creationId xmlns:a16="http://schemas.microsoft.com/office/drawing/2014/main" id="{00000000-0008-0000-0F00-0000F4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a:extLst>
            <a:ext uri="{FF2B5EF4-FFF2-40B4-BE49-F238E27FC236}">
              <a16:creationId xmlns:a16="http://schemas.microsoft.com/office/drawing/2014/main" id="{00000000-0008-0000-0F00-0000F5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a:extLst>
            <a:ext uri="{FF2B5EF4-FFF2-40B4-BE49-F238E27FC236}">
              <a16:creationId xmlns:a16="http://schemas.microsoft.com/office/drawing/2014/main" id="{00000000-0008-0000-0F00-0000F6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a:extLst>
            <a:ext uri="{FF2B5EF4-FFF2-40B4-BE49-F238E27FC236}">
              <a16:creationId xmlns:a16="http://schemas.microsoft.com/office/drawing/2014/main" id="{00000000-0008-0000-0F00-0000F7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a:extLst>
            <a:ext uri="{FF2B5EF4-FFF2-40B4-BE49-F238E27FC236}">
              <a16:creationId xmlns:a16="http://schemas.microsoft.com/office/drawing/2014/main" id="{00000000-0008-0000-0F00-0000F8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0" name="テキスト ボックス 249">
          <a:extLst>
            <a:ext uri="{FF2B5EF4-FFF2-40B4-BE49-F238E27FC236}">
              <a16:creationId xmlns:a16="http://schemas.microsoft.com/office/drawing/2014/main" id="{00000000-0008-0000-0F00-0000FA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2" name="テキスト ボックス 251">
          <a:extLst>
            <a:ext uri="{FF2B5EF4-FFF2-40B4-BE49-F238E27FC236}">
              <a16:creationId xmlns:a16="http://schemas.microsoft.com/office/drawing/2014/main" id="{00000000-0008-0000-0F00-0000FC00000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4" name="テキスト ボックス 253">
          <a:extLst>
            <a:ext uri="{FF2B5EF4-FFF2-40B4-BE49-F238E27FC236}">
              <a16:creationId xmlns:a16="http://schemas.microsoft.com/office/drawing/2014/main" id="{00000000-0008-0000-0F00-0000FE00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6" name="テキスト ボックス 255">
          <a:extLst>
            <a:ext uri="{FF2B5EF4-FFF2-40B4-BE49-F238E27FC236}">
              <a16:creationId xmlns:a16="http://schemas.microsoft.com/office/drawing/2014/main" id="{00000000-0008-0000-0F00-000000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7" name="直線コネクタ 256">
          <a:extLst>
            <a:ext uri="{FF2B5EF4-FFF2-40B4-BE49-F238E27FC236}">
              <a16:creationId xmlns:a16="http://schemas.microsoft.com/office/drawing/2014/main" id="{00000000-0008-0000-0F00-000001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9" name="直線コネクタ 258">
          <a:extLst>
            <a:ext uri="{FF2B5EF4-FFF2-40B4-BE49-F238E27FC236}">
              <a16:creationId xmlns:a16="http://schemas.microsoft.com/office/drawing/2014/main" id="{00000000-0008-0000-0F00-000003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1" name="【福祉施設】&#10;有形固定資産減価償却率グラフ枠">
          <a:extLst>
            <a:ext uri="{FF2B5EF4-FFF2-40B4-BE49-F238E27FC236}">
              <a16:creationId xmlns:a16="http://schemas.microsoft.com/office/drawing/2014/main" id="{00000000-0008-0000-0F00-000005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104394</xdr:rowOff>
    </xdr:to>
    <xdr:cxnSp macro="">
      <xdr:nvCxnSpPr>
        <xdr:cNvPr id="262" name="直線コネクタ 261">
          <a:extLst>
            <a:ext uri="{FF2B5EF4-FFF2-40B4-BE49-F238E27FC236}">
              <a16:creationId xmlns:a16="http://schemas.microsoft.com/office/drawing/2014/main" id="{00000000-0008-0000-0F00-000006010000}"/>
            </a:ext>
          </a:extLst>
        </xdr:cNvPr>
        <xdr:cNvCxnSpPr/>
      </xdr:nvCxnSpPr>
      <xdr:spPr>
        <a:xfrm flipV="1">
          <a:off x="4634865" y="13411200"/>
          <a:ext cx="0" cy="1437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108221</xdr:rowOff>
    </xdr:from>
    <xdr:ext cx="405111" cy="259045"/>
    <xdr:sp macro="" textlink="">
      <xdr:nvSpPr>
        <xdr:cNvPr id="263" name="【福祉施設】&#10;有形固定資産減価償却率最小値テキスト">
          <a:extLst>
            <a:ext uri="{FF2B5EF4-FFF2-40B4-BE49-F238E27FC236}">
              <a16:creationId xmlns:a16="http://schemas.microsoft.com/office/drawing/2014/main" id="{00000000-0008-0000-0F00-000007010000}"/>
            </a:ext>
          </a:extLst>
        </xdr:cNvPr>
        <xdr:cNvSpPr txBox="1"/>
      </xdr:nvSpPr>
      <xdr:spPr>
        <a:xfrm>
          <a:off x="4673600" y="1485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104394</xdr:rowOff>
    </xdr:from>
    <xdr:to>
      <xdr:col>24</xdr:col>
      <xdr:colOff>152400</xdr:colOff>
      <xdr:row>86</xdr:row>
      <xdr:rowOff>104394</xdr:rowOff>
    </xdr:to>
    <xdr:cxnSp macro="">
      <xdr:nvCxnSpPr>
        <xdr:cNvPr id="264" name="直線コネクタ 263">
          <a:extLst>
            <a:ext uri="{FF2B5EF4-FFF2-40B4-BE49-F238E27FC236}">
              <a16:creationId xmlns:a16="http://schemas.microsoft.com/office/drawing/2014/main" id="{00000000-0008-0000-0F00-000008010000}"/>
            </a:ext>
          </a:extLst>
        </xdr:cNvPr>
        <xdr:cNvCxnSpPr/>
      </xdr:nvCxnSpPr>
      <xdr:spPr>
        <a:xfrm>
          <a:off x="4546600" y="1484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65" name="【福祉施設】&#10;有形固定資産減価償却率最大値テキスト">
          <a:extLst>
            <a:ext uri="{FF2B5EF4-FFF2-40B4-BE49-F238E27FC236}">
              <a16:creationId xmlns:a16="http://schemas.microsoft.com/office/drawing/2014/main" id="{00000000-0008-0000-0F00-000009010000}"/>
            </a:ext>
          </a:extLst>
        </xdr:cNvPr>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66" name="直線コネクタ 265">
          <a:extLst>
            <a:ext uri="{FF2B5EF4-FFF2-40B4-BE49-F238E27FC236}">
              <a16:creationId xmlns:a16="http://schemas.microsoft.com/office/drawing/2014/main" id="{00000000-0008-0000-0F00-00000A010000}"/>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169181</xdr:rowOff>
    </xdr:from>
    <xdr:ext cx="405111" cy="259045"/>
    <xdr:sp macro="" textlink="">
      <xdr:nvSpPr>
        <xdr:cNvPr id="267" name="【福祉施設】&#10;有形固定資産減価償却率平均値テキスト">
          <a:extLst>
            <a:ext uri="{FF2B5EF4-FFF2-40B4-BE49-F238E27FC236}">
              <a16:creationId xmlns:a16="http://schemas.microsoft.com/office/drawing/2014/main" id="{00000000-0008-0000-0F00-00000B010000}"/>
            </a:ext>
          </a:extLst>
        </xdr:cNvPr>
        <xdr:cNvSpPr txBox="1"/>
      </xdr:nvSpPr>
      <xdr:spPr>
        <a:xfrm>
          <a:off x="4673600" y="143995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19304</xdr:rowOff>
    </xdr:from>
    <xdr:to>
      <xdr:col>24</xdr:col>
      <xdr:colOff>114300</xdr:colOff>
      <xdr:row>84</xdr:row>
      <xdr:rowOff>120904</xdr:rowOff>
    </xdr:to>
    <xdr:sp macro="" textlink="">
      <xdr:nvSpPr>
        <xdr:cNvPr id="268" name="フローチャート: 判断 267">
          <a:extLst>
            <a:ext uri="{FF2B5EF4-FFF2-40B4-BE49-F238E27FC236}">
              <a16:creationId xmlns:a16="http://schemas.microsoft.com/office/drawing/2014/main" id="{00000000-0008-0000-0F00-00000C010000}"/>
            </a:ext>
          </a:extLst>
        </xdr:cNvPr>
        <xdr:cNvSpPr/>
      </xdr:nvSpPr>
      <xdr:spPr>
        <a:xfrm>
          <a:off x="4584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65024</xdr:rowOff>
    </xdr:from>
    <xdr:to>
      <xdr:col>20</xdr:col>
      <xdr:colOff>38100</xdr:colOff>
      <xdr:row>84</xdr:row>
      <xdr:rowOff>166624</xdr:rowOff>
    </xdr:to>
    <xdr:sp macro="" textlink="">
      <xdr:nvSpPr>
        <xdr:cNvPr id="269" name="フローチャート: 判断 268">
          <a:extLst>
            <a:ext uri="{FF2B5EF4-FFF2-40B4-BE49-F238E27FC236}">
              <a16:creationId xmlns:a16="http://schemas.microsoft.com/office/drawing/2014/main" id="{00000000-0008-0000-0F00-00000D010000}"/>
            </a:ext>
          </a:extLst>
        </xdr:cNvPr>
        <xdr:cNvSpPr/>
      </xdr:nvSpPr>
      <xdr:spPr>
        <a:xfrm>
          <a:off x="3746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119887</xdr:rowOff>
    </xdr:from>
    <xdr:to>
      <xdr:col>15</xdr:col>
      <xdr:colOff>101600</xdr:colOff>
      <xdr:row>85</xdr:row>
      <xdr:rowOff>50037</xdr:rowOff>
    </xdr:to>
    <xdr:sp macro="" textlink="">
      <xdr:nvSpPr>
        <xdr:cNvPr id="270" name="フローチャート: 判断 269">
          <a:extLst>
            <a:ext uri="{FF2B5EF4-FFF2-40B4-BE49-F238E27FC236}">
              <a16:creationId xmlns:a16="http://schemas.microsoft.com/office/drawing/2014/main" id="{00000000-0008-0000-0F00-00000E010000}"/>
            </a:ext>
          </a:extLst>
        </xdr:cNvPr>
        <xdr:cNvSpPr/>
      </xdr:nvSpPr>
      <xdr:spPr>
        <a:xfrm>
          <a:off x="2857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92456</xdr:rowOff>
    </xdr:from>
    <xdr:to>
      <xdr:col>10</xdr:col>
      <xdr:colOff>165100</xdr:colOff>
      <xdr:row>85</xdr:row>
      <xdr:rowOff>22606</xdr:rowOff>
    </xdr:to>
    <xdr:sp macro="" textlink="">
      <xdr:nvSpPr>
        <xdr:cNvPr id="271" name="フローチャート: 判断 270">
          <a:extLst>
            <a:ext uri="{FF2B5EF4-FFF2-40B4-BE49-F238E27FC236}">
              <a16:creationId xmlns:a16="http://schemas.microsoft.com/office/drawing/2014/main" id="{00000000-0008-0000-0F00-00000F010000}"/>
            </a:ext>
          </a:extLst>
        </xdr:cNvPr>
        <xdr:cNvSpPr/>
      </xdr:nvSpPr>
      <xdr:spPr>
        <a:xfrm>
          <a:off x="1968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76454</xdr:rowOff>
    </xdr:from>
    <xdr:to>
      <xdr:col>24</xdr:col>
      <xdr:colOff>114300</xdr:colOff>
      <xdr:row>80</xdr:row>
      <xdr:rowOff>6604</xdr:rowOff>
    </xdr:to>
    <xdr:sp macro="" textlink="">
      <xdr:nvSpPr>
        <xdr:cNvPr id="277" name="楕円 276">
          <a:extLst>
            <a:ext uri="{FF2B5EF4-FFF2-40B4-BE49-F238E27FC236}">
              <a16:creationId xmlns:a16="http://schemas.microsoft.com/office/drawing/2014/main" id="{00000000-0008-0000-0F00-000015010000}"/>
            </a:ext>
          </a:extLst>
        </xdr:cNvPr>
        <xdr:cNvSpPr/>
      </xdr:nvSpPr>
      <xdr:spPr>
        <a:xfrm>
          <a:off x="4584700" y="1362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99331</xdr:rowOff>
    </xdr:from>
    <xdr:ext cx="405111" cy="259045"/>
    <xdr:sp macro="" textlink="">
      <xdr:nvSpPr>
        <xdr:cNvPr id="278" name="【福祉施設】&#10;有形固定資産減価償却率該当値テキスト">
          <a:extLst>
            <a:ext uri="{FF2B5EF4-FFF2-40B4-BE49-F238E27FC236}">
              <a16:creationId xmlns:a16="http://schemas.microsoft.com/office/drawing/2014/main" id="{00000000-0008-0000-0F00-000016010000}"/>
            </a:ext>
          </a:extLst>
        </xdr:cNvPr>
        <xdr:cNvSpPr txBox="1"/>
      </xdr:nvSpPr>
      <xdr:spPr>
        <a:xfrm>
          <a:off x="4673600" y="1347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124461</xdr:rowOff>
    </xdr:from>
    <xdr:to>
      <xdr:col>20</xdr:col>
      <xdr:colOff>38100</xdr:colOff>
      <xdr:row>80</xdr:row>
      <xdr:rowOff>54611</xdr:rowOff>
    </xdr:to>
    <xdr:sp macro="" textlink="">
      <xdr:nvSpPr>
        <xdr:cNvPr id="279" name="楕円 278">
          <a:extLst>
            <a:ext uri="{FF2B5EF4-FFF2-40B4-BE49-F238E27FC236}">
              <a16:creationId xmlns:a16="http://schemas.microsoft.com/office/drawing/2014/main" id="{00000000-0008-0000-0F00-000017010000}"/>
            </a:ext>
          </a:extLst>
        </xdr:cNvPr>
        <xdr:cNvSpPr/>
      </xdr:nvSpPr>
      <xdr:spPr>
        <a:xfrm>
          <a:off x="37465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127254</xdr:rowOff>
    </xdr:from>
    <xdr:to>
      <xdr:col>24</xdr:col>
      <xdr:colOff>63500</xdr:colOff>
      <xdr:row>80</xdr:row>
      <xdr:rowOff>3811</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flipV="1">
          <a:off x="3797300" y="13671804"/>
          <a:ext cx="8382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157751</xdr:rowOff>
    </xdr:from>
    <xdr:ext cx="405111" cy="259045"/>
    <xdr:sp macro="" textlink="">
      <xdr:nvSpPr>
        <xdr:cNvPr id="281" name="n_1aveValue【福祉施設】&#10;有形固定資産減価償却率">
          <a:extLst>
            <a:ext uri="{FF2B5EF4-FFF2-40B4-BE49-F238E27FC236}">
              <a16:creationId xmlns:a16="http://schemas.microsoft.com/office/drawing/2014/main" id="{00000000-0008-0000-0F00-000019010000}"/>
            </a:ext>
          </a:extLst>
        </xdr:cNvPr>
        <xdr:cNvSpPr txBox="1"/>
      </xdr:nvSpPr>
      <xdr:spPr>
        <a:xfrm>
          <a:off x="3582044" y="1455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66564</xdr:rowOff>
    </xdr:from>
    <xdr:ext cx="405111" cy="259045"/>
    <xdr:sp macro="" textlink="">
      <xdr:nvSpPr>
        <xdr:cNvPr id="282" name="n_2aveValue【福祉施設】&#10;有形固定資産減価償却率">
          <a:extLst>
            <a:ext uri="{FF2B5EF4-FFF2-40B4-BE49-F238E27FC236}">
              <a16:creationId xmlns:a16="http://schemas.microsoft.com/office/drawing/2014/main" id="{00000000-0008-0000-0F00-00001A010000}"/>
            </a:ext>
          </a:extLst>
        </xdr:cNvPr>
        <xdr:cNvSpPr txBox="1"/>
      </xdr:nvSpPr>
      <xdr:spPr>
        <a:xfrm>
          <a:off x="2705744" y="1429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39133</xdr:rowOff>
    </xdr:from>
    <xdr:ext cx="405111" cy="259045"/>
    <xdr:sp macro="" textlink="">
      <xdr:nvSpPr>
        <xdr:cNvPr id="283" name="n_3aveValue【福祉施設】&#10;有形固定資産減価償却率">
          <a:extLst>
            <a:ext uri="{FF2B5EF4-FFF2-40B4-BE49-F238E27FC236}">
              <a16:creationId xmlns:a16="http://schemas.microsoft.com/office/drawing/2014/main" id="{00000000-0008-0000-0F00-00001B010000}"/>
            </a:ext>
          </a:extLst>
        </xdr:cNvPr>
        <xdr:cNvSpPr txBox="1"/>
      </xdr:nvSpPr>
      <xdr:spPr>
        <a:xfrm>
          <a:off x="1816744" y="14269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71138</xdr:rowOff>
    </xdr:from>
    <xdr:ext cx="405111" cy="259045"/>
    <xdr:sp macro="" textlink="">
      <xdr:nvSpPr>
        <xdr:cNvPr id="284" name="n_1mainValue【福祉施設】&#10;有形固定資産減価償却率">
          <a:extLst>
            <a:ext uri="{FF2B5EF4-FFF2-40B4-BE49-F238E27FC236}">
              <a16:creationId xmlns:a16="http://schemas.microsoft.com/office/drawing/2014/main" id="{00000000-0008-0000-0F00-00001C010000}"/>
            </a:ext>
          </a:extLst>
        </xdr:cNvPr>
        <xdr:cNvSpPr txBox="1"/>
      </xdr:nvSpPr>
      <xdr:spPr>
        <a:xfrm>
          <a:off x="3582044" y="1344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8" name="正方形/長方形 287">
          <a:extLst>
            <a:ext uri="{FF2B5EF4-FFF2-40B4-BE49-F238E27FC236}">
              <a16:creationId xmlns:a16="http://schemas.microsoft.com/office/drawing/2014/main" id="{00000000-0008-0000-0F00-000020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9" name="正方形/長方形 288">
          <a:extLst>
            <a:ext uri="{FF2B5EF4-FFF2-40B4-BE49-F238E27FC236}">
              <a16:creationId xmlns:a16="http://schemas.microsoft.com/office/drawing/2014/main" id="{00000000-0008-0000-0F00-000021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0" name="正方形/長方形 289">
          <a:extLst>
            <a:ext uri="{FF2B5EF4-FFF2-40B4-BE49-F238E27FC236}">
              <a16:creationId xmlns:a16="http://schemas.microsoft.com/office/drawing/2014/main" id="{00000000-0008-0000-0F00-000022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1" name="正方形/長方形 290">
          <a:extLst>
            <a:ext uri="{FF2B5EF4-FFF2-40B4-BE49-F238E27FC236}">
              <a16:creationId xmlns:a16="http://schemas.microsoft.com/office/drawing/2014/main" id="{00000000-0008-0000-0F00-000023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2" name="正方形/長方形 291">
          <a:extLst>
            <a:ext uri="{FF2B5EF4-FFF2-40B4-BE49-F238E27FC236}">
              <a16:creationId xmlns:a16="http://schemas.microsoft.com/office/drawing/2014/main" id="{00000000-0008-0000-0F00-000024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7" name="直線コネクタ 296">
          <a:extLst>
            <a:ext uri="{FF2B5EF4-FFF2-40B4-BE49-F238E27FC236}">
              <a16:creationId xmlns:a16="http://schemas.microsoft.com/office/drawing/2014/main" id="{00000000-0008-0000-0F00-000029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9" name="直線コネクタ 298">
          <a:extLst>
            <a:ext uri="{FF2B5EF4-FFF2-40B4-BE49-F238E27FC236}">
              <a16:creationId xmlns:a16="http://schemas.microsoft.com/office/drawing/2014/main" id="{00000000-0008-0000-0F00-00002B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1" name="直線コネクタ 300">
          <a:extLst>
            <a:ext uri="{FF2B5EF4-FFF2-40B4-BE49-F238E27FC236}">
              <a16:creationId xmlns:a16="http://schemas.microsoft.com/office/drawing/2014/main" id="{00000000-0008-0000-0F00-00002D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8" name="テキスト ボックス 307">
          <a:extLst>
            <a:ext uri="{FF2B5EF4-FFF2-40B4-BE49-F238E27FC236}">
              <a16:creationId xmlns:a16="http://schemas.microsoft.com/office/drawing/2014/main" id="{00000000-0008-0000-0F00-000034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9" name="【福祉施設】&#10;一人当たり面積グラフ枠">
          <a:extLst>
            <a:ext uri="{FF2B5EF4-FFF2-40B4-BE49-F238E27FC236}">
              <a16:creationId xmlns:a16="http://schemas.microsoft.com/office/drawing/2014/main" id="{00000000-0008-0000-0F00-00003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108313</xdr:rowOff>
    </xdr:from>
    <xdr:to>
      <xdr:col>54</xdr:col>
      <xdr:colOff>189865</xdr:colOff>
      <xdr:row>86</xdr:row>
      <xdr:rowOff>149134</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flipV="1">
          <a:off x="10476865" y="13481413"/>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11" name="【福祉施設】&#10;一人当たり面積最小値テキスト">
          <a:extLst>
            <a:ext uri="{FF2B5EF4-FFF2-40B4-BE49-F238E27FC236}">
              <a16:creationId xmlns:a16="http://schemas.microsoft.com/office/drawing/2014/main" id="{00000000-0008-0000-0F00-000037010000}"/>
            </a:ext>
          </a:extLst>
        </xdr:cNvPr>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54990</xdr:rowOff>
    </xdr:from>
    <xdr:ext cx="469744" cy="259045"/>
    <xdr:sp macro="" textlink="">
      <xdr:nvSpPr>
        <xdr:cNvPr id="313" name="【福祉施設】&#10;一人当たり面積最大値テキスト">
          <a:extLst>
            <a:ext uri="{FF2B5EF4-FFF2-40B4-BE49-F238E27FC236}">
              <a16:creationId xmlns:a16="http://schemas.microsoft.com/office/drawing/2014/main" id="{00000000-0008-0000-0F00-000039010000}"/>
            </a:ext>
          </a:extLst>
        </xdr:cNvPr>
        <xdr:cNvSpPr txBox="1"/>
      </xdr:nvSpPr>
      <xdr:spPr>
        <a:xfrm>
          <a:off x="10515600" y="1325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108313</xdr:rowOff>
    </xdr:from>
    <xdr:to>
      <xdr:col>55</xdr:col>
      <xdr:colOff>88900</xdr:colOff>
      <xdr:row>78</xdr:row>
      <xdr:rowOff>108313</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10388600" y="1348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99984</xdr:rowOff>
    </xdr:from>
    <xdr:ext cx="469744" cy="259045"/>
    <xdr:sp macro="" textlink="">
      <xdr:nvSpPr>
        <xdr:cNvPr id="315" name="【福祉施設】&#10;一人当たり面積平均値テキスト">
          <a:extLst>
            <a:ext uri="{FF2B5EF4-FFF2-40B4-BE49-F238E27FC236}">
              <a16:creationId xmlns:a16="http://schemas.microsoft.com/office/drawing/2014/main" id="{00000000-0008-0000-0F00-00003B010000}"/>
            </a:ext>
          </a:extLst>
        </xdr:cNvPr>
        <xdr:cNvSpPr txBox="1"/>
      </xdr:nvSpPr>
      <xdr:spPr>
        <a:xfrm>
          <a:off x="10515600" y="143303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77107</xdr:rowOff>
    </xdr:from>
    <xdr:to>
      <xdr:col>55</xdr:col>
      <xdr:colOff>50800</xdr:colOff>
      <xdr:row>85</xdr:row>
      <xdr:rowOff>7257</xdr:rowOff>
    </xdr:to>
    <xdr:sp macro="" textlink="">
      <xdr:nvSpPr>
        <xdr:cNvPr id="316" name="フローチャート: 判断 315">
          <a:extLst>
            <a:ext uri="{FF2B5EF4-FFF2-40B4-BE49-F238E27FC236}">
              <a16:creationId xmlns:a16="http://schemas.microsoft.com/office/drawing/2014/main" id="{00000000-0008-0000-0F00-00003C010000}"/>
            </a:ext>
          </a:extLst>
        </xdr:cNvPr>
        <xdr:cNvSpPr/>
      </xdr:nvSpPr>
      <xdr:spPr>
        <a:xfrm>
          <a:off x="10426700" y="1447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152219</xdr:rowOff>
    </xdr:from>
    <xdr:to>
      <xdr:col>50</xdr:col>
      <xdr:colOff>165100</xdr:colOff>
      <xdr:row>85</xdr:row>
      <xdr:rowOff>82369</xdr:rowOff>
    </xdr:to>
    <xdr:sp macro="" textlink="">
      <xdr:nvSpPr>
        <xdr:cNvPr id="317" name="フローチャート: 判断 316">
          <a:extLst>
            <a:ext uri="{FF2B5EF4-FFF2-40B4-BE49-F238E27FC236}">
              <a16:creationId xmlns:a16="http://schemas.microsoft.com/office/drawing/2014/main" id="{00000000-0008-0000-0F00-00003D010000}"/>
            </a:ext>
          </a:extLst>
        </xdr:cNvPr>
        <xdr:cNvSpPr/>
      </xdr:nvSpPr>
      <xdr:spPr>
        <a:xfrm>
          <a:off x="9588500" y="1455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11793</xdr:rowOff>
    </xdr:from>
    <xdr:to>
      <xdr:col>46</xdr:col>
      <xdr:colOff>38100</xdr:colOff>
      <xdr:row>85</xdr:row>
      <xdr:rowOff>113393</xdr:rowOff>
    </xdr:to>
    <xdr:sp macro="" textlink="">
      <xdr:nvSpPr>
        <xdr:cNvPr id="318" name="フローチャート: 判断 317">
          <a:extLst>
            <a:ext uri="{FF2B5EF4-FFF2-40B4-BE49-F238E27FC236}">
              <a16:creationId xmlns:a16="http://schemas.microsoft.com/office/drawing/2014/main" id="{00000000-0008-0000-0F00-00003E010000}"/>
            </a:ext>
          </a:extLst>
        </xdr:cNvPr>
        <xdr:cNvSpPr/>
      </xdr:nvSpPr>
      <xdr:spPr>
        <a:xfrm>
          <a:off x="8699500" y="1458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108131</xdr:rowOff>
    </xdr:from>
    <xdr:to>
      <xdr:col>41</xdr:col>
      <xdr:colOff>101600</xdr:colOff>
      <xdr:row>85</xdr:row>
      <xdr:rowOff>38281</xdr:rowOff>
    </xdr:to>
    <xdr:sp macro="" textlink="">
      <xdr:nvSpPr>
        <xdr:cNvPr id="319" name="フローチャート: 判断 318">
          <a:extLst>
            <a:ext uri="{FF2B5EF4-FFF2-40B4-BE49-F238E27FC236}">
              <a16:creationId xmlns:a16="http://schemas.microsoft.com/office/drawing/2014/main" id="{00000000-0008-0000-0F00-00003F010000}"/>
            </a:ext>
          </a:extLst>
        </xdr:cNvPr>
        <xdr:cNvSpPr/>
      </xdr:nvSpPr>
      <xdr:spPr>
        <a:xfrm>
          <a:off x="7810500" y="1450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00000000-0008-0000-0F00-00004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00000000-0008-0000-0F00-00004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00000000-0008-0000-0F00-00004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00000000-0008-0000-0F00-00004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29755</xdr:rowOff>
    </xdr:from>
    <xdr:to>
      <xdr:col>55</xdr:col>
      <xdr:colOff>50800</xdr:colOff>
      <xdr:row>86</xdr:row>
      <xdr:rowOff>131355</xdr:rowOff>
    </xdr:to>
    <xdr:sp macro="" textlink="">
      <xdr:nvSpPr>
        <xdr:cNvPr id="325" name="楕円 324">
          <a:extLst>
            <a:ext uri="{FF2B5EF4-FFF2-40B4-BE49-F238E27FC236}">
              <a16:creationId xmlns:a16="http://schemas.microsoft.com/office/drawing/2014/main" id="{00000000-0008-0000-0F00-000045010000}"/>
            </a:ext>
          </a:extLst>
        </xdr:cNvPr>
        <xdr:cNvSpPr/>
      </xdr:nvSpPr>
      <xdr:spPr>
        <a:xfrm>
          <a:off x="10426700" y="1477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116132</xdr:rowOff>
    </xdr:from>
    <xdr:ext cx="469744" cy="259045"/>
    <xdr:sp macro="" textlink="">
      <xdr:nvSpPr>
        <xdr:cNvPr id="326" name="【福祉施設】&#10;一人当たり面積該当値テキスト">
          <a:extLst>
            <a:ext uri="{FF2B5EF4-FFF2-40B4-BE49-F238E27FC236}">
              <a16:creationId xmlns:a16="http://schemas.microsoft.com/office/drawing/2014/main" id="{00000000-0008-0000-0F00-000046010000}"/>
            </a:ext>
          </a:extLst>
        </xdr:cNvPr>
        <xdr:cNvSpPr txBox="1"/>
      </xdr:nvSpPr>
      <xdr:spPr>
        <a:xfrm>
          <a:off x="10515600" y="1468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29755</xdr:rowOff>
    </xdr:from>
    <xdr:to>
      <xdr:col>50</xdr:col>
      <xdr:colOff>165100</xdr:colOff>
      <xdr:row>86</xdr:row>
      <xdr:rowOff>131355</xdr:rowOff>
    </xdr:to>
    <xdr:sp macro="" textlink="">
      <xdr:nvSpPr>
        <xdr:cNvPr id="327" name="楕円 326">
          <a:extLst>
            <a:ext uri="{FF2B5EF4-FFF2-40B4-BE49-F238E27FC236}">
              <a16:creationId xmlns:a16="http://schemas.microsoft.com/office/drawing/2014/main" id="{00000000-0008-0000-0F00-000047010000}"/>
            </a:ext>
          </a:extLst>
        </xdr:cNvPr>
        <xdr:cNvSpPr/>
      </xdr:nvSpPr>
      <xdr:spPr>
        <a:xfrm>
          <a:off x="9588500" y="1477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80555</xdr:rowOff>
    </xdr:from>
    <xdr:to>
      <xdr:col>55</xdr:col>
      <xdr:colOff>0</xdr:colOff>
      <xdr:row>86</xdr:row>
      <xdr:rowOff>80555</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9639300" y="148252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98896</xdr:rowOff>
    </xdr:from>
    <xdr:ext cx="469744" cy="259045"/>
    <xdr:sp macro="" textlink="">
      <xdr:nvSpPr>
        <xdr:cNvPr id="329" name="n_1aveValue【福祉施設】&#10;一人当たり面積">
          <a:extLst>
            <a:ext uri="{FF2B5EF4-FFF2-40B4-BE49-F238E27FC236}">
              <a16:creationId xmlns:a16="http://schemas.microsoft.com/office/drawing/2014/main" id="{00000000-0008-0000-0F00-000049010000}"/>
            </a:ext>
          </a:extLst>
        </xdr:cNvPr>
        <xdr:cNvSpPr txBox="1"/>
      </xdr:nvSpPr>
      <xdr:spPr>
        <a:xfrm>
          <a:off x="9391727" y="14329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129920</xdr:rowOff>
    </xdr:from>
    <xdr:ext cx="469744" cy="259045"/>
    <xdr:sp macro="" textlink="">
      <xdr:nvSpPr>
        <xdr:cNvPr id="330" name="n_2aveValue【福祉施設】&#10;一人当たり面積">
          <a:extLst>
            <a:ext uri="{FF2B5EF4-FFF2-40B4-BE49-F238E27FC236}">
              <a16:creationId xmlns:a16="http://schemas.microsoft.com/office/drawing/2014/main" id="{00000000-0008-0000-0F00-00004A010000}"/>
            </a:ext>
          </a:extLst>
        </xdr:cNvPr>
        <xdr:cNvSpPr txBox="1"/>
      </xdr:nvSpPr>
      <xdr:spPr>
        <a:xfrm>
          <a:off x="8515427" y="1436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54808</xdr:rowOff>
    </xdr:from>
    <xdr:ext cx="469744" cy="259045"/>
    <xdr:sp macro="" textlink="">
      <xdr:nvSpPr>
        <xdr:cNvPr id="331" name="n_3aveValue【福祉施設】&#10;一人当たり面積">
          <a:extLst>
            <a:ext uri="{FF2B5EF4-FFF2-40B4-BE49-F238E27FC236}">
              <a16:creationId xmlns:a16="http://schemas.microsoft.com/office/drawing/2014/main" id="{00000000-0008-0000-0F00-00004B010000}"/>
            </a:ext>
          </a:extLst>
        </xdr:cNvPr>
        <xdr:cNvSpPr txBox="1"/>
      </xdr:nvSpPr>
      <xdr:spPr>
        <a:xfrm>
          <a:off x="7626427" y="1428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122482</xdr:rowOff>
    </xdr:from>
    <xdr:ext cx="469744" cy="259045"/>
    <xdr:sp macro="" textlink="">
      <xdr:nvSpPr>
        <xdr:cNvPr id="332" name="n_1mainValue【福祉施設】&#10;一人当たり面積">
          <a:extLst>
            <a:ext uri="{FF2B5EF4-FFF2-40B4-BE49-F238E27FC236}">
              <a16:creationId xmlns:a16="http://schemas.microsoft.com/office/drawing/2014/main" id="{00000000-0008-0000-0F00-00004C010000}"/>
            </a:ext>
          </a:extLst>
        </xdr:cNvPr>
        <xdr:cNvSpPr txBox="1"/>
      </xdr:nvSpPr>
      <xdr:spPr>
        <a:xfrm>
          <a:off x="9391727" y="1486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3" name="正方形/長方形 332">
          <a:extLst>
            <a:ext uri="{FF2B5EF4-FFF2-40B4-BE49-F238E27FC236}">
              <a16:creationId xmlns:a16="http://schemas.microsoft.com/office/drawing/2014/main" id="{00000000-0008-0000-0F00-00004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4" name="正方形/長方形 333">
          <a:extLst>
            <a:ext uri="{FF2B5EF4-FFF2-40B4-BE49-F238E27FC236}">
              <a16:creationId xmlns:a16="http://schemas.microsoft.com/office/drawing/2014/main" id="{00000000-0008-0000-0F00-00004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5" name="正方形/長方形 334">
          <a:extLst>
            <a:ext uri="{FF2B5EF4-FFF2-40B4-BE49-F238E27FC236}">
              <a16:creationId xmlns:a16="http://schemas.microsoft.com/office/drawing/2014/main" id="{00000000-0008-0000-0F00-00004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6" name="正方形/長方形 335">
          <a:extLst>
            <a:ext uri="{FF2B5EF4-FFF2-40B4-BE49-F238E27FC236}">
              <a16:creationId xmlns:a16="http://schemas.microsoft.com/office/drawing/2014/main" id="{00000000-0008-0000-0F00-00005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7" name="正方形/長方形 336">
          <a:extLst>
            <a:ext uri="{FF2B5EF4-FFF2-40B4-BE49-F238E27FC236}">
              <a16:creationId xmlns:a16="http://schemas.microsoft.com/office/drawing/2014/main" id="{00000000-0008-0000-0F00-00005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8" name="正方形/長方形 337">
          <a:extLst>
            <a:ext uri="{FF2B5EF4-FFF2-40B4-BE49-F238E27FC236}">
              <a16:creationId xmlns:a16="http://schemas.microsoft.com/office/drawing/2014/main" id="{00000000-0008-0000-0F00-00005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9" name="正方形/長方形 338">
          <a:extLst>
            <a:ext uri="{FF2B5EF4-FFF2-40B4-BE49-F238E27FC236}">
              <a16:creationId xmlns:a16="http://schemas.microsoft.com/office/drawing/2014/main" id="{00000000-0008-0000-0F00-00005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0" name="正方形/長方形 339">
          <a:extLst>
            <a:ext uri="{FF2B5EF4-FFF2-40B4-BE49-F238E27FC236}">
              <a16:creationId xmlns:a16="http://schemas.microsoft.com/office/drawing/2014/main" id="{00000000-0008-0000-0F00-000054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5" name="【市民会館】&#10;有形固定資産減価償却率グラフ枠">
          <a:extLst>
            <a:ext uri="{FF2B5EF4-FFF2-40B4-BE49-F238E27FC236}">
              <a16:creationId xmlns:a16="http://schemas.microsoft.com/office/drawing/2014/main" id="{00000000-0008-0000-0F00-000063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116205</xdr:rowOff>
    </xdr:from>
    <xdr:to>
      <xdr:col>24</xdr:col>
      <xdr:colOff>62865</xdr:colOff>
      <xdr:row>108</xdr:row>
      <xdr:rowOff>34289</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flipV="1">
          <a:off x="4634865" y="17089755"/>
          <a:ext cx="0" cy="1461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38116</xdr:rowOff>
    </xdr:from>
    <xdr:ext cx="340478" cy="259045"/>
    <xdr:sp macro="" textlink="">
      <xdr:nvSpPr>
        <xdr:cNvPr id="357" name="【市民会館】&#10;有形固定資産減価償却率最小値テキスト">
          <a:extLst>
            <a:ext uri="{FF2B5EF4-FFF2-40B4-BE49-F238E27FC236}">
              <a16:creationId xmlns:a16="http://schemas.microsoft.com/office/drawing/2014/main" id="{00000000-0008-0000-0F00-000065010000}"/>
            </a:ext>
          </a:extLst>
        </xdr:cNvPr>
        <xdr:cNvSpPr txBox="1"/>
      </xdr:nvSpPr>
      <xdr:spPr>
        <a:xfrm>
          <a:off x="4673600" y="185547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34289</xdr:rowOff>
    </xdr:from>
    <xdr:to>
      <xdr:col>24</xdr:col>
      <xdr:colOff>152400</xdr:colOff>
      <xdr:row>108</xdr:row>
      <xdr:rowOff>34289</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a:off x="4546600" y="1855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62882</xdr:rowOff>
    </xdr:from>
    <xdr:ext cx="405111" cy="259045"/>
    <xdr:sp macro="" textlink="">
      <xdr:nvSpPr>
        <xdr:cNvPr id="359" name="【市民会館】&#10;有形固定資産減価償却率最大値テキスト">
          <a:extLst>
            <a:ext uri="{FF2B5EF4-FFF2-40B4-BE49-F238E27FC236}">
              <a16:creationId xmlns:a16="http://schemas.microsoft.com/office/drawing/2014/main" id="{00000000-0008-0000-0F00-000067010000}"/>
            </a:ext>
          </a:extLst>
        </xdr:cNvPr>
        <xdr:cNvSpPr txBox="1"/>
      </xdr:nvSpPr>
      <xdr:spPr>
        <a:xfrm>
          <a:off x="4673600" y="1686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116205</xdr:rowOff>
    </xdr:from>
    <xdr:to>
      <xdr:col>24</xdr:col>
      <xdr:colOff>152400</xdr:colOff>
      <xdr:row>99</xdr:row>
      <xdr:rowOff>116205</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4546600" y="1708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67327</xdr:rowOff>
    </xdr:from>
    <xdr:ext cx="405111" cy="259045"/>
    <xdr:sp macro="" textlink="">
      <xdr:nvSpPr>
        <xdr:cNvPr id="361" name="【市民会館】&#10;有形固定資産減価償却率平均値テキスト">
          <a:extLst>
            <a:ext uri="{FF2B5EF4-FFF2-40B4-BE49-F238E27FC236}">
              <a16:creationId xmlns:a16="http://schemas.microsoft.com/office/drawing/2014/main" id="{00000000-0008-0000-0F00-000069010000}"/>
            </a:ext>
          </a:extLst>
        </xdr:cNvPr>
        <xdr:cNvSpPr txBox="1"/>
      </xdr:nvSpPr>
      <xdr:spPr>
        <a:xfrm>
          <a:off x="4673600" y="1755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44450</xdr:rowOff>
    </xdr:from>
    <xdr:to>
      <xdr:col>24</xdr:col>
      <xdr:colOff>114300</xdr:colOff>
      <xdr:row>103</xdr:row>
      <xdr:rowOff>146050</xdr:rowOff>
    </xdr:to>
    <xdr:sp macro="" textlink="">
      <xdr:nvSpPr>
        <xdr:cNvPr id="362" name="フローチャート: 判断 361">
          <a:extLst>
            <a:ext uri="{FF2B5EF4-FFF2-40B4-BE49-F238E27FC236}">
              <a16:creationId xmlns:a16="http://schemas.microsoft.com/office/drawing/2014/main" id="{00000000-0008-0000-0F00-00006A010000}"/>
            </a:ext>
          </a:extLst>
        </xdr:cNvPr>
        <xdr:cNvSpPr/>
      </xdr:nvSpPr>
      <xdr:spPr>
        <a:xfrm>
          <a:off x="45847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116839</xdr:rowOff>
    </xdr:from>
    <xdr:to>
      <xdr:col>20</xdr:col>
      <xdr:colOff>38100</xdr:colOff>
      <xdr:row>104</xdr:row>
      <xdr:rowOff>46989</xdr:rowOff>
    </xdr:to>
    <xdr:sp macro="" textlink="">
      <xdr:nvSpPr>
        <xdr:cNvPr id="363" name="フローチャート: 判断 362">
          <a:extLst>
            <a:ext uri="{FF2B5EF4-FFF2-40B4-BE49-F238E27FC236}">
              <a16:creationId xmlns:a16="http://schemas.microsoft.com/office/drawing/2014/main" id="{00000000-0008-0000-0F00-00006B010000}"/>
            </a:ext>
          </a:extLst>
        </xdr:cNvPr>
        <xdr:cNvSpPr/>
      </xdr:nvSpPr>
      <xdr:spPr>
        <a:xfrm>
          <a:off x="3746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38736</xdr:rowOff>
    </xdr:from>
    <xdr:to>
      <xdr:col>15</xdr:col>
      <xdr:colOff>101600</xdr:colOff>
      <xdr:row>103</xdr:row>
      <xdr:rowOff>140336</xdr:rowOff>
    </xdr:to>
    <xdr:sp macro="" textlink="">
      <xdr:nvSpPr>
        <xdr:cNvPr id="364" name="フローチャート: 判断 363">
          <a:extLst>
            <a:ext uri="{FF2B5EF4-FFF2-40B4-BE49-F238E27FC236}">
              <a16:creationId xmlns:a16="http://schemas.microsoft.com/office/drawing/2014/main" id="{00000000-0008-0000-0F00-00006C010000}"/>
            </a:ext>
          </a:extLst>
        </xdr:cNvPr>
        <xdr:cNvSpPr/>
      </xdr:nvSpPr>
      <xdr:spPr>
        <a:xfrm>
          <a:off x="2857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2539</xdr:rowOff>
    </xdr:from>
    <xdr:to>
      <xdr:col>10</xdr:col>
      <xdr:colOff>165100</xdr:colOff>
      <xdr:row>103</xdr:row>
      <xdr:rowOff>104139</xdr:rowOff>
    </xdr:to>
    <xdr:sp macro="" textlink="">
      <xdr:nvSpPr>
        <xdr:cNvPr id="365" name="フローチャート: 判断 364">
          <a:extLst>
            <a:ext uri="{FF2B5EF4-FFF2-40B4-BE49-F238E27FC236}">
              <a16:creationId xmlns:a16="http://schemas.microsoft.com/office/drawing/2014/main" id="{00000000-0008-0000-0F00-00006D010000}"/>
            </a:ext>
          </a:extLst>
        </xdr:cNvPr>
        <xdr:cNvSpPr/>
      </xdr:nvSpPr>
      <xdr:spPr>
        <a:xfrm>
          <a:off x="1968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00000000-0008-0000-0F00-00006E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00000000-0008-0000-0F00-000070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00000000-0008-0000-0F00-000072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154939</xdr:rowOff>
    </xdr:from>
    <xdr:to>
      <xdr:col>24</xdr:col>
      <xdr:colOff>114300</xdr:colOff>
      <xdr:row>108</xdr:row>
      <xdr:rowOff>85089</xdr:rowOff>
    </xdr:to>
    <xdr:sp macro="" textlink="">
      <xdr:nvSpPr>
        <xdr:cNvPr id="371" name="楕円 370">
          <a:extLst>
            <a:ext uri="{FF2B5EF4-FFF2-40B4-BE49-F238E27FC236}">
              <a16:creationId xmlns:a16="http://schemas.microsoft.com/office/drawing/2014/main" id="{00000000-0008-0000-0F00-000073010000}"/>
            </a:ext>
          </a:extLst>
        </xdr:cNvPr>
        <xdr:cNvSpPr/>
      </xdr:nvSpPr>
      <xdr:spPr>
        <a:xfrm>
          <a:off x="4584700" y="1850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69866</xdr:rowOff>
    </xdr:from>
    <xdr:ext cx="340478" cy="259045"/>
    <xdr:sp macro="" textlink="">
      <xdr:nvSpPr>
        <xdr:cNvPr id="372" name="【市民会館】&#10;有形固定資産減価償却率該当値テキスト">
          <a:extLst>
            <a:ext uri="{FF2B5EF4-FFF2-40B4-BE49-F238E27FC236}">
              <a16:creationId xmlns:a16="http://schemas.microsoft.com/office/drawing/2014/main" id="{00000000-0008-0000-0F00-000074010000}"/>
            </a:ext>
          </a:extLst>
        </xdr:cNvPr>
        <xdr:cNvSpPr txBox="1"/>
      </xdr:nvSpPr>
      <xdr:spPr>
        <a:xfrm>
          <a:off x="4673600" y="184150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21589</xdr:rowOff>
    </xdr:from>
    <xdr:to>
      <xdr:col>20</xdr:col>
      <xdr:colOff>38100</xdr:colOff>
      <xdr:row>108</xdr:row>
      <xdr:rowOff>123189</xdr:rowOff>
    </xdr:to>
    <xdr:sp macro="" textlink="">
      <xdr:nvSpPr>
        <xdr:cNvPr id="373" name="楕円 372">
          <a:extLst>
            <a:ext uri="{FF2B5EF4-FFF2-40B4-BE49-F238E27FC236}">
              <a16:creationId xmlns:a16="http://schemas.microsoft.com/office/drawing/2014/main" id="{00000000-0008-0000-0F00-000075010000}"/>
            </a:ext>
          </a:extLst>
        </xdr:cNvPr>
        <xdr:cNvSpPr/>
      </xdr:nvSpPr>
      <xdr:spPr>
        <a:xfrm>
          <a:off x="3746500" y="18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34289</xdr:rowOff>
    </xdr:from>
    <xdr:to>
      <xdr:col>24</xdr:col>
      <xdr:colOff>63500</xdr:colOff>
      <xdr:row>108</xdr:row>
      <xdr:rowOff>72389</xdr:rowOff>
    </xdr:to>
    <xdr:cxnSp macro="">
      <xdr:nvCxnSpPr>
        <xdr:cNvPr id="374" name="直線コネクタ 373">
          <a:extLst>
            <a:ext uri="{FF2B5EF4-FFF2-40B4-BE49-F238E27FC236}">
              <a16:creationId xmlns:a16="http://schemas.microsoft.com/office/drawing/2014/main" id="{00000000-0008-0000-0F00-000076010000}"/>
            </a:ext>
          </a:extLst>
        </xdr:cNvPr>
        <xdr:cNvCxnSpPr/>
      </xdr:nvCxnSpPr>
      <xdr:spPr>
        <a:xfrm flipV="1">
          <a:off x="3797300" y="1855088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160655</xdr:rowOff>
    </xdr:from>
    <xdr:to>
      <xdr:col>15</xdr:col>
      <xdr:colOff>101600</xdr:colOff>
      <xdr:row>100</xdr:row>
      <xdr:rowOff>90805</xdr:rowOff>
    </xdr:to>
    <xdr:sp macro="" textlink="">
      <xdr:nvSpPr>
        <xdr:cNvPr id="375" name="楕円 374">
          <a:extLst>
            <a:ext uri="{FF2B5EF4-FFF2-40B4-BE49-F238E27FC236}">
              <a16:creationId xmlns:a16="http://schemas.microsoft.com/office/drawing/2014/main" id="{00000000-0008-0000-0F00-000077010000}"/>
            </a:ext>
          </a:extLst>
        </xdr:cNvPr>
        <xdr:cNvSpPr/>
      </xdr:nvSpPr>
      <xdr:spPr>
        <a:xfrm>
          <a:off x="2857500" y="1713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40005</xdr:rowOff>
    </xdr:from>
    <xdr:to>
      <xdr:col>19</xdr:col>
      <xdr:colOff>177800</xdr:colOff>
      <xdr:row>108</xdr:row>
      <xdr:rowOff>72389</xdr:rowOff>
    </xdr:to>
    <xdr:cxnSp macro="">
      <xdr:nvCxnSpPr>
        <xdr:cNvPr id="376" name="直線コネクタ 375">
          <a:extLst>
            <a:ext uri="{FF2B5EF4-FFF2-40B4-BE49-F238E27FC236}">
              <a16:creationId xmlns:a16="http://schemas.microsoft.com/office/drawing/2014/main" id="{00000000-0008-0000-0F00-000078010000}"/>
            </a:ext>
          </a:extLst>
        </xdr:cNvPr>
        <xdr:cNvCxnSpPr/>
      </xdr:nvCxnSpPr>
      <xdr:spPr>
        <a:xfrm>
          <a:off x="2908300" y="17185005"/>
          <a:ext cx="889000" cy="140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27305</xdr:rowOff>
    </xdr:from>
    <xdr:to>
      <xdr:col>10</xdr:col>
      <xdr:colOff>165100</xdr:colOff>
      <xdr:row>100</xdr:row>
      <xdr:rowOff>128905</xdr:rowOff>
    </xdr:to>
    <xdr:sp macro="" textlink="">
      <xdr:nvSpPr>
        <xdr:cNvPr id="377" name="楕円 376">
          <a:extLst>
            <a:ext uri="{FF2B5EF4-FFF2-40B4-BE49-F238E27FC236}">
              <a16:creationId xmlns:a16="http://schemas.microsoft.com/office/drawing/2014/main" id="{00000000-0008-0000-0F00-000079010000}"/>
            </a:ext>
          </a:extLst>
        </xdr:cNvPr>
        <xdr:cNvSpPr/>
      </xdr:nvSpPr>
      <xdr:spPr>
        <a:xfrm>
          <a:off x="1968500" y="1717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40005</xdr:rowOff>
    </xdr:from>
    <xdr:to>
      <xdr:col>15</xdr:col>
      <xdr:colOff>50800</xdr:colOff>
      <xdr:row>100</xdr:row>
      <xdr:rowOff>78105</xdr:rowOff>
    </xdr:to>
    <xdr:cxnSp macro="">
      <xdr:nvCxnSpPr>
        <xdr:cNvPr id="378" name="直線コネクタ 377">
          <a:extLst>
            <a:ext uri="{FF2B5EF4-FFF2-40B4-BE49-F238E27FC236}">
              <a16:creationId xmlns:a16="http://schemas.microsoft.com/office/drawing/2014/main" id="{00000000-0008-0000-0F00-00007A010000}"/>
            </a:ext>
          </a:extLst>
        </xdr:cNvPr>
        <xdr:cNvCxnSpPr/>
      </xdr:nvCxnSpPr>
      <xdr:spPr>
        <a:xfrm flipV="1">
          <a:off x="2019300" y="171850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63516</xdr:rowOff>
    </xdr:from>
    <xdr:ext cx="405111" cy="259045"/>
    <xdr:sp macro="" textlink="">
      <xdr:nvSpPr>
        <xdr:cNvPr id="379" name="n_1aveValue【市民会館】&#10;有形固定資産減価償却率">
          <a:extLst>
            <a:ext uri="{FF2B5EF4-FFF2-40B4-BE49-F238E27FC236}">
              <a16:creationId xmlns:a16="http://schemas.microsoft.com/office/drawing/2014/main" id="{00000000-0008-0000-0F00-00007B010000}"/>
            </a:ext>
          </a:extLst>
        </xdr:cNvPr>
        <xdr:cNvSpPr txBox="1"/>
      </xdr:nvSpPr>
      <xdr:spPr>
        <a:xfrm>
          <a:off x="35820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131463</xdr:rowOff>
    </xdr:from>
    <xdr:ext cx="405111" cy="259045"/>
    <xdr:sp macro="" textlink="">
      <xdr:nvSpPr>
        <xdr:cNvPr id="380" name="n_2aveValue【市民会館】&#10;有形固定資産減価償却率">
          <a:extLst>
            <a:ext uri="{FF2B5EF4-FFF2-40B4-BE49-F238E27FC236}">
              <a16:creationId xmlns:a16="http://schemas.microsoft.com/office/drawing/2014/main" id="{00000000-0008-0000-0F00-00007C010000}"/>
            </a:ext>
          </a:extLst>
        </xdr:cNvPr>
        <xdr:cNvSpPr txBox="1"/>
      </xdr:nvSpPr>
      <xdr:spPr>
        <a:xfrm>
          <a:off x="2705744" y="1779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95266</xdr:rowOff>
    </xdr:from>
    <xdr:ext cx="405111" cy="259045"/>
    <xdr:sp macro="" textlink="">
      <xdr:nvSpPr>
        <xdr:cNvPr id="381" name="n_3aveValue【市民会館】&#10;有形固定資産減価償却率">
          <a:extLst>
            <a:ext uri="{FF2B5EF4-FFF2-40B4-BE49-F238E27FC236}">
              <a16:creationId xmlns:a16="http://schemas.microsoft.com/office/drawing/2014/main" id="{00000000-0008-0000-0F00-00007D010000}"/>
            </a:ext>
          </a:extLst>
        </xdr:cNvPr>
        <xdr:cNvSpPr txBox="1"/>
      </xdr:nvSpPr>
      <xdr:spPr>
        <a:xfrm>
          <a:off x="1816744"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108</xdr:row>
      <xdr:rowOff>114316</xdr:rowOff>
    </xdr:from>
    <xdr:ext cx="340478" cy="259045"/>
    <xdr:sp macro="" textlink="">
      <xdr:nvSpPr>
        <xdr:cNvPr id="382" name="n_1mainValue【市民会館】&#10;有形固定資産減価償却率">
          <a:extLst>
            <a:ext uri="{FF2B5EF4-FFF2-40B4-BE49-F238E27FC236}">
              <a16:creationId xmlns:a16="http://schemas.microsoft.com/office/drawing/2014/main" id="{00000000-0008-0000-0F00-00007E010000}"/>
            </a:ext>
          </a:extLst>
        </xdr:cNvPr>
        <xdr:cNvSpPr txBox="1"/>
      </xdr:nvSpPr>
      <xdr:spPr>
        <a:xfrm>
          <a:off x="3614361" y="186309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107332</xdr:rowOff>
    </xdr:from>
    <xdr:ext cx="405111" cy="259045"/>
    <xdr:sp macro="" textlink="">
      <xdr:nvSpPr>
        <xdr:cNvPr id="383" name="n_2mainValue【市民会館】&#10;有形固定資産減価償却率">
          <a:extLst>
            <a:ext uri="{FF2B5EF4-FFF2-40B4-BE49-F238E27FC236}">
              <a16:creationId xmlns:a16="http://schemas.microsoft.com/office/drawing/2014/main" id="{00000000-0008-0000-0F00-00007F010000}"/>
            </a:ext>
          </a:extLst>
        </xdr:cNvPr>
        <xdr:cNvSpPr txBox="1"/>
      </xdr:nvSpPr>
      <xdr:spPr>
        <a:xfrm>
          <a:off x="2705744" y="1690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98</xdr:row>
      <xdr:rowOff>145432</xdr:rowOff>
    </xdr:from>
    <xdr:ext cx="405111" cy="259045"/>
    <xdr:sp macro="" textlink="">
      <xdr:nvSpPr>
        <xdr:cNvPr id="384" name="n_3mainValue【市民会館】&#10;有形固定資産減価償却率">
          <a:extLst>
            <a:ext uri="{FF2B5EF4-FFF2-40B4-BE49-F238E27FC236}">
              <a16:creationId xmlns:a16="http://schemas.microsoft.com/office/drawing/2014/main" id="{00000000-0008-0000-0F00-000080010000}"/>
            </a:ext>
          </a:extLst>
        </xdr:cNvPr>
        <xdr:cNvSpPr txBox="1"/>
      </xdr:nvSpPr>
      <xdr:spPr>
        <a:xfrm>
          <a:off x="1816744" y="1694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5" name="【市民会館】&#10;一人当たり面積グラフ枠">
          <a:extLst>
            <a:ext uri="{FF2B5EF4-FFF2-40B4-BE49-F238E27FC236}">
              <a16:creationId xmlns:a16="http://schemas.microsoft.com/office/drawing/2014/main" id="{00000000-0008-0000-0F00-000095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119635</xdr:rowOff>
    </xdr:from>
    <xdr:to>
      <xdr:col>54</xdr:col>
      <xdr:colOff>189865</xdr:colOff>
      <xdr:row>108</xdr:row>
      <xdr:rowOff>28194</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flipV="1">
          <a:off x="10476865" y="17093185"/>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32021</xdr:rowOff>
    </xdr:from>
    <xdr:ext cx="469744" cy="259045"/>
    <xdr:sp macro="" textlink="">
      <xdr:nvSpPr>
        <xdr:cNvPr id="407" name="【市民会館】&#10;一人当たり面積最小値テキスト">
          <a:extLst>
            <a:ext uri="{FF2B5EF4-FFF2-40B4-BE49-F238E27FC236}">
              <a16:creationId xmlns:a16="http://schemas.microsoft.com/office/drawing/2014/main" id="{00000000-0008-0000-0F00-000097010000}"/>
            </a:ext>
          </a:extLst>
        </xdr:cNvPr>
        <xdr:cNvSpPr txBox="1"/>
      </xdr:nvSpPr>
      <xdr:spPr>
        <a:xfrm>
          <a:off x="10515600" y="1854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28194</xdr:rowOff>
    </xdr:from>
    <xdr:to>
      <xdr:col>55</xdr:col>
      <xdr:colOff>88900</xdr:colOff>
      <xdr:row>108</xdr:row>
      <xdr:rowOff>28194</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10388600" y="1854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66312</xdr:rowOff>
    </xdr:from>
    <xdr:ext cx="469744" cy="259045"/>
    <xdr:sp macro="" textlink="">
      <xdr:nvSpPr>
        <xdr:cNvPr id="409" name="【市民会館】&#10;一人当たり面積最大値テキスト">
          <a:extLst>
            <a:ext uri="{FF2B5EF4-FFF2-40B4-BE49-F238E27FC236}">
              <a16:creationId xmlns:a16="http://schemas.microsoft.com/office/drawing/2014/main" id="{00000000-0008-0000-0F00-000099010000}"/>
            </a:ext>
          </a:extLst>
        </xdr:cNvPr>
        <xdr:cNvSpPr txBox="1"/>
      </xdr:nvSpPr>
      <xdr:spPr>
        <a:xfrm>
          <a:off x="10515600" y="1686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119635</xdr:rowOff>
    </xdr:from>
    <xdr:to>
      <xdr:col>55</xdr:col>
      <xdr:colOff>88900</xdr:colOff>
      <xdr:row>99</xdr:row>
      <xdr:rowOff>119635</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10388600" y="1709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122699</xdr:rowOff>
    </xdr:from>
    <xdr:ext cx="469744" cy="259045"/>
    <xdr:sp macro="" textlink="">
      <xdr:nvSpPr>
        <xdr:cNvPr id="411" name="【市民会館】&#10;一人当たり面積平均値テキスト">
          <a:extLst>
            <a:ext uri="{FF2B5EF4-FFF2-40B4-BE49-F238E27FC236}">
              <a16:creationId xmlns:a16="http://schemas.microsoft.com/office/drawing/2014/main" id="{00000000-0008-0000-0F00-00009B010000}"/>
            </a:ext>
          </a:extLst>
        </xdr:cNvPr>
        <xdr:cNvSpPr txBox="1"/>
      </xdr:nvSpPr>
      <xdr:spPr>
        <a:xfrm>
          <a:off x="10515600" y="179534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144272</xdr:rowOff>
    </xdr:from>
    <xdr:to>
      <xdr:col>55</xdr:col>
      <xdr:colOff>50800</xdr:colOff>
      <xdr:row>105</xdr:row>
      <xdr:rowOff>74422</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10426700" y="1797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52832</xdr:rowOff>
    </xdr:from>
    <xdr:to>
      <xdr:col>50</xdr:col>
      <xdr:colOff>165100</xdr:colOff>
      <xdr:row>105</xdr:row>
      <xdr:rowOff>154432</xdr:rowOff>
    </xdr:to>
    <xdr:sp macro="" textlink="">
      <xdr:nvSpPr>
        <xdr:cNvPr id="413" name="フローチャート: 判断 412">
          <a:extLst>
            <a:ext uri="{FF2B5EF4-FFF2-40B4-BE49-F238E27FC236}">
              <a16:creationId xmlns:a16="http://schemas.microsoft.com/office/drawing/2014/main" id="{00000000-0008-0000-0F00-00009D010000}"/>
            </a:ext>
          </a:extLst>
        </xdr:cNvPr>
        <xdr:cNvSpPr/>
      </xdr:nvSpPr>
      <xdr:spPr>
        <a:xfrm>
          <a:off x="9588500" y="1805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100837</xdr:rowOff>
    </xdr:from>
    <xdr:to>
      <xdr:col>46</xdr:col>
      <xdr:colOff>38100</xdr:colOff>
      <xdr:row>106</xdr:row>
      <xdr:rowOff>30987</xdr:rowOff>
    </xdr:to>
    <xdr:sp macro="" textlink="">
      <xdr:nvSpPr>
        <xdr:cNvPr id="414" name="フローチャート: 判断 413">
          <a:extLst>
            <a:ext uri="{FF2B5EF4-FFF2-40B4-BE49-F238E27FC236}">
              <a16:creationId xmlns:a16="http://schemas.microsoft.com/office/drawing/2014/main" id="{00000000-0008-0000-0F00-00009E010000}"/>
            </a:ext>
          </a:extLst>
        </xdr:cNvPr>
        <xdr:cNvSpPr/>
      </xdr:nvSpPr>
      <xdr:spPr>
        <a:xfrm>
          <a:off x="8699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141987</xdr:rowOff>
    </xdr:from>
    <xdr:to>
      <xdr:col>41</xdr:col>
      <xdr:colOff>101600</xdr:colOff>
      <xdr:row>106</xdr:row>
      <xdr:rowOff>72137</xdr:rowOff>
    </xdr:to>
    <xdr:sp macro="" textlink="">
      <xdr:nvSpPr>
        <xdr:cNvPr id="415" name="フローチャート: 判断 414">
          <a:extLst>
            <a:ext uri="{FF2B5EF4-FFF2-40B4-BE49-F238E27FC236}">
              <a16:creationId xmlns:a16="http://schemas.microsoft.com/office/drawing/2014/main" id="{00000000-0008-0000-0F00-00009F010000}"/>
            </a:ext>
          </a:extLst>
        </xdr:cNvPr>
        <xdr:cNvSpPr/>
      </xdr:nvSpPr>
      <xdr:spPr>
        <a:xfrm>
          <a:off x="7810500" y="1814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153415</xdr:rowOff>
    </xdr:from>
    <xdr:to>
      <xdr:col>55</xdr:col>
      <xdr:colOff>50800</xdr:colOff>
      <xdr:row>104</xdr:row>
      <xdr:rowOff>83565</xdr:rowOff>
    </xdr:to>
    <xdr:sp macro="" textlink="">
      <xdr:nvSpPr>
        <xdr:cNvPr id="421" name="楕円 420">
          <a:extLst>
            <a:ext uri="{FF2B5EF4-FFF2-40B4-BE49-F238E27FC236}">
              <a16:creationId xmlns:a16="http://schemas.microsoft.com/office/drawing/2014/main" id="{00000000-0008-0000-0F00-0000A5010000}"/>
            </a:ext>
          </a:extLst>
        </xdr:cNvPr>
        <xdr:cNvSpPr/>
      </xdr:nvSpPr>
      <xdr:spPr>
        <a:xfrm>
          <a:off x="10426700" y="1781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4842</xdr:rowOff>
    </xdr:from>
    <xdr:ext cx="469744" cy="259045"/>
    <xdr:sp macro="" textlink="">
      <xdr:nvSpPr>
        <xdr:cNvPr id="422" name="【市民会館】&#10;一人当たり面積該当値テキスト">
          <a:extLst>
            <a:ext uri="{FF2B5EF4-FFF2-40B4-BE49-F238E27FC236}">
              <a16:creationId xmlns:a16="http://schemas.microsoft.com/office/drawing/2014/main" id="{00000000-0008-0000-0F00-0000A6010000}"/>
            </a:ext>
          </a:extLst>
        </xdr:cNvPr>
        <xdr:cNvSpPr txBox="1"/>
      </xdr:nvSpPr>
      <xdr:spPr>
        <a:xfrm>
          <a:off x="10515600" y="1766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162561</xdr:rowOff>
    </xdr:from>
    <xdr:to>
      <xdr:col>50</xdr:col>
      <xdr:colOff>165100</xdr:colOff>
      <xdr:row>104</xdr:row>
      <xdr:rowOff>92711</xdr:rowOff>
    </xdr:to>
    <xdr:sp macro="" textlink="">
      <xdr:nvSpPr>
        <xdr:cNvPr id="423" name="楕円 422">
          <a:extLst>
            <a:ext uri="{FF2B5EF4-FFF2-40B4-BE49-F238E27FC236}">
              <a16:creationId xmlns:a16="http://schemas.microsoft.com/office/drawing/2014/main" id="{00000000-0008-0000-0F00-0000A7010000}"/>
            </a:ext>
          </a:extLst>
        </xdr:cNvPr>
        <xdr:cNvSpPr/>
      </xdr:nvSpPr>
      <xdr:spPr>
        <a:xfrm>
          <a:off x="9588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32765</xdr:rowOff>
    </xdr:from>
    <xdr:to>
      <xdr:col>55</xdr:col>
      <xdr:colOff>0</xdr:colOff>
      <xdr:row>104</xdr:row>
      <xdr:rowOff>41911</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flipV="1">
          <a:off x="9639300" y="17863565"/>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13970</xdr:rowOff>
    </xdr:from>
    <xdr:to>
      <xdr:col>46</xdr:col>
      <xdr:colOff>38100</xdr:colOff>
      <xdr:row>107</xdr:row>
      <xdr:rowOff>115570</xdr:rowOff>
    </xdr:to>
    <xdr:sp macro="" textlink="">
      <xdr:nvSpPr>
        <xdr:cNvPr id="425" name="楕円 424">
          <a:extLst>
            <a:ext uri="{FF2B5EF4-FFF2-40B4-BE49-F238E27FC236}">
              <a16:creationId xmlns:a16="http://schemas.microsoft.com/office/drawing/2014/main" id="{00000000-0008-0000-0F00-0000A9010000}"/>
            </a:ext>
          </a:extLst>
        </xdr:cNvPr>
        <xdr:cNvSpPr/>
      </xdr:nvSpPr>
      <xdr:spPr>
        <a:xfrm>
          <a:off x="8699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41911</xdr:rowOff>
    </xdr:from>
    <xdr:to>
      <xdr:col>50</xdr:col>
      <xdr:colOff>114300</xdr:colOff>
      <xdr:row>107</xdr:row>
      <xdr:rowOff>64770</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flipV="1">
          <a:off x="8750300" y="17872711"/>
          <a:ext cx="889000" cy="53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16256</xdr:rowOff>
    </xdr:from>
    <xdr:to>
      <xdr:col>41</xdr:col>
      <xdr:colOff>101600</xdr:colOff>
      <xdr:row>107</xdr:row>
      <xdr:rowOff>117856</xdr:rowOff>
    </xdr:to>
    <xdr:sp macro="" textlink="">
      <xdr:nvSpPr>
        <xdr:cNvPr id="427" name="楕円 426">
          <a:extLst>
            <a:ext uri="{FF2B5EF4-FFF2-40B4-BE49-F238E27FC236}">
              <a16:creationId xmlns:a16="http://schemas.microsoft.com/office/drawing/2014/main" id="{00000000-0008-0000-0F00-0000AB010000}"/>
            </a:ext>
          </a:extLst>
        </xdr:cNvPr>
        <xdr:cNvSpPr/>
      </xdr:nvSpPr>
      <xdr:spPr>
        <a:xfrm>
          <a:off x="7810500" y="1836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64770</xdr:rowOff>
    </xdr:from>
    <xdr:to>
      <xdr:col>45</xdr:col>
      <xdr:colOff>177800</xdr:colOff>
      <xdr:row>107</xdr:row>
      <xdr:rowOff>67056</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flipV="1">
          <a:off x="7861300" y="1840992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145559</xdr:rowOff>
    </xdr:from>
    <xdr:ext cx="469744" cy="259045"/>
    <xdr:sp macro="" textlink="">
      <xdr:nvSpPr>
        <xdr:cNvPr id="429" name="n_1aveValue【市民会館】&#10;一人当たり面積">
          <a:extLst>
            <a:ext uri="{FF2B5EF4-FFF2-40B4-BE49-F238E27FC236}">
              <a16:creationId xmlns:a16="http://schemas.microsoft.com/office/drawing/2014/main" id="{00000000-0008-0000-0F00-0000AD010000}"/>
            </a:ext>
          </a:extLst>
        </xdr:cNvPr>
        <xdr:cNvSpPr txBox="1"/>
      </xdr:nvSpPr>
      <xdr:spPr>
        <a:xfrm>
          <a:off x="9391727" y="1814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47514</xdr:rowOff>
    </xdr:from>
    <xdr:ext cx="469744" cy="259045"/>
    <xdr:sp macro="" textlink="">
      <xdr:nvSpPr>
        <xdr:cNvPr id="430" name="n_2aveValue【市民会館】&#10;一人当たり面積">
          <a:extLst>
            <a:ext uri="{FF2B5EF4-FFF2-40B4-BE49-F238E27FC236}">
              <a16:creationId xmlns:a16="http://schemas.microsoft.com/office/drawing/2014/main" id="{00000000-0008-0000-0F00-0000AE010000}"/>
            </a:ext>
          </a:extLst>
        </xdr:cNvPr>
        <xdr:cNvSpPr txBox="1"/>
      </xdr:nvSpPr>
      <xdr:spPr>
        <a:xfrm>
          <a:off x="85154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88664</xdr:rowOff>
    </xdr:from>
    <xdr:ext cx="469744" cy="259045"/>
    <xdr:sp macro="" textlink="">
      <xdr:nvSpPr>
        <xdr:cNvPr id="431" name="n_3aveValue【市民会館】&#10;一人当たり面積">
          <a:extLst>
            <a:ext uri="{FF2B5EF4-FFF2-40B4-BE49-F238E27FC236}">
              <a16:creationId xmlns:a16="http://schemas.microsoft.com/office/drawing/2014/main" id="{00000000-0008-0000-0F00-0000AF010000}"/>
            </a:ext>
          </a:extLst>
        </xdr:cNvPr>
        <xdr:cNvSpPr txBox="1"/>
      </xdr:nvSpPr>
      <xdr:spPr>
        <a:xfrm>
          <a:off x="7626427" y="1791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109238</xdr:rowOff>
    </xdr:from>
    <xdr:ext cx="469744" cy="259045"/>
    <xdr:sp macro="" textlink="">
      <xdr:nvSpPr>
        <xdr:cNvPr id="432" name="n_1mainValue【市民会館】&#10;一人当たり面積">
          <a:extLst>
            <a:ext uri="{FF2B5EF4-FFF2-40B4-BE49-F238E27FC236}">
              <a16:creationId xmlns:a16="http://schemas.microsoft.com/office/drawing/2014/main" id="{00000000-0008-0000-0F00-0000B0010000}"/>
            </a:ext>
          </a:extLst>
        </xdr:cNvPr>
        <xdr:cNvSpPr txBox="1"/>
      </xdr:nvSpPr>
      <xdr:spPr>
        <a:xfrm>
          <a:off x="9391727" y="1759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106697</xdr:rowOff>
    </xdr:from>
    <xdr:ext cx="469744" cy="259045"/>
    <xdr:sp macro="" textlink="">
      <xdr:nvSpPr>
        <xdr:cNvPr id="433" name="n_2mainValue【市民会館】&#10;一人当たり面積">
          <a:extLst>
            <a:ext uri="{FF2B5EF4-FFF2-40B4-BE49-F238E27FC236}">
              <a16:creationId xmlns:a16="http://schemas.microsoft.com/office/drawing/2014/main" id="{00000000-0008-0000-0F00-0000B1010000}"/>
            </a:ext>
          </a:extLst>
        </xdr:cNvPr>
        <xdr:cNvSpPr txBox="1"/>
      </xdr:nvSpPr>
      <xdr:spPr>
        <a:xfrm>
          <a:off x="8515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108983</xdr:rowOff>
    </xdr:from>
    <xdr:ext cx="469744" cy="259045"/>
    <xdr:sp macro="" textlink="">
      <xdr:nvSpPr>
        <xdr:cNvPr id="434" name="n_3mainValue【市民会館】&#10;一人当たり面積">
          <a:extLst>
            <a:ext uri="{FF2B5EF4-FFF2-40B4-BE49-F238E27FC236}">
              <a16:creationId xmlns:a16="http://schemas.microsoft.com/office/drawing/2014/main" id="{00000000-0008-0000-0F00-0000B2010000}"/>
            </a:ext>
          </a:extLst>
        </xdr:cNvPr>
        <xdr:cNvSpPr txBox="1"/>
      </xdr:nvSpPr>
      <xdr:spPr>
        <a:xfrm>
          <a:off x="7626427" y="1845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8" name="【一般廃棄物処理施設】&#10;有形固定資産減価償却率グラフ枠">
          <a:extLst>
            <a:ext uri="{FF2B5EF4-FFF2-40B4-BE49-F238E27FC236}">
              <a16:creationId xmlns:a16="http://schemas.microsoft.com/office/drawing/2014/main" id="{00000000-0008-0000-0F00-0000CA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74295</xdr:rowOff>
    </xdr:from>
    <xdr:to>
      <xdr:col>85</xdr:col>
      <xdr:colOff>126364</xdr:colOff>
      <xdr:row>40</xdr:row>
      <xdr:rowOff>161925</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flipV="1">
          <a:off x="16318864" y="5732145"/>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165752</xdr:rowOff>
    </xdr:from>
    <xdr:ext cx="405111" cy="259045"/>
    <xdr:sp macro="" textlink="">
      <xdr:nvSpPr>
        <xdr:cNvPr id="460" name="【一般廃棄物処理施設】&#10;有形固定資産減価償却率最小値テキスト">
          <a:extLst>
            <a:ext uri="{FF2B5EF4-FFF2-40B4-BE49-F238E27FC236}">
              <a16:creationId xmlns:a16="http://schemas.microsoft.com/office/drawing/2014/main" id="{00000000-0008-0000-0F00-0000CC010000}"/>
            </a:ext>
          </a:extLst>
        </xdr:cNvPr>
        <xdr:cNvSpPr txBox="1"/>
      </xdr:nvSpPr>
      <xdr:spPr>
        <a:xfrm>
          <a:off x="16357600" y="702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161925</xdr:rowOff>
    </xdr:from>
    <xdr:to>
      <xdr:col>86</xdr:col>
      <xdr:colOff>25400</xdr:colOff>
      <xdr:row>40</xdr:row>
      <xdr:rowOff>161925</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6230600" y="701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20972</xdr:rowOff>
    </xdr:from>
    <xdr:ext cx="405111" cy="259045"/>
    <xdr:sp macro="" textlink="">
      <xdr:nvSpPr>
        <xdr:cNvPr id="462" name="【一般廃棄物処理施設】&#10;有形固定資産減価償却率最大値テキスト">
          <a:extLst>
            <a:ext uri="{FF2B5EF4-FFF2-40B4-BE49-F238E27FC236}">
              <a16:creationId xmlns:a16="http://schemas.microsoft.com/office/drawing/2014/main" id="{00000000-0008-0000-0F00-0000CE010000}"/>
            </a:ext>
          </a:extLst>
        </xdr:cNvPr>
        <xdr:cNvSpPr txBox="1"/>
      </xdr:nvSpPr>
      <xdr:spPr>
        <a:xfrm>
          <a:off x="16357600" y="550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74295</xdr:rowOff>
    </xdr:from>
    <xdr:to>
      <xdr:col>86</xdr:col>
      <xdr:colOff>25400</xdr:colOff>
      <xdr:row>33</xdr:row>
      <xdr:rowOff>74295</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6230600" y="573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84472</xdr:rowOff>
    </xdr:from>
    <xdr:ext cx="405111" cy="259045"/>
    <xdr:sp macro="" textlink="">
      <xdr:nvSpPr>
        <xdr:cNvPr id="464" name="【一般廃棄物処理施設】&#10;有形固定資産減価償却率平均値テキスト">
          <a:extLst>
            <a:ext uri="{FF2B5EF4-FFF2-40B4-BE49-F238E27FC236}">
              <a16:creationId xmlns:a16="http://schemas.microsoft.com/office/drawing/2014/main" id="{00000000-0008-0000-0F00-0000D0010000}"/>
            </a:ext>
          </a:extLst>
        </xdr:cNvPr>
        <xdr:cNvSpPr txBox="1"/>
      </xdr:nvSpPr>
      <xdr:spPr>
        <a:xfrm>
          <a:off x="16357600" y="6256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465" name="フローチャート: 判断 464">
          <a:extLst>
            <a:ext uri="{FF2B5EF4-FFF2-40B4-BE49-F238E27FC236}">
              <a16:creationId xmlns:a16="http://schemas.microsoft.com/office/drawing/2014/main" id="{00000000-0008-0000-0F00-0000D1010000}"/>
            </a:ext>
          </a:extLst>
        </xdr:cNvPr>
        <xdr:cNvSpPr/>
      </xdr:nvSpPr>
      <xdr:spPr>
        <a:xfrm>
          <a:off x="16268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25400</xdr:rowOff>
    </xdr:from>
    <xdr:to>
      <xdr:col>81</xdr:col>
      <xdr:colOff>101600</xdr:colOff>
      <xdr:row>37</xdr:row>
      <xdr:rowOff>127000</xdr:rowOff>
    </xdr:to>
    <xdr:sp macro="" textlink="">
      <xdr:nvSpPr>
        <xdr:cNvPr id="466" name="フローチャート: 判断 465">
          <a:extLst>
            <a:ext uri="{FF2B5EF4-FFF2-40B4-BE49-F238E27FC236}">
              <a16:creationId xmlns:a16="http://schemas.microsoft.com/office/drawing/2014/main" id="{00000000-0008-0000-0F00-0000D2010000}"/>
            </a:ext>
          </a:extLst>
        </xdr:cNvPr>
        <xdr:cNvSpPr/>
      </xdr:nvSpPr>
      <xdr:spPr>
        <a:xfrm>
          <a:off x="15430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151130</xdr:rowOff>
    </xdr:from>
    <xdr:to>
      <xdr:col>76</xdr:col>
      <xdr:colOff>165100</xdr:colOff>
      <xdr:row>42</xdr:row>
      <xdr:rowOff>81280</xdr:rowOff>
    </xdr:to>
    <xdr:sp macro="" textlink="">
      <xdr:nvSpPr>
        <xdr:cNvPr id="467" name="フローチャート: 判断 466">
          <a:extLst>
            <a:ext uri="{FF2B5EF4-FFF2-40B4-BE49-F238E27FC236}">
              <a16:creationId xmlns:a16="http://schemas.microsoft.com/office/drawing/2014/main" id="{00000000-0008-0000-0F00-0000D3010000}"/>
            </a:ext>
          </a:extLst>
        </xdr:cNvPr>
        <xdr:cNvSpPr/>
      </xdr:nvSpPr>
      <xdr:spPr>
        <a:xfrm>
          <a:off x="14541500" y="718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69215</xdr:rowOff>
    </xdr:from>
    <xdr:to>
      <xdr:col>72</xdr:col>
      <xdr:colOff>38100</xdr:colOff>
      <xdr:row>38</xdr:row>
      <xdr:rowOff>170815</xdr:rowOff>
    </xdr:to>
    <xdr:sp macro="" textlink="">
      <xdr:nvSpPr>
        <xdr:cNvPr id="468" name="フローチャート: 判断 467">
          <a:extLst>
            <a:ext uri="{FF2B5EF4-FFF2-40B4-BE49-F238E27FC236}">
              <a16:creationId xmlns:a16="http://schemas.microsoft.com/office/drawing/2014/main" id="{00000000-0008-0000-0F00-0000D4010000}"/>
            </a:ext>
          </a:extLst>
        </xdr:cNvPr>
        <xdr:cNvSpPr/>
      </xdr:nvSpPr>
      <xdr:spPr>
        <a:xfrm>
          <a:off x="13652500" y="658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111125</xdr:rowOff>
    </xdr:from>
    <xdr:to>
      <xdr:col>85</xdr:col>
      <xdr:colOff>177800</xdr:colOff>
      <xdr:row>41</xdr:row>
      <xdr:rowOff>41275</xdr:rowOff>
    </xdr:to>
    <xdr:sp macro="" textlink="">
      <xdr:nvSpPr>
        <xdr:cNvPr id="474" name="楕円 473">
          <a:extLst>
            <a:ext uri="{FF2B5EF4-FFF2-40B4-BE49-F238E27FC236}">
              <a16:creationId xmlns:a16="http://schemas.microsoft.com/office/drawing/2014/main" id="{00000000-0008-0000-0F00-0000DA010000}"/>
            </a:ext>
          </a:extLst>
        </xdr:cNvPr>
        <xdr:cNvSpPr/>
      </xdr:nvSpPr>
      <xdr:spPr>
        <a:xfrm>
          <a:off x="16268700" y="696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26052</xdr:rowOff>
    </xdr:from>
    <xdr:ext cx="405111" cy="259045"/>
    <xdr:sp macro="" textlink="">
      <xdr:nvSpPr>
        <xdr:cNvPr id="475" name="【一般廃棄物処理施設】&#10;有形固定資産減価償却率該当値テキスト">
          <a:extLst>
            <a:ext uri="{FF2B5EF4-FFF2-40B4-BE49-F238E27FC236}">
              <a16:creationId xmlns:a16="http://schemas.microsoft.com/office/drawing/2014/main" id="{00000000-0008-0000-0F00-0000DB010000}"/>
            </a:ext>
          </a:extLst>
        </xdr:cNvPr>
        <xdr:cNvSpPr txBox="1"/>
      </xdr:nvSpPr>
      <xdr:spPr>
        <a:xfrm>
          <a:off x="16357600" y="688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164465</xdr:rowOff>
    </xdr:from>
    <xdr:to>
      <xdr:col>81</xdr:col>
      <xdr:colOff>101600</xdr:colOff>
      <xdr:row>41</xdr:row>
      <xdr:rowOff>94615</xdr:rowOff>
    </xdr:to>
    <xdr:sp macro="" textlink="">
      <xdr:nvSpPr>
        <xdr:cNvPr id="476" name="楕円 475">
          <a:extLst>
            <a:ext uri="{FF2B5EF4-FFF2-40B4-BE49-F238E27FC236}">
              <a16:creationId xmlns:a16="http://schemas.microsoft.com/office/drawing/2014/main" id="{00000000-0008-0000-0F00-0000DC010000}"/>
            </a:ext>
          </a:extLst>
        </xdr:cNvPr>
        <xdr:cNvSpPr/>
      </xdr:nvSpPr>
      <xdr:spPr>
        <a:xfrm>
          <a:off x="15430500" y="702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161925</xdr:rowOff>
    </xdr:from>
    <xdr:to>
      <xdr:col>85</xdr:col>
      <xdr:colOff>127000</xdr:colOff>
      <xdr:row>41</xdr:row>
      <xdr:rowOff>43815</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flipV="1">
          <a:off x="15481300" y="701992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143527</xdr:rowOff>
    </xdr:from>
    <xdr:ext cx="405111" cy="259045"/>
    <xdr:sp macro="" textlink="">
      <xdr:nvSpPr>
        <xdr:cNvPr id="478" name="n_1aveValue【一般廃棄物処理施設】&#10;有形固定資産減価償却率">
          <a:extLst>
            <a:ext uri="{FF2B5EF4-FFF2-40B4-BE49-F238E27FC236}">
              <a16:creationId xmlns:a16="http://schemas.microsoft.com/office/drawing/2014/main" id="{00000000-0008-0000-0F00-0000DE010000}"/>
            </a:ext>
          </a:extLst>
        </xdr:cNvPr>
        <xdr:cNvSpPr txBox="1"/>
      </xdr:nvSpPr>
      <xdr:spPr>
        <a:xfrm>
          <a:off x="152660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97807</xdr:rowOff>
    </xdr:from>
    <xdr:ext cx="405111" cy="259045"/>
    <xdr:sp macro="" textlink="">
      <xdr:nvSpPr>
        <xdr:cNvPr id="479" name="n_2aveValue【一般廃棄物処理施設】&#10;有形固定資産減価償却率">
          <a:extLst>
            <a:ext uri="{FF2B5EF4-FFF2-40B4-BE49-F238E27FC236}">
              <a16:creationId xmlns:a16="http://schemas.microsoft.com/office/drawing/2014/main" id="{00000000-0008-0000-0F00-0000DF010000}"/>
            </a:ext>
          </a:extLst>
        </xdr:cNvPr>
        <xdr:cNvSpPr txBox="1"/>
      </xdr:nvSpPr>
      <xdr:spPr>
        <a:xfrm>
          <a:off x="14389744" y="6955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15892</xdr:rowOff>
    </xdr:from>
    <xdr:ext cx="405111" cy="259045"/>
    <xdr:sp macro="" textlink="">
      <xdr:nvSpPr>
        <xdr:cNvPr id="480" name="n_3aveValue【一般廃棄物処理施設】&#10;有形固定資産減価償却率">
          <a:extLst>
            <a:ext uri="{FF2B5EF4-FFF2-40B4-BE49-F238E27FC236}">
              <a16:creationId xmlns:a16="http://schemas.microsoft.com/office/drawing/2014/main" id="{00000000-0008-0000-0F00-0000E0010000}"/>
            </a:ext>
          </a:extLst>
        </xdr:cNvPr>
        <xdr:cNvSpPr txBox="1"/>
      </xdr:nvSpPr>
      <xdr:spPr>
        <a:xfrm>
          <a:off x="13500744" y="635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85742</xdr:rowOff>
    </xdr:from>
    <xdr:ext cx="405111" cy="259045"/>
    <xdr:sp macro="" textlink="">
      <xdr:nvSpPr>
        <xdr:cNvPr id="481" name="n_1mainValue【一般廃棄物処理施設】&#10;有形固定資産減価償却率">
          <a:extLst>
            <a:ext uri="{FF2B5EF4-FFF2-40B4-BE49-F238E27FC236}">
              <a16:creationId xmlns:a16="http://schemas.microsoft.com/office/drawing/2014/main" id="{00000000-0008-0000-0F00-0000E1010000}"/>
            </a:ext>
          </a:extLst>
        </xdr:cNvPr>
        <xdr:cNvSpPr txBox="1"/>
      </xdr:nvSpPr>
      <xdr:spPr>
        <a:xfrm>
          <a:off x="15266044" y="711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2" name="正方形/長方形 481">
          <a:extLst>
            <a:ext uri="{FF2B5EF4-FFF2-40B4-BE49-F238E27FC236}">
              <a16:creationId xmlns:a16="http://schemas.microsoft.com/office/drawing/2014/main" id="{00000000-0008-0000-0F00-0000E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3" name="正方形/長方形 482">
          <a:extLst>
            <a:ext uri="{FF2B5EF4-FFF2-40B4-BE49-F238E27FC236}">
              <a16:creationId xmlns:a16="http://schemas.microsoft.com/office/drawing/2014/main" id="{00000000-0008-0000-0F00-0000E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4" name="正方形/長方形 483">
          <a:extLst>
            <a:ext uri="{FF2B5EF4-FFF2-40B4-BE49-F238E27FC236}">
              <a16:creationId xmlns:a16="http://schemas.microsoft.com/office/drawing/2014/main" id="{00000000-0008-0000-0F00-0000E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5" name="正方形/長方形 484">
          <a:extLst>
            <a:ext uri="{FF2B5EF4-FFF2-40B4-BE49-F238E27FC236}">
              <a16:creationId xmlns:a16="http://schemas.microsoft.com/office/drawing/2014/main" id="{00000000-0008-0000-0F00-0000E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6" name="正方形/長方形 485">
          <a:extLst>
            <a:ext uri="{FF2B5EF4-FFF2-40B4-BE49-F238E27FC236}">
              <a16:creationId xmlns:a16="http://schemas.microsoft.com/office/drawing/2014/main" id="{00000000-0008-0000-0F00-0000E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7" name="正方形/長方形 486">
          <a:extLst>
            <a:ext uri="{FF2B5EF4-FFF2-40B4-BE49-F238E27FC236}">
              <a16:creationId xmlns:a16="http://schemas.microsoft.com/office/drawing/2014/main" id="{00000000-0008-0000-0F00-0000E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8" name="正方形/長方形 487">
          <a:extLst>
            <a:ext uri="{FF2B5EF4-FFF2-40B4-BE49-F238E27FC236}">
              <a16:creationId xmlns:a16="http://schemas.microsoft.com/office/drawing/2014/main" id="{00000000-0008-0000-0F00-0000E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9" name="正方形/長方形 488">
          <a:extLst>
            <a:ext uri="{FF2B5EF4-FFF2-40B4-BE49-F238E27FC236}">
              <a16:creationId xmlns:a16="http://schemas.microsoft.com/office/drawing/2014/main" id="{00000000-0008-0000-0F00-0000E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4" name="【一般廃棄物処理施設】&#10;一人当たり有形固定資産（償却資産）額グラフ枠">
          <a:extLst>
            <a:ext uri="{FF2B5EF4-FFF2-40B4-BE49-F238E27FC236}">
              <a16:creationId xmlns:a16="http://schemas.microsoft.com/office/drawing/2014/main" id="{00000000-0008-0000-0F00-0000F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120171</xdr:rowOff>
    </xdr:from>
    <xdr:to>
      <xdr:col>116</xdr:col>
      <xdr:colOff>62864</xdr:colOff>
      <xdr:row>41</xdr:row>
      <xdr:rowOff>157101</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flipV="1">
          <a:off x="22160864" y="5949471"/>
          <a:ext cx="0" cy="1237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160928</xdr:rowOff>
    </xdr:from>
    <xdr:ext cx="534377" cy="259045"/>
    <xdr:sp macro="" textlink="">
      <xdr:nvSpPr>
        <xdr:cNvPr id="506" name="【一般廃棄物処理施設】&#10;一人当たり有形固定資産（償却資産）額最小値テキスト">
          <a:extLst>
            <a:ext uri="{FF2B5EF4-FFF2-40B4-BE49-F238E27FC236}">
              <a16:creationId xmlns:a16="http://schemas.microsoft.com/office/drawing/2014/main" id="{00000000-0008-0000-0F00-0000FA010000}"/>
            </a:ext>
          </a:extLst>
        </xdr:cNvPr>
        <xdr:cNvSpPr txBox="1"/>
      </xdr:nvSpPr>
      <xdr:spPr>
        <a:xfrm>
          <a:off x="22199600" y="719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157101</xdr:rowOff>
    </xdr:from>
    <xdr:to>
      <xdr:col>116</xdr:col>
      <xdr:colOff>152400</xdr:colOff>
      <xdr:row>41</xdr:row>
      <xdr:rowOff>157101</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22072600" y="718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66848</xdr:rowOff>
    </xdr:from>
    <xdr:ext cx="599010" cy="259045"/>
    <xdr:sp macro="" textlink="">
      <xdr:nvSpPr>
        <xdr:cNvPr id="508" name="【一般廃棄物処理施設】&#10;一人当たり有形固定資産（償却資産）額最大値テキスト">
          <a:extLst>
            <a:ext uri="{FF2B5EF4-FFF2-40B4-BE49-F238E27FC236}">
              <a16:creationId xmlns:a16="http://schemas.microsoft.com/office/drawing/2014/main" id="{00000000-0008-0000-0F00-0000FC010000}"/>
            </a:ext>
          </a:extLst>
        </xdr:cNvPr>
        <xdr:cNvSpPr txBox="1"/>
      </xdr:nvSpPr>
      <xdr:spPr>
        <a:xfrm>
          <a:off x="22199600" y="572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120171</xdr:rowOff>
    </xdr:from>
    <xdr:to>
      <xdr:col>116</xdr:col>
      <xdr:colOff>152400</xdr:colOff>
      <xdr:row>34</xdr:row>
      <xdr:rowOff>120171</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a:off x="22072600" y="594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80952</xdr:rowOff>
    </xdr:from>
    <xdr:ext cx="599010" cy="259045"/>
    <xdr:sp macro="" textlink="">
      <xdr:nvSpPr>
        <xdr:cNvPr id="510" name="【一般廃棄物処理施設】&#10;一人当たり有形固定資産（償却資産）額平均値テキスト">
          <a:extLst>
            <a:ext uri="{FF2B5EF4-FFF2-40B4-BE49-F238E27FC236}">
              <a16:creationId xmlns:a16="http://schemas.microsoft.com/office/drawing/2014/main" id="{00000000-0008-0000-0F00-0000FE010000}"/>
            </a:ext>
          </a:extLst>
        </xdr:cNvPr>
        <xdr:cNvSpPr txBox="1"/>
      </xdr:nvSpPr>
      <xdr:spPr>
        <a:xfrm>
          <a:off x="22199600" y="65960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58075</xdr:rowOff>
    </xdr:from>
    <xdr:to>
      <xdr:col>116</xdr:col>
      <xdr:colOff>114300</xdr:colOff>
      <xdr:row>39</xdr:row>
      <xdr:rowOff>159675</xdr:rowOff>
    </xdr:to>
    <xdr:sp macro="" textlink="">
      <xdr:nvSpPr>
        <xdr:cNvPr id="511" name="フローチャート: 判断 510">
          <a:extLst>
            <a:ext uri="{FF2B5EF4-FFF2-40B4-BE49-F238E27FC236}">
              <a16:creationId xmlns:a16="http://schemas.microsoft.com/office/drawing/2014/main" id="{00000000-0008-0000-0F00-0000FF010000}"/>
            </a:ext>
          </a:extLst>
        </xdr:cNvPr>
        <xdr:cNvSpPr/>
      </xdr:nvSpPr>
      <xdr:spPr>
        <a:xfrm>
          <a:off x="22110700" y="674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50474</xdr:rowOff>
    </xdr:from>
    <xdr:to>
      <xdr:col>112</xdr:col>
      <xdr:colOff>38100</xdr:colOff>
      <xdr:row>39</xdr:row>
      <xdr:rowOff>152074</xdr:rowOff>
    </xdr:to>
    <xdr:sp macro="" textlink="">
      <xdr:nvSpPr>
        <xdr:cNvPr id="512" name="フローチャート: 判断 511">
          <a:extLst>
            <a:ext uri="{FF2B5EF4-FFF2-40B4-BE49-F238E27FC236}">
              <a16:creationId xmlns:a16="http://schemas.microsoft.com/office/drawing/2014/main" id="{00000000-0008-0000-0F00-000000020000}"/>
            </a:ext>
          </a:extLst>
        </xdr:cNvPr>
        <xdr:cNvSpPr/>
      </xdr:nvSpPr>
      <xdr:spPr>
        <a:xfrm>
          <a:off x="21272500" y="673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32</xdr:row>
      <xdr:rowOff>146836</xdr:rowOff>
    </xdr:from>
    <xdr:to>
      <xdr:col>107</xdr:col>
      <xdr:colOff>101600</xdr:colOff>
      <xdr:row>33</xdr:row>
      <xdr:rowOff>76986</xdr:rowOff>
    </xdr:to>
    <xdr:sp macro="" textlink="">
      <xdr:nvSpPr>
        <xdr:cNvPr id="513" name="フローチャート: 判断 512">
          <a:extLst>
            <a:ext uri="{FF2B5EF4-FFF2-40B4-BE49-F238E27FC236}">
              <a16:creationId xmlns:a16="http://schemas.microsoft.com/office/drawing/2014/main" id="{00000000-0008-0000-0F00-000001020000}"/>
            </a:ext>
          </a:extLst>
        </xdr:cNvPr>
        <xdr:cNvSpPr/>
      </xdr:nvSpPr>
      <xdr:spPr>
        <a:xfrm>
          <a:off x="20383500" y="563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71375</xdr:rowOff>
    </xdr:from>
    <xdr:to>
      <xdr:col>102</xdr:col>
      <xdr:colOff>165100</xdr:colOff>
      <xdr:row>40</xdr:row>
      <xdr:rowOff>1525</xdr:rowOff>
    </xdr:to>
    <xdr:sp macro="" textlink="">
      <xdr:nvSpPr>
        <xdr:cNvPr id="514" name="フローチャート: 判断 513">
          <a:extLst>
            <a:ext uri="{FF2B5EF4-FFF2-40B4-BE49-F238E27FC236}">
              <a16:creationId xmlns:a16="http://schemas.microsoft.com/office/drawing/2014/main" id="{00000000-0008-0000-0F00-000002020000}"/>
            </a:ext>
          </a:extLst>
        </xdr:cNvPr>
        <xdr:cNvSpPr/>
      </xdr:nvSpPr>
      <xdr:spPr>
        <a:xfrm>
          <a:off x="19494500" y="675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165505</xdr:rowOff>
    </xdr:from>
    <xdr:to>
      <xdr:col>116</xdr:col>
      <xdr:colOff>114300</xdr:colOff>
      <xdr:row>41</xdr:row>
      <xdr:rowOff>95655</xdr:rowOff>
    </xdr:to>
    <xdr:sp macro="" textlink="">
      <xdr:nvSpPr>
        <xdr:cNvPr id="520" name="楕円 519">
          <a:extLst>
            <a:ext uri="{FF2B5EF4-FFF2-40B4-BE49-F238E27FC236}">
              <a16:creationId xmlns:a16="http://schemas.microsoft.com/office/drawing/2014/main" id="{00000000-0008-0000-0F00-000008020000}"/>
            </a:ext>
          </a:extLst>
        </xdr:cNvPr>
        <xdr:cNvSpPr/>
      </xdr:nvSpPr>
      <xdr:spPr>
        <a:xfrm>
          <a:off x="22110700" y="702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80432</xdr:rowOff>
    </xdr:from>
    <xdr:ext cx="534377" cy="259045"/>
    <xdr:sp macro="" textlink="">
      <xdr:nvSpPr>
        <xdr:cNvPr id="521" name="【一般廃棄物処理施設】&#10;一人当たり有形固定資産（償却資産）額該当値テキスト">
          <a:extLst>
            <a:ext uri="{FF2B5EF4-FFF2-40B4-BE49-F238E27FC236}">
              <a16:creationId xmlns:a16="http://schemas.microsoft.com/office/drawing/2014/main" id="{00000000-0008-0000-0F00-000009020000}"/>
            </a:ext>
          </a:extLst>
        </xdr:cNvPr>
        <xdr:cNvSpPr txBox="1"/>
      </xdr:nvSpPr>
      <xdr:spPr>
        <a:xfrm>
          <a:off x="22199600" y="693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167776</xdr:rowOff>
    </xdr:from>
    <xdr:to>
      <xdr:col>112</xdr:col>
      <xdr:colOff>38100</xdr:colOff>
      <xdr:row>41</xdr:row>
      <xdr:rowOff>97926</xdr:rowOff>
    </xdr:to>
    <xdr:sp macro="" textlink="">
      <xdr:nvSpPr>
        <xdr:cNvPr id="522" name="楕円 521">
          <a:extLst>
            <a:ext uri="{FF2B5EF4-FFF2-40B4-BE49-F238E27FC236}">
              <a16:creationId xmlns:a16="http://schemas.microsoft.com/office/drawing/2014/main" id="{00000000-0008-0000-0F00-00000A020000}"/>
            </a:ext>
          </a:extLst>
        </xdr:cNvPr>
        <xdr:cNvSpPr/>
      </xdr:nvSpPr>
      <xdr:spPr>
        <a:xfrm>
          <a:off x="21272500" y="702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44855</xdr:rowOff>
    </xdr:from>
    <xdr:to>
      <xdr:col>116</xdr:col>
      <xdr:colOff>63500</xdr:colOff>
      <xdr:row>41</xdr:row>
      <xdr:rowOff>47126</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flipV="1">
          <a:off x="21323300" y="7074305"/>
          <a:ext cx="838200" cy="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168601</xdr:rowOff>
    </xdr:from>
    <xdr:ext cx="599010" cy="259045"/>
    <xdr:sp macro="" textlink="">
      <xdr:nvSpPr>
        <xdr:cNvPr id="524" name="n_1aveValue【一般廃棄物処理施設】&#10;一人当たり有形固定資産（償却資産）額">
          <a:extLst>
            <a:ext uri="{FF2B5EF4-FFF2-40B4-BE49-F238E27FC236}">
              <a16:creationId xmlns:a16="http://schemas.microsoft.com/office/drawing/2014/main" id="{00000000-0008-0000-0F00-00000C020000}"/>
            </a:ext>
          </a:extLst>
        </xdr:cNvPr>
        <xdr:cNvSpPr txBox="1"/>
      </xdr:nvSpPr>
      <xdr:spPr>
        <a:xfrm>
          <a:off x="21011095" y="651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31</xdr:row>
      <xdr:rowOff>93513</xdr:rowOff>
    </xdr:from>
    <xdr:ext cx="599010" cy="259045"/>
    <xdr:sp macro="" textlink="">
      <xdr:nvSpPr>
        <xdr:cNvPr id="525" name="n_2aveValue【一般廃棄物処理施設】&#10;一人当たり有形固定資産（償却資産）額">
          <a:extLst>
            <a:ext uri="{FF2B5EF4-FFF2-40B4-BE49-F238E27FC236}">
              <a16:creationId xmlns:a16="http://schemas.microsoft.com/office/drawing/2014/main" id="{00000000-0008-0000-0F00-00000D020000}"/>
            </a:ext>
          </a:extLst>
        </xdr:cNvPr>
        <xdr:cNvSpPr txBox="1"/>
      </xdr:nvSpPr>
      <xdr:spPr>
        <a:xfrm>
          <a:off x="20134795" y="540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18052</xdr:rowOff>
    </xdr:from>
    <xdr:ext cx="599010" cy="259045"/>
    <xdr:sp macro="" textlink="">
      <xdr:nvSpPr>
        <xdr:cNvPr id="526" name="n_3aveValue【一般廃棄物処理施設】&#10;一人当たり有形固定資産（償却資産）額">
          <a:extLst>
            <a:ext uri="{FF2B5EF4-FFF2-40B4-BE49-F238E27FC236}">
              <a16:creationId xmlns:a16="http://schemas.microsoft.com/office/drawing/2014/main" id="{00000000-0008-0000-0F00-00000E020000}"/>
            </a:ext>
          </a:extLst>
        </xdr:cNvPr>
        <xdr:cNvSpPr txBox="1"/>
      </xdr:nvSpPr>
      <xdr:spPr>
        <a:xfrm>
          <a:off x="19245795" y="653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89053</xdr:rowOff>
    </xdr:from>
    <xdr:ext cx="534377" cy="259045"/>
    <xdr:sp macro="" textlink="">
      <xdr:nvSpPr>
        <xdr:cNvPr id="527" name="n_1mainValue【一般廃棄物処理施設】&#10;一人当たり有形固定資産（償却資産）額">
          <a:extLst>
            <a:ext uri="{FF2B5EF4-FFF2-40B4-BE49-F238E27FC236}">
              <a16:creationId xmlns:a16="http://schemas.microsoft.com/office/drawing/2014/main" id="{00000000-0008-0000-0F00-00000F020000}"/>
            </a:ext>
          </a:extLst>
        </xdr:cNvPr>
        <xdr:cNvSpPr txBox="1"/>
      </xdr:nvSpPr>
      <xdr:spPr>
        <a:xfrm>
          <a:off x="21043411" y="711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8" name="正方形/長方形 527">
          <a:extLst>
            <a:ext uri="{FF2B5EF4-FFF2-40B4-BE49-F238E27FC236}">
              <a16:creationId xmlns:a16="http://schemas.microsoft.com/office/drawing/2014/main" id="{00000000-0008-0000-0F00-000010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9" name="正方形/長方形 528">
          <a:extLst>
            <a:ext uri="{FF2B5EF4-FFF2-40B4-BE49-F238E27FC236}">
              <a16:creationId xmlns:a16="http://schemas.microsoft.com/office/drawing/2014/main" id="{00000000-0008-0000-0F00-000011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0" name="正方形/長方形 529">
          <a:extLst>
            <a:ext uri="{FF2B5EF4-FFF2-40B4-BE49-F238E27FC236}">
              <a16:creationId xmlns:a16="http://schemas.microsoft.com/office/drawing/2014/main" id="{00000000-0008-0000-0F00-000012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1" name="正方形/長方形 530">
          <a:extLst>
            <a:ext uri="{FF2B5EF4-FFF2-40B4-BE49-F238E27FC236}">
              <a16:creationId xmlns:a16="http://schemas.microsoft.com/office/drawing/2014/main" id="{00000000-0008-0000-0F00-000013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2" name="正方形/長方形 531">
          <a:extLst>
            <a:ext uri="{FF2B5EF4-FFF2-40B4-BE49-F238E27FC236}">
              <a16:creationId xmlns:a16="http://schemas.microsoft.com/office/drawing/2014/main" id="{00000000-0008-0000-0F00-000014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3" name="正方形/長方形 532">
          <a:extLst>
            <a:ext uri="{FF2B5EF4-FFF2-40B4-BE49-F238E27FC236}">
              <a16:creationId xmlns:a16="http://schemas.microsoft.com/office/drawing/2014/main" id="{00000000-0008-0000-0F00-000015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4" name="正方形/長方形 533">
          <a:extLst>
            <a:ext uri="{FF2B5EF4-FFF2-40B4-BE49-F238E27FC236}">
              <a16:creationId xmlns:a16="http://schemas.microsoft.com/office/drawing/2014/main" id="{00000000-0008-0000-0F00-000016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5" name="正方形/長方形 534">
          <a:extLst>
            <a:ext uri="{FF2B5EF4-FFF2-40B4-BE49-F238E27FC236}">
              <a16:creationId xmlns:a16="http://schemas.microsoft.com/office/drawing/2014/main" id="{00000000-0008-0000-0F00-000017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6" name="テキスト ボックス 545">
          <a:extLst>
            <a:ext uri="{FF2B5EF4-FFF2-40B4-BE49-F238E27FC236}">
              <a16:creationId xmlns:a16="http://schemas.microsoft.com/office/drawing/2014/main" id="{00000000-0008-0000-0F00-000022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1" name="【保健センター・保健所】&#10;有形固定資産減価償却率グラフ枠">
          <a:extLst>
            <a:ext uri="{FF2B5EF4-FFF2-40B4-BE49-F238E27FC236}">
              <a16:creationId xmlns:a16="http://schemas.microsoft.com/office/drawing/2014/main" id="{00000000-0008-0000-0F00-00002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99060</xdr:rowOff>
    </xdr:from>
    <xdr:to>
      <xdr:col>85</xdr:col>
      <xdr:colOff>126364</xdr:colOff>
      <xdr:row>62</xdr:row>
      <xdr:rowOff>152400</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flipV="1">
          <a:off x="16318864" y="952881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553" name="【保健センター・保健所】&#10;有形固定資産減価償却率最小値テキスト">
          <a:extLst>
            <a:ext uri="{FF2B5EF4-FFF2-40B4-BE49-F238E27FC236}">
              <a16:creationId xmlns:a16="http://schemas.microsoft.com/office/drawing/2014/main" id="{00000000-0008-0000-0F00-000029020000}"/>
            </a:ext>
          </a:extLst>
        </xdr:cNvPr>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45737</xdr:rowOff>
    </xdr:from>
    <xdr:ext cx="405111" cy="259045"/>
    <xdr:sp macro="" textlink="">
      <xdr:nvSpPr>
        <xdr:cNvPr id="555" name="【保健センター・保健所】&#10;有形固定資産減価償却率最大値テキスト">
          <a:extLst>
            <a:ext uri="{FF2B5EF4-FFF2-40B4-BE49-F238E27FC236}">
              <a16:creationId xmlns:a16="http://schemas.microsoft.com/office/drawing/2014/main" id="{00000000-0008-0000-0F00-00002B020000}"/>
            </a:ext>
          </a:extLst>
        </xdr:cNvPr>
        <xdr:cNvSpPr txBox="1"/>
      </xdr:nvSpPr>
      <xdr:spPr>
        <a:xfrm>
          <a:off x="16357600" y="930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99060</xdr:rowOff>
    </xdr:from>
    <xdr:to>
      <xdr:col>86</xdr:col>
      <xdr:colOff>25400</xdr:colOff>
      <xdr:row>55</xdr:row>
      <xdr:rowOff>99060</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16230600" y="952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38117</xdr:rowOff>
    </xdr:from>
    <xdr:ext cx="405111" cy="259045"/>
    <xdr:sp macro="" textlink="">
      <xdr:nvSpPr>
        <xdr:cNvPr id="557" name="【保健センター・保健所】&#10;有形固定資産減価償却率平均値テキスト">
          <a:extLst>
            <a:ext uri="{FF2B5EF4-FFF2-40B4-BE49-F238E27FC236}">
              <a16:creationId xmlns:a16="http://schemas.microsoft.com/office/drawing/2014/main" id="{00000000-0008-0000-0F00-00002D020000}"/>
            </a:ext>
          </a:extLst>
        </xdr:cNvPr>
        <xdr:cNvSpPr txBox="1"/>
      </xdr:nvSpPr>
      <xdr:spPr>
        <a:xfrm>
          <a:off x="16357600" y="10153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59690</xdr:rowOff>
    </xdr:from>
    <xdr:to>
      <xdr:col>85</xdr:col>
      <xdr:colOff>177800</xdr:colOff>
      <xdr:row>59</xdr:row>
      <xdr:rowOff>161290</xdr:rowOff>
    </xdr:to>
    <xdr:sp macro="" textlink="">
      <xdr:nvSpPr>
        <xdr:cNvPr id="558" name="フローチャート: 判断 557">
          <a:extLst>
            <a:ext uri="{FF2B5EF4-FFF2-40B4-BE49-F238E27FC236}">
              <a16:creationId xmlns:a16="http://schemas.microsoft.com/office/drawing/2014/main" id="{00000000-0008-0000-0F00-00002E020000}"/>
            </a:ext>
          </a:extLst>
        </xdr:cNvPr>
        <xdr:cNvSpPr/>
      </xdr:nvSpPr>
      <xdr:spPr>
        <a:xfrm>
          <a:off x="162687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63500</xdr:rowOff>
    </xdr:from>
    <xdr:to>
      <xdr:col>81</xdr:col>
      <xdr:colOff>101600</xdr:colOff>
      <xdr:row>60</xdr:row>
      <xdr:rowOff>165100</xdr:rowOff>
    </xdr:to>
    <xdr:sp macro="" textlink="">
      <xdr:nvSpPr>
        <xdr:cNvPr id="559" name="フローチャート: 判断 558">
          <a:extLst>
            <a:ext uri="{FF2B5EF4-FFF2-40B4-BE49-F238E27FC236}">
              <a16:creationId xmlns:a16="http://schemas.microsoft.com/office/drawing/2014/main" id="{00000000-0008-0000-0F00-00002F020000}"/>
            </a:ext>
          </a:extLst>
        </xdr:cNvPr>
        <xdr:cNvSpPr/>
      </xdr:nvSpPr>
      <xdr:spPr>
        <a:xfrm>
          <a:off x="15430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101600</xdr:rowOff>
    </xdr:from>
    <xdr:to>
      <xdr:col>76</xdr:col>
      <xdr:colOff>165100</xdr:colOff>
      <xdr:row>61</xdr:row>
      <xdr:rowOff>31750</xdr:rowOff>
    </xdr:to>
    <xdr:sp macro="" textlink="">
      <xdr:nvSpPr>
        <xdr:cNvPr id="560" name="フローチャート: 判断 559">
          <a:extLst>
            <a:ext uri="{FF2B5EF4-FFF2-40B4-BE49-F238E27FC236}">
              <a16:creationId xmlns:a16="http://schemas.microsoft.com/office/drawing/2014/main" id="{00000000-0008-0000-0F00-000030020000}"/>
            </a:ext>
          </a:extLst>
        </xdr:cNvPr>
        <xdr:cNvSpPr/>
      </xdr:nvSpPr>
      <xdr:spPr>
        <a:xfrm>
          <a:off x="14541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13970</xdr:rowOff>
    </xdr:from>
    <xdr:to>
      <xdr:col>72</xdr:col>
      <xdr:colOff>38100</xdr:colOff>
      <xdr:row>61</xdr:row>
      <xdr:rowOff>115570</xdr:rowOff>
    </xdr:to>
    <xdr:sp macro="" textlink="">
      <xdr:nvSpPr>
        <xdr:cNvPr id="561" name="フローチャート: 判断 560">
          <a:extLst>
            <a:ext uri="{FF2B5EF4-FFF2-40B4-BE49-F238E27FC236}">
              <a16:creationId xmlns:a16="http://schemas.microsoft.com/office/drawing/2014/main" id="{00000000-0008-0000-0F00-000031020000}"/>
            </a:ext>
          </a:extLst>
        </xdr:cNvPr>
        <xdr:cNvSpPr/>
      </xdr:nvSpPr>
      <xdr:spPr>
        <a:xfrm>
          <a:off x="13652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34925</xdr:rowOff>
    </xdr:from>
    <xdr:to>
      <xdr:col>85</xdr:col>
      <xdr:colOff>177800</xdr:colOff>
      <xdr:row>58</xdr:row>
      <xdr:rowOff>136525</xdr:rowOff>
    </xdr:to>
    <xdr:sp macro="" textlink="">
      <xdr:nvSpPr>
        <xdr:cNvPr id="567" name="楕円 566">
          <a:extLst>
            <a:ext uri="{FF2B5EF4-FFF2-40B4-BE49-F238E27FC236}">
              <a16:creationId xmlns:a16="http://schemas.microsoft.com/office/drawing/2014/main" id="{00000000-0008-0000-0F00-000037020000}"/>
            </a:ext>
          </a:extLst>
        </xdr:cNvPr>
        <xdr:cNvSpPr/>
      </xdr:nvSpPr>
      <xdr:spPr>
        <a:xfrm>
          <a:off x="16268700" y="997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57802</xdr:rowOff>
    </xdr:from>
    <xdr:ext cx="405111" cy="259045"/>
    <xdr:sp macro="" textlink="">
      <xdr:nvSpPr>
        <xdr:cNvPr id="568" name="【保健センター・保健所】&#10;有形固定資産減価償却率該当値テキスト">
          <a:extLst>
            <a:ext uri="{FF2B5EF4-FFF2-40B4-BE49-F238E27FC236}">
              <a16:creationId xmlns:a16="http://schemas.microsoft.com/office/drawing/2014/main" id="{00000000-0008-0000-0F00-000038020000}"/>
            </a:ext>
          </a:extLst>
        </xdr:cNvPr>
        <xdr:cNvSpPr txBox="1"/>
      </xdr:nvSpPr>
      <xdr:spPr>
        <a:xfrm>
          <a:off x="16357600" y="983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71120</xdr:rowOff>
    </xdr:from>
    <xdr:to>
      <xdr:col>81</xdr:col>
      <xdr:colOff>101600</xdr:colOff>
      <xdr:row>59</xdr:row>
      <xdr:rowOff>1270</xdr:rowOff>
    </xdr:to>
    <xdr:sp macro="" textlink="">
      <xdr:nvSpPr>
        <xdr:cNvPr id="569" name="楕円 568">
          <a:extLst>
            <a:ext uri="{FF2B5EF4-FFF2-40B4-BE49-F238E27FC236}">
              <a16:creationId xmlns:a16="http://schemas.microsoft.com/office/drawing/2014/main" id="{00000000-0008-0000-0F00-000039020000}"/>
            </a:ext>
          </a:extLst>
        </xdr:cNvPr>
        <xdr:cNvSpPr/>
      </xdr:nvSpPr>
      <xdr:spPr>
        <a:xfrm>
          <a:off x="154305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85725</xdr:rowOff>
    </xdr:from>
    <xdr:to>
      <xdr:col>85</xdr:col>
      <xdr:colOff>127000</xdr:colOff>
      <xdr:row>58</xdr:row>
      <xdr:rowOff>121920</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flipV="1">
          <a:off x="15481300" y="1002982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109220</xdr:rowOff>
    </xdr:from>
    <xdr:to>
      <xdr:col>76</xdr:col>
      <xdr:colOff>165100</xdr:colOff>
      <xdr:row>59</xdr:row>
      <xdr:rowOff>39370</xdr:rowOff>
    </xdr:to>
    <xdr:sp macro="" textlink="">
      <xdr:nvSpPr>
        <xdr:cNvPr id="571" name="楕円 570">
          <a:extLst>
            <a:ext uri="{FF2B5EF4-FFF2-40B4-BE49-F238E27FC236}">
              <a16:creationId xmlns:a16="http://schemas.microsoft.com/office/drawing/2014/main" id="{00000000-0008-0000-0F00-00003B020000}"/>
            </a:ext>
          </a:extLst>
        </xdr:cNvPr>
        <xdr:cNvSpPr/>
      </xdr:nvSpPr>
      <xdr:spPr>
        <a:xfrm>
          <a:off x="14541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121920</xdr:rowOff>
    </xdr:from>
    <xdr:to>
      <xdr:col>81</xdr:col>
      <xdr:colOff>50800</xdr:colOff>
      <xdr:row>58</xdr:row>
      <xdr:rowOff>160020</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flipV="1">
          <a:off x="14592300" y="10066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147320</xdr:rowOff>
    </xdr:from>
    <xdr:to>
      <xdr:col>72</xdr:col>
      <xdr:colOff>38100</xdr:colOff>
      <xdr:row>59</xdr:row>
      <xdr:rowOff>77470</xdr:rowOff>
    </xdr:to>
    <xdr:sp macro="" textlink="">
      <xdr:nvSpPr>
        <xdr:cNvPr id="573" name="楕円 572">
          <a:extLst>
            <a:ext uri="{FF2B5EF4-FFF2-40B4-BE49-F238E27FC236}">
              <a16:creationId xmlns:a16="http://schemas.microsoft.com/office/drawing/2014/main" id="{00000000-0008-0000-0F00-00003D020000}"/>
            </a:ext>
          </a:extLst>
        </xdr:cNvPr>
        <xdr:cNvSpPr/>
      </xdr:nvSpPr>
      <xdr:spPr>
        <a:xfrm>
          <a:off x="136525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160020</xdr:rowOff>
    </xdr:from>
    <xdr:to>
      <xdr:col>76</xdr:col>
      <xdr:colOff>114300</xdr:colOff>
      <xdr:row>59</xdr:row>
      <xdr:rowOff>26670</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flipV="1">
          <a:off x="13703300" y="10104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156227</xdr:rowOff>
    </xdr:from>
    <xdr:ext cx="405111" cy="259045"/>
    <xdr:sp macro="" textlink="">
      <xdr:nvSpPr>
        <xdr:cNvPr id="575" name="n_1aveValue【保健センター・保健所】&#10;有形固定資産減価償却率">
          <a:extLst>
            <a:ext uri="{FF2B5EF4-FFF2-40B4-BE49-F238E27FC236}">
              <a16:creationId xmlns:a16="http://schemas.microsoft.com/office/drawing/2014/main" id="{00000000-0008-0000-0F00-00003F020000}"/>
            </a:ext>
          </a:extLst>
        </xdr:cNvPr>
        <xdr:cNvSpPr txBox="1"/>
      </xdr:nvSpPr>
      <xdr:spPr>
        <a:xfrm>
          <a:off x="15266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22877</xdr:rowOff>
    </xdr:from>
    <xdr:ext cx="405111" cy="259045"/>
    <xdr:sp macro="" textlink="">
      <xdr:nvSpPr>
        <xdr:cNvPr id="576" name="n_2aveValue【保健センター・保健所】&#10;有形固定資産減価償却率">
          <a:extLst>
            <a:ext uri="{FF2B5EF4-FFF2-40B4-BE49-F238E27FC236}">
              <a16:creationId xmlns:a16="http://schemas.microsoft.com/office/drawing/2014/main" id="{00000000-0008-0000-0F00-000040020000}"/>
            </a:ext>
          </a:extLst>
        </xdr:cNvPr>
        <xdr:cNvSpPr txBox="1"/>
      </xdr:nvSpPr>
      <xdr:spPr>
        <a:xfrm>
          <a:off x="143897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106697</xdr:rowOff>
    </xdr:from>
    <xdr:ext cx="405111" cy="259045"/>
    <xdr:sp macro="" textlink="">
      <xdr:nvSpPr>
        <xdr:cNvPr id="577" name="n_3aveValue【保健センター・保健所】&#10;有形固定資産減価償却率">
          <a:extLst>
            <a:ext uri="{FF2B5EF4-FFF2-40B4-BE49-F238E27FC236}">
              <a16:creationId xmlns:a16="http://schemas.microsoft.com/office/drawing/2014/main" id="{00000000-0008-0000-0F00-000041020000}"/>
            </a:ext>
          </a:extLst>
        </xdr:cNvPr>
        <xdr:cNvSpPr txBox="1"/>
      </xdr:nvSpPr>
      <xdr:spPr>
        <a:xfrm>
          <a:off x="13500744" y="1056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17797</xdr:rowOff>
    </xdr:from>
    <xdr:ext cx="405111" cy="259045"/>
    <xdr:sp macro="" textlink="">
      <xdr:nvSpPr>
        <xdr:cNvPr id="578" name="n_1mainValue【保健センター・保健所】&#10;有形固定資産減価償却率">
          <a:extLst>
            <a:ext uri="{FF2B5EF4-FFF2-40B4-BE49-F238E27FC236}">
              <a16:creationId xmlns:a16="http://schemas.microsoft.com/office/drawing/2014/main" id="{00000000-0008-0000-0F00-000042020000}"/>
            </a:ext>
          </a:extLst>
        </xdr:cNvPr>
        <xdr:cNvSpPr txBox="1"/>
      </xdr:nvSpPr>
      <xdr:spPr>
        <a:xfrm>
          <a:off x="1526604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579" name="n_2mainValue【保健センター・保健所】&#10;有形固定資産減価償却率">
          <a:extLst>
            <a:ext uri="{FF2B5EF4-FFF2-40B4-BE49-F238E27FC236}">
              <a16:creationId xmlns:a16="http://schemas.microsoft.com/office/drawing/2014/main" id="{00000000-0008-0000-0F00-000043020000}"/>
            </a:ext>
          </a:extLst>
        </xdr:cNvPr>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93997</xdr:rowOff>
    </xdr:from>
    <xdr:ext cx="405111" cy="259045"/>
    <xdr:sp macro="" textlink="">
      <xdr:nvSpPr>
        <xdr:cNvPr id="580" name="n_3mainValue【保健センター・保健所】&#10;有形固定資産減価償却率">
          <a:extLst>
            <a:ext uri="{FF2B5EF4-FFF2-40B4-BE49-F238E27FC236}">
              <a16:creationId xmlns:a16="http://schemas.microsoft.com/office/drawing/2014/main" id="{00000000-0008-0000-0F00-000044020000}"/>
            </a:ext>
          </a:extLst>
        </xdr:cNvPr>
        <xdr:cNvSpPr txBox="1"/>
      </xdr:nvSpPr>
      <xdr:spPr>
        <a:xfrm>
          <a:off x="13500744" y="986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1" name="正方形/長方形 580">
          <a:extLst>
            <a:ext uri="{FF2B5EF4-FFF2-40B4-BE49-F238E27FC236}">
              <a16:creationId xmlns:a16="http://schemas.microsoft.com/office/drawing/2014/main" id="{00000000-0008-0000-0F00-000045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2" name="正方形/長方形 581">
          <a:extLst>
            <a:ext uri="{FF2B5EF4-FFF2-40B4-BE49-F238E27FC236}">
              <a16:creationId xmlns:a16="http://schemas.microsoft.com/office/drawing/2014/main" id="{00000000-0008-0000-0F00-000046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3" name="正方形/長方形 582">
          <a:extLst>
            <a:ext uri="{FF2B5EF4-FFF2-40B4-BE49-F238E27FC236}">
              <a16:creationId xmlns:a16="http://schemas.microsoft.com/office/drawing/2014/main" id="{00000000-0008-0000-0F00-000047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4" name="正方形/長方形 583">
          <a:extLst>
            <a:ext uri="{FF2B5EF4-FFF2-40B4-BE49-F238E27FC236}">
              <a16:creationId xmlns:a16="http://schemas.microsoft.com/office/drawing/2014/main" id="{00000000-0008-0000-0F00-000048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5" name="正方形/長方形 584">
          <a:extLst>
            <a:ext uri="{FF2B5EF4-FFF2-40B4-BE49-F238E27FC236}">
              <a16:creationId xmlns:a16="http://schemas.microsoft.com/office/drawing/2014/main" id="{00000000-0008-0000-0F00-000049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6" name="正方形/長方形 585">
          <a:extLst>
            <a:ext uri="{FF2B5EF4-FFF2-40B4-BE49-F238E27FC236}">
              <a16:creationId xmlns:a16="http://schemas.microsoft.com/office/drawing/2014/main" id="{00000000-0008-0000-0F00-00004A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7" name="正方形/長方形 586">
          <a:extLst>
            <a:ext uri="{FF2B5EF4-FFF2-40B4-BE49-F238E27FC236}">
              <a16:creationId xmlns:a16="http://schemas.microsoft.com/office/drawing/2014/main" id="{00000000-0008-0000-0F00-00004B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8" name="正方形/長方形 587">
          <a:extLst>
            <a:ext uri="{FF2B5EF4-FFF2-40B4-BE49-F238E27FC236}">
              <a16:creationId xmlns:a16="http://schemas.microsoft.com/office/drawing/2014/main" id="{00000000-0008-0000-0F00-00004C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96" name="テキスト ボックス 595">
          <a:extLst>
            <a:ext uri="{FF2B5EF4-FFF2-40B4-BE49-F238E27FC236}">
              <a16:creationId xmlns:a16="http://schemas.microsoft.com/office/drawing/2014/main" id="{00000000-0008-0000-0F00-000054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98" name="テキスト ボックス 597">
          <a:extLst>
            <a:ext uri="{FF2B5EF4-FFF2-40B4-BE49-F238E27FC236}">
              <a16:creationId xmlns:a16="http://schemas.microsoft.com/office/drawing/2014/main" id="{00000000-0008-0000-0F00-000056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0" name="テキスト ボックス 599">
          <a:extLst>
            <a:ext uri="{FF2B5EF4-FFF2-40B4-BE49-F238E27FC236}">
              <a16:creationId xmlns:a16="http://schemas.microsoft.com/office/drawing/2014/main" id="{00000000-0008-0000-0F00-000058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1" name="【保健センター・保健所】&#10;一人当たり面積グラフ枠">
          <a:extLst>
            <a:ext uri="{FF2B5EF4-FFF2-40B4-BE49-F238E27FC236}">
              <a16:creationId xmlns:a16="http://schemas.microsoft.com/office/drawing/2014/main" id="{00000000-0008-0000-0F00-000059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109728</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flipV="1">
          <a:off x="22160864" y="9601200"/>
          <a:ext cx="0" cy="1309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113555</xdr:rowOff>
    </xdr:from>
    <xdr:ext cx="469744" cy="259045"/>
    <xdr:sp macro="" textlink="">
      <xdr:nvSpPr>
        <xdr:cNvPr id="603" name="【保健センター・保健所】&#10;一人当たり面積最小値テキスト">
          <a:extLst>
            <a:ext uri="{FF2B5EF4-FFF2-40B4-BE49-F238E27FC236}">
              <a16:creationId xmlns:a16="http://schemas.microsoft.com/office/drawing/2014/main" id="{00000000-0008-0000-0F00-00005B020000}"/>
            </a:ext>
          </a:extLst>
        </xdr:cNvPr>
        <xdr:cNvSpPr txBox="1"/>
      </xdr:nvSpPr>
      <xdr:spPr>
        <a:xfrm>
          <a:off x="22199600" y="1091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109728</xdr:rowOff>
    </xdr:from>
    <xdr:to>
      <xdr:col>116</xdr:col>
      <xdr:colOff>152400</xdr:colOff>
      <xdr:row>63</xdr:row>
      <xdr:rowOff>109728</xdr:rowOff>
    </xdr:to>
    <xdr:cxnSp macro="">
      <xdr:nvCxnSpPr>
        <xdr:cNvPr id="604" name="直線コネクタ 603">
          <a:extLst>
            <a:ext uri="{FF2B5EF4-FFF2-40B4-BE49-F238E27FC236}">
              <a16:creationId xmlns:a16="http://schemas.microsoft.com/office/drawing/2014/main" id="{00000000-0008-0000-0F00-00005C020000}"/>
            </a:ext>
          </a:extLst>
        </xdr:cNvPr>
        <xdr:cNvCxnSpPr/>
      </xdr:nvCxnSpPr>
      <xdr:spPr>
        <a:xfrm>
          <a:off x="22072600" y="1091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05" name="【保健センター・保健所】&#10;一人当たり面積最大値テキスト">
          <a:extLst>
            <a:ext uri="{FF2B5EF4-FFF2-40B4-BE49-F238E27FC236}">
              <a16:creationId xmlns:a16="http://schemas.microsoft.com/office/drawing/2014/main" id="{00000000-0008-0000-0F00-00005D020000}"/>
            </a:ext>
          </a:extLst>
        </xdr:cNvPr>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06" name="直線コネクタ 605">
          <a:extLst>
            <a:ext uri="{FF2B5EF4-FFF2-40B4-BE49-F238E27FC236}">
              <a16:creationId xmlns:a16="http://schemas.microsoft.com/office/drawing/2014/main" id="{00000000-0008-0000-0F00-00005E020000}"/>
            </a:ext>
          </a:extLst>
        </xdr:cNvPr>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26941</xdr:rowOff>
    </xdr:from>
    <xdr:ext cx="469744" cy="259045"/>
    <xdr:sp macro="" textlink="">
      <xdr:nvSpPr>
        <xdr:cNvPr id="607" name="【保健センター・保健所】&#10;一人当たり面積平均値テキスト">
          <a:extLst>
            <a:ext uri="{FF2B5EF4-FFF2-40B4-BE49-F238E27FC236}">
              <a16:creationId xmlns:a16="http://schemas.microsoft.com/office/drawing/2014/main" id="{00000000-0008-0000-0F00-00005F020000}"/>
            </a:ext>
          </a:extLst>
        </xdr:cNvPr>
        <xdr:cNvSpPr txBox="1"/>
      </xdr:nvSpPr>
      <xdr:spPr>
        <a:xfrm>
          <a:off x="22199600" y="104853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xdr:rowOff>
    </xdr:from>
    <xdr:to>
      <xdr:col>116</xdr:col>
      <xdr:colOff>114300</xdr:colOff>
      <xdr:row>62</xdr:row>
      <xdr:rowOff>105664</xdr:rowOff>
    </xdr:to>
    <xdr:sp macro="" textlink="">
      <xdr:nvSpPr>
        <xdr:cNvPr id="608" name="フローチャート: 判断 607">
          <a:extLst>
            <a:ext uri="{FF2B5EF4-FFF2-40B4-BE49-F238E27FC236}">
              <a16:creationId xmlns:a16="http://schemas.microsoft.com/office/drawing/2014/main" id="{00000000-0008-0000-0F00-000060020000}"/>
            </a:ext>
          </a:extLst>
        </xdr:cNvPr>
        <xdr:cNvSpPr/>
      </xdr:nvSpPr>
      <xdr:spPr>
        <a:xfrm>
          <a:off x="22110700" y="1063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138938</xdr:rowOff>
    </xdr:from>
    <xdr:to>
      <xdr:col>112</xdr:col>
      <xdr:colOff>38100</xdr:colOff>
      <xdr:row>62</xdr:row>
      <xdr:rowOff>69088</xdr:rowOff>
    </xdr:to>
    <xdr:sp macro="" textlink="">
      <xdr:nvSpPr>
        <xdr:cNvPr id="609" name="フローチャート: 判断 608">
          <a:extLst>
            <a:ext uri="{FF2B5EF4-FFF2-40B4-BE49-F238E27FC236}">
              <a16:creationId xmlns:a16="http://schemas.microsoft.com/office/drawing/2014/main" id="{00000000-0008-0000-0F00-000061020000}"/>
            </a:ext>
          </a:extLst>
        </xdr:cNvPr>
        <xdr:cNvSpPr/>
      </xdr:nvSpPr>
      <xdr:spPr>
        <a:xfrm>
          <a:off x="21272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15494</xdr:rowOff>
    </xdr:from>
    <xdr:to>
      <xdr:col>107</xdr:col>
      <xdr:colOff>101600</xdr:colOff>
      <xdr:row>62</xdr:row>
      <xdr:rowOff>117094</xdr:rowOff>
    </xdr:to>
    <xdr:sp macro="" textlink="">
      <xdr:nvSpPr>
        <xdr:cNvPr id="610" name="フローチャート: 判断 609">
          <a:extLst>
            <a:ext uri="{FF2B5EF4-FFF2-40B4-BE49-F238E27FC236}">
              <a16:creationId xmlns:a16="http://schemas.microsoft.com/office/drawing/2014/main" id="{00000000-0008-0000-0F00-000062020000}"/>
            </a:ext>
          </a:extLst>
        </xdr:cNvPr>
        <xdr:cNvSpPr/>
      </xdr:nvSpPr>
      <xdr:spPr>
        <a:xfrm>
          <a:off x="20383500" y="1064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81788</xdr:rowOff>
    </xdr:from>
    <xdr:to>
      <xdr:col>102</xdr:col>
      <xdr:colOff>165100</xdr:colOff>
      <xdr:row>63</xdr:row>
      <xdr:rowOff>11938</xdr:rowOff>
    </xdr:to>
    <xdr:sp macro="" textlink="">
      <xdr:nvSpPr>
        <xdr:cNvPr id="611" name="フローチャート: 判断 610">
          <a:extLst>
            <a:ext uri="{FF2B5EF4-FFF2-40B4-BE49-F238E27FC236}">
              <a16:creationId xmlns:a16="http://schemas.microsoft.com/office/drawing/2014/main" id="{00000000-0008-0000-0F00-000063020000}"/>
            </a:ext>
          </a:extLst>
        </xdr:cNvPr>
        <xdr:cNvSpPr/>
      </xdr:nvSpPr>
      <xdr:spPr>
        <a:xfrm>
          <a:off x="19494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52070</xdr:rowOff>
    </xdr:from>
    <xdr:to>
      <xdr:col>116</xdr:col>
      <xdr:colOff>114300</xdr:colOff>
      <xdr:row>63</xdr:row>
      <xdr:rowOff>153670</xdr:rowOff>
    </xdr:to>
    <xdr:sp macro="" textlink="">
      <xdr:nvSpPr>
        <xdr:cNvPr id="617" name="楕円 616">
          <a:extLst>
            <a:ext uri="{FF2B5EF4-FFF2-40B4-BE49-F238E27FC236}">
              <a16:creationId xmlns:a16="http://schemas.microsoft.com/office/drawing/2014/main" id="{00000000-0008-0000-0F00-000069020000}"/>
            </a:ext>
          </a:extLst>
        </xdr:cNvPr>
        <xdr:cNvSpPr/>
      </xdr:nvSpPr>
      <xdr:spPr>
        <a:xfrm>
          <a:off x="221107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138447</xdr:rowOff>
    </xdr:from>
    <xdr:ext cx="469744" cy="259045"/>
    <xdr:sp macro="" textlink="">
      <xdr:nvSpPr>
        <xdr:cNvPr id="618" name="【保健センター・保健所】&#10;一人当たり面積該当値テキスト">
          <a:extLst>
            <a:ext uri="{FF2B5EF4-FFF2-40B4-BE49-F238E27FC236}">
              <a16:creationId xmlns:a16="http://schemas.microsoft.com/office/drawing/2014/main" id="{00000000-0008-0000-0F00-00006A020000}"/>
            </a:ext>
          </a:extLst>
        </xdr:cNvPr>
        <xdr:cNvSpPr txBox="1"/>
      </xdr:nvSpPr>
      <xdr:spPr>
        <a:xfrm>
          <a:off x="22199600" y="1076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52070</xdr:rowOff>
    </xdr:from>
    <xdr:to>
      <xdr:col>112</xdr:col>
      <xdr:colOff>38100</xdr:colOff>
      <xdr:row>63</xdr:row>
      <xdr:rowOff>153670</xdr:rowOff>
    </xdr:to>
    <xdr:sp macro="" textlink="">
      <xdr:nvSpPr>
        <xdr:cNvPr id="619" name="楕円 618">
          <a:extLst>
            <a:ext uri="{FF2B5EF4-FFF2-40B4-BE49-F238E27FC236}">
              <a16:creationId xmlns:a16="http://schemas.microsoft.com/office/drawing/2014/main" id="{00000000-0008-0000-0F00-00006B020000}"/>
            </a:ext>
          </a:extLst>
        </xdr:cNvPr>
        <xdr:cNvSpPr/>
      </xdr:nvSpPr>
      <xdr:spPr>
        <a:xfrm>
          <a:off x="21272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102870</xdr:rowOff>
    </xdr:from>
    <xdr:to>
      <xdr:col>116</xdr:col>
      <xdr:colOff>63500</xdr:colOff>
      <xdr:row>63</xdr:row>
      <xdr:rowOff>102870</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21323300" y="10904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52070</xdr:rowOff>
    </xdr:from>
    <xdr:to>
      <xdr:col>107</xdr:col>
      <xdr:colOff>101600</xdr:colOff>
      <xdr:row>63</xdr:row>
      <xdr:rowOff>153670</xdr:rowOff>
    </xdr:to>
    <xdr:sp macro="" textlink="">
      <xdr:nvSpPr>
        <xdr:cNvPr id="621" name="楕円 620">
          <a:extLst>
            <a:ext uri="{FF2B5EF4-FFF2-40B4-BE49-F238E27FC236}">
              <a16:creationId xmlns:a16="http://schemas.microsoft.com/office/drawing/2014/main" id="{00000000-0008-0000-0F00-00006D020000}"/>
            </a:ext>
          </a:extLst>
        </xdr:cNvPr>
        <xdr:cNvSpPr/>
      </xdr:nvSpPr>
      <xdr:spPr>
        <a:xfrm>
          <a:off x="20383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102870</xdr:rowOff>
    </xdr:from>
    <xdr:to>
      <xdr:col>111</xdr:col>
      <xdr:colOff>177800</xdr:colOff>
      <xdr:row>63</xdr:row>
      <xdr:rowOff>102870</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20434300" y="1090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54356</xdr:rowOff>
    </xdr:from>
    <xdr:to>
      <xdr:col>102</xdr:col>
      <xdr:colOff>165100</xdr:colOff>
      <xdr:row>63</xdr:row>
      <xdr:rowOff>155956</xdr:rowOff>
    </xdr:to>
    <xdr:sp macro="" textlink="">
      <xdr:nvSpPr>
        <xdr:cNvPr id="623" name="楕円 622">
          <a:extLst>
            <a:ext uri="{FF2B5EF4-FFF2-40B4-BE49-F238E27FC236}">
              <a16:creationId xmlns:a16="http://schemas.microsoft.com/office/drawing/2014/main" id="{00000000-0008-0000-0F00-00006F020000}"/>
            </a:ext>
          </a:extLst>
        </xdr:cNvPr>
        <xdr:cNvSpPr/>
      </xdr:nvSpPr>
      <xdr:spPr>
        <a:xfrm>
          <a:off x="19494500" y="1085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102870</xdr:rowOff>
    </xdr:from>
    <xdr:to>
      <xdr:col>107</xdr:col>
      <xdr:colOff>50800</xdr:colOff>
      <xdr:row>63</xdr:row>
      <xdr:rowOff>105156</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flipV="1">
          <a:off x="19545300" y="1090422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85615</xdr:rowOff>
    </xdr:from>
    <xdr:ext cx="469744" cy="259045"/>
    <xdr:sp macro="" textlink="">
      <xdr:nvSpPr>
        <xdr:cNvPr id="625" name="n_1aveValue【保健センター・保健所】&#10;一人当たり面積">
          <a:extLst>
            <a:ext uri="{FF2B5EF4-FFF2-40B4-BE49-F238E27FC236}">
              <a16:creationId xmlns:a16="http://schemas.microsoft.com/office/drawing/2014/main" id="{00000000-0008-0000-0F00-000071020000}"/>
            </a:ext>
          </a:extLst>
        </xdr:cNvPr>
        <xdr:cNvSpPr txBox="1"/>
      </xdr:nvSpPr>
      <xdr:spPr>
        <a:xfrm>
          <a:off x="2107572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133621</xdr:rowOff>
    </xdr:from>
    <xdr:ext cx="469744" cy="259045"/>
    <xdr:sp macro="" textlink="">
      <xdr:nvSpPr>
        <xdr:cNvPr id="626" name="n_2aveValue【保健センター・保健所】&#10;一人当たり面積">
          <a:extLst>
            <a:ext uri="{FF2B5EF4-FFF2-40B4-BE49-F238E27FC236}">
              <a16:creationId xmlns:a16="http://schemas.microsoft.com/office/drawing/2014/main" id="{00000000-0008-0000-0F00-000072020000}"/>
            </a:ext>
          </a:extLst>
        </xdr:cNvPr>
        <xdr:cNvSpPr txBox="1"/>
      </xdr:nvSpPr>
      <xdr:spPr>
        <a:xfrm>
          <a:off x="20199427" y="1042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28465</xdr:rowOff>
    </xdr:from>
    <xdr:ext cx="469744" cy="259045"/>
    <xdr:sp macro="" textlink="">
      <xdr:nvSpPr>
        <xdr:cNvPr id="627" name="n_3aveValue【保健センター・保健所】&#10;一人当たり面積">
          <a:extLst>
            <a:ext uri="{FF2B5EF4-FFF2-40B4-BE49-F238E27FC236}">
              <a16:creationId xmlns:a16="http://schemas.microsoft.com/office/drawing/2014/main" id="{00000000-0008-0000-0F00-000073020000}"/>
            </a:ext>
          </a:extLst>
        </xdr:cNvPr>
        <xdr:cNvSpPr txBox="1"/>
      </xdr:nvSpPr>
      <xdr:spPr>
        <a:xfrm>
          <a:off x="19310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144797</xdr:rowOff>
    </xdr:from>
    <xdr:ext cx="469744" cy="259045"/>
    <xdr:sp macro="" textlink="">
      <xdr:nvSpPr>
        <xdr:cNvPr id="628" name="n_1mainValue【保健センター・保健所】&#10;一人当たり面積">
          <a:extLst>
            <a:ext uri="{FF2B5EF4-FFF2-40B4-BE49-F238E27FC236}">
              <a16:creationId xmlns:a16="http://schemas.microsoft.com/office/drawing/2014/main" id="{00000000-0008-0000-0F00-000074020000}"/>
            </a:ext>
          </a:extLst>
        </xdr:cNvPr>
        <xdr:cNvSpPr txBox="1"/>
      </xdr:nvSpPr>
      <xdr:spPr>
        <a:xfrm>
          <a:off x="210757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144797</xdr:rowOff>
    </xdr:from>
    <xdr:ext cx="469744" cy="259045"/>
    <xdr:sp macro="" textlink="">
      <xdr:nvSpPr>
        <xdr:cNvPr id="629" name="n_2mainValue【保健センター・保健所】&#10;一人当たり面積">
          <a:extLst>
            <a:ext uri="{FF2B5EF4-FFF2-40B4-BE49-F238E27FC236}">
              <a16:creationId xmlns:a16="http://schemas.microsoft.com/office/drawing/2014/main" id="{00000000-0008-0000-0F00-000075020000}"/>
            </a:ext>
          </a:extLst>
        </xdr:cNvPr>
        <xdr:cNvSpPr txBox="1"/>
      </xdr:nvSpPr>
      <xdr:spPr>
        <a:xfrm>
          <a:off x="201994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147083</xdr:rowOff>
    </xdr:from>
    <xdr:ext cx="469744" cy="259045"/>
    <xdr:sp macro="" textlink="">
      <xdr:nvSpPr>
        <xdr:cNvPr id="630" name="n_3mainValue【保健センター・保健所】&#10;一人当たり面積">
          <a:extLst>
            <a:ext uri="{FF2B5EF4-FFF2-40B4-BE49-F238E27FC236}">
              <a16:creationId xmlns:a16="http://schemas.microsoft.com/office/drawing/2014/main" id="{00000000-0008-0000-0F00-000076020000}"/>
            </a:ext>
          </a:extLst>
        </xdr:cNvPr>
        <xdr:cNvSpPr txBox="1"/>
      </xdr:nvSpPr>
      <xdr:spPr>
        <a:xfrm>
          <a:off x="19310427" y="1094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1" name="正方形/長方形 630">
          <a:extLst>
            <a:ext uri="{FF2B5EF4-FFF2-40B4-BE49-F238E27FC236}">
              <a16:creationId xmlns:a16="http://schemas.microsoft.com/office/drawing/2014/main" id="{00000000-0008-0000-0F00-000077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2" name="正方形/長方形 631">
          <a:extLst>
            <a:ext uri="{FF2B5EF4-FFF2-40B4-BE49-F238E27FC236}">
              <a16:creationId xmlns:a16="http://schemas.microsoft.com/office/drawing/2014/main" id="{00000000-0008-0000-0F00-000078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3" name="正方形/長方形 632">
          <a:extLst>
            <a:ext uri="{FF2B5EF4-FFF2-40B4-BE49-F238E27FC236}">
              <a16:creationId xmlns:a16="http://schemas.microsoft.com/office/drawing/2014/main" id="{00000000-0008-0000-0F00-000079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4" name="正方形/長方形 633">
          <a:extLst>
            <a:ext uri="{FF2B5EF4-FFF2-40B4-BE49-F238E27FC236}">
              <a16:creationId xmlns:a16="http://schemas.microsoft.com/office/drawing/2014/main" id="{00000000-0008-0000-0F00-00007A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5" name="正方形/長方形 634">
          <a:extLst>
            <a:ext uri="{FF2B5EF4-FFF2-40B4-BE49-F238E27FC236}">
              <a16:creationId xmlns:a16="http://schemas.microsoft.com/office/drawing/2014/main" id="{00000000-0008-0000-0F00-00007B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6" name="正方形/長方形 635">
          <a:extLst>
            <a:ext uri="{FF2B5EF4-FFF2-40B4-BE49-F238E27FC236}">
              <a16:creationId xmlns:a16="http://schemas.microsoft.com/office/drawing/2014/main" id="{00000000-0008-0000-0F00-00007C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7" name="正方形/長方形 636">
          <a:extLst>
            <a:ext uri="{FF2B5EF4-FFF2-40B4-BE49-F238E27FC236}">
              <a16:creationId xmlns:a16="http://schemas.microsoft.com/office/drawing/2014/main" id="{00000000-0008-0000-0F00-00007D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8" name="正方形/長方形 637">
          <a:extLst>
            <a:ext uri="{FF2B5EF4-FFF2-40B4-BE49-F238E27FC236}">
              <a16:creationId xmlns:a16="http://schemas.microsoft.com/office/drawing/2014/main" id="{00000000-0008-0000-0F00-00007E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51" name="テキスト ボックス 650">
          <a:extLst>
            <a:ext uri="{FF2B5EF4-FFF2-40B4-BE49-F238E27FC236}">
              <a16:creationId xmlns:a16="http://schemas.microsoft.com/office/drawing/2014/main" id="{00000000-0008-0000-0F00-00008B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53" name="テキスト ボックス 652">
          <a:extLst>
            <a:ext uri="{FF2B5EF4-FFF2-40B4-BE49-F238E27FC236}">
              <a16:creationId xmlns:a16="http://schemas.microsoft.com/office/drawing/2014/main" id="{00000000-0008-0000-0F00-00008D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4" name="【消防施設】&#10;有形固定資産減価償却率グラフ枠">
          <a:extLst>
            <a:ext uri="{FF2B5EF4-FFF2-40B4-BE49-F238E27FC236}">
              <a16:creationId xmlns:a16="http://schemas.microsoft.com/office/drawing/2014/main" id="{00000000-0008-0000-0F00-00008E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85</xdr:row>
      <xdr:rowOff>32386</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flipV="1">
          <a:off x="16318864" y="13445489"/>
          <a:ext cx="0" cy="116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36213</xdr:rowOff>
    </xdr:from>
    <xdr:ext cx="405111" cy="259045"/>
    <xdr:sp macro="" textlink="">
      <xdr:nvSpPr>
        <xdr:cNvPr id="656" name="【消防施設】&#10;有形固定資産減価償却率最小値テキスト">
          <a:extLst>
            <a:ext uri="{FF2B5EF4-FFF2-40B4-BE49-F238E27FC236}">
              <a16:creationId xmlns:a16="http://schemas.microsoft.com/office/drawing/2014/main" id="{00000000-0008-0000-0F00-000090020000}"/>
            </a:ext>
          </a:extLst>
        </xdr:cNvPr>
        <xdr:cNvSpPr txBox="1"/>
      </xdr:nvSpPr>
      <xdr:spPr>
        <a:xfrm>
          <a:off x="16357600" y="1460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32386</xdr:rowOff>
    </xdr:from>
    <xdr:to>
      <xdr:col>86</xdr:col>
      <xdr:colOff>25400</xdr:colOff>
      <xdr:row>85</xdr:row>
      <xdr:rowOff>32386</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6230600" y="14605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658" name="【消防施設】&#10;有形固定資産減価償却率最大値テキスト">
          <a:extLst>
            <a:ext uri="{FF2B5EF4-FFF2-40B4-BE49-F238E27FC236}">
              <a16:creationId xmlns:a16="http://schemas.microsoft.com/office/drawing/2014/main" id="{00000000-0008-0000-0F00-000092020000}"/>
            </a:ext>
          </a:extLst>
        </xdr:cNvPr>
        <xdr:cNvSpPr txBox="1"/>
      </xdr:nvSpPr>
      <xdr:spPr>
        <a:xfrm>
          <a:off x="16357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659" name="直線コネクタ 658">
          <a:extLst>
            <a:ext uri="{FF2B5EF4-FFF2-40B4-BE49-F238E27FC236}">
              <a16:creationId xmlns:a16="http://schemas.microsoft.com/office/drawing/2014/main" id="{00000000-0008-0000-0F00-000093020000}"/>
            </a:ext>
          </a:extLst>
        </xdr:cNvPr>
        <xdr:cNvCxnSpPr/>
      </xdr:nvCxnSpPr>
      <xdr:spPr>
        <a:xfrm>
          <a:off x="16230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93363</xdr:rowOff>
    </xdr:from>
    <xdr:ext cx="405111" cy="259045"/>
    <xdr:sp macro="" textlink="">
      <xdr:nvSpPr>
        <xdr:cNvPr id="660" name="【消防施設】&#10;有形固定資産減価償却率平均値テキスト">
          <a:extLst>
            <a:ext uri="{FF2B5EF4-FFF2-40B4-BE49-F238E27FC236}">
              <a16:creationId xmlns:a16="http://schemas.microsoft.com/office/drawing/2014/main" id="{00000000-0008-0000-0F00-000094020000}"/>
            </a:ext>
          </a:extLst>
        </xdr:cNvPr>
        <xdr:cNvSpPr txBox="1"/>
      </xdr:nvSpPr>
      <xdr:spPr>
        <a:xfrm>
          <a:off x="16357600" y="141522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114936</xdr:rowOff>
    </xdr:from>
    <xdr:to>
      <xdr:col>85</xdr:col>
      <xdr:colOff>177800</xdr:colOff>
      <xdr:row>83</xdr:row>
      <xdr:rowOff>45086</xdr:rowOff>
    </xdr:to>
    <xdr:sp macro="" textlink="">
      <xdr:nvSpPr>
        <xdr:cNvPr id="661" name="フローチャート: 判断 660">
          <a:extLst>
            <a:ext uri="{FF2B5EF4-FFF2-40B4-BE49-F238E27FC236}">
              <a16:creationId xmlns:a16="http://schemas.microsoft.com/office/drawing/2014/main" id="{00000000-0008-0000-0F00-000095020000}"/>
            </a:ext>
          </a:extLst>
        </xdr:cNvPr>
        <xdr:cNvSpPr/>
      </xdr:nvSpPr>
      <xdr:spPr>
        <a:xfrm>
          <a:off x="162687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154939</xdr:rowOff>
    </xdr:from>
    <xdr:to>
      <xdr:col>81</xdr:col>
      <xdr:colOff>101600</xdr:colOff>
      <xdr:row>83</xdr:row>
      <xdr:rowOff>85089</xdr:rowOff>
    </xdr:to>
    <xdr:sp macro="" textlink="">
      <xdr:nvSpPr>
        <xdr:cNvPr id="662" name="フローチャート: 判断 661">
          <a:extLst>
            <a:ext uri="{FF2B5EF4-FFF2-40B4-BE49-F238E27FC236}">
              <a16:creationId xmlns:a16="http://schemas.microsoft.com/office/drawing/2014/main" id="{00000000-0008-0000-0F00-000096020000}"/>
            </a:ext>
          </a:extLst>
        </xdr:cNvPr>
        <xdr:cNvSpPr/>
      </xdr:nvSpPr>
      <xdr:spPr>
        <a:xfrm>
          <a:off x="15430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25400</xdr:rowOff>
    </xdr:from>
    <xdr:to>
      <xdr:col>76</xdr:col>
      <xdr:colOff>165100</xdr:colOff>
      <xdr:row>83</xdr:row>
      <xdr:rowOff>127000</xdr:rowOff>
    </xdr:to>
    <xdr:sp macro="" textlink="">
      <xdr:nvSpPr>
        <xdr:cNvPr id="663" name="フローチャート: 判断 662">
          <a:extLst>
            <a:ext uri="{FF2B5EF4-FFF2-40B4-BE49-F238E27FC236}">
              <a16:creationId xmlns:a16="http://schemas.microsoft.com/office/drawing/2014/main" id="{00000000-0008-0000-0F00-000097020000}"/>
            </a:ext>
          </a:extLst>
        </xdr:cNvPr>
        <xdr:cNvSpPr/>
      </xdr:nvSpPr>
      <xdr:spPr>
        <a:xfrm>
          <a:off x="14541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154939</xdr:rowOff>
    </xdr:from>
    <xdr:to>
      <xdr:col>72</xdr:col>
      <xdr:colOff>38100</xdr:colOff>
      <xdr:row>84</xdr:row>
      <xdr:rowOff>85089</xdr:rowOff>
    </xdr:to>
    <xdr:sp macro="" textlink="">
      <xdr:nvSpPr>
        <xdr:cNvPr id="664" name="フローチャート: 判断 663">
          <a:extLst>
            <a:ext uri="{FF2B5EF4-FFF2-40B4-BE49-F238E27FC236}">
              <a16:creationId xmlns:a16="http://schemas.microsoft.com/office/drawing/2014/main" id="{00000000-0008-0000-0F00-000098020000}"/>
            </a:ext>
          </a:extLst>
        </xdr:cNvPr>
        <xdr:cNvSpPr/>
      </xdr:nvSpPr>
      <xdr:spPr>
        <a:xfrm>
          <a:off x="136525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F00-00009A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00000000-0008-0000-0F00-00009B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00000000-0008-0000-0F00-00009C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00000000-0008-0000-0F00-00009D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6350</xdr:rowOff>
    </xdr:from>
    <xdr:to>
      <xdr:col>85</xdr:col>
      <xdr:colOff>177800</xdr:colOff>
      <xdr:row>79</xdr:row>
      <xdr:rowOff>107950</xdr:rowOff>
    </xdr:to>
    <xdr:sp macro="" textlink="">
      <xdr:nvSpPr>
        <xdr:cNvPr id="670" name="楕円 669">
          <a:extLst>
            <a:ext uri="{FF2B5EF4-FFF2-40B4-BE49-F238E27FC236}">
              <a16:creationId xmlns:a16="http://schemas.microsoft.com/office/drawing/2014/main" id="{00000000-0008-0000-0F00-00009E020000}"/>
            </a:ext>
          </a:extLst>
        </xdr:cNvPr>
        <xdr:cNvSpPr/>
      </xdr:nvSpPr>
      <xdr:spPr>
        <a:xfrm>
          <a:off x="162687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29227</xdr:rowOff>
    </xdr:from>
    <xdr:ext cx="405111" cy="259045"/>
    <xdr:sp macro="" textlink="">
      <xdr:nvSpPr>
        <xdr:cNvPr id="671" name="【消防施設】&#10;有形固定資産減価償却率該当値テキスト">
          <a:extLst>
            <a:ext uri="{FF2B5EF4-FFF2-40B4-BE49-F238E27FC236}">
              <a16:creationId xmlns:a16="http://schemas.microsoft.com/office/drawing/2014/main" id="{00000000-0008-0000-0F00-00009F020000}"/>
            </a:ext>
          </a:extLst>
        </xdr:cNvPr>
        <xdr:cNvSpPr txBox="1"/>
      </xdr:nvSpPr>
      <xdr:spPr>
        <a:xfrm>
          <a:off x="16357600" y="1340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82550</xdr:rowOff>
    </xdr:from>
    <xdr:to>
      <xdr:col>81</xdr:col>
      <xdr:colOff>101600</xdr:colOff>
      <xdr:row>79</xdr:row>
      <xdr:rowOff>12700</xdr:rowOff>
    </xdr:to>
    <xdr:sp macro="" textlink="">
      <xdr:nvSpPr>
        <xdr:cNvPr id="672" name="楕円 671">
          <a:extLst>
            <a:ext uri="{FF2B5EF4-FFF2-40B4-BE49-F238E27FC236}">
              <a16:creationId xmlns:a16="http://schemas.microsoft.com/office/drawing/2014/main" id="{00000000-0008-0000-0F00-0000A0020000}"/>
            </a:ext>
          </a:extLst>
        </xdr:cNvPr>
        <xdr:cNvSpPr/>
      </xdr:nvSpPr>
      <xdr:spPr>
        <a:xfrm>
          <a:off x="1543050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133350</xdr:rowOff>
    </xdr:from>
    <xdr:to>
      <xdr:col>85</xdr:col>
      <xdr:colOff>127000</xdr:colOff>
      <xdr:row>79</xdr:row>
      <xdr:rowOff>57150</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15481300" y="135064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168275</xdr:rowOff>
    </xdr:from>
    <xdr:to>
      <xdr:col>76</xdr:col>
      <xdr:colOff>165100</xdr:colOff>
      <xdr:row>78</xdr:row>
      <xdr:rowOff>98425</xdr:rowOff>
    </xdr:to>
    <xdr:sp macro="" textlink="">
      <xdr:nvSpPr>
        <xdr:cNvPr id="674" name="楕円 673">
          <a:extLst>
            <a:ext uri="{FF2B5EF4-FFF2-40B4-BE49-F238E27FC236}">
              <a16:creationId xmlns:a16="http://schemas.microsoft.com/office/drawing/2014/main" id="{00000000-0008-0000-0F00-0000A2020000}"/>
            </a:ext>
          </a:extLst>
        </xdr:cNvPr>
        <xdr:cNvSpPr/>
      </xdr:nvSpPr>
      <xdr:spPr>
        <a:xfrm>
          <a:off x="14541500" y="1336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47625</xdr:rowOff>
    </xdr:from>
    <xdr:to>
      <xdr:col>81</xdr:col>
      <xdr:colOff>50800</xdr:colOff>
      <xdr:row>78</xdr:row>
      <xdr:rowOff>133350</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4592300" y="1342072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12064</xdr:rowOff>
    </xdr:from>
    <xdr:to>
      <xdr:col>72</xdr:col>
      <xdr:colOff>38100</xdr:colOff>
      <xdr:row>78</xdr:row>
      <xdr:rowOff>113664</xdr:rowOff>
    </xdr:to>
    <xdr:sp macro="" textlink="">
      <xdr:nvSpPr>
        <xdr:cNvPr id="676" name="楕円 675">
          <a:extLst>
            <a:ext uri="{FF2B5EF4-FFF2-40B4-BE49-F238E27FC236}">
              <a16:creationId xmlns:a16="http://schemas.microsoft.com/office/drawing/2014/main" id="{00000000-0008-0000-0F00-0000A4020000}"/>
            </a:ext>
          </a:extLst>
        </xdr:cNvPr>
        <xdr:cNvSpPr/>
      </xdr:nvSpPr>
      <xdr:spPr>
        <a:xfrm>
          <a:off x="13652500" y="1338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47625</xdr:rowOff>
    </xdr:from>
    <xdr:to>
      <xdr:col>76</xdr:col>
      <xdr:colOff>114300</xdr:colOff>
      <xdr:row>78</xdr:row>
      <xdr:rowOff>62864</xdr:rowOff>
    </xdr:to>
    <xdr:cxnSp macro="">
      <xdr:nvCxnSpPr>
        <xdr:cNvPr id="677" name="直線コネクタ 676">
          <a:extLst>
            <a:ext uri="{FF2B5EF4-FFF2-40B4-BE49-F238E27FC236}">
              <a16:creationId xmlns:a16="http://schemas.microsoft.com/office/drawing/2014/main" id="{00000000-0008-0000-0F00-0000A5020000}"/>
            </a:ext>
          </a:extLst>
        </xdr:cNvPr>
        <xdr:cNvCxnSpPr/>
      </xdr:nvCxnSpPr>
      <xdr:spPr>
        <a:xfrm flipV="1">
          <a:off x="13703300" y="13420725"/>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76216</xdr:rowOff>
    </xdr:from>
    <xdr:ext cx="405111" cy="259045"/>
    <xdr:sp macro="" textlink="">
      <xdr:nvSpPr>
        <xdr:cNvPr id="678" name="n_1aveValue【消防施設】&#10;有形固定資産減価償却率">
          <a:extLst>
            <a:ext uri="{FF2B5EF4-FFF2-40B4-BE49-F238E27FC236}">
              <a16:creationId xmlns:a16="http://schemas.microsoft.com/office/drawing/2014/main" id="{00000000-0008-0000-0F00-0000A6020000}"/>
            </a:ext>
          </a:extLst>
        </xdr:cNvPr>
        <xdr:cNvSpPr txBox="1"/>
      </xdr:nvSpPr>
      <xdr:spPr>
        <a:xfrm>
          <a:off x="152660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118127</xdr:rowOff>
    </xdr:from>
    <xdr:ext cx="405111" cy="259045"/>
    <xdr:sp macro="" textlink="">
      <xdr:nvSpPr>
        <xdr:cNvPr id="679" name="n_2aveValue【消防施設】&#10;有形固定資産減価償却率">
          <a:extLst>
            <a:ext uri="{FF2B5EF4-FFF2-40B4-BE49-F238E27FC236}">
              <a16:creationId xmlns:a16="http://schemas.microsoft.com/office/drawing/2014/main" id="{00000000-0008-0000-0F00-0000A7020000}"/>
            </a:ext>
          </a:extLst>
        </xdr:cNvPr>
        <xdr:cNvSpPr txBox="1"/>
      </xdr:nvSpPr>
      <xdr:spPr>
        <a:xfrm>
          <a:off x="143897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76216</xdr:rowOff>
    </xdr:from>
    <xdr:ext cx="405111" cy="259045"/>
    <xdr:sp macro="" textlink="">
      <xdr:nvSpPr>
        <xdr:cNvPr id="680" name="n_3aveValue【消防施設】&#10;有形固定資産減価償却率">
          <a:extLst>
            <a:ext uri="{FF2B5EF4-FFF2-40B4-BE49-F238E27FC236}">
              <a16:creationId xmlns:a16="http://schemas.microsoft.com/office/drawing/2014/main" id="{00000000-0008-0000-0F00-0000A8020000}"/>
            </a:ext>
          </a:extLst>
        </xdr:cNvPr>
        <xdr:cNvSpPr txBox="1"/>
      </xdr:nvSpPr>
      <xdr:spPr>
        <a:xfrm>
          <a:off x="13500744" y="1447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29227</xdr:rowOff>
    </xdr:from>
    <xdr:ext cx="405111" cy="259045"/>
    <xdr:sp macro="" textlink="">
      <xdr:nvSpPr>
        <xdr:cNvPr id="681" name="n_1mainValue【消防施設】&#10;有形固定資産減価償却率">
          <a:extLst>
            <a:ext uri="{FF2B5EF4-FFF2-40B4-BE49-F238E27FC236}">
              <a16:creationId xmlns:a16="http://schemas.microsoft.com/office/drawing/2014/main" id="{00000000-0008-0000-0F00-0000A9020000}"/>
            </a:ext>
          </a:extLst>
        </xdr:cNvPr>
        <xdr:cNvSpPr txBox="1"/>
      </xdr:nvSpPr>
      <xdr:spPr>
        <a:xfrm>
          <a:off x="15266044" y="1323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114952</xdr:rowOff>
    </xdr:from>
    <xdr:ext cx="405111" cy="259045"/>
    <xdr:sp macro="" textlink="">
      <xdr:nvSpPr>
        <xdr:cNvPr id="682" name="n_2mainValue【消防施設】&#10;有形固定資産減価償却率">
          <a:extLst>
            <a:ext uri="{FF2B5EF4-FFF2-40B4-BE49-F238E27FC236}">
              <a16:creationId xmlns:a16="http://schemas.microsoft.com/office/drawing/2014/main" id="{00000000-0008-0000-0F00-0000AA020000}"/>
            </a:ext>
          </a:extLst>
        </xdr:cNvPr>
        <xdr:cNvSpPr txBox="1"/>
      </xdr:nvSpPr>
      <xdr:spPr>
        <a:xfrm>
          <a:off x="14389744" y="1314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130191</xdr:rowOff>
    </xdr:from>
    <xdr:ext cx="405111" cy="259045"/>
    <xdr:sp macro="" textlink="">
      <xdr:nvSpPr>
        <xdr:cNvPr id="683" name="n_3mainValue【消防施設】&#10;有形固定資産減価償却率">
          <a:extLst>
            <a:ext uri="{FF2B5EF4-FFF2-40B4-BE49-F238E27FC236}">
              <a16:creationId xmlns:a16="http://schemas.microsoft.com/office/drawing/2014/main" id="{00000000-0008-0000-0F00-0000AB020000}"/>
            </a:ext>
          </a:extLst>
        </xdr:cNvPr>
        <xdr:cNvSpPr txBox="1"/>
      </xdr:nvSpPr>
      <xdr:spPr>
        <a:xfrm>
          <a:off x="13500744" y="1316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a:extLst>
            <a:ext uri="{FF2B5EF4-FFF2-40B4-BE49-F238E27FC236}">
              <a16:creationId xmlns:a16="http://schemas.microsoft.com/office/drawing/2014/main" id="{00000000-0008-0000-0F00-0000A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a:extLst>
            <a:ext uri="{FF2B5EF4-FFF2-40B4-BE49-F238E27FC236}">
              <a16:creationId xmlns:a16="http://schemas.microsoft.com/office/drawing/2014/main" id="{00000000-0008-0000-0F00-0000AD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a:extLst>
            <a:ext uri="{FF2B5EF4-FFF2-40B4-BE49-F238E27FC236}">
              <a16:creationId xmlns:a16="http://schemas.microsoft.com/office/drawing/2014/main" id="{00000000-0008-0000-0F00-0000AE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a:extLst>
            <a:ext uri="{FF2B5EF4-FFF2-40B4-BE49-F238E27FC236}">
              <a16:creationId xmlns:a16="http://schemas.microsoft.com/office/drawing/2014/main" id="{00000000-0008-0000-0F00-0000AF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a:extLst>
            <a:ext uri="{FF2B5EF4-FFF2-40B4-BE49-F238E27FC236}">
              <a16:creationId xmlns:a16="http://schemas.microsoft.com/office/drawing/2014/main" id="{00000000-0008-0000-0F00-0000B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a:extLst>
            <a:ext uri="{FF2B5EF4-FFF2-40B4-BE49-F238E27FC236}">
              <a16:creationId xmlns:a16="http://schemas.microsoft.com/office/drawing/2014/main" id="{00000000-0008-0000-0F00-0000B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a:extLst>
            <a:ext uri="{FF2B5EF4-FFF2-40B4-BE49-F238E27FC236}">
              <a16:creationId xmlns:a16="http://schemas.microsoft.com/office/drawing/2014/main" id="{00000000-0008-0000-0F00-0000B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a:extLst>
            <a:ext uri="{FF2B5EF4-FFF2-40B4-BE49-F238E27FC236}">
              <a16:creationId xmlns:a16="http://schemas.microsoft.com/office/drawing/2014/main" id="{00000000-0008-0000-0F00-0000B3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a:extLst>
            <a:ext uri="{FF2B5EF4-FFF2-40B4-BE49-F238E27FC236}">
              <a16:creationId xmlns:a16="http://schemas.microsoft.com/office/drawing/2014/main" id="{00000000-0008-0000-0F00-0000C0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消防施設】&#10;一人当たり面積グラフ枠">
          <a:extLst>
            <a:ext uri="{FF2B5EF4-FFF2-40B4-BE49-F238E27FC236}">
              <a16:creationId xmlns:a16="http://schemas.microsoft.com/office/drawing/2014/main" id="{00000000-0008-0000-0F00-0000C2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122682</xdr:rowOff>
    </xdr:from>
    <xdr:to>
      <xdr:col>116</xdr:col>
      <xdr:colOff>62864</xdr:colOff>
      <xdr:row>86</xdr:row>
      <xdr:rowOff>87630</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flipV="1">
          <a:off x="22160864" y="13495782"/>
          <a:ext cx="0"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91457</xdr:rowOff>
    </xdr:from>
    <xdr:ext cx="469744" cy="259045"/>
    <xdr:sp macro="" textlink="">
      <xdr:nvSpPr>
        <xdr:cNvPr id="708" name="【消防施設】&#10;一人当たり面積最小値テキスト">
          <a:extLst>
            <a:ext uri="{FF2B5EF4-FFF2-40B4-BE49-F238E27FC236}">
              <a16:creationId xmlns:a16="http://schemas.microsoft.com/office/drawing/2014/main" id="{00000000-0008-0000-0F00-0000C4020000}"/>
            </a:ext>
          </a:extLst>
        </xdr:cNvPr>
        <xdr:cNvSpPr txBox="1"/>
      </xdr:nvSpPr>
      <xdr:spPr>
        <a:xfrm>
          <a:off x="22199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87630</xdr:rowOff>
    </xdr:from>
    <xdr:to>
      <xdr:col>116</xdr:col>
      <xdr:colOff>152400</xdr:colOff>
      <xdr:row>86</xdr:row>
      <xdr:rowOff>87630</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a:off x="22072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69359</xdr:rowOff>
    </xdr:from>
    <xdr:ext cx="469744" cy="259045"/>
    <xdr:sp macro="" textlink="">
      <xdr:nvSpPr>
        <xdr:cNvPr id="710" name="【消防施設】&#10;一人当たり面積最大値テキスト">
          <a:extLst>
            <a:ext uri="{FF2B5EF4-FFF2-40B4-BE49-F238E27FC236}">
              <a16:creationId xmlns:a16="http://schemas.microsoft.com/office/drawing/2014/main" id="{00000000-0008-0000-0F00-0000C6020000}"/>
            </a:ext>
          </a:extLst>
        </xdr:cNvPr>
        <xdr:cNvSpPr txBox="1"/>
      </xdr:nvSpPr>
      <xdr:spPr>
        <a:xfrm>
          <a:off x="22199600" y="1327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122682</xdr:rowOff>
    </xdr:from>
    <xdr:to>
      <xdr:col>116</xdr:col>
      <xdr:colOff>152400</xdr:colOff>
      <xdr:row>78</xdr:row>
      <xdr:rowOff>122682</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a:off x="22072600" y="1349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71138</xdr:rowOff>
    </xdr:from>
    <xdr:ext cx="469744" cy="259045"/>
    <xdr:sp macro="" textlink="">
      <xdr:nvSpPr>
        <xdr:cNvPr id="712" name="【消防施設】&#10;一人当たり面積平均値テキスト">
          <a:extLst>
            <a:ext uri="{FF2B5EF4-FFF2-40B4-BE49-F238E27FC236}">
              <a16:creationId xmlns:a16="http://schemas.microsoft.com/office/drawing/2014/main" id="{00000000-0008-0000-0F00-0000C8020000}"/>
            </a:ext>
          </a:extLst>
        </xdr:cNvPr>
        <xdr:cNvSpPr txBox="1"/>
      </xdr:nvSpPr>
      <xdr:spPr>
        <a:xfrm>
          <a:off x="22199600" y="14472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48261</xdr:rowOff>
    </xdr:from>
    <xdr:to>
      <xdr:col>116</xdr:col>
      <xdr:colOff>114300</xdr:colOff>
      <xdr:row>85</xdr:row>
      <xdr:rowOff>149861</xdr:rowOff>
    </xdr:to>
    <xdr:sp macro="" textlink="">
      <xdr:nvSpPr>
        <xdr:cNvPr id="713" name="フローチャート: 判断 712">
          <a:extLst>
            <a:ext uri="{FF2B5EF4-FFF2-40B4-BE49-F238E27FC236}">
              <a16:creationId xmlns:a16="http://schemas.microsoft.com/office/drawing/2014/main" id="{00000000-0008-0000-0F00-0000C9020000}"/>
            </a:ext>
          </a:extLst>
        </xdr:cNvPr>
        <xdr:cNvSpPr/>
      </xdr:nvSpPr>
      <xdr:spPr>
        <a:xfrm>
          <a:off x="221107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54356</xdr:rowOff>
    </xdr:from>
    <xdr:to>
      <xdr:col>112</xdr:col>
      <xdr:colOff>38100</xdr:colOff>
      <xdr:row>85</xdr:row>
      <xdr:rowOff>155956</xdr:rowOff>
    </xdr:to>
    <xdr:sp macro="" textlink="">
      <xdr:nvSpPr>
        <xdr:cNvPr id="714" name="フローチャート: 判断 713">
          <a:extLst>
            <a:ext uri="{FF2B5EF4-FFF2-40B4-BE49-F238E27FC236}">
              <a16:creationId xmlns:a16="http://schemas.microsoft.com/office/drawing/2014/main" id="{00000000-0008-0000-0F00-0000CA020000}"/>
            </a:ext>
          </a:extLst>
        </xdr:cNvPr>
        <xdr:cNvSpPr/>
      </xdr:nvSpPr>
      <xdr:spPr>
        <a:xfrm>
          <a:off x="21272500" y="1462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115315</xdr:rowOff>
    </xdr:from>
    <xdr:to>
      <xdr:col>107</xdr:col>
      <xdr:colOff>101600</xdr:colOff>
      <xdr:row>86</xdr:row>
      <xdr:rowOff>45465</xdr:rowOff>
    </xdr:to>
    <xdr:sp macro="" textlink="">
      <xdr:nvSpPr>
        <xdr:cNvPr id="715" name="フローチャート: 判断 714">
          <a:extLst>
            <a:ext uri="{FF2B5EF4-FFF2-40B4-BE49-F238E27FC236}">
              <a16:creationId xmlns:a16="http://schemas.microsoft.com/office/drawing/2014/main" id="{00000000-0008-0000-0F00-0000CB020000}"/>
            </a:ext>
          </a:extLst>
        </xdr:cNvPr>
        <xdr:cNvSpPr/>
      </xdr:nvSpPr>
      <xdr:spPr>
        <a:xfrm>
          <a:off x="20383500" y="146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114554</xdr:rowOff>
    </xdr:from>
    <xdr:to>
      <xdr:col>102</xdr:col>
      <xdr:colOff>165100</xdr:colOff>
      <xdr:row>86</xdr:row>
      <xdr:rowOff>44704</xdr:rowOff>
    </xdr:to>
    <xdr:sp macro="" textlink="">
      <xdr:nvSpPr>
        <xdr:cNvPr id="716" name="フローチャート: 判断 715">
          <a:extLst>
            <a:ext uri="{FF2B5EF4-FFF2-40B4-BE49-F238E27FC236}">
              <a16:creationId xmlns:a16="http://schemas.microsoft.com/office/drawing/2014/main" id="{00000000-0008-0000-0F00-0000CC020000}"/>
            </a:ext>
          </a:extLst>
        </xdr:cNvPr>
        <xdr:cNvSpPr/>
      </xdr:nvSpPr>
      <xdr:spPr>
        <a:xfrm>
          <a:off x="19494500" y="1468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F00-0000CD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F00-0000CE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F00-0000CF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F00-0000D0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F00-0000D1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28448</xdr:rowOff>
    </xdr:from>
    <xdr:to>
      <xdr:col>116</xdr:col>
      <xdr:colOff>114300</xdr:colOff>
      <xdr:row>86</xdr:row>
      <xdr:rowOff>130048</xdr:rowOff>
    </xdr:to>
    <xdr:sp macro="" textlink="">
      <xdr:nvSpPr>
        <xdr:cNvPr id="722" name="楕円 721">
          <a:extLst>
            <a:ext uri="{FF2B5EF4-FFF2-40B4-BE49-F238E27FC236}">
              <a16:creationId xmlns:a16="http://schemas.microsoft.com/office/drawing/2014/main" id="{00000000-0008-0000-0F00-0000D2020000}"/>
            </a:ext>
          </a:extLst>
        </xdr:cNvPr>
        <xdr:cNvSpPr/>
      </xdr:nvSpPr>
      <xdr:spPr>
        <a:xfrm>
          <a:off x="22110700" y="1477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114825</xdr:rowOff>
    </xdr:from>
    <xdr:ext cx="469744" cy="259045"/>
    <xdr:sp macro="" textlink="">
      <xdr:nvSpPr>
        <xdr:cNvPr id="723" name="【消防施設】&#10;一人当たり面積該当値テキスト">
          <a:extLst>
            <a:ext uri="{FF2B5EF4-FFF2-40B4-BE49-F238E27FC236}">
              <a16:creationId xmlns:a16="http://schemas.microsoft.com/office/drawing/2014/main" id="{00000000-0008-0000-0F00-0000D3020000}"/>
            </a:ext>
          </a:extLst>
        </xdr:cNvPr>
        <xdr:cNvSpPr txBox="1"/>
      </xdr:nvSpPr>
      <xdr:spPr>
        <a:xfrm>
          <a:off x="22199600" y="14688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29211</xdr:rowOff>
    </xdr:from>
    <xdr:to>
      <xdr:col>112</xdr:col>
      <xdr:colOff>38100</xdr:colOff>
      <xdr:row>86</xdr:row>
      <xdr:rowOff>130811</xdr:rowOff>
    </xdr:to>
    <xdr:sp macro="" textlink="">
      <xdr:nvSpPr>
        <xdr:cNvPr id="724" name="楕円 723">
          <a:extLst>
            <a:ext uri="{FF2B5EF4-FFF2-40B4-BE49-F238E27FC236}">
              <a16:creationId xmlns:a16="http://schemas.microsoft.com/office/drawing/2014/main" id="{00000000-0008-0000-0F00-0000D4020000}"/>
            </a:ext>
          </a:extLst>
        </xdr:cNvPr>
        <xdr:cNvSpPr/>
      </xdr:nvSpPr>
      <xdr:spPr>
        <a:xfrm>
          <a:off x="21272500" y="14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79248</xdr:rowOff>
    </xdr:from>
    <xdr:to>
      <xdr:col>116</xdr:col>
      <xdr:colOff>63500</xdr:colOff>
      <xdr:row>86</xdr:row>
      <xdr:rowOff>80011</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flipV="1">
          <a:off x="21323300" y="14823948"/>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29211</xdr:rowOff>
    </xdr:from>
    <xdr:to>
      <xdr:col>107</xdr:col>
      <xdr:colOff>101600</xdr:colOff>
      <xdr:row>86</xdr:row>
      <xdr:rowOff>130811</xdr:rowOff>
    </xdr:to>
    <xdr:sp macro="" textlink="">
      <xdr:nvSpPr>
        <xdr:cNvPr id="726" name="楕円 725">
          <a:extLst>
            <a:ext uri="{FF2B5EF4-FFF2-40B4-BE49-F238E27FC236}">
              <a16:creationId xmlns:a16="http://schemas.microsoft.com/office/drawing/2014/main" id="{00000000-0008-0000-0F00-0000D6020000}"/>
            </a:ext>
          </a:extLst>
        </xdr:cNvPr>
        <xdr:cNvSpPr/>
      </xdr:nvSpPr>
      <xdr:spPr>
        <a:xfrm>
          <a:off x="20383500" y="14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80011</xdr:rowOff>
    </xdr:from>
    <xdr:to>
      <xdr:col>111</xdr:col>
      <xdr:colOff>177800</xdr:colOff>
      <xdr:row>86</xdr:row>
      <xdr:rowOff>80011</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a:off x="20434300" y="148247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29972</xdr:rowOff>
    </xdr:from>
    <xdr:to>
      <xdr:col>102</xdr:col>
      <xdr:colOff>165100</xdr:colOff>
      <xdr:row>86</xdr:row>
      <xdr:rowOff>131572</xdr:rowOff>
    </xdr:to>
    <xdr:sp macro="" textlink="">
      <xdr:nvSpPr>
        <xdr:cNvPr id="728" name="楕円 727">
          <a:extLst>
            <a:ext uri="{FF2B5EF4-FFF2-40B4-BE49-F238E27FC236}">
              <a16:creationId xmlns:a16="http://schemas.microsoft.com/office/drawing/2014/main" id="{00000000-0008-0000-0F00-0000D8020000}"/>
            </a:ext>
          </a:extLst>
        </xdr:cNvPr>
        <xdr:cNvSpPr/>
      </xdr:nvSpPr>
      <xdr:spPr>
        <a:xfrm>
          <a:off x="19494500" y="1477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80011</xdr:rowOff>
    </xdr:from>
    <xdr:to>
      <xdr:col>107</xdr:col>
      <xdr:colOff>50800</xdr:colOff>
      <xdr:row>86</xdr:row>
      <xdr:rowOff>80772</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flipV="1">
          <a:off x="19545300" y="14824711"/>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1033</xdr:rowOff>
    </xdr:from>
    <xdr:ext cx="469744" cy="259045"/>
    <xdr:sp macro="" textlink="">
      <xdr:nvSpPr>
        <xdr:cNvPr id="730" name="n_1aveValue【消防施設】&#10;一人当たり面積">
          <a:extLst>
            <a:ext uri="{FF2B5EF4-FFF2-40B4-BE49-F238E27FC236}">
              <a16:creationId xmlns:a16="http://schemas.microsoft.com/office/drawing/2014/main" id="{00000000-0008-0000-0F00-0000DA020000}"/>
            </a:ext>
          </a:extLst>
        </xdr:cNvPr>
        <xdr:cNvSpPr txBox="1"/>
      </xdr:nvSpPr>
      <xdr:spPr>
        <a:xfrm>
          <a:off x="21075727" y="1440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61992</xdr:rowOff>
    </xdr:from>
    <xdr:ext cx="469744" cy="259045"/>
    <xdr:sp macro="" textlink="">
      <xdr:nvSpPr>
        <xdr:cNvPr id="731" name="n_2aveValue【消防施設】&#10;一人当たり面積">
          <a:extLst>
            <a:ext uri="{FF2B5EF4-FFF2-40B4-BE49-F238E27FC236}">
              <a16:creationId xmlns:a16="http://schemas.microsoft.com/office/drawing/2014/main" id="{00000000-0008-0000-0F00-0000DB020000}"/>
            </a:ext>
          </a:extLst>
        </xdr:cNvPr>
        <xdr:cNvSpPr txBox="1"/>
      </xdr:nvSpPr>
      <xdr:spPr>
        <a:xfrm>
          <a:off x="20199427" y="14463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61231</xdr:rowOff>
    </xdr:from>
    <xdr:ext cx="469744" cy="259045"/>
    <xdr:sp macro="" textlink="">
      <xdr:nvSpPr>
        <xdr:cNvPr id="732" name="n_3aveValue【消防施設】&#10;一人当たり面積">
          <a:extLst>
            <a:ext uri="{FF2B5EF4-FFF2-40B4-BE49-F238E27FC236}">
              <a16:creationId xmlns:a16="http://schemas.microsoft.com/office/drawing/2014/main" id="{00000000-0008-0000-0F00-0000DC020000}"/>
            </a:ext>
          </a:extLst>
        </xdr:cNvPr>
        <xdr:cNvSpPr txBox="1"/>
      </xdr:nvSpPr>
      <xdr:spPr>
        <a:xfrm>
          <a:off x="19310427" y="1446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121938</xdr:rowOff>
    </xdr:from>
    <xdr:ext cx="469744" cy="259045"/>
    <xdr:sp macro="" textlink="">
      <xdr:nvSpPr>
        <xdr:cNvPr id="733" name="n_1mainValue【消防施設】&#10;一人当たり面積">
          <a:extLst>
            <a:ext uri="{FF2B5EF4-FFF2-40B4-BE49-F238E27FC236}">
              <a16:creationId xmlns:a16="http://schemas.microsoft.com/office/drawing/2014/main" id="{00000000-0008-0000-0F00-0000DD020000}"/>
            </a:ext>
          </a:extLst>
        </xdr:cNvPr>
        <xdr:cNvSpPr txBox="1"/>
      </xdr:nvSpPr>
      <xdr:spPr>
        <a:xfrm>
          <a:off x="21075727" y="1486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121938</xdr:rowOff>
    </xdr:from>
    <xdr:ext cx="469744" cy="259045"/>
    <xdr:sp macro="" textlink="">
      <xdr:nvSpPr>
        <xdr:cNvPr id="734" name="n_2mainValue【消防施設】&#10;一人当たり面積">
          <a:extLst>
            <a:ext uri="{FF2B5EF4-FFF2-40B4-BE49-F238E27FC236}">
              <a16:creationId xmlns:a16="http://schemas.microsoft.com/office/drawing/2014/main" id="{00000000-0008-0000-0F00-0000DE020000}"/>
            </a:ext>
          </a:extLst>
        </xdr:cNvPr>
        <xdr:cNvSpPr txBox="1"/>
      </xdr:nvSpPr>
      <xdr:spPr>
        <a:xfrm>
          <a:off x="20199427" y="1486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122699</xdr:rowOff>
    </xdr:from>
    <xdr:ext cx="469744" cy="259045"/>
    <xdr:sp macro="" textlink="">
      <xdr:nvSpPr>
        <xdr:cNvPr id="735" name="n_3mainValue【消防施設】&#10;一人当たり面積">
          <a:extLst>
            <a:ext uri="{FF2B5EF4-FFF2-40B4-BE49-F238E27FC236}">
              <a16:creationId xmlns:a16="http://schemas.microsoft.com/office/drawing/2014/main" id="{00000000-0008-0000-0F00-0000DF020000}"/>
            </a:ext>
          </a:extLst>
        </xdr:cNvPr>
        <xdr:cNvSpPr txBox="1"/>
      </xdr:nvSpPr>
      <xdr:spPr>
        <a:xfrm>
          <a:off x="19310427" y="1486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00000000-0008-0000-0F00-0000E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00000000-0008-0000-0F00-0000E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00000000-0008-0000-0F00-0000E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00000000-0008-0000-0F00-0000E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00000000-0008-0000-0F00-0000E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00000000-0008-0000-0F00-0000E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00000000-0008-0000-0F00-0000E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00000000-0008-0000-0F00-0000E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a:extLst>
            <a:ext uri="{FF2B5EF4-FFF2-40B4-BE49-F238E27FC236}">
              <a16:creationId xmlns:a16="http://schemas.microsoft.com/office/drawing/2014/main" id="{00000000-0008-0000-0F00-0000F0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56" name="テキスト ボックス 755">
          <a:extLst>
            <a:ext uri="{FF2B5EF4-FFF2-40B4-BE49-F238E27FC236}">
              <a16:creationId xmlns:a16="http://schemas.microsoft.com/office/drawing/2014/main" id="{00000000-0008-0000-0F00-0000F4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庁舎】&#10;有形固定資産減価償却率グラフ枠">
          <a:extLst>
            <a:ext uri="{FF2B5EF4-FFF2-40B4-BE49-F238E27FC236}">
              <a16:creationId xmlns:a16="http://schemas.microsoft.com/office/drawing/2014/main" id="{00000000-0008-0000-0F00-0000F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55245</xdr:rowOff>
    </xdr:to>
    <xdr:cxnSp macro="">
      <xdr:nvCxnSpPr>
        <xdr:cNvPr id="760" name="直線コネクタ 759">
          <a:extLst>
            <a:ext uri="{FF2B5EF4-FFF2-40B4-BE49-F238E27FC236}">
              <a16:creationId xmlns:a16="http://schemas.microsoft.com/office/drawing/2014/main" id="{00000000-0008-0000-0F00-0000F8020000}"/>
            </a:ext>
          </a:extLst>
        </xdr:cNvPr>
        <xdr:cNvCxnSpPr/>
      </xdr:nvCxnSpPr>
      <xdr:spPr>
        <a:xfrm flipV="1">
          <a:off x="16318864" y="1714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59072</xdr:rowOff>
    </xdr:from>
    <xdr:ext cx="405111" cy="259045"/>
    <xdr:sp macro="" textlink="">
      <xdr:nvSpPr>
        <xdr:cNvPr id="761" name="【庁舎】&#10;有形固定資産減価償却率最小値テキスト">
          <a:extLst>
            <a:ext uri="{FF2B5EF4-FFF2-40B4-BE49-F238E27FC236}">
              <a16:creationId xmlns:a16="http://schemas.microsoft.com/office/drawing/2014/main" id="{00000000-0008-0000-0F00-0000F9020000}"/>
            </a:ext>
          </a:extLst>
        </xdr:cNvPr>
        <xdr:cNvSpPr txBox="1"/>
      </xdr:nvSpPr>
      <xdr:spPr>
        <a:xfrm>
          <a:off x="16357600" y="187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55245</xdr:rowOff>
    </xdr:from>
    <xdr:to>
      <xdr:col>86</xdr:col>
      <xdr:colOff>25400</xdr:colOff>
      <xdr:row>109</xdr:row>
      <xdr:rowOff>55245</xdr:rowOff>
    </xdr:to>
    <xdr:cxnSp macro="">
      <xdr:nvCxnSpPr>
        <xdr:cNvPr id="762" name="直線コネクタ 761">
          <a:extLst>
            <a:ext uri="{FF2B5EF4-FFF2-40B4-BE49-F238E27FC236}">
              <a16:creationId xmlns:a16="http://schemas.microsoft.com/office/drawing/2014/main" id="{00000000-0008-0000-0F00-0000FA020000}"/>
            </a:ext>
          </a:extLst>
        </xdr:cNvPr>
        <xdr:cNvCxnSpPr/>
      </xdr:nvCxnSpPr>
      <xdr:spPr>
        <a:xfrm>
          <a:off x="16230600" y="1874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763" name="【庁舎】&#10;有形固定資産減価償却率最大値テキスト">
          <a:extLst>
            <a:ext uri="{FF2B5EF4-FFF2-40B4-BE49-F238E27FC236}">
              <a16:creationId xmlns:a16="http://schemas.microsoft.com/office/drawing/2014/main" id="{00000000-0008-0000-0F00-0000FB020000}"/>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4" name="直線コネクタ 763">
          <a:extLst>
            <a:ext uri="{FF2B5EF4-FFF2-40B4-BE49-F238E27FC236}">
              <a16:creationId xmlns:a16="http://schemas.microsoft.com/office/drawing/2014/main" id="{00000000-0008-0000-0F00-0000FC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43832</xdr:rowOff>
    </xdr:from>
    <xdr:ext cx="405111" cy="259045"/>
    <xdr:sp macro="" textlink="">
      <xdr:nvSpPr>
        <xdr:cNvPr id="765" name="【庁舎】&#10;有形固定資産減価償却率平均値テキスト">
          <a:extLst>
            <a:ext uri="{FF2B5EF4-FFF2-40B4-BE49-F238E27FC236}">
              <a16:creationId xmlns:a16="http://schemas.microsoft.com/office/drawing/2014/main" id="{00000000-0008-0000-0F00-0000FD020000}"/>
            </a:ext>
          </a:extLst>
        </xdr:cNvPr>
        <xdr:cNvSpPr txBox="1"/>
      </xdr:nvSpPr>
      <xdr:spPr>
        <a:xfrm>
          <a:off x="16357600" y="18046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65405</xdr:rowOff>
    </xdr:from>
    <xdr:to>
      <xdr:col>85</xdr:col>
      <xdr:colOff>177800</xdr:colOff>
      <xdr:row>105</xdr:row>
      <xdr:rowOff>167005</xdr:rowOff>
    </xdr:to>
    <xdr:sp macro="" textlink="">
      <xdr:nvSpPr>
        <xdr:cNvPr id="766" name="フローチャート: 判断 765">
          <a:extLst>
            <a:ext uri="{FF2B5EF4-FFF2-40B4-BE49-F238E27FC236}">
              <a16:creationId xmlns:a16="http://schemas.microsoft.com/office/drawing/2014/main" id="{00000000-0008-0000-0F00-0000FE020000}"/>
            </a:ext>
          </a:extLst>
        </xdr:cNvPr>
        <xdr:cNvSpPr/>
      </xdr:nvSpPr>
      <xdr:spPr>
        <a:xfrm>
          <a:off x="162687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124461</xdr:rowOff>
    </xdr:from>
    <xdr:to>
      <xdr:col>81</xdr:col>
      <xdr:colOff>101600</xdr:colOff>
      <xdr:row>105</xdr:row>
      <xdr:rowOff>54611</xdr:rowOff>
    </xdr:to>
    <xdr:sp macro="" textlink="">
      <xdr:nvSpPr>
        <xdr:cNvPr id="767" name="フローチャート: 判断 766">
          <a:extLst>
            <a:ext uri="{FF2B5EF4-FFF2-40B4-BE49-F238E27FC236}">
              <a16:creationId xmlns:a16="http://schemas.microsoft.com/office/drawing/2014/main" id="{00000000-0008-0000-0F00-0000FF020000}"/>
            </a:ext>
          </a:extLst>
        </xdr:cNvPr>
        <xdr:cNvSpPr/>
      </xdr:nvSpPr>
      <xdr:spPr>
        <a:xfrm>
          <a:off x="15430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160655</xdr:rowOff>
    </xdr:from>
    <xdr:to>
      <xdr:col>76</xdr:col>
      <xdr:colOff>165100</xdr:colOff>
      <xdr:row>105</xdr:row>
      <xdr:rowOff>90805</xdr:rowOff>
    </xdr:to>
    <xdr:sp macro="" textlink="">
      <xdr:nvSpPr>
        <xdr:cNvPr id="768" name="フローチャート: 判断 767">
          <a:extLst>
            <a:ext uri="{FF2B5EF4-FFF2-40B4-BE49-F238E27FC236}">
              <a16:creationId xmlns:a16="http://schemas.microsoft.com/office/drawing/2014/main" id="{00000000-0008-0000-0F00-000000030000}"/>
            </a:ext>
          </a:extLst>
        </xdr:cNvPr>
        <xdr:cNvSpPr/>
      </xdr:nvSpPr>
      <xdr:spPr>
        <a:xfrm>
          <a:off x="14541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109220</xdr:rowOff>
    </xdr:from>
    <xdr:to>
      <xdr:col>72</xdr:col>
      <xdr:colOff>38100</xdr:colOff>
      <xdr:row>106</xdr:row>
      <xdr:rowOff>39370</xdr:rowOff>
    </xdr:to>
    <xdr:sp macro="" textlink="">
      <xdr:nvSpPr>
        <xdr:cNvPr id="769" name="フローチャート: 判断 768">
          <a:extLst>
            <a:ext uri="{FF2B5EF4-FFF2-40B4-BE49-F238E27FC236}">
              <a16:creationId xmlns:a16="http://schemas.microsoft.com/office/drawing/2014/main" id="{00000000-0008-0000-0F00-000001030000}"/>
            </a:ext>
          </a:extLst>
        </xdr:cNvPr>
        <xdr:cNvSpPr/>
      </xdr:nvSpPr>
      <xdr:spPr>
        <a:xfrm>
          <a:off x="13652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0000000-0008-0000-0F00-000002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F00-000003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F00-000004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F00-000005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F00-000006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19686</xdr:rowOff>
    </xdr:from>
    <xdr:to>
      <xdr:col>85</xdr:col>
      <xdr:colOff>177800</xdr:colOff>
      <xdr:row>100</xdr:row>
      <xdr:rowOff>121286</xdr:rowOff>
    </xdr:to>
    <xdr:sp macro="" textlink="">
      <xdr:nvSpPr>
        <xdr:cNvPr id="775" name="楕円 774">
          <a:extLst>
            <a:ext uri="{FF2B5EF4-FFF2-40B4-BE49-F238E27FC236}">
              <a16:creationId xmlns:a16="http://schemas.microsoft.com/office/drawing/2014/main" id="{00000000-0008-0000-0F00-000007030000}"/>
            </a:ext>
          </a:extLst>
        </xdr:cNvPr>
        <xdr:cNvSpPr/>
      </xdr:nvSpPr>
      <xdr:spPr>
        <a:xfrm>
          <a:off x="16268700" y="1716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106063</xdr:rowOff>
    </xdr:from>
    <xdr:ext cx="405111" cy="259045"/>
    <xdr:sp macro="" textlink="">
      <xdr:nvSpPr>
        <xdr:cNvPr id="776" name="【庁舎】&#10;有形固定資産減価償却率該当値テキスト">
          <a:extLst>
            <a:ext uri="{FF2B5EF4-FFF2-40B4-BE49-F238E27FC236}">
              <a16:creationId xmlns:a16="http://schemas.microsoft.com/office/drawing/2014/main" id="{00000000-0008-0000-0F00-000008030000}"/>
            </a:ext>
          </a:extLst>
        </xdr:cNvPr>
        <xdr:cNvSpPr txBox="1"/>
      </xdr:nvSpPr>
      <xdr:spPr>
        <a:xfrm>
          <a:off x="16357600" y="17079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25400</xdr:rowOff>
    </xdr:from>
    <xdr:to>
      <xdr:col>81</xdr:col>
      <xdr:colOff>101600</xdr:colOff>
      <xdr:row>100</xdr:row>
      <xdr:rowOff>127000</xdr:rowOff>
    </xdr:to>
    <xdr:sp macro="" textlink="">
      <xdr:nvSpPr>
        <xdr:cNvPr id="777" name="楕円 776">
          <a:extLst>
            <a:ext uri="{FF2B5EF4-FFF2-40B4-BE49-F238E27FC236}">
              <a16:creationId xmlns:a16="http://schemas.microsoft.com/office/drawing/2014/main" id="{00000000-0008-0000-0F00-000009030000}"/>
            </a:ext>
          </a:extLst>
        </xdr:cNvPr>
        <xdr:cNvSpPr/>
      </xdr:nvSpPr>
      <xdr:spPr>
        <a:xfrm>
          <a:off x="15430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70486</xdr:rowOff>
    </xdr:from>
    <xdr:to>
      <xdr:col>85</xdr:col>
      <xdr:colOff>127000</xdr:colOff>
      <xdr:row>100</xdr:row>
      <xdr:rowOff>76200</xdr:rowOff>
    </xdr:to>
    <xdr:cxnSp macro="">
      <xdr:nvCxnSpPr>
        <xdr:cNvPr id="778" name="直線コネクタ 777">
          <a:extLst>
            <a:ext uri="{FF2B5EF4-FFF2-40B4-BE49-F238E27FC236}">
              <a16:creationId xmlns:a16="http://schemas.microsoft.com/office/drawing/2014/main" id="{00000000-0008-0000-0F00-00000A030000}"/>
            </a:ext>
          </a:extLst>
        </xdr:cNvPr>
        <xdr:cNvCxnSpPr/>
      </xdr:nvCxnSpPr>
      <xdr:spPr>
        <a:xfrm flipV="1">
          <a:off x="15481300" y="17215486"/>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170180</xdr:rowOff>
    </xdr:from>
    <xdr:to>
      <xdr:col>76</xdr:col>
      <xdr:colOff>165100</xdr:colOff>
      <xdr:row>101</xdr:row>
      <xdr:rowOff>100330</xdr:rowOff>
    </xdr:to>
    <xdr:sp macro="" textlink="">
      <xdr:nvSpPr>
        <xdr:cNvPr id="779" name="楕円 778">
          <a:extLst>
            <a:ext uri="{FF2B5EF4-FFF2-40B4-BE49-F238E27FC236}">
              <a16:creationId xmlns:a16="http://schemas.microsoft.com/office/drawing/2014/main" id="{00000000-0008-0000-0F00-00000B030000}"/>
            </a:ext>
          </a:extLst>
        </xdr:cNvPr>
        <xdr:cNvSpPr/>
      </xdr:nvSpPr>
      <xdr:spPr>
        <a:xfrm>
          <a:off x="14541500" y="1731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76200</xdr:rowOff>
    </xdr:from>
    <xdr:to>
      <xdr:col>81</xdr:col>
      <xdr:colOff>50800</xdr:colOff>
      <xdr:row>101</xdr:row>
      <xdr:rowOff>49530</xdr:rowOff>
    </xdr:to>
    <xdr:cxnSp macro="">
      <xdr:nvCxnSpPr>
        <xdr:cNvPr id="780" name="直線コネクタ 779">
          <a:extLst>
            <a:ext uri="{FF2B5EF4-FFF2-40B4-BE49-F238E27FC236}">
              <a16:creationId xmlns:a16="http://schemas.microsoft.com/office/drawing/2014/main" id="{00000000-0008-0000-0F00-00000C030000}"/>
            </a:ext>
          </a:extLst>
        </xdr:cNvPr>
        <xdr:cNvCxnSpPr/>
      </xdr:nvCxnSpPr>
      <xdr:spPr>
        <a:xfrm flipV="1">
          <a:off x="14592300" y="172212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40639</xdr:rowOff>
    </xdr:from>
    <xdr:to>
      <xdr:col>72</xdr:col>
      <xdr:colOff>38100</xdr:colOff>
      <xdr:row>101</xdr:row>
      <xdr:rowOff>142239</xdr:rowOff>
    </xdr:to>
    <xdr:sp macro="" textlink="">
      <xdr:nvSpPr>
        <xdr:cNvPr id="781" name="楕円 780">
          <a:extLst>
            <a:ext uri="{FF2B5EF4-FFF2-40B4-BE49-F238E27FC236}">
              <a16:creationId xmlns:a16="http://schemas.microsoft.com/office/drawing/2014/main" id="{00000000-0008-0000-0F00-00000D030000}"/>
            </a:ext>
          </a:extLst>
        </xdr:cNvPr>
        <xdr:cNvSpPr/>
      </xdr:nvSpPr>
      <xdr:spPr>
        <a:xfrm>
          <a:off x="13652500" y="1735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49530</xdr:rowOff>
    </xdr:from>
    <xdr:to>
      <xdr:col>76</xdr:col>
      <xdr:colOff>114300</xdr:colOff>
      <xdr:row>101</xdr:row>
      <xdr:rowOff>91439</xdr:rowOff>
    </xdr:to>
    <xdr:cxnSp macro="">
      <xdr:nvCxnSpPr>
        <xdr:cNvPr id="782" name="直線コネクタ 781">
          <a:extLst>
            <a:ext uri="{FF2B5EF4-FFF2-40B4-BE49-F238E27FC236}">
              <a16:creationId xmlns:a16="http://schemas.microsoft.com/office/drawing/2014/main" id="{00000000-0008-0000-0F00-00000E030000}"/>
            </a:ext>
          </a:extLst>
        </xdr:cNvPr>
        <xdr:cNvCxnSpPr/>
      </xdr:nvCxnSpPr>
      <xdr:spPr>
        <a:xfrm flipV="1">
          <a:off x="13703300" y="173659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45738</xdr:rowOff>
    </xdr:from>
    <xdr:ext cx="405111" cy="259045"/>
    <xdr:sp macro="" textlink="">
      <xdr:nvSpPr>
        <xdr:cNvPr id="783" name="n_1aveValue【庁舎】&#10;有形固定資産減価償却率">
          <a:extLst>
            <a:ext uri="{FF2B5EF4-FFF2-40B4-BE49-F238E27FC236}">
              <a16:creationId xmlns:a16="http://schemas.microsoft.com/office/drawing/2014/main" id="{00000000-0008-0000-0F00-00000F030000}"/>
            </a:ext>
          </a:extLst>
        </xdr:cNvPr>
        <xdr:cNvSpPr txBox="1"/>
      </xdr:nvSpPr>
      <xdr:spPr>
        <a:xfrm>
          <a:off x="15266044"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81932</xdr:rowOff>
    </xdr:from>
    <xdr:ext cx="405111" cy="259045"/>
    <xdr:sp macro="" textlink="">
      <xdr:nvSpPr>
        <xdr:cNvPr id="784" name="n_2aveValue【庁舎】&#10;有形固定資産減価償却率">
          <a:extLst>
            <a:ext uri="{FF2B5EF4-FFF2-40B4-BE49-F238E27FC236}">
              <a16:creationId xmlns:a16="http://schemas.microsoft.com/office/drawing/2014/main" id="{00000000-0008-0000-0F00-000010030000}"/>
            </a:ext>
          </a:extLst>
        </xdr:cNvPr>
        <xdr:cNvSpPr txBox="1"/>
      </xdr:nvSpPr>
      <xdr:spPr>
        <a:xfrm>
          <a:off x="14389744" y="1808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30497</xdr:rowOff>
    </xdr:from>
    <xdr:ext cx="405111" cy="259045"/>
    <xdr:sp macro="" textlink="">
      <xdr:nvSpPr>
        <xdr:cNvPr id="785" name="n_3aveValue【庁舎】&#10;有形固定資産減価償却率">
          <a:extLst>
            <a:ext uri="{FF2B5EF4-FFF2-40B4-BE49-F238E27FC236}">
              <a16:creationId xmlns:a16="http://schemas.microsoft.com/office/drawing/2014/main" id="{00000000-0008-0000-0F00-000011030000}"/>
            </a:ext>
          </a:extLst>
        </xdr:cNvPr>
        <xdr:cNvSpPr txBox="1"/>
      </xdr:nvSpPr>
      <xdr:spPr>
        <a:xfrm>
          <a:off x="13500744" y="1820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143527</xdr:rowOff>
    </xdr:from>
    <xdr:ext cx="405111" cy="259045"/>
    <xdr:sp macro="" textlink="">
      <xdr:nvSpPr>
        <xdr:cNvPr id="786" name="n_1mainValue【庁舎】&#10;有形固定資産減価償却率">
          <a:extLst>
            <a:ext uri="{FF2B5EF4-FFF2-40B4-BE49-F238E27FC236}">
              <a16:creationId xmlns:a16="http://schemas.microsoft.com/office/drawing/2014/main" id="{00000000-0008-0000-0F00-000012030000}"/>
            </a:ext>
          </a:extLst>
        </xdr:cNvPr>
        <xdr:cNvSpPr txBox="1"/>
      </xdr:nvSpPr>
      <xdr:spPr>
        <a:xfrm>
          <a:off x="15266044" y="1694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116857</xdr:rowOff>
    </xdr:from>
    <xdr:ext cx="405111" cy="259045"/>
    <xdr:sp macro="" textlink="">
      <xdr:nvSpPr>
        <xdr:cNvPr id="787" name="n_2mainValue【庁舎】&#10;有形固定資産減価償却率">
          <a:extLst>
            <a:ext uri="{FF2B5EF4-FFF2-40B4-BE49-F238E27FC236}">
              <a16:creationId xmlns:a16="http://schemas.microsoft.com/office/drawing/2014/main" id="{00000000-0008-0000-0F00-000013030000}"/>
            </a:ext>
          </a:extLst>
        </xdr:cNvPr>
        <xdr:cNvSpPr txBox="1"/>
      </xdr:nvSpPr>
      <xdr:spPr>
        <a:xfrm>
          <a:off x="14389744" y="1709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158766</xdr:rowOff>
    </xdr:from>
    <xdr:ext cx="405111" cy="259045"/>
    <xdr:sp macro="" textlink="">
      <xdr:nvSpPr>
        <xdr:cNvPr id="788" name="n_3mainValue【庁舎】&#10;有形固定資産減価償却率">
          <a:extLst>
            <a:ext uri="{FF2B5EF4-FFF2-40B4-BE49-F238E27FC236}">
              <a16:creationId xmlns:a16="http://schemas.microsoft.com/office/drawing/2014/main" id="{00000000-0008-0000-0F00-000014030000}"/>
            </a:ext>
          </a:extLst>
        </xdr:cNvPr>
        <xdr:cNvSpPr txBox="1"/>
      </xdr:nvSpPr>
      <xdr:spPr>
        <a:xfrm>
          <a:off x="13500744" y="1713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9" name="正方形/長方形 788">
          <a:extLst>
            <a:ext uri="{FF2B5EF4-FFF2-40B4-BE49-F238E27FC236}">
              <a16:creationId xmlns:a16="http://schemas.microsoft.com/office/drawing/2014/main" id="{00000000-0008-0000-0F00-000015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0" name="正方形/長方形 789">
          <a:extLst>
            <a:ext uri="{FF2B5EF4-FFF2-40B4-BE49-F238E27FC236}">
              <a16:creationId xmlns:a16="http://schemas.microsoft.com/office/drawing/2014/main" id="{00000000-0008-0000-0F00-000016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1" name="正方形/長方形 790">
          <a:extLst>
            <a:ext uri="{FF2B5EF4-FFF2-40B4-BE49-F238E27FC236}">
              <a16:creationId xmlns:a16="http://schemas.microsoft.com/office/drawing/2014/main" id="{00000000-0008-0000-0F00-000017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2" name="正方形/長方形 791">
          <a:extLst>
            <a:ext uri="{FF2B5EF4-FFF2-40B4-BE49-F238E27FC236}">
              <a16:creationId xmlns:a16="http://schemas.microsoft.com/office/drawing/2014/main" id="{00000000-0008-0000-0F00-000018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3" name="正方形/長方形 792">
          <a:extLst>
            <a:ext uri="{FF2B5EF4-FFF2-40B4-BE49-F238E27FC236}">
              <a16:creationId xmlns:a16="http://schemas.microsoft.com/office/drawing/2014/main" id="{00000000-0008-0000-0F00-000019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4" name="正方形/長方形 793">
          <a:extLst>
            <a:ext uri="{FF2B5EF4-FFF2-40B4-BE49-F238E27FC236}">
              <a16:creationId xmlns:a16="http://schemas.microsoft.com/office/drawing/2014/main" id="{00000000-0008-0000-0F00-00001A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5" name="正方形/長方形 794">
          <a:extLst>
            <a:ext uri="{FF2B5EF4-FFF2-40B4-BE49-F238E27FC236}">
              <a16:creationId xmlns:a16="http://schemas.microsoft.com/office/drawing/2014/main" id="{00000000-0008-0000-0F00-00001B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6" name="正方形/長方形 795">
          <a:extLst>
            <a:ext uri="{FF2B5EF4-FFF2-40B4-BE49-F238E27FC236}">
              <a16:creationId xmlns:a16="http://schemas.microsoft.com/office/drawing/2014/main" id="{00000000-0008-0000-0F00-00001C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7" name="テキスト ボックス 796">
          <a:extLst>
            <a:ext uri="{FF2B5EF4-FFF2-40B4-BE49-F238E27FC236}">
              <a16:creationId xmlns:a16="http://schemas.microsoft.com/office/drawing/2014/main" id="{00000000-0008-0000-0F00-00001D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8" name="直線コネクタ 797">
          <a:extLst>
            <a:ext uri="{FF2B5EF4-FFF2-40B4-BE49-F238E27FC236}">
              <a16:creationId xmlns:a16="http://schemas.microsoft.com/office/drawing/2014/main" id="{00000000-0008-0000-0F00-00001E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99" name="直線コネクタ 798">
          <a:extLst>
            <a:ext uri="{FF2B5EF4-FFF2-40B4-BE49-F238E27FC236}">
              <a16:creationId xmlns:a16="http://schemas.microsoft.com/office/drawing/2014/main" id="{00000000-0008-0000-0F00-00001F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0" name="テキスト ボックス 799">
          <a:extLst>
            <a:ext uri="{FF2B5EF4-FFF2-40B4-BE49-F238E27FC236}">
              <a16:creationId xmlns:a16="http://schemas.microsoft.com/office/drawing/2014/main" id="{00000000-0008-0000-0F00-000020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1" name="直線コネクタ 800">
          <a:extLst>
            <a:ext uri="{FF2B5EF4-FFF2-40B4-BE49-F238E27FC236}">
              <a16:creationId xmlns:a16="http://schemas.microsoft.com/office/drawing/2014/main" id="{00000000-0008-0000-0F00-000021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2" name="テキスト ボックス 801">
          <a:extLst>
            <a:ext uri="{FF2B5EF4-FFF2-40B4-BE49-F238E27FC236}">
              <a16:creationId xmlns:a16="http://schemas.microsoft.com/office/drawing/2014/main" id="{00000000-0008-0000-0F00-000022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3" name="直線コネクタ 802">
          <a:extLst>
            <a:ext uri="{FF2B5EF4-FFF2-40B4-BE49-F238E27FC236}">
              <a16:creationId xmlns:a16="http://schemas.microsoft.com/office/drawing/2014/main" id="{00000000-0008-0000-0F00-000023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5" name="直線コネクタ 804">
          <a:extLst>
            <a:ext uri="{FF2B5EF4-FFF2-40B4-BE49-F238E27FC236}">
              <a16:creationId xmlns:a16="http://schemas.microsoft.com/office/drawing/2014/main" id="{00000000-0008-0000-0F00-000025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06" name="テキスト ボックス 805">
          <a:extLst>
            <a:ext uri="{FF2B5EF4-FFF2-40B4-BE49-F238E27FC236}">
              <a16:creationId xmlns:a16="http://schemas.microsoft.com/office/drawing/2014/main" id="{00000000-0008-0000-0F00-000026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8" name="テキスト ボックス 807">
          <a:extLst>
            <a:ext uri="{FF2B5EF4-FFF2-40B4-BE49-F238E27FC236}">
              <a16:creationId xmlns:a16="http://schemas.microsoft.com/office/drawing/2014/main" id="{00000000-0008-0000-0F00-000028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9" name="【庁舎】&#10;一人当たり面積グラフ枠">
          <a:extLst>
            <a:ext uri="{FF2B5EF4-FFF2-40B4-BE49-F238E27FC236}">
              <a16:creationId xmlns:a16="http://schemas.microsoft.com/office/drawing/2014/main" id="{00000000-0008-0000-0F00-000029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113233</xdr:rowOff>
    </xdr:from>
    <xdr:to>
      <xdr:col>116</xdr:col>
      <xdr:colOff>62864</xdr:colOff>
      <xdr:row>108</xdr:row>
      <xdr:rowOff>2591</xdr:rowOff>
    </xdr:to>
    <xdr:cxnSp macro="">
      <xdr:nvCxnSpPr>
        <xdr:cNvPr id="810" name="直線コネクタ 809">
          <a:extLst>
            <a:ext uri="{FF2B5EF4-FFF2-40B4-BE49-F238E27FC236}">
              <a16:creationId xmlns:a16="http://schemas.microsoft.com/office/drawing/2014/main" id="{00000000-0008-0000-0F00-00002A030000}"/>
            </a:ext>
          </a:extLst>
        </xdr:cNvPr>
        <xdr:cNvCxnSpPr/>
      </xdr:nvCxnSpPr>
      <xdr:spPr>
        <a:xfrm flipV="1">
          <a:off x="22160864" y="17429683"/>
          <a:ext cx="0" cy="1089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6418</xdr:rowOff>
    </xdr:from>
    <xdr:ext cx="469744" cy="259045"/>
    <xdr:sp macro="" textlink="">
      <xdr:nvSpPr>
        <xdr:cNvPr id="811" name="【庁舎】&#10;一人当たり面積最小値テキスト">
          <a:extLst>
            <a:ext uri="{FF2B5EF4-FFF2-40B4-BE49-F238E27FC236}">
              <a16:creationId xmlns:a16="http://schemas.microsoft.com/office/drawing/2014/main" id="{00000000-0008-0000-0F00-00002B030000}"/>
            </a:ext>
          </a:extLst>
        </xdr:cNvPr>
        <xdr:cNvSpPr txBox="1"/>
      </xdr:nvSpPr>
      <xdr:spPr>
        <a:xfrm>
          <a:off x="22199600" y="185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2591</xdr:rowOff>
    </xdr:from>
    <xdr:to>
      <xdr:col>116</xdr:col>
      <xdr:colOff>152400</xdr:colOff>
      <xdr:row>108</xdr:row>
      <xdr:rowOff>2591</xdr:rowOff>
    </xdr:to>
    <xdr:cxnSp macro="">
      <xdr:nvCxnSpPr>
        <xdr:cNvPr id="812" name="直線コネクタ 811">
          <a:extLst>
            <a:ext uri="{FF2B5EF4-FFF2-40B4-BE49-F238E27FC236}">
              <a16:creationId xmlns:a16="http://schemas.microsoft.com/office/drawing/2014/main" id="{00000000-0008-0000-0F00-00002C030000}"/>
            </a:ext>
          </a:extLst>
        </xdr:cNvPr>
        <xdr:cNvCxnSpPr/>
      </xdr:nvCxnSpPr>
      <xdr:spPr>
        <a:xfrm>
          <a:off x="22072600" y="1851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59910</xdr:rowOff>
    </xdr:from>
    <xdr:ext cx="469744" cy="259045"/>
    <xdr:sp macro="" textlink="">
      <xdr:nvSpPr>
        <xdr:cNvPr id="813" name="【庁舎】&#10;一人当たり面積最大値テキスト">
          <a:extLst>
            <a:ext uri="{FF2B5EF4-FFF2-40B4-BE49-F238E27FC236}">
              <a16:creationId xmlns:a16="http://schemas.microsoft.com/office/drawing/2014/main" id="{00000000-0008-0000-0F00-00002D030000}"/>
            </a:ext>
          </a:extLst>
        </xdr:cNvPr>
        <xdr:cNvSpPr txBox="1"/>
      </xdr:nvSpPr>
      <xdr:spPr>
        <a:xfrm>
          <a:off x="22199600" y="1720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113233</xdr:rowOff>
    </xdr:from>
    <xdr:to>
      <xdr:col>116</xdr:col>
      <xdr:colOff>152400</xdr:colOff>
      <xdr:row>101</xdr:row>
      <xdr:rowOff>113233</xdr:rowOff>
    </xdr:to>
    <xdr:cxnSp macro="">
      <xdr:nvCxnSpPr>
        <xdr:cNvPr id="814" name="直線コネクタ 813">
          <a:extLst>
            <a:ext uri="{FF2B5EF4-FFF2-40B4-BE49-F238E27FC236}">
              <a16:creationId xmlns:a16="http://schemas.microsoft.com/office/drawing/2014/main" id="{00000000-0008-0000-0F00-00002E030000}"/>
            </a:ext>
          </a:extLst>
        </xdr:cNvPr>
        <xdr:cNvCxnSpPr/>
      </xdr:nvCxnSpPr>
      <xdr:spPr>
        <a:xfrm>
          <a:off x="22072600" y="17429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164864</xdr:rowOff>
    </xdr:from>
    <xdr:ext cx="469744" cy="259045"/>
    <xdr:sp macro="" textlink="">
      <xdr:nvSpPr>
        <xdr:cNvPr id="815" name="【庁舎】&#10;一人当たり面積平均値テキスト">
          <a:extLst>
            <a:ext uri="{FF2B5EF4-FFF2-40B4-BE49-F238E27FC236}">
              <a16:creationId xmlns:a16="http://schemas.microsoft.com/office/drawing/2014/main" id="{00000000-0008-0000-0F00-00002F030000}"/>
            </a:ext>
          </a:extLst>
        </xdr:cNvPr>
        <xdr:cNvSpPr txBox="1"/>
      </xdr:nvSpPr>
      <xdr:spPr>
        <a:xfrm>
          <a:off x="22199600" y="18167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141987</xdr:rowOff>
    </xdr:from>
    <xdr:to>
      <xdr:col>116</xdr:col>
      <xdr:colOff>114300</xdr:colOff>
      <xdr:row>107</xdr:row>
      <xdr:rowOff>72137</xdr:rowOff>
    </xdr:to>
    <xdr:sp macro="" textlink="">
      <xdr:nvSpPr>
        <xdr:cNvPr id="816" name="フローチャート: 判断 815">
          <a:extLst>
            <a:ext uri="{FF2B5EF4-FFF2-40B4-BE49-F238E27FC236}">
              <a16:creationId xmlns:a16="http://schemas.microsoft.com/office/drawing/2014/main" id="{00000000-0008-0000-0F00-000030030000}"/>
            </a:ext>
          </a:extLst>
        </xdr:cNvPr>
        <xdr:cNvSpPr/>
      </xdr:nvSpPr>
      <xdr:spPr>
        <a:xfrm>
          <a:off x="22110700" y="1831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169875</xdr:rowOff>
    </xdr:from>
    <xdr:to>
      <xdr:col>112</xdr:col>
      <xdr:colOff>38100</xdr:colOff>
      <xdr:row>107</xdr:row>
      <xdr:rowOff>100025</xdr:rowOff>
    </xdr:to>
    <xdr:sp macro="" textlink="">
      <xdr:nvSpPr>
        <xdr:cNvPr id="817" name="フローチャート: 判断 816">
          <a:extLst>
            <a:ext uri="{FF2B5EF4-FFF2-40B4-BE49-F238E27FC236}">
              <a16:creationId xmlns:a16="http://schemas.microsoft.com/office/drawing/2014/main" id="{00000000-0008-0000-0F00-000031030000}"/>
            </a:ext>
          </a:extLst>
        </xdr:cNvPr>
        <xdr:cNvSpPr/>
      </xdr:nvSpPr>
      <xdr:spPr>
        <a:xfrm>
          <a:off x="21272500" y="1834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43231</xdr:rowOff>
    </xdr:from>
    <xdr:to>
      <xdr:col>107</xdr:col>
      <xdr:colOff>101600</xdr:colOff>
      <xdr:row>107</xdr:row>
      <xdr:rowOff>144831</xdr:rowOff>
    </xdr:to>
    <xdr:sp macro="" textlink="">
      <xdr:nvSpPr>
        <xdr:cNvPr id="818" name="フローチャート: 判断 817">
          <a:extLst>
            <a:ext uri="{FF2B5EF4-FFF2-40B4-BE49-F238E27FC236}">
              <a16:creationId xmlns:a16="http://schemas.microsoft.com/office/drawing/2014/main" id="{00000000-0008-0000-0F00-000032030000}"/>
            </a:ext>
          </a:extLst>
        </xdr:cNvPr>
        <xdr:cNvSpPr/>
      </xdr:nvSpPr>
      <xdr:spPr>
        <a:xfrm>
          <a:off x="20383500" y="18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23571</xdr:rowOff>
    </xdr:from>
    <xdr:to>
      <xdr:col>102</xdr:col>
      <xdr:colOff>165100</xdr:colOff>
      <xdr:row>107</xdr:row>
      <xdr:rowOff>125171</xdr:rowOff>
    </xdr:to>
    <xdr:sp macro="" textlink="">
      <xdr:nvSpPr>
        <xdr:cNvPr id="819" name="フローチャート: 判断 818">
          <a:extLst>
            <a:ext uri="{FF2B5EF4-FFF2-40B4-BE49-F238E27FC236}">
              <a16:creationId xmlns:a16="http://schemas.microsoft.com/office/drawing/2014/main" id="{00000000-0008-0000-0F00-000033030000}"/>
            </a:ext>
          </a:extLst>
        </xdr:cNvPr>
        <xdr:cNvSpPr/>
      </xdr:nvSpPr>
      <xdr:spPr>
        <a:xfrm>
          <a:off x="19494500" y="18368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0" name="テキスト ボックス 819">
          <a:extLst>
            <a:ext uri="{FF2B5EF4-FFF2-40B4-BE49-F238E27FC236}">
              <a16:creationId xmlns:a16="http://schemas.microsoft.com/office/drawing/2014/main" id="{00000000-0008-0000-0F00-000034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id="{00000000-0008-0000-0F00-000035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00000000-0008-0000-0F00-000036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00000000-0008-0000-0F00-000037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00000000-0008-0000-0F00-000038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108610</xdr:rowOff>
    </xdr:from>
    <xdr:to>
      <xdr:col>116</xdr:col>
      <xdr:colOff>114300</xdr:colOff>
      <xdr:row>108</xdr:row>
      <xdr:rowOff>38760</xdr:rowOff>
    </xdr:to>
    <xdr:sp macro="" textlink="">
      <xdr:nvSpPr>
        <xdr:cNvPr id="825" name="楕円 824">
          <a:extLst>
            <a:ext uri="{FF2B5EF4-FFF2-40B4-BE49-F238E27FC236}">
              <a16:creationId xmlns:a16="http://schemas.microsoft.com/office/drawing/2014/main" id="{00000000-0008-0000-0F00-000039030000}"/>
            </a:ext>
          </a:extLst>
        </xdr:cNvPr>
        <xdr:cNvSpPr/>
      </xdr:nvSpPr>
      <xdr:spPr>
        <a:xfrm>
          <a:off x="22110700" y="184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23537</xdr:rowOff>
    </xdr:from>
    <xdr:ext cx="469744" cy="259045"/>
    <xdr:sp macro="" textlink="">
      <xdr:nvSpPr>
        <xdr:cNvPr id="826" name="【庁舎】&#10;一人当たり面積該当値テキスト">
          <a:extLst>
            <a:ext uri="{FF2B5EF4-FFF2-40B4-BE49-F238E27FC236}">
              <a16:creationId xmlns:a16="http://schemas.microsoft.com/office/drawing/2014/main" id="{00000000-0008-0000-0F00-00003A030000}"/>
            </a:ext>
          </a:extLst>
        </xdr:cNvPr>
        <xdr:cNvSpPr txBox="1"/>
      </xdr:nvSpPr>
      <xdr:spPr>
        <a:xfrm>
          <a:off x="22199600" y="1836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109982</xdr:rowOff>
    </xdr:from>
    <xdr:to>
      <xdr:col>112</xdr:col>
      <xdr:colOff>38100</xdr:colOff>
      <xdr:row>108</xdr:row>
      <xdr:rowOff>40132</xdr:rowOff>
    </xdr:to>
    <xdr:sp macro="" textlink="">
      <xdr:nvSpPr>
        <xdr:cNvPr id="827" name="楕円 826">
          <a:extLst>
            <a:ext uri="{FF2B5EF4-FFF2-40B4-BE49-F238E27FC236}">
              <a16:creationId xmlns:a16="http://schemas.microsoft.com/office/drawing/2014/main" id="{00000000-0008-0000-0F00-00003B030000}"/>
            </a:ext>
          </a:extLst>
        </xdr:cNvPr>
        <xdr:cNvSpPr/>
      </xdr:nvSpPr>
      <xdr:spPr>
        <a:xfrm>
          <a:off x="21272500" y="1845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159410</xdr:rowOff>
    </xdr:from>
    <xdr:to>
      <xdr:col>116</xdr:col>
      <xdr:colOff>63500</xdr:colOff>
      <xdr:row>107</xdr:row>
      <xdr:rowOff>160782</xdr:rowOff>
    </xdr:to>
    <xdr:cxnSp macro="">
      <xdr:nvCxnSpPr>
        <xdr:cNvPr id="828" name="直線コネクタ 827">
          <a:extLst>
            <a:ext uri="{FF2B5EF4-FFF2-40B4-BE49-F238E27FC236}">
              <a16:creationId xmlns:a16="http://schemas.microsoft.com/office/drawing/2014/main" id="{00000000-0008-0000-0F00-00003C030000}"/>
            </a:ext>
          </a:extLst>
        </xdr:cNvPr>
        <xdr:cNvCxnSpPr/>
      </xdr:nvCxnSpPr>
      <xdr:spPr>
        <a:xfrm flipV="1">
          <a:off x="21323300" y="18504560"/>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111353</xdr:rowOff>
    </xdr:from>
    <xdr:to>
      <xdr:col>107</xdr:col>
      <xdr:colOff>101600</xdr:colOff>
      <xdr:row>108</xdr:row>
      <xdr:rowOff>41503</xdr:rowOff>
    </xdr:to>
    <xdr:sp macro="" textlink="">
      <xdr:nvSpPr>
        <xdr:cNvPr id="829" name="楕円 828">
          <a:extLst>
            <a:ext uri="{FF2B5EF4-FFF2-40B4-BE49-F238E27FC236}">
              <a16:creationId xmlns:a16="http://schemas.microsoft.com/office/drawing/2014/main" id="{00000000-0008-0000-0F00-00003D030000}"/>
            </a:ext>
          </a:extLst>
        </xdr:cNvPr>
        <xdr:cNvSpPr/>
      </xdr:nvSpPr>
      <xdr:spPr>
        <a:xfrm>
          <a:off x="20383500" y="1845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160782</xdr:rowOff>
    </xdr:from>
    <xdr:to>
      <xdr:col>111</xdr:col>
      <xdr:colOff>177800</xdr:colOff>
      <xdr:row>107</xdr:row>
      <xdr:rowOff>162153</xdr:rowOff>
    </xdr:to>
    <xdr:cxnSp macro="">
      <xdr:nvCxnSpPr>
        <xdr:cNvPr id="830" name="直線コネクタ 829">
          <a:extLst>
            <a:ext uri="{FF2B5EF4-FFF2-40B4-BE49-F238E27FC236}">
              <a16:creationId xmlns:a16="http://schemas.microsoft.com/office/drawing/2014/main" id="{00000000-0008-0000-0F00-00003E030000}"/>
            </a:ext>
          </a:extLst>
        </xdr:cNvPr>
        <xdr:cNvCxnSpPr/>
      </xdr:nvCxnSpPr>
      <xdr:spPr>
        <a:xfrm flipV="1">
          <a:off x="20434300" y="18505932"/>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112268</xdr:rowOff>
    </xdr:from>
    <xdr:to>
      <xdr:col>102</xdr:col>
      <xdr:colOff>165100</xdr:colOff>
      <xdr:row>108</xdr:row>
      <xdr:rowOff>42418</xdr:rowOff>
    </xdr:to>
    <xdr:sp macro="" textlink="">
      <xdr:nvSpPr>
        <xdr:cNvPr id="831" name="楕円 830">
          <a:extLst>
            <a:ext uri="{FF2B5EF4-FFF2-40B4-BE49-F238E27FC236}">
              <a16:creationId xmlns:a16="http://schemas.microsoft.com/office/drawing/2014/main" id="{00000000-0008-0000-0F00-00003F030000}"/>
            </a:ext>
          </a:extLst>
        </xdr:cNvPr>
        <xdr:cNvSpPr/>
      </xdr:nvSpPr>
      <xdr:spPr>
        <a:xfrm>
          <a:off x="19494500" y="1845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162153</xdr:rowOff>
    </xdr:from>
    <xdr:to>
      <xdr:col>107</xdr:col>
      <xdr:colOff>50800</xdr:colOff>
      <xdr:row>107</xdr:row>
      <xdr:rowOff>163068</xdr:rowOff>
    </xdr:to>
    <xdr:cxnSp macro="">
      <xdr:nvCxnSpPr>
        <xdr:cNvPr id="832" name="直線コネクタ 831">
          <a:extLst>
            <a:ext uri="{FF2B5EF4-FFF2-40B4-BE49-F238E27FC236}">
              <a16:creationId xmlns:a16="http://schemas.microsoft.com/office/drawing/2014/main" id="{00000000-0008-0000-0F00-000040030000}"/>
            </a:ext>
          </a:extLst>
        </xdr:cNvPr>
        <xdr:cNvCxnSpPr/>
      </xdr:nvCxnSpPr>
      <xdr:spPr>
        <a:xfrm flipV="1">
          <a:off x="19545300" y="18507303"/>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116552</xdr:rowOff>
    </xdr:from>
    <xdr:ext cx="469744" cy="259045"/>
    <xdr:sp macro="" textlink="">
      <xdr:nvSpPr>
        <xdr:cNvPr id="833" name="n_1aveValue【庁舎】&#10;一人当たり面積">
          <a:extLst>
            <a:ext uri="{FF2B5EF4-FFF2-40B4-BE49-F238E27FC236}">
              <a16:creationId xmlns:a16="http://schemas.microsoft.com/office/drawing/2014/main" id="{00000000-0008-0000-0F00-000041030000}"/>
            </a:ext>
          </a:extLst>
        </xdr:cNvPr>
        <xdr:cNvSpPr txBox="1"/>
      </xdr:nvSpPr>
      <xdr:spPr>
        <a:xfrm>
          <a:off x="21075727" y="1811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161358</xdr:rowOff>
    </xdr:from>
    <xdr:ext cx="469744" cy="259045"/>
    <xdr:sp macro="" textlink="">
      <xdr:nvSpPr>
        <xdr:cNvPr id="834" name="n_2aveValue【庁舎】&#10;一人当たり面積">
          <a:extLst>
            <a:ext uri="{FF2B5EF4-FFF2-40B4-BE49-F238E27FC236}">
              <a16:creationId xmlns:a16="http://schemas.microsoft.com/office/drawing/2014/main" id="{00000000-0008-0000-0F00-000042030000}"/>
            </a:ext>
          </a:extLst>
        </xdr:cNvPr>
        <xdr:cNvSpPr txBox="1"/>
      </xdr:nvSpPr>
      <xdr:spPr>
        <a:xfrm>
          <a:off x="20199427" y="1816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141698</xdr:rowOff>
    </xdr:from>
    <xdr:ext cx="469744" cy="259045"/>
    <xdr:sp macro="" textlink="">
      <xdr:nvSpPr>
        <xdr:cNvPr id="835" name="n_3aveValue【庁舎】&#10;一人当たり面積">
          <a:extLst>
            <a:ext uri="{FF2B5EF4-FFF2-40B4-BE49-F238E27FC236}">
              <a16:creationId xmlns:a16="http://schemas.microsoft.com/office/drawing/2014/main" id="{00000000-0008-0000-0F00-000043030000}"/>
            </a:ext>
          </a:extLst>
        </xdr:cNvPr>
        <xdr:cNvSpPr txBox="1"/>
      </xdr:nvSpPr>
      <xdr:spPr>
        <a:xfrm>
          <a:off x="19310427" y="1814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31259</xdr:rowOff>
    </xdr:from>
    <xdr:ext cx="469744" cy="259045"/>
    <xdr:sp macro="" textlink="">
      <xdr:nvSpPr>
        <xdr:cNvPr id="836" name="n_1mainValue【庁舎】&#10;一人当たり面積">
          <a:extLst>
            <a:ext uri="{FF2B5EF4-FFF2-40B4-BE49-F238E27FC236}">
              <a16:creationId xmlns:a16="http://schemas.microsoft.com/office/drawing/2014/main" id="{00000000-0008-0000-0F00-000044030000}"/>
            </a:ext>
          </a:extLst>
        </xdr:cNvPr>
        <xdr:cNvSpPr txBox="1"/>
      </xdr:nvSpPr>
      <xdr:spPr>
        <a:xfrm>
          <a:off x="21075727" y="1854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32630</xdr:rowOff>
    </xdr:from>
    <xdr:ext cx="469744" cy="259045"/>
    <xdr:sp macro="" textlink="">
      <xdr:nvSpPr>
        <xdr:cNvPr id="837" name="n_2mainValue【庁舎】&#10;一人当たり面積">
          <a:extLst>
            <a:ext uri="{FF2B5EF4-FFF2-40B4-BE49-F238E27FC236}">
              <a16:creationId xmlns:a16="http://schemas.microsoft.com/office/drawing/2014/main" id="{00000000-0008-0000-0F00-000045030000}"/>
            </a:ext>
          </a:extLst>
        </xdr:cNvPr>
        <xdr:cNvSpPr txBox="1"/>
      </xdr:nvSpPr>
      <xdr:spPr>
        <a:xfrm>
          <a:off x="20199427" y="1854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33545</xdr:rowOff>
    </xdr:from>
    <xdr:ext cx="469744" cy="259045"/>
    <xdr:sp macro="" textlink="">
      <xdr:nvSpPr>
        <xdr:cNvPr id="838" name="n_3mainValue【庁舎】&#10;一人当たり面積">
          <a:extLst>
            <a:ext uri="{FF2B5EF4-FFF2-40B4-BE49-F238E27FC236}">
              <a16:creationId xmlns:a16="http://schemas.microsoft.com/office/drawing/2014/main" id="{00000000-0008-0000-0F00-000046030000}"/>
            </a:ext>
          </a:extLst>
        </xdr:cNvPr>
        <xdr:cNvSpPr txBox="1"/>
      </xdr:nvSpPr>
      <xdr:spPr>
        <a:xfrm>
          <a:off x="19310427" y="1855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9" name="正方形/長方形 838">
          <a:extLst>
            <a:ext uri="{FF2B5EF4-FFF2-40B4-BE49-F238E27FC236}">
              <a16:creationId xmlns:a16="http://schemas.microsoft.com/office/drawing/2014/main" id="{00000000-0008-0000-0F00-000047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0" name="正方形/長方形 839">
          <a:extLst>
            <a:ext uri="{FF2B5EF4-FFF2-40B4-BE49-F238E27FC236}">
              <a16:creationId xmlns:a16="http://schemas.microsoft.com/office/drawing/2014/main" id="{00000000-0008-0000-0F00-000048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1" name="テキスト ボックス 840">
          <a:extLst>
            <a:ext uri="{FF2B5EF4-FFF2-40B4-BE49-F238E27FC236}">
              <a16:creationId xmlns:a16="http://schemas.microsoft.com/office/drawing/2014/main" id="{00000000-0008-0000-0F00-000049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図書館は平成１７年に新築しており、有形固定資産減価償却率は類似団体と比較して低いが、体育館、保健センター、庁舎、消防施設については高くなっている。</a:t>
          </a:r>
          <a:endParaRPr lang="ja-JP" altLang="ja-JP" sz="1100">
            <a:solidFill>
              <a:srgbClr val="FF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体育館については、類似団体との差が縮まっているものの、平均値よりも高く、古い体育館が多いため、利用数や地域のバランス等を考慮しながら廃止を含めた検討が必要となる。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については中央コミュニティーセンター（アリーナくにとみ）の新設により、数値は著しく減少している。しかし、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農村環境改善センターについては築４０年が経過しており、平成２４年に耐震補強工事を行ったが、今後は大規模改修、立替えなど施設の方向性を検討する必要がある。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保健センターは築３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年が経過しており、今後は改修だけでなく、立替えや複合化なども検討する必要がある。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庁舎については、築５</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年が経過しており、平成２０年に耐震補強工事を行ったが、今後は予防保全の観点からの維持補修が必要である。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消防施設については、消防団詰所が町内に２０か所設置してあり、古いもので築３０年以上が経過している。今後は老朽化した施設の立替え、改修が課題となる。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宮崎県国富町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19,450
19,285
130.63
8,434,585
8,168,379
190,159
5,066,504
8,564,358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rgbClr val="00B050"/>
              </a:solidFill>
              <a:effectLst/>
              <a:latin typeface="+mn-lt"/>
              <a:ea typeface="+mn-ea"/>
              <a:cs typeface="+mn-cs"/>
            </a:rPr>
            <a:t>　</a:t>
          </a:r>
          <a:r>
            <a:rPr lang="ja-JP" altLang="ja-JP" sz="1100" b="0" i="0" baseline="0">
              <a:solidFill>
                <a:sysClr val="windowText" lastClr="000000"/>
              </a:solidFill>
              <a:effectLst/>
              <a:latin typeface="+mn-lt"/>
              <a:ea typeface="+mn-ea"/>
              <a:cs typeface="+mn-cs"/>
            </a:rPr>
            <a:t>平成２４年の誘致企業の操業開始後からは類似団体平均を大きく上回っている。しかしながら、償却資産による税収増によるものであるため、減価償却により年々減少していくものと見込まれ、その財政力指数も減少傾向になることから、今後も積極的に税の徴収対策に取り組み、自主財源の確保に努めるとともに安定的な税収の確保に向け、企業誘致にも積極的に取り組む。</a:t>
          </a:r>
          <a:endParaRPr lang="ja-JP" altLang="ja-JP" sz="1400">
            <a:solidFill>
              <a:sysClr val="windowText" lastClr="00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20342"/>
          <a:ext cx="0" cy="1709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41</xdr:row>
      <xdr:rowOff>156633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860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16527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38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41</xdr:row>
      <xdr:rowOff>156633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136525</xdr:rowOff>
    </xdr:from>
    <xdr:to>
      <xdr:col>15</xdr:col>
      <xdr:colOff>82550</xdr:colOff>
      <xdr:row>41</xdr:row>
      <xdr:rowOff>156633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1659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64558</xdr:rowOff>
    </xdr:from>
    <xdr:to>
      <xdr:col>15</xdr:col>
      <xdr:colOff>133350</xdr:colOff>
      <xdr:row>43</xdr:row>
      <xdr:rowOff>166158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150935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41</xdr:row>
      <xdr:rowOff>136525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1458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124883</xdr:rowOff>
    </xdr:from>
    <xdr:to>
      <xdr:col>11</xdr:col>
      <xdr:colOff>82550</xdr:colOff>
      <xdr:row>44</xdr:row>
      <xdr:rowOff>55033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122360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85725</xdr:rowOff>
    </xdr:from>
    <xdr:to>
      <xdr:col>11</xdr:col>
      <xdr:colOff>82550</xdr:colOff>
      <xdr:row>42</xdr:row>
      <xdr:rowOff>15875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26052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ja-JP" sz="1100" b="0" i="0" baseline="0">
              <a:solidFill>
                <a:srgbClr val="00B050"/>
              </a:solidFill>
              <a:effectLst/>
              <a:latin typeface="+mn-lt"/>
              <a:ea typeface="+mn-ea"/>
              <a:cs typeface="+mn-cs"/>
            </a:rPr>
            <a:t>　</a:t>
          </a:r>
          <a:r>
            <a:rPr lang="ja-JP" altLang="ja-JP" sz="1000" b="0" i="0" baseline="0">
              <a:solidFill>
                <a:sysClr val="windowText" lastClr="000000"/>
              </a:solidFill>
              <a:effectLst/>
              <a:latin typeface="+mn-lt"/>
              <a:ea typeface="+mn-ea"/>
              <a:cs typeface="+mn-cs"/>
            </a:rPr>
            <a:t>前年度対比で</a:t>
          </a:r>
          <a:r>
            <a:rPr lang="ja-JP" altLang="en-US" sz="1000" b="0" i="0" baseline="0">
              <a:solidFill>
                <a:sysClr val="windowText" lastClr="000000"/>
              </a:solidFill>
              <a:effectLst/>
              <a:latin typeface="+mn-lt"/>
              <a:ea typeface="+mn-ea"/>
              <a:cs typeface="+mn-cs"/>
            </a:rPr>
            <a:t>２</a:t>
          </a:r>
          <a:r>
            <a:rPr lang="ja-JP" altLang="ja-JP" sz="1000" b="0" i="0" baseline="0">
              <a:solidFill>
                <a:sysClr val="windowText" lastClr="000000"/>
              </a:solidFill>
              <a:effectLst/>
              <a:latin typeface="+mn-lt"/>
              <a:ea typeface="+mn-ea"/>
              <a:cs typeface="+mn-cs"/>
            </a:rPr>
            <a:t>．</a:t>
          </a:r>
          <a:r>
            <a:rPr lang="ja-JP" altLang="en-US" sz="1000" b="0" i="0" baseline="0">
              <a:solidFill>
                <a:sysClr val="windowText" lastClr="000000"/>
              </a:solidFill>
              <a:effectLst/>
              <a:latin typeface="+mn-lt"/>
              <a:ea typeface="+mn-ea"/>
              <a:cs typeface="+mn-cs"/>
            </a:rPr>
            <a:t>７</a:t>
          </a:r>
          <a:r>
            <a:rPr lang="ja-JP" altLang="ja-JP" sz="1000" b="0" i="0" baseline="0">
              <a:solidFill>
                <a:sysClr val="windowText" lastClr="000000"/>
              </a:solidFill>
              <a:effectLst/>
              <a:latin typeface="+mn-lt"/>
              <a:ea typeface="+mn-ea"/>
              <a:cs typeface="+mn-cs"/>
            </a:rPr>
            <a:t>ポイント</a:t>
          </a:r>
          <a:r>
            <a:rPr lang="ja-JP" altLang="en-US" sz="1000" b="0" i="0" baseline="0">
              <a:solidFill>
                <a:sysClr val="windowText" lastClr="000000"/>
              </a:solidFill>
              <a:effectLst/>
              <a:latin typeface="+mn-lt"/>
              <a:ea typeface="+mn-ea"/>
              <a:cs typeface="+mn-cs"/>
            </a:rPr>
            <a:t>上昇</a:t>
          </a:r>
          <a:r>
            <a:rPr lang="ja-JP" altLang="ja-JP" sz="1000" b="0" i="0" baseline="0">
              <a:solidFill>
                <a:sysClr val="windowText" lastClr="000000"/>
              </a:solidFill>
              <a:effectLst/>
              <a:latin typeface="+mn-lt"/>
              <a:ea typeface="+mn-ea"/>
              <a:cs typeface="+mn-cs"/>
            </a:rPr>
            <a:t>し、全国</a:t>
          </a:r>
          <a:r>
            <a:rPr lang="ja-JP" altLang="en-US" sz="1000" b="0" i="0" baseline="0">
              <a:solidFill>
                <a:sysClr val="windowText" lastClr="000000"/>
              </a:solidFill>
              <a:effectLst/>
              <a:latin typeface="+mn-lt"/>
              <a:ea typeface="+mn-ea"/>
              <a:cs typeface="+mn-cs"/>
            </a:rPr>
            <a:t>・県</a:t>
          </a:r>
          <a:r>
            <a:rPr lang="ja-JP" altLang="ja-JP" sz="1000" b="0" i="0" baseline="0">
              <a:solidFill>
                <a:sysClr val="windowText" lastClr="000000"/>
              </a:solidFill>
              <a:effectLst/>
              <a:latin typeface="+mn-lt"/>
              <a:ea typeface="+mn-ea"/>
              <a:cs typeface="+mn-cs"/>
            </a:rPr>
            <a:t>平均を</a:t>
          </a:r>
          <a:r>
            <a:rPr lang="ja-JP" altLang="en-US" sz="1000" b="0" i="0" baseline="0">
              <a:solidFill>
                <a:sysClr val="windowText" lastClr="000000"/>
              </a:solidFill>
              <a:effectLst/>
              <a:latin typeface="+mn-lt"/>
              <a:ea typeface="+mn-ea"/>
              <a:cs typeface="+mn-cs"/>
            </a:rPr>
            <a:t>上回り、</a:t>
          </a:r>
          <a:r>
            <a:rPr lang="ja-JP" altLang="ja-JP" sz="1000" b="0" i="0" baseline="0">
              <a:solidFill>
                <a:sysClr val="windowText" lastClr="000000"/>
              </a:solidFill>
              <a:effectLst/>
              <a:latin typeface="+mn-lt"/>
              <a:ea typeface="+mn-ea"/>
              <a:cs typeface="+mn-cs"/>
            </a:rPr>
            <a:t>類似団体の中でも高</a:t>
          </a:r>
          <a:r>
            <a:rPr lang="ja-JP" altLang="en-US" sz="1000" b="0" i="0" baseline="0">
              <a:solidFill>
                <a:sysClr val="windowText" lastClr="000000"/>
              </a:solidFill>
              <a:effectLst/>
              <a:latin typeface="+mn-lt"/>
              <a:ea typeface="+mn-ea"/>
              <a:cs typeface="+mn-cs"/>
            </a:rPr>
            <a:t>くなっている。</a:t>
          </a:r>
          <a:r>
            <a:rPr lang="ja-JP" altLang="ja-JP" sz="1000" b="0" i="0" baseline="0">
              <a:solidFill>
                <a:sysClr val="windowText" lastClr="000000"/>
              </a:solidFill>
              <a:effectLst/>
              <a:latin typeface="+mn-lt"/>
              <a:ea typeface="+mn-ea"/>
              <a:cs typeface="+mn-cs"/>
            </a:rPr>
            <a:t>平成</a:t>
          </a:r>
          <a:r>
            <a:rPr lang="ja-JP" altLang="en-US" sz="1000" b="0" i="0" baseline="0">
              <a:solidFill>
                <a:sysClr val="windowText" lastClr="000000"/>
              </a:solidFill>
              <a:effectLst/>
              <a:latin typeface="+mn-lt"/>
              <a:ea typeface="+mn-ea"/>
              <a:cs typeface="+mn-cs"/>
            </a:rPr>
            <a:t>３０</a:t>
          </a:r>
          <a:r>
            <a:rPr lang="ja-JP" altLang="ja-JP" sz="1000" b="0" i="0" baseline="0">
              <a:solidFill>
                <a:sysClr val="windowText" lastClr="000000"/>
              </a:solidFill>
              <a:effectLst/>
              <a:latin typeface="+mn-lt"/>
              <a:ea typeface="+mn-ea"/>
              <a:cs typeface="+mn-cs"/>
            </a:rPr>
            <a:t>年度は、</a:t>
          </a:r>
          <a:r>
            <a:rPr lang="ja-JP" altLang="en-US" sz="1000" b="0" i="0" baseline="0">
              <a:solidFill>
                <a:sysClr val="windowText" lastClr="000000"/>
              </a:solidFill>
              <a:effectLst/>
              <a:latin typeface="+mn-lt"/>
              <a:ea typeface="+mn-ea"/>
              <a:cs typeface="+mn-cs"/>
            </a:rPr>
            <a:t>分子では１２百万円程の増加にとどまったものの、分母では町税、臨時財政対策債が減少したにもかかわらず、普通交付税も減少したことが影響し、１３３百万円程の大幅な減となった。分母の大幅な減により</a:t>
          </a:r>
          <a:r>
            <a:rPr lang="ja-JP" altLang="ja-JP" sz="1000" b="0" i="0" baseline="0">
              <a:solidFill>
                <a:sysClr val="windowText" lastClr="000000"/>
              </a:solidFill>
              <a:effectLst/>
              <a:latin typeface="+mn-lt"/>
              <a:ea typeface="+mn-ea"/>
              <a:cs typeface="+mn-cs"/>
            </a:rPr>
            <a:t>経常収支比率が</a:t>
          </a:r>
          <a:r>
            <a:rPr lang="ja-JP" altLang="en-US" sz="1000" b="0" i="0" baseline="0">
              <a:solidFill>
                <a:sysClr val="windowText" lastClr="000000"/>
              </a:solidFill>
              <a:effectLst/>
              <a:latin typeface="+mn-lt"/>
              <a:ea typeface="+mn-ea"/>
              <a:cs typeface="+mn-cs"/>
            </a:rPr>
            <a:t>悪化</a:t>
          </a:r>
          <a:r>
            <a:rPr lang="ja-JP" altLang="ja-JP" sz="1000" b="0" i="0" baseline="0">
              <a:solidFill>
                <a:sysClr val="windowText" lastClr="000000"/>
              </a:solidFill>
              <a:effectLst/>
              <a:latin typeface="+mn-lt"/>
              <a:ea typeface="+mn-ea"/>
              <a:cs typeface="+mn-cs"/>
            </a:rPr>
            <a:t>した。</a:t>
          </a:r>
          <a:endParaRPr lang="ja-JP" altLang="ja-JP" sz="1000">
            <a:solidFill>
              <a:sysClr val="windowText" lastClr="000000"/>
            </a:solidFill>
            <a:effectLst/>
          </a:endParaRPr>
        </a:p>
        <a:p>
          <a:pPr rtl="0" fontAlgn="base"/>
          <a:r>
            <a:rPr lang="ja-JP" altLang="ja-JP" sz="1000" b="0" i="0" baseline="0">
              <a:solidFill>
                <a:sysClr val="windowText" lastClr="000000"/>
              </a:solidFill>
              <a:effectLst/>
              <a:latin typeface="+mn-lt"/>
              <a:ea typeface="+mn-ea"/>
              <a:cs typeface="+mn-cs"/>
            </a:rPr>
            <a:t>　今後</a:t>
          </a:r>
          <a:r>
            <a:rPr lang="ja-JP" altLang="en-US" sz="1000" b="0" i="0" baseline="0">
              <a:solidFill>
                <a:sysClr val="windowText" lastClr="000000"/>
              </a:solidFill>
              <a:effectLst/>
              <a:latin typeface="+mn-lt"/>
              <a:ea typeface="+mn-ea"/>
              <a:cs typeface="+mn-cs"/>
            </a:rPr>
            <a:t>は、消費税増税により</a:t>
          </a:r>
          <a:r>
            <a:rPr lang="ja-JP" altLang="ja-JP" sz="1000" b="0" i="0" baseline="0">
              <a:solidFill>
                <a:sysClr val="windowText" lastClr="000000"/>
              </a:solidFill>
              <a:effectLst/>
              <a:latin typeface="+mn-lt"/>
              <a:ea typeface="+mn-ea"/>
              <a:cs typeface="+mn-cs"/>
            </a:rPr>
            <a:t>普通交付税</a:t>
          </a:r>
          <a:r>
            <a:rPr lang="ja-JP" altLang="en-US" sz="1000" b="0" i="0" baseline="0">
              <a:solidFill>
                <a:sysClr val="windowText" lastClr="000000"/>
              </a:solidFill>
              <a:effectLst/>
              <a:latin typeface="+mn-lt"/>
              <a:ea typeface="+mn-ea"/>
              <a:cs typeface="+mn-cs"/>
            </a:rPr>
            <a:t>の増加が見込めるものの</a:t>
          </a:r>
          <a:r>
            <a:rPr lang="ja-JP" altLang="ja-JP" sz="1000" b="0" i="0" baseline="0">
              <a:solidFill>
                <a:sysClr val="windowText" lastClr="000000"/>
              </a:solidFill>
              <a:effectLst/>
              <a:latin typeface="+mn-lt"/>
              <a:ea typeface="+mn-ea"/>
              <a:cs typeface="+mn-cs"/>
            </a:rPr>
            <a:t>税収等</a:t>
          </a:r>
          <a:r>
            <a:rPr lang="ja-JP" altLang="en-US" sz="1000" b="0" i="0" baseline="0">
              <a:solidFill>
                <a:sysClr val="windowText" lastClr="000000"/>
              </a:solidFill>
              <a:effectLst/>
              <a:latin typeface="+mn-lt"/>
              <a:ea typeface="+mn-ea"/>
              <a:cs typeface="+mn-cs"/>
            </a:rPr>
            <a:t>は増加</a:t>
          </a:r>
          <a:r>
            <a:rPr lang="ja-JP" altLang="ja-JP" sz="1000" b="0" i="0" baseline="0">
              <a:solidFill>
                <a:sysClr val="windowText" lastClr="000000"/>
              </a:solidFill>
              <a:effectLst/>
              <a:latin typeface="+mn-lt"/>
              <a:ea typeface="+mn-ea"/>
              <a:cs typeface="+mn-cs"/>
            </a:rPr>
            <a:t>が見込め</a:t>
          </a:r>
          <a:r>
            <a:rPr lang="ja-JP" altLang="en-US" sz="1000" b="0" i="0" baseline="0">
              <a:solidFill>
                <a:sysClr val="windowText" lastClr="000000"/>
              </a:solidFill>
              <a:effectLst/>
              <a:latin typeface="+mn-lt"/>
              <a:ea typeface="+mn-ea"/>
              <a:cs typeface="+mn-cs"/>
            </a:rPr>
            <a:t>ず</a:t>
          </a:r>
          <a:r>
            <a:rPr lang="ja-JP" altLang="ja-JP" sz="1000" b="0" i="0" baseline="0">
              <a:solidFill>
                <a:sysClr val="windowText" lastClr="000000"/>
              </a:solidFill>
              <a:effectLst/>
              <a:latin typeface="+mn-lt"/>
              <a:ea typeface="+mn-ea"/>
              <a:cs typeface="+mn-cs"/>
            </a:rPr>
            <a:t>、扶助費や繰出金等が制度改正等により増加していく一方で</a:t>
          </a:r>
          <a:r>
            <a:rPr lang="ja-JP" altLang="en-US" sz="1000" b="0" i="0" baseline="0">
              <a:solidFill>
                <a:sysClr val="windowText" lastClr="000000"/>
              </a:solidFill>
              <a:effectLst/>
              <a:latin typeface="+mn-lt"/>
              <a:ea typeface="+mn-ea"/>
              <a:cs typeface="+mn-cs"/>
            </a:rPr>
            <a:t>、経常収支比率を改善するのは難しくなってきている</a:t>
          </a:r>
          <a:r>
            <a:rPr lang="ja-JP" altLang="ja-JP" sz="1000" b="0" i="0" baseline="0">
              <a:solidFill>
                <a:sysClr val="windowText" lastClr="000000"/>
              </a:solidFill>
              <a:effectLst/>
              <a:latin typeface="+mn-lt"/>
              <a:ea typeface="+mn-ea"/>
              <a:cs typeface="+mn-cs"/>
            </a:rPr>
            <a:t>。</a:t>
          </a:r>
          <a:endParaRPr lang="ja-JP" altLang="ja-JP" sz="10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66</xdr:row>
      <xdr:rowOff>112713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15880"/>
          <a:ext cx="0" cy="12125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84790</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0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112713</xdr:rowOff>
    </xdr:from>
    <xdr:to>
      <xdr:col>24</xdr:col>
      <xdr:colOff>12700</xdr:colOff>
      <xdr:row>66</xdr:row>
      <xdr:rowOff>112713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2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96203</xdr:rowOff>
    </xdr:from>
    <xdr:to>
      <xdr:col>23</xdr:col>
      <xdr:colOff>133350</xdr:colOff>
      <xdr:row>64</xdr:row>
      <xdr:rowOff>87630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897553"/>
          <a:ext cx="838200" cy="16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142892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01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126365</xdr:rowOff>
    </xdr:from>
    <xdr:to>
      <xdr:col>23</xdr:col>
      <xdr:colOff>184150</xdr:colOff>
      <xdr:row>63</xdr:row>
      <xdr:rowOff>56515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96203</xdr:rowOff>
    </xdr:from>
    <xdr:to>
      <xdr:col>19</xdr:col>
      <xdr:colOff>133350</xdr:colOff>
      <xdr:row>63</xdr:row>
      <xdr:rowOff>150495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897553"/>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96203</xdr:rowOff>
    </xdr:from>
    <xdr:to>
      <xdr:col>19</xdr:col>
      <xdr:colOff>184150</xdr:colOff>
      <xdr:row>63</xdr:row>
      <xdr:rowOff>26353</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72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36530</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494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126365</xdr:rowOff>
    </xdr:from>
    <xdr:to>
      <xdr:col>15</xdr:col>
      <xdr:colOff>82550</xdr:colOff>
      <xdr:row>63</xdr:row>
      <xdr:rowOff>150495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92771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11747</xdr:rowOff>
    </xdr:from>
    <xdr:to>
      <xdr:col>15</xdr:col>
      <xdr:colOff>133350</xdr:colOff>
      <xdr:row>62</xdr:row>
      <xdr:rowOff>113347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123524</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41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126365</xdr:rowOff>
    </xdr:from>
    <xdr:to>
      <xdr:col>11</xdr:col>
      <xdr:colOff>31750</xdr:colOff>
      <xdr:row>64</xdr:row>
      <xdr:rowOff>57468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927715"/>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8255</xdr:rowOff>
    </xdr:from>
    <xdr:to>
      <xdr:col>11</xdr:col>
      <xdr:colOff>82550</xdr:colOff>
      <xdr:row>61</xdr:row>
      <xdr:rowOff>109855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120032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122872</xdr:rowOff>
    </xdr:from>
    <xdr:to>
      <xdr:col>7</xdr:col>
      <xdr:colOff>31750</xdr:colOff>
      <xdr:row>62</xdr:row>
      <xdr:rowOff>53022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63199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35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36830</xdr:rowOff>
    </xdr:from>
    <xdr:to>
      <xdr:col>23</xdr:col>
      <xdr:colOff>184150</xdr:colOff>
      <xdr:row>64</xdr:row>
      <xdr:rowOff>138430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8907</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98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45403</xdr:rowOff>
    </xdr:from>
    <xdr:to>
      <xdr:col>19</xdr:col>
      <xdr:colOff>184150</xdr:colOff>
      <xdr:row>63</xdr:row>
      <xdr:rowOff>147003</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84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131780</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933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99695</xdr:rowOff>
    </xdr:from>
    <xdr:to>
      <xdr:col>15</xdr:col>
      <xdr:colOff>133350</xdr:colOff>
      <xdr:row>64</xdr:row>
      <xdr:rowOff>29845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14622</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98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75565</xdr:rowOff>
    </xdr:from>
    <xdr:to>
      <xdr:col>11</xdr:col>
      <xdr:colOff>82550</xdr:colOff>
      <xdr:row>64</xdr:row>
      <xdr:rowOff>5715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161942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6668</xdr:rowOff>
    </xdr:from>
    <xdr:to>
      <xdr:col>7</xdr:col>
      <xdr:colOff>31750</xdr:colOff>
      <xdr:row>64</xdr:row>
      <xdr:rowOff>108268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97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93045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06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[130,549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ja-JP" sz="1100" b="0" i="0" baseline="0">
              <a:solidFill>
                <a:schemeClr val="dk1"/>
              </a:solidFill>
              <a:effectLst/>
              <a:latin typeface="+mn-lt"/>
              <a:ea typeface="+mn-ea"/>
              <a:cs typeface="+mn-cs"/>
            </a:rPr>
            <a:t>　</a:t>
          </a:r>
          <a:r>
            <a:rPr kumimoji="1" lang="ja-JP" altLang="ja-JP" sz="1000" b="0" i="0" baseline="0">
              <a:solidFill>
                <a:sysClr val="windowText" lastClr="000000"/>
              </a:solidFill>
              <a:effectLst/>
              <a:latin typeface="+mn-lt"/>
              <a:ea typeface="+mn-ea"/>
              <a:cs typeface="+mn-cs"/>
            </a:rPr>
            <a:t>全国平均・県平均を下回っており、類似団体の中でも低い状況となっている</a:t>
          </a:r>
          <a:r>
            <a:rPr kumimoji="1" lang="ja-JP" altLang="en-US" sz="1000" b="0" i="0" baseline="0">
              <a:solidFill>
                <a:sysClr val="windowText" lastClr="000000"/>
              </a:solidFill>
              <a:effectLst/>
              <a:latin typeface="+mn-lt"/>
              <a:ea typeface="+mn-ea"/>
              <a:cs typeface="+mn-cs"/>
            </a:rPr>
            <a:t>ものの、年々数値は悪化している。</a:t>
          </a:r>
          <a:r>
            <a:rPr lang="ja-JP" altLang="en-US" sz="1000" b="0" i="0" baseline="0">
              <a:solidFill>
                <a:sysClr val="windowText" lastClr="000000"/>
              </a:solidFill>
              <a:effectLst/>
              <a:latin typeface="+mn-lt"/>
              <a:ea typeface="+mn-ea"/>
              <a:cs typeface="+mn-cs"/>
            </a:rPr>
            <a:t>平成３０年度は、</a:t>
          </a:r>
          <a:r>
            <a:rPr lang="ja-JP" altLang="ja-JP" sz="1000" b="0" i="0" baseline="0">
              <a:solidFill>
                <a:sysClr val="windowText" lastClr="000000"/>
              </a:solidFill>
              <a:effectLst/>
              <a:latin typeface="+mn-lt"/>
              <a:ea typeface="+mn-ea"/>
              <a:cs typeface="+mn-cs"/>
            </a:rPr>
            <a:t>人件費</a:t>
          </a:r>
          <a:r>
            <a:rPr lang="ja-JP" altLang="en-US" sz="1000" b="0" i="0" baseline="0">
              <a:solidFill>
                <a:sysClr val="windowText" lastClr="000000"/>
              </a:solidFill>
              <a:effectLst/>
              <a:latin typeface="+mn-lt"/>
              <a:ea typeface="+mn-ea"/>
              <a:cs typeface="+mn-cs"/>
            </a:rPr>
            <a:t>が職員数の増加や</a:t>
          </a:r>
          <a:r>
            <a:rPr lang="ja-JP" altLang="ja-JP" sz="1000" b="0" i="0" baseline="0">
              <a:solidFill>
                <a:sysClr val="windowText" lastClr="000000"/>
              </a:solidFill>
              <a:effectLst/>
              <a:latin typeface="+mn-lt"/>
              <a:ea typeface="+mn-ea"/>
              <a:cs typeface="+mn-cs"/>
            </a:rPr>
            <a:t>共済費の</a:t>
          </a:r>
          <a:r>
            <a:rPr lang="ja-JP" altLang="en-US" sz="1000" b="0" i="0" baseline="0">
              <a:solidFill>
                <a:sysClr val="windowText" lastClr="000000"/>
              </a:solidFill>
              <a:effectLst/>
              <a:latin typeface="+mn-lt"/>
              <a:ea typeface="+mn-ea"/>
              <a:cs typeface="+mn-cs"/>
            </a:rPr>
            <a:t>増加</a:t>
          </a:r>
          <a:r>
            <a:rPr lang="ja-JP" altLang="ja-JP" sz="1000" b="0" i="0" baseline="0">
              <a:solidFill>
                <a:sysClr val="windowText" lastClr="000000"/>
              </a:solidFill>
              <a:effectLst/>
              <a:latin typeface="+mn-lt"/>
              <a:ea typeface="+mn-ea"/>
              <a:cs typeface="+mn-cs"/>
            </a:rPr>
            <a:t>により、前年度比で</a:t>
          </a:r>
          <a:r>
            <a:rPr lang="ja-JP" altLang="en-US" sz="1000" b="0" i="0" baseline="0">
              <a:solidFill>
                <a:sysClr val="windowText" lastClr="000000"/>
              </a:solidFill>
              <a:effectLst/>
              <a:latin typeface="+mn-lt"/>
              <a:ea typeface="+mn-ea"/>
              <a:cs typeface="+mn-cs"/>
            </a:rPr>
            <a:t>３４</a:t>
          </a:r>
          <a:r>
            <a:rPr lang="ja-JP" altLang="ja-JP" sz="1000" b="0" i="0" baseline="0">
              <a:solidFill>
                <a:sysClr val="windowText" lastClr="000000"/>
              </a:solidFill>
              <a:effectLst/>
              <a:latin typeface="+mn-lt"/>
              <a:ea typeface="+mn-ea"/>
              <a:cs typeface="+mn-cs"/>
            </a:rPr>
            <a:t>百万円程</a:t>
          </a:r>
          <a:r>
            <a:rPr lang="ja-JP" altLang="en-US" sz="1000" b="0" i="0" baseline="0">
              <a:solidFill>
                <a:sysClr val="windowText" lastClr="000000"/>
              </a:solidFill>
              <a:effectLst/>
              <a:latin typeface="+mn-lt"/>
              <a:ea typeface="+mn-ea"/>
              <a:cs typeface="+mn-cs"/>
            </a:rPr>
            <a:t>増加し、</a:t>
          </a:r>
          <a:r>
            <a:rPr lang="ja-JP" altLang="ja-JP" sz="1000" b="0" i="0" baseline="0">
              <a:solidFill>
                <a:sysClr val="windowText" lastClr="000000"/>
              </a:solidFill>
              <a:effectLst/>
              <a:latin typeface="+mn-lt"/>
              <a:ea typeface="+mn-ea"/>
              <a:cs typeface="+mn-cs"/>
            </a:rPr>
            <a:t>物件費</a:t>
          </a:r>
          <a:r>
            <a:rPr lang="ja-JP" altLang="en-US" sz="1000" b="0" i="0" baseline="0">
              <a:solidFill>
                <a:sysClr val="windowText" lastClr="000000"/>
              </a:solidFill>
              <a:effectLst/>
              <a:latin typeface="+mn-lt"/>
              <a:ea typeface="+mn-ea"/>
              <a:cs typeface="+mn-cs"/>
            </a:rPr>
            <a:t>と維持補修に</a:t>
          </a:r>
          <a:r>
            <a:rPr lang="ja-JP" altLang="ja-JP" sz="1000" b="0" i="0" baseline="0">
              <a:solidFill>
                <a:sysClr val="windowText" lastClr="000000"/>
              </a:solidFill>
              <a:effectLst/>
              <a:latin typeface="+mn-lt"/>
              <a:ea typeface="+mn-ea"/>
              <a:cs typeface="+mn-cs"/>
            </a:rPr>
            <a:t>ついては、</a:t>
          </a:r>
          <a:r>
            <a:rPr lang="ja-JP" altLang="en-US" sz="1000" b="0" i="0" baseline="0">
              <a:solidFill>
                <a:sysClr val="windowText" lastClr="000000"/>
              </a:solidFill>
              <a:effectLst/>
              <a:latin typeface="+mn-lt"/>
              <a:ea typeface="+mn-ea"/>
              <a:cs typeface="+mn-cs"/>
            </a:rPr>
            <a:t>台風の襲来が影響し、災害廃棄物運搬処分費、道路や農道等の倒木撤去処分費、さらには公共施設の維持補修費が増加し、合わせて５７百万円程増加した。</a:t>
          </a:r>
          <a:endParaRPr lang="ja-JP" altLang="ja-JP" sz="1000">
            <a:solidFill>
              <a:sysClr val="windowText" lastClr="000000"/>
            </a:solidFill>
            <a:effectLst/>
          </a:endParaRPr>
        </a:p>
        <a:p>
          <a:pPr rtl="0"/>
          <a:r>
            <a:rPr lang="ja-JP" altLang="ja-JP" sz="1000" b="0" i="0" baseline="0">
              <a:solidFill>
                <a:sysClr val="windowText" lastClr="000000"/>
              </a:solidFill>
              <a:effectLst/>
              <a:latin typeface="+mn-lt"/>
              <a:ea typeface="+mn-ea"/>
              <a:cs typeface="+mn-cs"/>
            </a:rPr>
            <a:t>　今後</a:t>
          </a:r>
          <a:r>
            <a:rPr lang="ja-JP" altLang="en-US" sz="1000" b="0" i="0" baseline="0">
              <a:solidFill>
                <a:sysClr val="windowText" lastClr="000000"/>
              </a:solidFill>
              <a:effectLst/>
              <a:latin typeface="+mn-lt"/>
              <a:ea typeface="+mn-ea"/>
              <a:cs typeface="+mn-cs"/>
            </a:rPr>
            <a:t>は、会計年度任用職員制度開始により人件費の増加は避けられず、</a:t>
          </a:r>
          <a:r>
            <a:rPr lang="ja-JP" altLang="ja-JP" sz="1000" b="0" i="0" baseline="0">
              <a:solidFill>
                <a:sysClr val="windowText" lastClr="000000"/>
              </a:solidFill>
              <a:effectLst/>
              <a:latin typeface="+mn-lt"/>
              <a:ea typeface="+mn-ea"/>
              <a:cs typeface="+mn-cs"/>
            </a:rPr>
            <a:t>健全な自治体運営を図るため</a:t>
          </a:r>
          <a:r>
            <a:rPr lang="ja-JP" altLang="en-US" sz="1000" b="0" i="0" baseline="0">
              <a:solidFill>
                <a:sysClr val="windowText" lastClr="000000"/>
              </a:solidFill>
              <a:effectLst/>
              <a:latin typeface="+mn-lt"/>
              <a:ea typeface="+mn-ea"/>
              <a:cs typeface="+mn-cs"/>
            </a:rPr>
            <a:t>には</a:t>
          </a:r>
          <a:r>
            <a:rPr lang="ja-JP" altLang="ja-JP" sz="1000" b="0" i="0" baseline="0">
              <a:solidFill>
                <a:sysClr val="windowText" lastClr="000000"/>
              </a:solidFill>
              <a:effectLst/>
              <a:latin typeface="+mn-lt"/>
              <a:ea typeface="+mn-ea"/>
              <a:cs typeface="+mn-cs"/>
            </a:rPr>
            <a:t>更なる事業見直しや経費削減に努力することが必要である。</a:t>
          </a:r>
          <a:endParaRPr lang="ja-JP" altLang="ja-JP" sz="100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123296</xdr:rowOff>
    </xdr:from>
    <xdr:to>
      <xdr:col>23</xdr:col>
      <xdr:colOff>133350</xdr:colOff>
      <xdr:row>89</xdr:row>
      <xdr:rowOff>19180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39296"/>
          <a:ext cx="0" cy="1438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162707</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50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19180</xdr:rowOff>
    </xdr:from>
    <xdr:to>
      <xdr:col>24</xdr:col>
      <xdr:colOff>12700</xdr:colOff>
      <xdr:row>89</xdr:row>
      <xdr:rowOff>19180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78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38223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8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123296</xdr:rowOff>
    </xdr:from>
    <xdr:to>
      <xdr:col>24</xdr:col>
      <xdr:colOff>12700</xdr:colOff>
      <xdr:row>80</xdr:row>
      <xdr:rowOff>123296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39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109877</xdr:rowOff>
    </xdr:from>
    <xdr:to>
      <xdr:col>23</xdr:col>
      <xdr:colOff>133350</xdr:colOff>
      <xdr:row>80</xdr:row>
      <xdr:rowOff>132521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825877"/>
          <a:ext cx="838200" cy="2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127881</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15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155804</xdr:rowOff>
    </xdr:from>
    <xdr:to>
      <xdr:col>23</xdr:col>
      <xdr:colOff>184150</xdr:colOff>
      <xdr:row>82</xdr:row>
      <xdr:rowOff>85954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04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99428</xdr:rowOff>
    </xdr:from>
    <xdr:to>
      <xdr:col>19</xdr:col>
      <xdr:colOff>133350</xdr:colOff>
      <xdr:row>80</xdr:row>
      <xdr:rowOff>109877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815428"/>
          <a:ext cx="889000" cy="1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112764</xdr:rowOff>
    </xdr:from>
    <xdr:to>
      <xdr:col>19</xdr:col>
      <xdr:colOff>184150</xdr:colOff>
      <xdr:row>82</xdr:row>
      <xdr:rowOff>42914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0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27691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86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88204</xdr:rowOff>
    </xdr:from>
    <xdr:to>
      <xdr:col>15</xdr:col>
      <xdr:colOff>82550</xdr:colOff>
      <xdr:row>80</xdr:row>
      <xdr:rowOff>99428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804204"/>
          <a:ext cx="889000" cy="1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99402</xdr:rowOff>
    </xdr:from>
    <xdr:to>
      <xdr:col>15</xdr:col>
      <xdr:colOff>133350</xdr:colOff>
      <xdr:row>82</xdr:row>
      <xdr:rowOff>29552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986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14329</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7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68476</xdr:rowOff>
    </xdr:from>
    <xdr:to>
      <xdr:col>11</xdr:col>
      <xdr:colOff>31750</xdr:colOff>
      <xdr:row>80</xdr:row>
      <xdr:rowOff>88204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784476"/>
          <a:ext cx="889000" cy="1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89095</xdr:rowOff>
    </xdr:from>
    <xdr:to>
      <xdr:col>11</xdr:col>
      <xdr:colOff>82550</xdr:colOff>
      <xdr:row>82</xdr:row>
      <xdr:rowOff>19245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7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4022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62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59</xdr:rowOff>
    </xdr:from>
    <xdr:to>
      <xdr:col>7</xdr:col>
      <xdr:colOff>31750</xdr:colOff>
      <xdr:row>81</xdr:row>
      <xdr:rowOff>101659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88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86436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973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81721</xdr:rowOff>
    </xdr:from>
    <xdr:to>
      <xdr:col>23</xdr:col>
      <xdr:colOff>184150</xdr:colOff>
      <xdr:row>81</xdr:row>
      <xdr:rowOff>11871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79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2998</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71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59077</xdr:rowOff>
    </xdr:from>
    <xdr:to>
      <xdr:col>19</xdr:col>
      <xdr:colOff>184150</xdr:colOff>
      <xdr:row>80</xdr:row>
      <xdr:rowOff>160677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77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170854</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543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48628</xdr:rowOff>
    </xdr:from>
    <xdr:to>
      <xdr:col>15</xdr:col>
      <xdr:colOff>133350</xdr:colOff>
      <xdr:row>80</xdr:row>
      <xdr:rowOff>150228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76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160405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53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37404</xdr:rowOff>
    </xdr:from>
    <xdr:to>
      <xdr:col>11</xdr:col>
      <xdr:colOff>82550</xdr:colOff>
      <xdr:row>80</xdr:row>
      <xdr:rowOff>139004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75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149181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522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17676</xdr:rowOff>
    </xdr:from>
    <xdr:to>
      <xdr:col>7</xdr:col>
      <xdr:colOff>31750</xdr:colOff>
      <xdr:row>80</xdr:row>
      <xdr:rowOff>119276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73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129453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50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aseline="0">
              <a:solidFill>
                <a:srgbClr val="FF0000"/>
              </a:solidFill>
              <a:effectLst/>
              <a:latin typeface="+mn-lt"/>
              <a:ea typeface="+mn-ea"/>
              <a:cs typeface="+mn-cs"/>
            </a:rPr>
            <a:t>　</a:t>
          </a:r>
          <a:r>
            <a:rPr lang="ja-JP" altLang="ja-JP" sz="1100" baseline="0">
              <a:solidFill>
                <a:sysClr val="windowText" lastClr="000000"/>
              </a:solidFill>
              <a:effectLst/>
              <a:latin typeface="+mn-lt"/>
              <a:ea typeface="+mn-ea"/>
              <a:cs typeface="+mn-cs"/>
            </a:rPr>
            <a:t>２３～２４年度については、国家公務員の給与の改定及び臨時特例に関する法律の影響により、指数１００を超えていたが、２５年度以降は以前と同水準に戻っており、全国平均からしても適正な範囲に位置していると思われる。</a:t>
          </a:r>
          <a:endParaRPr lang="ja-JP" altLang="ja-JP" sz="1400">
            <a:solidFill>
              <a:sysClr val="windowText" lastClr="000000"/>
            </a:solidFill>
            <a:effectLst/>
          </a:endParaRPr>
        </a:p>
        <a:p>
          <a:pPr rtl="0" fontAlgn="base"/>
          <a:r>
            <a:rPr lang="ja-JP" altLang="ja-JP" sz="1100" b="0" i="0" baseline="0">
              <a:solidFill>
                <a:sysClr val="windowText" lastClr="000000"/>
              </a:solidFill>
              <a:effectLst/>
              <a:latin typeface="+mn-lt"/>
              <a:ea typeface="+mn-ea"/>
              <a:cs typeface="+mn-cs"/>
            </a:rPr>
            <a:t>　今後も地域における給与水準の適正な反映、他団体との均衡を図りながら一層の適正化に努める。</a:t>
          </a:r>
          <a:endParaRPr lang="ja-JP" altLang="ja-JP" sz="1400">
            <a:solidFill>
              <a:sysClr val="windowText" lastClr="00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7055</xdr:rowOff>
    </xdr:from>
    <xdr:to>
      <xdr:col>81</xdr:col>
      <xdr:colOff>44450</xdr:colOff>
      <xdr:row>89</xdr:row>
      <xdr:rowOff>2822</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94505"/>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93432</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3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7055</xdr:rowOff>
    </xdr:from>
    <xdr:to>
      <xdr:col>81</xdr:col>
      <xdr:colOff>133350</xdr:colOff>
      <xdr:row>81</xdr:row>
      <xdr:rowOff>7055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94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7761</xdr:rowOff>
    </xdr:from>
    <xdr:to>
      <xdr:col>81</xdr:col>
      <xdr:colOff>44450</xdr:colOff>
      <xdr:row>86</xdr:row>
      <xdr:rowOff>34572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752461"/>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61682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29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45155</xdr:rowOff>
    </xdr:from>
    <xdr:to>
      <xdr:col>81</xdr:col>
      <xdr:colOff>95250</xdr:colOff>
      <xdr:row>84</xdr:row>
      <xdr:rowOff>146755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44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112184</xdr:rowOff>
    </xdr:from>
    <xdr:to>
      <xdr:col>77</xdr:col>
      <xdr:colOff>44450</xdr:colOff>
      <xdr:row>86</xdr:row>
      <xdr:rowOff>7761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685434"/>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125589</xdr:rowOff>
    </xdr:from>
    <xdr:to>
      <xdr:col>77</xdr:col>
      <xdr:colOff>95250</xdr:colOff>
      <xdr:row>85</xdr:row>
      <xdr:rowOff>55739</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65916</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29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85372</xdr:rowOff>
    </xdr:from>
    <xdr:to>
      <xdr:col>72</xdr:col>
      <xdr:colOff>203200</xdr:colOff>
      <xdr:row>85</xdr:row>
      <xdr:rowOff>112184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658622"/>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138995</xdr:rowOff>
    </xdr:from>
    <xdr:to>
      <xdr:col>73</xdr:col>
      <xdr:colOff>44450</xdr:colOff>
      <xdr:row>85</xdr:row>
      <xdr:rowOff>69145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79322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18345</xdr:rowOff>
    </xdr:from>
    <xdr:to>
      <xdr:col>68</xdr:col>
      <xdr:colOff>152400</xdr:colOff>
      <xdr:row>85</xdr:row>
      <xdr:rowOff>85372</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591595"/>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116716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127299</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70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128411</xdr:rowOff>
    </xdr:from>
    <xdr:to>
      <xdr:col>77</xdr:col>
      <xdr:colOff>95250</xdr:colOff>
      <xdr:row>86</xdr:row>
      <xdr:rowOff>58561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43338</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78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61384</xdr:rowOff>
    </xdr:from>
    <xdr:to>
      <xdr:col>73</xdr:col>
      <xdr:colOff>44450</xdr:colOff>
      <xdr:row>85</xdr:row>
      <xdr:rowOff>162984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34572</xdr:rowOff>
    </xdr:from>
    <xdr:to>
      <xdr:col>68</xdr:col>
      <xdr:colOff>203200</xdr:colOff>
      <xdr:row>85</xdr:row>
      <xdr:rowOff>136172</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120949</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69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138995</xdr:rowOff>
    </xdr:from>
    <xdr:to>
      <xdr:col>64</xdr:col>
      <xdr:colOff>152400</xdr:colOff>
      <xdr:row>85</xdr:row>
      <xdr:rowOff>69145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53922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ja-JP"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前年に引き続き類似団体の中では一番少ない状態を維持している。</a:t>
          </a:r>
          <a:endParaRPr lang="ja-JP" altLang="ja-JP" sz="1400">
            <a:solidFill>
              <a:sysClr val="windowText" lastClr="000000"/>
            </a:solidFill>
            <a:effectLst/>
          </a:endParaRPr>
        </a:p>
        <a:p>
          <a:pPr rtl="0" fontAlgn="base"/>
          <a:r>
            <a:rPr lang="ja-JP" altLang="ja-JP" sz="1100" b="0" i="0" baseline="0">
              <a:solidFill>
                <a:sysClr val="windowText" lastClr="000000"/>
              </a:solidFill>
              <a:effectLst/>
              <a:latin typeface="+mn-lt"/>
              <a:ea typeface="+mn-ea"/>
              <a:cs typeface="+mn-cs"/>
            </a:rPr>
            <a:t>　集中改革プランに基づく退職者補充の調整や組織・機構改革による適正な職員配置に努めた結果ではあるが、職員数の減少による住民サービスの低下を招かないよう、職員の意識改革に努めながら、今後も計画的かつ適正な職員数の定員管理に努める。</a:t>
          </a:r>
          <a:endParaRPr lang="ja-JP" altLang="ja-JP" sz="1400">
            <a:solidFill>
              <a:sysClr val="windowText" lastClr="000000"/>
            </a:solidFill>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145768</xdr:rowOff>
    </xdr:from>
    <xdr:to>
      <xdr:col>81</xdr:col>
      <xdr:colOff>44450</xdr:colOff>
      <xdr:row>68</xdr:row>
      <xdr:rowOff>19826</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089868"/>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163353</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50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19826</xdr:rowOff>
    </xdr:from>
    <xdr:to>
      <xdr:col>81</xdr:col>
      <xdr:colOff>133350</xdr:colOff>
      <xdr:row>68</xdr:row>
      <xdr:rowOff>19826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7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60695</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3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145768</xdr:rowOff>
    </xdr:from>
    <xdr:to>
      <xdr:col>81</xdr:col>
      <xdr:colOff>133350</xdr:colOff>
      <xdr:row>58</xdr:row>
      <xdr:rowOff>145768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08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112254</xdr:rowOff>
    </xdr:from>
    <xdr:to>
      <xdr:col>81</xdr:col>
      <xdr:colOff>44450</xdr:colOff>
      <xdr:row>58</xdr:row>
      <xdr:rowOff>145768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056354"/>
          <a:ext cx="838200" cy="3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109025</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67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136948</xdr:rowOff>
    </xdr:from>
    <xdr:to>
      <xdr:col>81</xdr:col>
      <xdr:colOff>95250</xdr:colOff>
      <xdr:row>62</xdr:row>
      <xdr:rowOff>67098</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9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81421</xdr:rowOff>
    </xdr:from>
    <xdr:to>
      <xdr:col>77</xdr:col>
      <xdr:colOff>44450</xdr:colOff>
      <xdr:row>58</xdr:row>
      <xdr:rowOff>112254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025521"/>
          <a:ext cx="889000" cy="3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94051</xdr:rowOff>
    </xdr:from>
    <xdr:to>
      <xdr:col>77</xdr:col>
      <xdr:colOff>95250</xdr:colOff>
      <xdr:row>62</xdr:row>
      <xdr:rowOff>24201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5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8978</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638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72037</xdr:rowOff>
    </xdr:from>
    <xdr:to>
      <xdr:col>72</xdr:col>
      <xdr:colOff>203200</xdr:colOff>
      <xdr:row>58</xdr:row>
      <xdr:rowOff>81421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016137"/>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96731</xdr:rowOff>
    </xdr:from>
    <xdr:to>
      <xdr:col>73</xdr:col>
      <xdr:colOff>44450</xdr:colOff>
      <xdr:row>62</xdr:row>
      <xdr:rowOff>26881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11658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4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41204</xdr:rowOff>
    </xdr:from>
    <xdr:to>
      <xdr:col>68</xdr:col>
      <xdr:colOff>152400</xdr:colOff>
      <xdr:row>58</xdr:row>
      <xdr:rowOff>72037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9985304"/>
          <a:ext cx="889000" cy="3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112819</xdr:rowOff>
    </xdr:from>
    <xdr:to>
      <xdr:col>68</xdr:col>
      <xdr:colOff>203200</xdr:colOff>
      <xdr:row>62</xdr:row>
      <xdr:rowOff>42969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27746</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5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32385</xdr:rowOff>
    </xdr:from>
    <xdr:to>
      <xdr:col>64</xdr:col>
      <xdr:colOff>152400</xdr:colOff>
      <xdr:row>61</xdr:row>
      <xdr:rowOff>133985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118762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94968</xdr:rowOff>
    </xdr:from>
    <xdr:to>
      <xdr:col>81</xdr:col>
      <xdr:colOff>95250</xdr:colOff>
      <xdr:row>59</xdr:row>
      <xdr:rowOff>25118</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03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16245</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996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61454</xdr:rowOff>
    </xdr:from>
    <xdr:to>
      <xdr:col>77</xdr:col>
      <xdr:colOff>95250</xdr:colOff>
      <xdr:row>58</xdr:row>
      <xdr:rowOff>163054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00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1781</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9774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30621</xdr:rowOff>
    </xdr:from>
    <xdr:to>
      <xdr:col>73</xdr:col>
      <xdr:colOff>44450</xdr:colOff>
      <xdr:row>58</xdr:row>
      <xdr:rowOff>132221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997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142398</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9743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21237</xdr:rowOff>
    </xdr:from>
    <xdr:to>
      <xdr:col>68</xdr:col>
      <xdr:colOff>203200</xdr:colOff>
      <xdr:row>58</xdr:row>
      <xdr:rowOff>122837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996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133014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9734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161854</xdr:rowOff>
    </xdr:from>
    <xdr:to>
      <xdr:col>64</xdr:col>
      <xdr:colOff>152400</xdr:colOff>
      <xdr:row>58</xdr:row>
      <xdr:rowOff>92004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993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102181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97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lang="ja-JP" altLang="ja-JP" sz="1100" b="0" i="0" baseline="0">
              <a:solidFill>
                <a:sysClr val="windowText" lastClr="000000"/>
              </a:solidFill>
              <a:effectLst/>
              <a:latin typeface="+mn-lt"/>
              <a:ea typeface="+mn-ea"/>
              <a:cs typeface="+mn-cs"/>
            </a:rPr>
            <a:t>比較的良好な数値を維持している</a:t>
          </a:r>
          <a:r>
            <a:rPr lang="ja-JP" altLang="en-US" sz="1100" b="0" i="0" baseline="0">
              <a:solidFill>
                <a:sysClr val="windowText" lastClr="000000"/>
              </a:solidFill>
              <a:effectLst/>
              <a:latin typeface="+mn-lt"/>
              <a:ea typeface="+mn-ea"/>
              <a:cs typeface="+mn-cs"/>
            </a:rPr>
            <a:t>ものの、類似団体、全国・県平均を上回っており、決して低い数値ではない</a:t>
          </a:r>
          <a:r>
            <a:rPr lang="ja-JP" altLang="ja-JP" sz="1100" b="0" i="0" baseline="0">
              <a:solidFill>
                <a:sysClr val="windowText" lastClr="000000"/>
              </a:solidFill>
              <a:effectLst/>
              <a:latin typeface="+mn-lt"/>
              <a:ea typeface="+mn-ea"/>
              <a:cs typeface="+mn-cs"/>
            </a:rPr>
            <a:t>と考えている。</a:t>
          </a:r>
          <a:endParaRPr lang="ja-JP" altLang="ja-JP" sz="1400">
            <a:solidFill>
              <a:sysClr val="windowText" lastClr="000000"/>
            </a:solidFill>
            <a:effectLst/>
          </a:endParaRPr>
        </a:p>
        <a:p>
          <a:pPr eaLnBrk="1" fontAlgn="auto" latinLnBrk="0" hangingPunct="1"/>
          <a:r>
            <a:rPr lang="ja-JP" altLang="ja-JP" sz="1100" b="0" i="0" baseline="0">
              <a:solidFill>
                <a:sysClr val="windowText" lastClr="000000"/>
              </a:solidFill>
              <a:effectLst/>
              <a:latin typeface="+mn-lt"/>
              <a:ea typeface="+mn-ea"/>
              <a:cs typeface="+mn-cs"/>
            </a:rPr>
            <a:t>　財政長期計画に基づく起債抑制策により、公債費は平成２０年度をピークに徐々に減少してきた。２７年度から２８年度にかけての借入額が増となったものの、起債の抑制に引き続き努めていきたいと考えており、今後もおおよそ１０％台で推移するものと思われる。</a:t>
          </a:r>
          <a:endParaRPr lang="ja-JP" altLang="ja-JP" sz="14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72672</xdr:rowOff>
    </xdr:from>
    <xdr:to>
      <xdr:col>81</xdr:col>
      <xdr:colOff>44450</xdr:colOff>
      <xdr:row>44</xdr:row>
      <xdr:rowOff>138289</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07342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110366</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138289</xdr:rowOff>
    </xdr:from>
    <xdr:to>
      <xdr:col>81</xdr:col>
      <xdr:colOff>133350</xdr:colOff>
      <xdr:row>44</xdr:row>
      <xdr:rowOff>138289</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68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159049</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8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72672</xdr:rowOff>
    </xdr:from>
    <xdr:to>
      <xdr:col>81</xdr:col>
      <xdr:colOff>133350</xdr:colOff>
      <xdr:row>35</xdr:row>
      <xdr:rowOff>72672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07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103011</xdr:rowOff>
    </xdr:from>
    <xdr:to>
      <xdr:col>81</xdr:col>
      <xdr:colOff>44450</xdr:colOff>
      <xdr:row>41</xdr:row>
      <xdr:rowOff>116417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13246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65916</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752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49389</xdr:rowOff>
    </xdr:from>
    <xdr:to>
      <xdr:col>81</xdr:col>
      <xdr:colOff>95250</xdr:colOff>
      <xdr:row>40</xdr:row>
      <xdr:rowOff>150989</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103011</xdr:rowOff>
    </xdr:from>
    <xdr:to>
      <xdr:col>77</xdr:col>
      <xdr:colOff>44450</xdr:colOff>
      <xdr:row>41</xdr:row>
      <xdr:rowOff>129822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1324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62795</xdr:rowOff>
    </xdr:from>
    <xdr:to>
      <xdr:col>77</xdr:col>
      <xdr:colOff>95250</xdr:colOff>
      <xdr:row>40</xdr:row>
      <xdr:rowOff>164395</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3122</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68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116417</xdr:rowOff>
    </xdr:from>
    <xdr:to>
      <xdr:col>72</xdr:col>
      <xdr:colOff>203200</xdr:colOff>
      <xdr:row>41</xdr:row>
      <xdr:rowOff>129822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1458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89605</xdr:rowOff>
    </xdr:from>
    <xdr:to>
      <xdr:col>73</xdr:col>
      <xdr:colOff>44450</xdr:colOff>
      <xdr:row>41</xdr:row>
      <xdr:rowOff>19755</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29932</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116417</xdr:rowOff>
    </xdr:from>
    <xdr:to>
      <xdr:col>68</xdr:col>
      <xdr:colOff>152400</xdr:colOff>
      <xdr:row>41</xdr:row>
      <xdr:rowOff>116417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52211</xdr:rowOff>
    </xdr:from>
    <xdr:to>
      <xdr:col>68</xdr:col>
      <xdr:colOff>203200</xdr:colOff>
      <xdr:row>41</xdr:row>
      <xdr:rowOff>153811</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163988</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92428</xdr:rowOff>
    </xdr:from>
    <xdr:to>
      <xdr:col>64</xdr:col>
      <xdr:colOff>152400</xdr:colOff>
      <xdr:row>42</xdr:row>
      <xdr:rowOff>22578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7355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65617</xdr:rowOff>
    </xdr:from>
    <xdr:to>
      <xdr:col>81</xdr:col>
      <xdr:colOff>95250</xdr:colOff>
      <xdr:row>41</xdr:row>
      <xdr:rowOff>167217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37694</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06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52211</xdr:rowOff>
    </xdr:from>
    <xdr:to>
      <xdr:col>77</xdr:col>
      <xdr:colOff>95250</xdr:colOff>
      <xdr:row>41</xdr:row>
      <xdr:rowOff>153811</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138588</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1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79022</xdr:rowOff>
    </xdr:from>
    <xdr:to>
      <xdr:col>73</xdr:col>
      <xdr:colOff>44450</xdr:colOff>
      <xdr:row>42</xdr:row>
      <xdr:rowOff>9172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165399</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65617</xdr:rowOff>
    </xdr:from>
    <xdr:to>
      <xdr:col>68</xdr:col>
      <xdr:colOff>203200</xdr:colOff>
      <xdr:row>41</xdr:row>
      <xdr:rowOff>167217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151994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en-US" sz="1100" b="0" i="0" baseline="0">
              <a:solidFill>
                <a:srgbClr val="FF0000"/>
              </a:solidFill>
              <a:effectLst/>
              <a:latin typeface="+mn-lt"/>
              <a:ea typeface="+mn-ea"/>
              <a:cs typeface="+mn-cs"/>
            </a:rPr>
            <a:t>　</a:t>
          </a:r>
          <a:r>
            <a:rPr kumimoji="1" lang="ja-JP" altLang="ja-JP" sz="1000" b="0" i="0" baseline="0">
              <a:solidFill>
                <a:sysClr val="windowText" lastClr="000000"/>
              </a:solidFill>
              <a:effectLst/>
              <a:latin typeface="+mn-lt"/>
              <a:ea typeface="+mn-ea"/>
              <a:cs typeface="+mn-cs"/>
            </a:rPr>
            <a:t>地方債残高の抑制に取組み、</a:t>
          </a:r>
          <a:r>
            <a:rPr lang="ja-JP" altLang="ja-JP" sz="1000" b="0" i="0" baseline="0">
              <a:solidFill>
                <a:sysClr val="windowText" lastClr="000000"/>
              </a:solidFill>
              <a:effectLst/>
              <a:latin typeface="+mn-lt"/>
              <a:ea typeface="+mn-ea"/>
              <a:cs typeface="+mn-cs"/>
            </a:rPr>
            <a:t>平成</a:t>
          </a:r>
          <a:r>
            <a:rPr lang="en-US" altLang="ja-JP" sz="1000" b="0" i="0" baseline="0">
              <a:solidFill>
                <a:sysClr val="windowText" lastClr="000000"/>
              </a:solidFill>
              <a:effectLst/>
              <a:latin typeface="+mn-lt"/>
              <a:ea typeface="+mn-ea"/>
              <a:cs typeface="+mn-cs"/>
            </a:rPr>
            <a:t>22</a:t>
          </a:r>
          <a:r>
            <a:rPr lang="ja-JP" altLang="ja-JP" sz="1000" b="0" i="0" baseline="0">
              <a:solidFill>
                <a:sysClr val="windowText" lastClr="000000"/>
              </a:solidFill>
              <a:effectLst/>
              <a:latin typeface="+mn-lt"/>
              <a:ea typeface="+mn-ea"/>
              <a:cs typeface="+mn-cs"/>
            </a:rPr>
            <a:t>年度以降着実に下がってきていたが、平成</a:t>
          </a:r>
          <a:r>
            <a:rPr lang="en-US" altLang="ja-JP" sz="1000" b="0" i="0" baseline="0">
              <a:solidFill>
                <a:sysClr val="windowText" lastClr="000000"/>
              </a:solidFill>
              <a:effectLst/>
              <a:latin typeface="+mn-lt"/>
              <a:ea typeface="+mn-ea"/>
              <a:cs typeface="+mn-cs"/>
            </a:rPr>
            <a:t>27</a:t>
          </a:r>
          <a:r>
            <a:rPr lang="ja-JP" altLang="ja-JP" sz="1000" b="0" i="0" baseline="0">
              <a:solidFill>
                <a:sysClr val="windowText" lastClr="000000"/>
              </a:solidFill>
              <a:effectLst/>
              <a:latin typeface="+mn-lt"/>
              <a:ea typeface="+mn-ea"/>
              <a:cs typeface="+mn-cs"/>
            </a:rPr>
            <a:t>年度から</a:t>
          </a:r>
          <a:r>
            <a:rPr lang="en-US" altLang="ja-JP" sz="1000" b="0" i="0" baseline="0">
              <a:solidFill>
                <a:sysClr val="windowText" lastClr="000000"/>
              </a:solidFill>
              <a:effectLst/>
              <a:latin typeface="+mn-lt"/>
              <a:ea typeface="+mn-ea"/>
              <a:cs typeface="+mn-cs"/>
            </a:rPr>
            <a:t>28</a:t>
          </a:r>
          <a:r>
            <a:rPr lang="ja-JP" altLang="ja-JP" sz="1000" b="0" i="0" baseline="0">
              <a:solidFill>
                <a:sysClr val="windowText" lastClr="000000"/>
              </a:solidFill>
              <a:effectLst/>
              <a:latin typeface="+mn-lt"/>
              <a:ea typeface="+mn-ea"/>
              <a:cs typeface="+mn-cs"/>
            </a:rPr>
            <a:t>年度にかけて大型事業に取り組んだことから元金償還を上回る町債発行となったため、地方債残高が増加し、負担比率が大幅に上昇した。大型事業の終了</a:t>
          </a:r>
          <a:r>
            <a:rPr lang="ja-JP" altLang="en-US" sz="1000" b="0" i="0" baseline="0">
              <a:solidFill>
                <a:sysClr val="windowText" lastClr="000000"/>
              </a:solidFill>
              <a:effectLst/>
              <a:latin typeface="+mn-lt"/>
              <a:ea typeface="+mn-ea"/>
              <a:cs typeface="+mn-cs"/>
            </a:rPr>
            <a:t>に伴い、平成</a:t>
          </a:r>
          <a:r>
            <a:rPr lang="en-US" altLang="ja-JP" sz="1000" b="0" i="0" baseline="0">
              <a:solidFill>
                <a:sysClr val="windowText" lastClr="000000"/>
              </a:solidFill>
              <a:effectLst/>
              <a:latin typeface="+mn-lt"/>
              <a:ea typeface="+mn-ea"/>
              <a:cs typeface="+mn-cs"/>
            </a:rPr>
            <a:t>29</a:t>
          </a:r>
          <a:r>
            <a:rPr lang="ja-JP" altLang="en-US" sz="1000" b="0" i="0" baseline="0">
              <a:solidFill>
                <a:sysClr val="windowText" lastClr="000000"/>
              </a:solidFill>
              <a:effectLst/>
              <a:latin typeface="+mn-lt"/>
              <a:ea typeface="+mn-ea"/>
              <a:cs typeface="+mn-cs"/>
            </a:rPr>
            <a:t>年度からは町債発行を抑制し、</a:t>
          </a:r>
          <a:r>
            <a:rPr lang="ja-JP" altLang="ja-JP" sz="1000" b="0" i="0" baseline="0">
              <a:solidFill>
                <a:sysClr val="windowText" lastClr="000000"/>
              </a:solidFill>
              <a:effectLst/>
              <a:latin typeface="+mn-lt"/>
              <a:ea typeface="+mn-ea"/>
              <a:cs typeface="+mn-cs"/>
            </a:rPr>
            <a:t>地方債残高が減少に転じたため、比率が</a:t>
          </a:r>
          <a:r>
            <a:rPr lang="ja-JP" altLang="en-US" sz="1000" b="0" i="0" baseline="0">
              <a:solidFill>
                <a:sysClr val="windowText" lastClr="000000"/>
              </a:solidFill>
              <a:effectLst/>
              <a:latin typeface="+mn-lt"/>
              <a:ea typeface="+mn-ea"/>
              <a:cs typeface="+mn-cs"/>
            </a:rPr>
            <a:t>改善した。</a:t>
          </a:r>
          <a:endParaRPr lang="ja-JP" altLang="ja-JP" sz="1000">
            <a:solidFill>
              <a:sysClr val="windowText" lastClr="000000"/>
            </a:solidFill>
            <a:effectLst/>
          </a:endParaRPr>
        </a:p>
        <a:p>
          <a:pPr rtl="0" fontAlgn="base"/>
          <a:r>
            <a:rPr lang="ja-JP" altLang="ja-JP" sz="1000" b="0" i="0" baseline="0">
              <a:solidFill>
                <a:sysClr val="windowText" lastClr="000000"/>
              </a:solidFill>
              <a:effectLst/>
              <a:latin typeface="+mn-lt"/>
              <a:ea typeface="+mn-ea"/>
              <a:cs typeface="+mn-cs"/>
            </a:rPr>
            <a:t>　全国平均・県平均を見ても、かなり上回っている状況にあるが、大きな要因としては、地方債残高が高いこと、充当できる基金が少ないことがあげられる。</a:t>
          </a:r>
          <a:endParaRPr lang="ja-JP" altLang="ja-JP" sz="1000">
            <a:solidFill>
              <a:sysClr val="windowText" lastClr="000000"/>
            </a:solidFill>
            <a:effectLst/>
          </a:endParaRPr>
        </a:p>
        <a:p>
          <a:pPr rtl="0"/>
          <a:r>
            <a:rPr lang="ja-JP" altLang="ja-JP" sz="1000" b="0" i="0" baseline="0">
              <a:solidFill>
                <a:sysClr val="windowText" lastClr="000000"/>
              </a:solidFill>
              <a:effectLst/>
              <a:latin typeface="+mn-lt"/>
              <a:ea typeface="+mn-ea"/>
              <a:cs typeface="+mn-cs"/>
            </a:rPr>
            <a:t>　今後も、財政長期計画に基づいた起債抑制策により、地方債残高の抑制に努め、出来る限り基金の積み増しを行い、将来負担の抑制に努力する。</a:t>
          </a:r>
          <a:endParaRPr lang="ja-JP" altLang="ja-JP" sz="1000">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17216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5898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160743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17216</xdr:rowOff>
    </xdr:from>
    <xdr:to>
      <xdr:col>81</xdr:col>
      <xdr:colOff>133350</xdr:colOff>
      <xdr:row>23</xdr:row>
      <xdr:rowOff>17216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19473</xdr:rowOff>
    </xdr:from>
    <xdr:to>
      <xdr:col>81</xdr:col>
      <xdr:colOff>44450</xdr:colOff>
      <xdr:row>20</xdr:row>
      <xdr:rowOff>65052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3448473"/>
          <a:ext cx="838200" cy="4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30074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430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13547</xdr:rowOff>
    </xdr:from>
    <xdr:to>
      <xdr:col>81</xdr:col>
      <xdr:colOff>95250</xdr:colOff>
      <xdr:row>15</xdr:row>
      <xdr:rowOff>115147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65052</xdr:rowOff>
    </xdr:from>
    <xdr:to>
      <xdr:col>77</xdr:col>
      <xdr:colOff>44450</xdr:colOff>
      <xdr:row>20</xdr:row>
      <xdr:rowOff>115993</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3494052"/>
          <a:ext cx="889000" cy="5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13547</xdr:rowOff>
    </xdr:from>
    <xdr:to>
      <xdr:col>77</xdr:col>
      <xdr:colOff>95250</xdr:colOff>
      <xdr:row>15</xdr:row>
      <xdr:rowOff>115147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125324</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354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79657</xdr:rowOff>
    </xdr:from>
    <xdr:to>
      <xdr:col>72</xdr:col>
      <xdr:colOff>203200</xdr:colOff>
      <xdr:row>20</xdr:row>
      <xdr:rowOff>115993</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4401800" y="3337207"/>
          <a:ext cx="889000" cy="20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69850</xdr:rowOff>
    </xdr:from>
    <xdr:to>
      <xdr:col>73</xdr:col>
      <xdr:colOff>44450</xdr:colOff>
      <xdr:row>16</xdr:row>
      <xdr:rowOff>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68933</xdr:rowOff>
    </xdr:from>
    <xdr:to>
      <xdr:col>68</xdr:col>
      <xdr:colOff>152400</xdr:colOff>
      <xdr:row>19</xdr:row>
      <xdr:rowOff>79657</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3512800" y="3326483"/>
          <a:ext cx="889000" cy="1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75353</xdr:rowOff>
    </xdr:from>
    <xdr:to>
      <xdr:col>68</xdr:col>
      <xdr:colOff>203200</xdr:colOff>
      <xdr:row>17</xdr:row>
      <xdr:rowOff>5503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15680</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58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33937</xdr:rowOff>
    </xdr:from>
    <xdr:to>
      <xdr:col>64</xdr:col>
      <xdr:colOff>152400</xdr:colOff>
      <xdr:row>17</xdr:row>
      <xdr:rowOff>135537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94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145714</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717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140123</xdr:rowOff>
    </xdr:from>
    <xdr:to>
      <xdr:col>81</xdr:col>
      <xdr:colOff>95250</xdr:colOff>
      <xdr:row>20</xdr:row>
      <xdr:rowOff>70273</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339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112200</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336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14252</xdr:rowOff>
    </xdr:from>
    <xdr:to>
      <xdr:col>77</xdr:col>
      <xdr:colOff>95250</xdr:colOff>
      <xdr:row>20</xdr:row>
      <xdr:rowOff>115852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344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100629</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3529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65193</xdr:rowOff>
    </xdr:from>
    <xdr:to>
      <xdr:col>73</xdr:col>
      <xdr:colOff>44450</xdr:colOff>
      <xdr:row>20</xdr:row>
      <xdr:rowOff>166793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349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151570</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58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28857</xdr:rowOff>
    </xdr:from>
    <xdr:to>
      <xdr:col>68</xdr:col>
      <xdr:colOff>203200</xdr:colOff>
      <xdr:row>19</xdr:row>
      <xdr:rowOff>130457</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328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115234</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372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18133</xdr:rowOff>
    </xdr:from>
    <xdr:to>
      <xdr:col>64</xdr:col>
      <xdr:colOff>152400</xdr:colOff>
      <xdr:row>19</xdr:row>
      <xdr:rowOff>119733</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27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104510</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362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宮崎県国富町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19,450
19,285
130.63
8,434,585
8,168,379
190,159
5,066,504
8,564,358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前年度より</a:t>
          </a:r>
          <a:r>
            <a:rPr lang="ja-JP" altLang="en-US" sz="1100" b="0" i="0" baseline="0">
              <a:solidFill>
                <a:sysClr val="windowText" lastClr="000000"/>
              </a:solidFill>
              <a:effectLst/>
              <a:latin typeface="+mn-lt"/>
              <a:ea typeface="+mn-ea"/>
              <a:cs typeface="+mn-cs"/>
            </a:rPr>
            <a:t>１．２</a:t>
          </a:r>
          <a:r>
            <a:rPr lang="ja-JP" altLang="ja-JP" sz="1100" b="0" i="0" baseline="0">
              <a:solidFill>
                <a:sysClr val="windowText" lastClr="000000"/>
              </a:solidFill>
              <a:effectLst/>
              <a:latin typeface="+mn-lt"/>
              <a:ea typeface="+mn-ea"/>
              <a:cs typeface="+mn-cs"/>
            </a:rPr>
            <a:t>ポイントの</a:t>
          </a:r>
          <a:r>
            <a:rPr lang="ja-JP" altLang="en-US" sz="1100" b="0" i="0" baseline="0">
              <a:solidFill>
                <a:sysClr val="windowText" lastClr="000000"/>
              </a:solidFill>
              <a:effectLst/>
              <a:latin typeface="+mn-lt"/>
              <a:ea typeface="+mn-ea"/>
              <a:cs typeface="+mn-cs"/>
            </a:rPr>
            <a:t>増</a:t>
          </a:r>
          <a:r>
            <a:rPr lang="ja-JP" altLang="ja-JP" sz="1100" b="0" i="0" baseline="0">
              <a:solidFill>
                <a:sysClr val="windowText" lastClr="000000"/>
              </a:solidFill>
              <a:effectLst/>
              <a:latin typeface="+mn-lt"/>
              <a:ea typeface="+mn-ea"/>
              <a:cs typeface="+mn-cs"/>
            </a:rPr>
            <a:t>となって</a:t>
          </a:r>
          <a:r>
            <a:rPr lang="ja-JP" altLang="en-US" sz="1100" b="0" i="0" baseline="0">
              <a:solidFill>
                <a:sysClr val="windowText" lastClr="000000"/>
              </a:solidFill>
              <a:effectLst/>
              <a:latin typeface="+mn-lt"/>
              <a:ea typeface="+mn-ea"/>
              <a:cs typeface="+mn-cs"/>
            </a:rPr>
            <a:t>いるものの</a:t>
          </a:r>
          <a:r>
            <a:rPr lang="ja-JP" altLang="ja-JP" sz="1100" b="0" i="0" baseline="0">
              <a:solidFill>
                <a:sysClr val="windowText" lastClr="000000"/>
              </a:solidFill>
              <a:effectLst/>
              <a:latin typeface="+mn-lt"/>
              <a:ea typeface="+mn-ea"/>
              <a:cs typeface="+mn-cs"/>
            </a:rPr>
            <a:t>、類似団体・全国平均・県平均と比較すると低い数値である。</a:t>
          </a:r>
          <a:endParaRPr lang="ja-JP" altLang="ja-JP" sz="1400">
            <a:solidFill>
              <a:sysClr val="windowText" lastClr="000000"/>
            </a:solidFill>
            <a:effectLst/>
          </a:endParaRPr>
        </a:p>
        <a:p>
          <a:pPr rtl="0" fontAlgn="base"/>
          <a:r>
            <a:rPr lang="ja-JP" altLang="ja-JP" sz="1100" b="0" i="0" baseline="0">
              <a:solidFill>
                <a:sysClr val="windowText" lastClr="000000"/>
              </a:solidFill>
              <a:effectLst/>
              <a:latin typeface="+mn-lt"/>
              <a:ea typeface="+mn-ea"/>
              <a:cs typeface="+mn-cs"/>
            </a:rPr>
            <a:t>　施設運営の多くを委託しており、他団体と比較しても職員数が少ないことが要因にあげられる。また、集中改革プランに基づく退職者に対する補充調整や、組織・機構改革による職員数の適正管理に努力した結果であり、今後も住民サービスの低下を招かないよう適正化に努めていく。</a:t>
          </a:r>
          <a:endParaRPr lang="ja-JP" altLang="ja-JP" sz="14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139700</xdr:rowOff>
    </xdr:from>
    <xdr:to>
      <xdr:col>24</xdr:col>
      <xdr:colOff>25400</xdr:colOff>
      <xdr:row>41</xdr:row>
      <xdr:rowOff>133350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261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105427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133350</xdr:rowOff>
    </xdr:from>
    <xdr:to>
      <xdr:col>24</xdr:col>
      <xdr:colOff>114300</xdr:colOff>
      <xdr:row>41</xdr:row>
      <xdr:rowOff>133350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54627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139700</xdr:rowOff>
    </xdr:from>
    <xdr:to>
      <xdr:col>24</xdr:col>
      <xdr:colOff>114300</xdr:colOff>
      <xdr:row>32</xdr:row>
      <xdr:rowOff>139700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114300</xdr:rowOff>
    </xdr:from>
    <xdr:to>
      <xdr:col>24</xdr:col>
      <xdr:colOff>25400</xdr:colOff>
      <xdr:row>35</xdr:row>
      <xdr:rowOff>95250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9436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120650</xdr:rowOff>
    </xdr:from>
    <xdr:to>
      <xdr:col>24</xdr:col>
      <xdr:colOff>76200</xdr:colOff>
      <xdr:row>36</xdr:row>
      <xdr:rowOff>50800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114300</xdr:rowOff>
    </xdr:from>
    <xdr:to>
      <xdr:col>19</xdr:col>
      <xdr:colOff>187325</xdr:colOff>
      <xdr:row>34</xdr:row>
      <xdr:rowOff>127000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943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57150</xdr:rowOff>
    </xdr:from>
    <xdr:to>
      <xdr:col>20</xdr:col>
      <xdr:colOff>38100</xdr:colOff>
      <xdr:row>35</xdr:row>
      <xdr:rowOff>158750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143527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4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127000</xdr:rowOff>
    </xdr:from>
    <xdr:to>
      <xdr:col>15</xdr:col>
      <xdr:colOff>98425</xdr:colOff>
      <xdr:row>35</xdr:row>
      <xdr:rowOff>69850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956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57150</xdr:rowOff>
    </xdr:from>
    <xdr:to>
      <xdr:col>15</xdr:col>
      <xdr:colOff>149225</xdr:colOff>
      <xdr:row>35</xdr:row>
      <xdr:rowOff>158750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143527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69850</xdr:rowOff>
    </xdr:from>
    <xdr:to>
      <xdr:col>11</xdr:col>
      <xdr:colOff>9525</xdr:colOff>
      <xdr:row>35</xdr:row>
      <xdr:rowOff>146050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70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69850</xdr:rowOff>
    </xdr:from>
    <xdr:to>
      <xdr:col>11</xdr:col>
      <xdr:colOff>60325</xdr:colOff>
      <xdr:row>36</xdr:row>
      <xdr:rowOff>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156227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5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31750</xdr:rowOff>
    </xdr:from>
    <xdr:to>
      <xdr:col>6</xdr:col>
      <xdr:colOff>171450</xdr:colOff>
      <xdr:row>37</xdr:row>
      <xdr:rowOff>133350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118127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44450</xdr:rowOff>
    </xdr:from>
    <xdr:to>
      <xdr:col>24</xdr:col>
      <xdr:colOff>76200</xdr:colOff>
      <xdr:row>35</xdr:row>
      <xdr:rowOff>146050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60977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63500</xdr:rowOff>
    </xdr:from>
    <xdr:to>
      <xdr:col>20</xdr:col>
      <xdr:colOff>38100</xdr:colOff>
      <xdr:row>34</xdr:row>
      <xdr:rowOff>165100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3827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6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76200</xdr:rowOff>
    </xdr:from>
    <xdr:to>
      <xdr:col>15</xdr:col>
      <xdr:colOff>149225</xdr:colOff>
      <xdr:row>35</xdr:row>
      <xdr:rowOff>6350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16527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19050</xdr:rowOff>
    </xdr:from>
    <xdr:to>
      <xdr:col>11</xdr:col>
      <xdr:colOff>60325</xdr:colOff>
      <xdr:row>35</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130827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95250</xdr:rowOff>
    </xdr:from>
    <xdr:to>
      <xdr:col>6</xdr:col>
      <xdr:colOff>171450</xdr:colOff>
      <xdr:row>36</xdr:row>
      <xdr:rowOff>25400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35577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ja-JP" sz="1100" b="0" i="0" baseline="0">
              <a:solidFill>
                <a:srgbClr val="FF0000"/>
              </a:solidFill>
              <a:effectLst/>
              <a:latin typeface="+mn-lt"/>
              <a:ea typeface="+mn-ea"/>
              <a:cs typeface="+mn-cs"/>
            </a:rPr>
            <a:t>　</a:t>
          </a:r>
          <a:r>
            <a:rPr kumimoji="0" lang="ja-JP" altLang="en-US" sz="1100" b="0" i="0" baseline="0">
              <a:solidFill>
                <a:sysClr val="windowText" lastClr="000000"/>
              </a:solidFill>
              <a:effectLst/>
              <a:latin typeface="+mn-lt"/>
              <a:ea typeface="+mn-ea"/>
              <a:cs typeface="+mn-cs"/>
            </a:rPr>
            <a:t>前年度より</a:t>
          </a:r>
          <a:r>
            <a:rPr lang="ja-JP" altLang="ja-JP" sz="1100" b="0" i="0" baseline="0">
              <a:solidFill>
                <a:sysClr val="windowText" lastClr="000000"/>
              </a:solidFill>
              <a:effectLst/>
              <a:latin typeface="+mn-lt"/>
              <a:ea typeface="+mn-ea"/>
              <a:cs typeface="+mn-cs"/>
            </a:rPr>
            <a:t>０．</a:t>
          </a:r>
          <a:r>
            <a:rPr lang="ja-JP" altLang="en-US" sz="1100" b="0" i="0" baseline="0">
              <a:solidFill>
                <a:sysClr val="windowText" lastClr="000000"/>
              </a:solidFill>
              <a:effectLst/>
              <a:latin typeface="+mn-lt"/>
              <a:ea typeface="+mn-ea"/>
              <a:cs typeface="+mn-cs"/>
            </a:rPr>
            <a:t>２</a:t>
          </a:r>
          <a:r>
            <a:rPr lang="ja-JP" altLang="ja-JP" sz="1100" b="0" i="0" baseline="0">
              <a:solidFill>
                <a:sysClr val="windowText" lastClr="000000"/>
              </a:solidFill>
              <a:effectLst/>
              <a:latin typeface="+mn-lt"/>
              <a:ea typeface="+mn-ea"/>
              <a:cs typeface="+mn-cs"/>
            </a:rPr>
            <a:t>ポイント増加し、全国・県平均も大きく上回っている。クリーンセンターや法華嶽公園、廃棄物処分場等に加え、中央コミュニティセンターの供用開始による施設管理の委託経費が多額になっていることが大きな要因であ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施設の用途廃止・集約化を含めた管理体制の見直しも必要となってきている。</a:t>
          </a:r>
          <a:endParaRPr lang="ja-JP" altLang="ja-JP" sz="14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21</xdr:row>
      <xdr:rowOff>12700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844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156227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8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12700</xdr:rowOff>
    </xdr:from>
    <xdr:to>
      <xdr:col>82</xdr:col>
      <xdr:colOff>196850</xdr:colOff>
      <xdr:row>21</xdr:row>
      <xdr:rowOff>12700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1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165100</xdr:rowOff>
    </xdr:from>
    <xdr:to>
      <xdr:col>82</xdr:col>
      <xdr:colOff>107950</xdr:colOff>
      <xdr:row>18</xdr:row>
      <xdr:rowOff>31750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0797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73677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45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57150</xdr:rowOff>
    </xdr:from>
    <xdr:to>
      <xdr:col>82</xdr:col>
      <xdr:colOff>158750</xdr:colOff>
      <xdr:row>16</xdr:row>
      <xdr:rowOff>158750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0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17</xdr:row>
      <xdr:rowOff>165100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9845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95250</xdr:rowOff>
    </xdr:from>
    <xdr:to>
      <xdr:col>78</xdr:col>
      <xdr:colOff>120650</xdr:colOff>
      <xdr:row>16</xdr:row>
      <xdr:rowOff>25400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35577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165100</xdr:rowOff>
    </xdr:from>
    <xdr:to>
      <xdr:col>73</xdr:col>
      <xdr:colOff>180975</xdr:colOff>
      <xdr:row>17</xdr:row>
      <xdr:rowOff>69850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908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19050</xdr:rowOff>
    </xdr:from>
    <xdr:to>
      <xdr:col>74</xdr:col>
      <xdr:colOff>31750</xdr:colOff>
      <xdr:row>15</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130827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165100</xdr:rowOff>
    </xdr:from>
    <xdr:to>
      <xdr:col>69</xdr:col>
      <xdr:colOff>92075</xdr:colOff>
      <xdr:row>17</xdr:row>
      <xdr:rowOff>12700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908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133350</xdr:rowOff>
    </xdr:from>
    <xdr:to>
      <xdr:col>69</xdr:col>
      <xdr:colOff>142875</xdr:colOff>
      <xdr:row>14</xdr:row>
      <xdr:rowOff>63500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73677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152400</xdr:rowOff>
    </xdr:from>
    <xdr:to>
      <xdr:col>65</xdr:col>
      <xdr:colOff>53975</xdr:colOff>
      <xdr:row>14</xdr:row>
      <xdr:rowOff>82550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38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92727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15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152400</xdr:rowOff>
    </xdr:from>
    <xdr:to>
      <xdr:col>82</xdr:col>
      <xdr:colOff>158750</xdr:colOff>
      <xdr:row>18</xdr:row>
      <xdr:rowOff>82550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06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124477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03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114300</xdr:rowOff>
    </xdr:from>
    <xdr:to>
      <xdr:col>78</xdr:col>
      <xdr:colOff>120650</xdr:colOff>
      <xdr:row>18</xdr:row>
      <xdr:rowOff>44450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02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29227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11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114300</xdr:rowOff>
    </xdr:from>
    <xdr:to>
      <xdr:col>69</xdr:col>
      <xdr:colOff>142875</xdr:colOff>
      <xdr:row>17</xdr:row>
      <xdr:rowOff>44450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133350</xdr:rowOff>
    </xdr:from>
    <xdr:to>
      <xdr:col>65</xdr:col>
      <xdr:colOff>53975</xdr:colOff>
      <xdr:row>17</xdr:row>
      <xdr:rowOff>63500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7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48277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96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全国平均・県平均は下回っているが、類似団体の中では最も高くなっている。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町が福祉施策に積極的に取り組んでいる結果ではあるが、財政を圧迫する要因ともなっており、経常的な経費となる町単独事業について見直しを考える時期にきていると考えられる。更に、国の施策による負担増も大きな要因になっている。</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53522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4037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25599</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53522</xdr:rowOff>
    </xdr:from>
    <xdr:to>
      <xdr:col>24</xdr:col>
      <xdr:colOff>114300</xdr:colOff>
      <xdr:row>61</xdr:row>
      <xdr:rowOff>53522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4535</xdr:rowOff>
    </xdr:from>
    <xdr:to>
      <xdr:col>24</xdr:col>
      <xdr:colOff>25400</xdr:colOff>
      <xdr:row>61</xdr:row>
      <xdr:rowOff>53522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10462985"/>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27412</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4535</xdr:rowOff>
    </xdr:from>
    <xdr:to>
      <xdr:col>19</xdr:col>
      <xdr:colOff>187325</xdr:colOff>
      <xdr:row>61</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104629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149678</xdr:rowOff>
    </xdr:from>
    <xdr:to>
      <xdr:col>20</xdr:col>
      <xdr:colOff>38100</xdr:colOff>
      <xdr:row>56</xdr:row>
      <xdr:rowOff>79828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90005</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3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127000</xdr:rowOff>
    </xdr:from>
    <xdr:to>
      <xdr:col>15</xdr:col>
      <xdr:colOff>98425</xdr:colOff>
      <xdr:row>61</xdr:row>
      <xdr:rowOff>69850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414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110672</xdr:rowOff>
    </xdr:from>
    <xdr:to>
      <xdr:col>11</xdr:col>
      <xdr:colOff>9525</xdr:colOff>
      <xdr:row>60</xdr:row>
      <xdr:rowOff>127000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3976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10885</xdr:rowOff>
    </xdr:from>
    <xdr:to>
      <xdr:col>6</xdr:col>
      <xdr:colOff>171450</xdr:colOff>
      <xdr:row>56</xdr:row>
      <xdr:rowOff>112485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122662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2722</xdr:rowOff>
    </xdr:from>
    <xdr:to>
      <xdr:col>24</xdr:col>
      <xdr:colOff>76200</xdr:colOff>
      <xdr:row>61</xdr:row>
      <xdr:rowOff>104322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46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82749</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36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125185</xdr:rowOff>
    </xdr:from>
    <xdr:to>
      <xdr:col>20</xdr:col>
      <xdr:colOff>38100</xdr:colOff>
      <xdr:row>61</xdr:row>
      <xdr:rowOff>55335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40112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498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19050</xdr:rowOff>
    </xdr:from>
    <xdr:to>
      <xdr:col>15</xdr:col>
      <xdr:colOff>149225</xdr:colOff>
      <xdr:row>61</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105427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76200</xdr:rowOff>
    </xdr:from>
    <xdr:to>
      <xdr:col>11</xdr:col>
      <xdr:colOff>60325</xdr:colOff>
      <xdr:row>61</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162577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59872</xdr:rowOff>
    </xdr:from>
    <xdr:to>
      <xdr:col>6</xdr:col>
      <xdr:colOff>171450</xdr:colOff>
      <xdr:row>60</xdr:row>
      <xdr:rowOff>161472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146249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類似団体の中でも下位に位置しており、全国・県平均を上回っている。</a:t>
          </a:r>
          <a:endParaRPr lang="ja-JP" altLang="ja-JP" sz="1400">
            <a:solidFill>
              <a:sysClr val="windowText" lastClr="000000"/>
            </a:solidFill>
            <a:effectLst/>
          </a:endParaRPr>
        </a:p>
        <a:p>
          <a:r>
            <a:rPr lang="ja-JP" altLang="ja-JP" sz="1100" b="0" i="0" baseline="0">
              <a:solidFill>
                <a:sysClr val="windowText" lastClr="000000"/>
              </a:solidFill>
              <a:effectLst/>
              <a:latin typeface="+mn-lt"/>
              <a:ea typeface="+mn-ea"/>
              <a:cs typeface="+mn-cs"/>
            </a:rPr>
            <a:t>　その他の経費の大部分は繰出金である。国保会計</a:t>
          </a:r>
          <a:r>
            <a:rPr lang="ja-JP" altLang="en-US" sz="1100" b="0" i="0" baseline="0">
              <a:solidFill>
                <a:sysClr val="windowText" lastClr="000000"/>
              </a:solidFill>
              <a:effectLst/>
              <a:latin typeface="+mn-lt"/>
              <a:ea typeface="+mn-ea"/>
              <a:cs typeface="+mn-cs"/>
            </a:rPr>
            <a:t>へ</a:t>
          </a:r>
          <a:r>
            <a:rPr lang="ja-JP" altLang="ja-JP" sz="1100" b="0" i="0" baseline="0">
              <a:solidFill>
                <a:sysClr val="windowText" lastClr="000000"/>
              </a:solidFill>
              <a:effectLst/>
              <a:latin typeface="+mn-lt"/>
              <a:ea typeface="+mn-ea"/>
              <a:cs typeface="+mn-cs"/>
            </a:rPr>
            <a:t>の繰出金は減少したものの、介護保険事業</a:t>
          </a:r>
          <a:r>
            <a:rPr lang="ja-JP" altLang="en-US" sz="1100" b="0" i="0" baseline="0">
              <a:solidFill>
                <a:sysClr val="windowText" lastClr="000000"/>
              </a:solidFill>
              <a:effectLst/>
              <a:latin typeface="+mn-lt"/>
              <a:ea typeface="+mn-ea"/>
              <a:cs typeface="+mn-cs"/>
            </a:rPr>
            <a:t>と公共</a:t>
          </a:r>
          <a:r>
            <a:rPr lang="ja-JP" altLang="ja-JP" sz="1100" b="0" i="0" baseline="0">
              <a:solidFill>
                <a:sysClr val="windowText" lastClr="000000"/>
              </a:solidFill>
              <a:effectLst/>
              <a:latin typeface="+mn-lt"/>
              <a:ea typeface="+mn-ea"/>
              <a:cs typeface="+mn-cs"/>
            </a:rPr>
            <a:t>下水道事業への繰出金</a:t>
          </a:r>
          <a:r>
            <a:rPr lang="ja-JP" altLang="en-US" sz="1100" b="0" i="0" baseline="0">
              <a:solidFill>
                <a:sysClr val="windowText" lastClr="000000"/>
              </a:solidFill>
              <a:effectLst/>
              <a:latin typeface="+mn-lt"/>
              <a:ea typeface="+mn-ea"/>
              <a:cs typeface="+mn-cs"/>
            </a:rPr>
            <a:t>が増加したことにより、全体で１５百万円程増加した。</a:t>
          </a:r>
          <a:endParaRPr lang="ja-JP" altLang="ja-JP" sz="1400">
            <a:solidFill>
              <a:sysClr val="windowText" lastClr="000000"/>
            </a:solidFill>
            <a:effectLst/>
          </a:endParaRPr>
        </a:p>
        <a:p>
          <a:r>
            <a:rPr lang="ja-JP" altLang="ja-JP" sz="1100" b="0" i="0" baseline="0">
              <a:solidFill>
                <a:sysClr val="windowText" lastClr="000000"/>
              </a:solidFill>
              <a:effectLst/>
              <a:latin typeface="+mn-lt"/>
              <a:ea typeface="+mn-ea"/>
              <a:cs typeface="+mn-cs"/>
            </a:rPr>
            <a:t>　これらは経常的経費であるため、今後の財政を圧迫する要因ともなってくる。</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169863</xdr:rowOff>
    </xdr:from>
    <xdr:to>
      <xdr:col>82</xdr:col>
      <xdr:colOff>107950</xdr:colOff>
      <xdr:row>61</xdr:row>
      <xdr:rowOff>41275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085263"/>
          <a:ext cx="0" cy="1414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13352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41275</xdr:rowOff>
    </xdr:from>
    <xdr:to>
      <xdr:col>82</xdr:col>
      <xdr:colOff>196850</xdr:colOff>
      <xdr:row>61</xdr:row>
      <xdr:rowOff>41275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84790</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82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169863</xdr:rowOff>
    </xdr:from>
    <xdr:to>
      <xdr:col>82</xdr:col>
      <xdr:colOff>196850</xdr:colOff>
      <xdr:row>52</xdr:row>
      <xdr:rowOff>169863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085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69850</xdr:rowOff>
    </xdr:from>
    <xdr:to>
      <xdr:col>82</xdr:col>
      <xdr:colOff>107950</xdr:colOff>
      <xdr:row>59</xdr:row>
      <xdr:rowOff>169863</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10185400"/>
          <a:ext cx="838200" cy="10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107015</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7082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90488</xdr:rowOff>
    </xdr:from>
    <xdr:to>
      <xdr:col>82</xdr:col>
      <xdr:colOff>158750</xdr:colOff>
      <xdr:row>58</xdr:row>
      <xdr:rowOff>20638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86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55563</xdr:rowOff>
    </xdr:from>
    <xdr:to>
      <xdr:col>78</xdr:col>
      <xdr:colOff>69850</xdr:colOff>
      <xdr:row>59</xdr:row>
      <xdr:rowOff>69850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10171113"/>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104775</xdr:rowOff>
    </xdr:from>
    <xdr:to>
      <xdr:col>78</xdr:col>
      <xdr:colOff>120650</xdr:colOff>
      <xdr:row>58</xdr:row>
      <xdr:rowOff>34925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45102</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646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98425</xdr:rowOff>
    </xdr:from>
    <xdr:to>
      <xdr:col>73</xdr:col>
      <xdr:colOff>180975</xdr:colOff>
      <xdr:row>59</xdr:row>
      <xdr:rowOff>55563</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10042525"/>
          <a:ext cx="889000" cy="12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119063</xdr:rowOff>
    </xdr:from>
    <xdr:to>
      <xdr:col>74</xdr:col>
      <xdr:colOff>31750</xdr:colOff>
      <xdr:row>58</xdr:row>
      <xdr:rowOff>49213</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9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59390</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66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98425</xdr:rowOff>
    </xdr:from>
    <xdr:to>
      <xdr:col>69</xdr:col>
      <xdr:colOff>92075</xdr:colOff>
      <xdr:row>58</xdr:row>
      <xdr:rowOff>98425</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100425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4763</xdr:rowOff>
    </xdr:from>
    <xdr:to>
      <xdr:col>69</xdr:col>
      <xdr:colOff>142875</xdr:colOff>
      <xdr:row>57</xdr:row>
      <xdr:rowOff>106363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77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116540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54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19050</xdr:rowOff>
    </xdr:from>
    <xdr:to>
      <xdr:col>65</xdr:col>
      <xdr:colOff>53975</xdr:colOff>
      <xdr:row>56</xdr:row>
      <xdr:rowOff>120650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130827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119063</xdr:rowOff>
    </xdr:from>
    <xdr:to>
      <xdr:col>82</xdr:col>
      <xdr:colOff>158750</xdr:colOff>
      <xdr:row>60</xdr:row>
      <xdr:rowOff>49213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1023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91140</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1020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19050</xdr:rowOff>
    </xdr:from>
    <xdr:to>
      <xdr:col>78</xdr:col>
      <xdr:colOff>120650</xdr:colOff>
      <xdr:row>59</xdr:row>
      <xdr:rowOff>120650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105427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4763</xdr:rowOff>
    </xdr:from>
    <xdr:to>
      <xdr:col>74</xdr:col>
      <xdr:colOff>31750</xdr:colOff>
      <xdr:row>59</xdr:row>
      <xdr:rowOff>106363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12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91140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20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47625</xdr:rowOff>
    </xdr:from>
    <xdr:to>
      <xdr:col>69</xdr:col>
      <xdr:colOff>142875</xdr:colOff>
      <xdr:row>58</xdr:row>
      <xdr:rowOff>149225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134002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47625</xdr:rowOff>
    </xdr:from>
    <xdr:to>
      <xdr:col>65</xdr:col>
      <xdr:colOff>53975</xdr:colOff>
      <xdr:row>58</xdr:row>
      <xdr:rowOff>149225</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134002</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en-US"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類似団体平均・全国平均は下回っているものの、県平均を上回っている。</a:t>
          </a:r>
          <a:endParaRPr lang="ja-JP" altLang="ja-JP" sz="1400">
            <a:solidFill>
              <a:sysClr val="windowText" lastClr="000000"/>
            </a:solidFill>
            <a:effectLst/>
          </a:endParaRPr>
        </a:p>
        <a:p>
          <a:r>
            <a:rPr lang="ja-JP" altLang="ja-JP" sz="1100" b="0" i="0" baseline="0">
              <a:solidFill>
                <a:sysClr val="windowText" lastClr="000000"/>
              </a:solidFill>
              <a:effectLst/>
              <a:latin typeface="+mn-lt"/>
              <a:ea typeface="+mn-ea"/>
              <a:cs typeface="+mn-cs"/>
            </a:rPr>
            <a:t>　他団体への負担金等については、これまでと同様の数値で推移するものと考えられるため、単独補助について費用対効果等を十分に検討し、全体的な見直しが必要である。</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107950</xdr:rowOff>
    </xdr:from>
    <xdr:to>
      <xdr:col>82</xdr:col>
      <xdr:colOff>107950</xdr:colOff>
      <xdr:row>40</xdr:row>
      <xdr:rowOff>165100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7658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22877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107950</xdr:rowOff>
    </xdr:from>
    <xdr:to>
      <xdr:col>82</xdr:col>
      <xdr:colOff>196850</xdr:colOff>
      <xdr:row>33</xdr:row>
      <xdr:rowOff>107950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142240</xdr:rowOff>
    </xdr:from>
    <xdr:to>
      <xdr:col>82</xdr:col>
      <xdr:colOff>107950</xdr:colOff>
      <xdr:row>35</xdr:row>
      <xdr:rowOff>1270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59715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101617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129540</xdr:rowOff>
    </xdr:from>
    <xdr:to>
      <xdr:col>82</xdr:col>
      <xdr:colOff>158750</xdr:colOff>
      <xdr:row>37</xdr:row>
      <xdr:rowOff>59690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142240</xdr:rowOff>
    </xdr:from>
    <xdr:to>
      <xdr:col>78</xdr:col>
      <xdr:colOff>69850</xdr:colOff>
      <xdr:row>34</xdr:row>
      <xdr:rowOff>165100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5971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167640</xdr:rowOff>
    </xdr:from>
    <xdr:to>
      <xdr:col>78</xdr:col>
      <xdr:colOff>120650</xdr:colOff>
      <xdr:row>37</xdr:row>
      <xdr:rowOff>97790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82567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165100</xdr:rowOff>
    </xdr:from>
    <xdr:to>
      <xdr:col>73</xdr:col>
      <xdr:colOff>180975</xdr:colOff>
      <xdr:row>35</xdr:row>
      <xdr:rowOff>16510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5994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114300</xdr:rowOff>
    </xdr:from>
    <xdr:to>
      <xdr:col>74</xdr:col>
      <xdr:colOff>31750</xdr:colOff>
      <xdr:row>37</xdr:row>
      <xdr:rowOff>44450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29227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16510</xdr:rowOff>
    </xdr:from>
    <xdr:to>
      <xdr:col>69</xdr:col>
      <xdr:colOff>92075</xdr:colOff>
      <xdr:row>35</xdr:row>
      <xdr:rowOff>24130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3004800" y="6017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80010</xdr:rowOff>
    </xdr:from>
    <xdr:to>
      <xdr:col>65</xdr:col>
      <xdr:colOff>53975</xdr:colOff>
      <xdr:row>36</xdr:row>
      <xdr:rowOff>10160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166387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121920</xdr:rowOff>
    </xdr:from>
    <xdr:to>
      <xdr:col>82</xdr:col>
      <xdr:colOff>158750</xdr:colOff>
      <xdr:row>35</xdr:row>
      <xdr:rowOff>52070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138447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91440</xdr:rowOff>
    </xdr:from>
    <xdr:to>
      <xdr:col>78</xdr:col>
      <xdr:colOff>120650</xdr:colOff>
      <xdr:row>35</xdr:row>
      <xdr:rowOff>21590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31767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68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114300</xdr:rowOff>
    </xdr:from>
    <xdr:to>
      <xdr:col>74</xdr:col>
      <xdr:colOff>31750</xdr:colOff>
      <xdr:row>35</xdr:row>
      <xdr:rowOff>44450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54627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137160</xdr:rowOff>
    </xdr:from>
    <xdr:to>
      <xdr:col>69</xdr:col>
      <xdr:colOff>142875</xdr:colOff>
      <xdr:row>35</xdr:row>
      <xdr:rowOff>67310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77487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144780</xdr:rowOff>
    </xdr:from>
    <xdr:to>
      <xdr:col>65</xdr:col>
      <xdr:colOff>53975</xdr:colOff>
      <xdr:row>35</xdr:row>
      <xdr:rowOff>74930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85107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rgbClr val="FF0000"/>
              </a:solidFill>
              <a:effectLst/>
              <a:latin typeface="+mn-lt"/>
              <a:ea typeface="+mn-ea"/>
              <a:cs typeface="+mn-cs"/>
            </a:rPr>
            <a:t>　</a:t>
          </a:r>
          <a:r>
            <a:rPr lang="ja-JP" altLang="en-US" sz="1100" b="0" i="0" baseline="0">
              <a:solidFill>
                <a:sysClr val="windowText" lastClr="000000"/>
              </a:solidFill>
              <a:effectLst/>
              <a:latin typeface="+mn-lt"/>
              <a:ea typeface="+mn-ea"/>
              <a:cs typeface="+mn-cs"/>
            </a:rPr>
            <a:t>前年</a:t>
          </a:r>
          <a:r>
            <a:rPr lang="ja-JP" altLang="ja-JP" sz="1100" b="0" i="0" baseline="0">
              <a:solidFill>
                <a:sysClr val="windowText" lastClr="000000"/>
              </a:solidFill>
              <a:effectLst/>
              <a:latin typeface="+mn-lt"/>
              <a:ea typeface="+mn-ea"/>
              <a:cs typeface="+mn-cs"/>
            </a:rPr>
            <a:t>度から０．</a:t>
          </a:r>
          <a:r>
            <a:rPr lang="ja-JP" altLang="en-US" sz="1100" b="0" i="0" baseline="0">
              <a:solidFill>
                <a:sysClr val="windowText" lastClr="000000"/>
              </a:solidFill>
              <a:effectLst/>
              <a:latin typeface="+mn-lt"/>
              <a:ea typeface="+mn-ea"/>
              <a:cs typeface="+mn-cs"/>
            </a:rPr>
            <a:t>１</a:t>
          </a:r>
          <a:r>
            <a:rPr lang="ja-JP" altLang="ja-JP" sz="1100" b="0" i="0" baseline="0">
              <a:solidFill>
                <a:sysClr val="windowText" lastClr="000000"/>
              </a:solidFill>
              <a:effectLst/>
              <a:latin typeface="+mn-lt"/>
              <a:ea typeface="+mn-ea"/>
              <a:cs typeface="+mn-cs"/>
            </a:rPr>
            <a:t>ポイント減少している。近年は一時的な増はあったものの、減少傾向にあり、比較的良好な数値を維持していると考える。財政長期計画に基づいた起債抑制策の効果が表れてきていると思われる。</a:t>
          </a:r>
          <a:endParaRPr lang="ja-JP" altLang="ja-JP" sz="1400">
            <a:solidFill>
              <a:sysClr val="windowText" lastClr="000000"/>
            </a:solidFill>
            <a:effectLst/>
          </a:endParaRPr>
        </a:p>
        <a:p>
          <a:r>
            <a:rPr lang="ja-JP" altLang="ja-JP" sz="1100" b="0" i="0" baseline="0">
              <a:solidFill>
                <a:sysClr val="windowText" lastClr="000000"/>
              </a:solidFill>
              <a:effectLst/>
              <a:latin typeface="+mn-lt"/>
              <a:ea typeface="+mn-ea"/>
              <a:cs typeface="+mn-cs"/>
            </a:rPr>
            <a:t>　しかしながら、全国平均を上回っていることから、今後もなお一層の起債抑制に努め、交付税措置のある有利な起債を選択し、将来の財政負担増とならないよう健全化に努める。</a:t>
          </a:r>
          <a:endParaRPr lang="ja-JP" altLang="ja-JP" sz="14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a:extLst>
            <a:ext uri="{FF2B5EF4-FFF2-40B4-BE49-F238E27FC236}">
              <a16:creationId xmlns:a16="http://schemas.microsoft.com/office/drawing/2014/main" id="{00000000-0008-0000-0400-00007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148227</xdr:rowOff>
    </xdr:from>
    <xdr:to>
      <xdr:col>24</xdr:col>
      <xdr:colOff>25400</xdr:colOff>
      <xdr:row>81</xdr:row>
      <xdr:rowOff>24130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4826000" y="12664077"/>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75" name="公債費最小値テキスト">
          <a:extLst>
            <a:ext uri="{FF2B5EF4-FFF2-40B4-BE49-F238E27FC236}">
              <a16:creationId xmlns:a16="http://schemas.microsoft.com/office/drawing/2014/main" id="{00000000-0008-0000-0400-000077010000}"/>
            </a:ext>
          </a:extLst>
        </xdr:cNvPr>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63154</xdr:rowOff>
    </xdr:from>
    <xdr:ext cx="762000" cy="259045"/>
    <xdr:sp macro="" textlink="">
      <xdr:nvSpPr>
        <xdr:cNvPr id="377" name="公債費最大値テキスト">
          <a:extLst>
            <a:ext uri="{FF2B5EF4-FFF2-40B4-BE49-F238E27FC236}">
              <a16:creationId xmlns:a16="http://schemas.microsoft.com/office/drawing/2014/main" id="{00000000-0008-0000-0400-000079010000}"/>
            </a:ext>
          </a:extLst>
        </xdr:cNvPr>
        <xdr:cNvSpPr txBox="1"/>
      </xdr:nvSpPr>
      <xdr:spPr>
        <a:xfrm>
          <a:off x="4914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148227</xdr:rowOff>
    </xdr:from>
    <xdr:to>
      <xdr:col>24</xdr:col>
      <xdr:colOff>114300</xdr:colOff>
      <xdr:row>73</xdr:row>
      <xdr:rowOff>148227</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4737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128632</xdr:rowOff>
    </xdr:from>
    <xdr:to>
      <xdr:col>24</xdr:col>
      <xdr:colOff>25400</xdr:colOff>
      <xdr:row>77</xdr:row>
      <xdr:rowOff>135164</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3987800" y="13330282"/>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81297</xdr:rowOff>
    </xdr:from>
    <xdr:ext cx="762000" cy="259045"/>
    <xdr:sp macro="" textlink="">
      <xdr:nvSpPr>
        <xdr:cNvPr id="380" name="公債費平均値テキスト">
          <a:extLst>
            <a:ext uri="{FF2B5EF4-FFF2-40B4-BE49-F238E27FC236}">
              <a16:creationId xmlns:a16="http://schemas.microsoft.com/office/drawing/2014/main" id="{00000000-0008-0000-0400-00007C010000}"/>
            </a:ext>
          </a:extLst>
        </xdr:cNvPr>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135164</xdr:rowOff>
    </xdr:from>
    <xdr:to>
      <xdr:col>19</xdr:col>
      <xdr:colOff>187325</xdr:colOff>
      <xdr:row>78</xdr:row>
      <xdr:rowOff>9434</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3098800" y="1333681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84364</xdr:rowOff>
    </xdr:from>
    <xdr:to>
      <xdr:col>20</xdr:col>
      <xdr:colOff>38100</xdr:colOff>
      <xdr:row>78</xdr:row>
      <xdr:rowOff>14514</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937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24691</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054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9434</xdr:rowOff>
    </xdr:from>
    <xdr:to>
      <xdr:col>15</xdr:col>
      <xdr:colOff>98425</xdr:colOff>
      <xdr:row>78</xdr:row>
      <xdr:rowOff>35561</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flipV="1">
          <a:off x="2209800" y="13382534"/>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35561</xdr:rowOff>
    </xdr:from>
    <xdr:to>
      <xdr:col>11</xdr:col>
      <xdr:colOff>9525</xdr:colOff>
      <xdr:row>78</xdr:row>
      <xdr:rowOff>100874</xdr:rowOff>
    </xdr:to>
    <xdr:cxnSp macro="">
      <xdr:nvCxnSpPr>
        <xdr:cNvPr id="388" name="直線コネクタ 387">
          <a:extLst>
            <a:ext uri="{FF2B5EF4-FFF2-40B4-BE49-F238E27FC236}">
              <a16:creationId xmlns:a16="http://schemas.microsoft.com/office/drawing/2014/main" id="{00000000-0008-0000-0400-000084010000}"/>
            </a:ext>
          </a:extLst>
        </xdr:cNvPr>
        <xdr:cNvCxnSpPr/>
      </xdr:nvCxnSpPr>
      <xdr:spPr>
        <a:xfrm flipV="1">
          <a:off x="1320800" y="13408661"/>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11628</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17418</xdr:rowOff>
    </xdr:from>
    <xdr:to>
      <xdr:col>6</xdr:col>
      <xdr:colOff>171450</xdr:colOff>
      <xdr:row>78</xdr:row>
      <xdr:rowOff>119018</xdr:rowOff>
    </xdr:to>
    <xdr:sp macro="" textlink="">
      <xdr:nvSpPr>
        <xdr:cNvPr id="391" name="フローチャート: 判断 390">
          <a:extLst>
            <a:ext uri="{FF2B5EF4-FFF2-40B4-BE49-F238E27FC236}">
              <a16:creationId xmlns:a16="http://schemas.microsoft.com/office/drawing/2014/main" id="{00000000-0008-0000-0400-000087010000}"/>
            </a:ext>
          </a:extLst>
        </xdr:cNvPr>
        <xdr:cNvSpPr/>
      </xdr:nvSpPr>
      <xdr:spPr>
        <a:xfrm>
          <a:off x="1270000" y="1339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129195</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15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77832</xdr:rowOff>
    </xdr:from>
    <xdr:to>
      <xdr:col>24</xdr:col>
      <xdr:colOff>76200</xdr:colOff>
      <xdr:row>78</xdr:row>
      <xdr:rowOff>7982</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4775200" y="1327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49909</xdr:rowOff>
    </xdr:from>
    <xdr:ext cx="762000" cy="259045"/>
    <xdr:sp macro="" textlink="">
      <xdr:nvSpPr>
        <xdr:cNvPr id="399" name="公債費該当値テキスト">
          <a:extLst>
            <a:ext uri="{FF2B5EF4-FFF2-40B4-BE49-F238E27FC236}">
              <a16:creationId xmlns:a16="http://schemas.microsoft.com/office/drawing/2014/main" id="{00000000-0008-0000-0400-00008F010000}"/>
            </a:ext>
          </a:extLst>
        </xdr:cNvPr>
        <xdr:cNvSpPr txBox="1"/>
      </xdr:nvSpPr>
      <xdr:spPr>
        <a:xfrm>
          <a:off x="4914900" y="1325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84364</xdr:rowOff>
    </xdr:from>
    <xdr:to>
      <xdr:col>20</xdr:col>
      <xdr:colOff>38100</xdr:colOff>
      <xdr:row>78</xdr:row>
      <xdr:rowOff>14514</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9370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170741</xdr:rowOff>
    </xdr:from>
    <xdr:ext cx="7366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3606800" y="13372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130084</xdr:rowOff>
    </xdr:from>
    <xdr:to>
      <xdr:col>15</xdr:col>
      <xdr:colOff>149225</xdr:colOff>
      <xdr:row>78</xdr:row>
      <xdr:rowOff>60234</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3048000" y="1333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45011</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2717800" y="13418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156211</xdr:rowOff>
    </xdr:from>
    <xdr:to>
      <xdr:col>11</xdr:col>
      <xdr:colOff>60325</xdr:colOff>
      <xdr:row>78</xdr:row>
      <xdr:rowOff>86361</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71138</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828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50074</xdr:rowOff>
    </xdr:from>
    <xdr:to>
      <xdr:col>6</xdr:col>
      <xdr:colOff>171450</xdr:colOff>
      <xdr:row>78</xdr:row>
      <xdr:rowOff>151674</xdr:rowOff>
    </xdr:to>
    <xdr:sp macro="" textlink="">
      <xdr:nvSpPr>
        <xdr:cNvPr id="406" name="楕円 405">
          <a:extLst>
            <a:ext uri="{FF2B5EF4-FFF2-40B4-BE49-F238E27FC236}">
              <a16:creationId xmlns:a16="http://schemas.microsoft.com/office/drawing/2014/main" id="{00000000-0008-0000-0400-000096010000}"/>
            </a:ext>
          </a:extLst>
        </xdr:cNvPr>
        <xdr:cNvSpPr/>
      </xdr:nvSpPr>
      <xdr:spPr>
        <a:xfrm>
          <a:off x="1270000" y="1342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136451</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939800" y="1350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a:extLst>
            <a:ext uri="{FF2B5EF4-FFF2-40B4-BE49-F238E27FC236}">
              <a16:creationId xmlns:a16="http://schemas.microsoft.com/office/drawing/2014/main" id="{00000000-0008-0000-0400-0000A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a:extLst>
            <a:ext uri="{FF2B5EF4-FFF2-40B4-BE49-F238E27FC236}">
              <a16:creationId xmlns:a16="http://schemas.microsoft.com/office/drawing/2014/main" id="{00000000-0008-0000-0400-0000A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kumimoji="1" lang="ja-JP" altLang="ja-JP"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類似団体の中でも高く、県平均も上回っている状況にある。</a:t>
          </a:r>
          <a:endParaRPr lang="ja-JP" altLang="ja-JP" sz="1400">
            <a:solidFill>
              <a:sysClr val="windowText" lastClr="000000"/>
            </a:solidFill>
            <a:effectLst/>
          </a:endParaRPr>
        </a:p>
        <a:p>
          <a:r>
            <a:rPr lang="ja-JP" altLang="ja-JP" sz="1100" b="0" i="0" baseline="0">
              <a:solidFill>
                <a:sysClr val="windowText" lastClr="000000"/>
              </a:solidFill>
              <a:effectLst/>
              <a:latin typeface="+mn-lt"/>
              <a:ea typeface="+mn-ea"/>
              <a:cs typeface="+mn-cs"/>
            </a:rPr>
            <a:t>　人件費、扶助費、物件費、繰出金など抑制の難しい経費も増えてきているが、全体的に事務事業の見直しを行うなど経常的経費削減の徹底を図っていきたい。</a:t>
          </a:r>
          <a:endParaRPr lang="ja-JP" altLang="ja-JP" sz="14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a:extLst>
            <a:ext uri="{FF2B5EF4-FFF2-40B4-BE49-F238E27FC236}">
              <a16:creationId xmlns:a16="http://schemas.microsoft.com/office/drawing/2014/main" id="{00000000-0008-0000-0400-0000A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167005</xdr:rowOff>
    </xdr:from>
    <xdr:to>
      <xdr:col>82</xdr:col>
      <xdr:colOff>107950</xdr:colOff>
      <xdr:row>81</xdr:row>
      <xdr:rowOff>75564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6510000" y="12682855"/>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47641</xdr:rowOff>
    </xdr:from>
    <xdr:ext cx="762000" cy="259045"/>
    <xdr:sp macro="" textlink="">
      <xdr:nvSpPr>
        <xdr:cNvPr id="432" name="公債費以外最小値テキスト">
          <a:extLst>
            <a:ext uri="{FF2B5EF4-FFF2-40B4-BE49-F238E27FC236}">
              <a16:creationId xmlns:a16="http://schemas.microsoft.com/office/drawing/2014/main" id="{00000000-0008-0000-0400-0000B0010000}"/>
            </a:ext>
          </a:extLst>
        </xdr:cNvPr>
        <xdr:cNvSpPr txBox="1"/>
      </xdr:nvSpPr>
      <xdr:spPr>
        <a:xfrm>
          <a:off x="16598900" y="1393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75564</xdr:rowOff>
    </xdr:from>
    <xdr:to>
      <xdr:col>82</xdr:col>
      <xdr:colOff>196850</xdr:colOff>
      <xdr:row>81</xdr:row>
      <xdr:rowOff>75564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396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81932</xdr:rowOff>
    </xdr:from>
    <xdr:ext cx="762000" cy="259045"/>
    <xdr:sp macro="" textlink="">
      <xdr:nvSpPr>
        <xdr:cNvPr id="434" name="公債費以外最大値テキスト">
          <a:extLst>
            <a:ext uri="{FF2B5EF4-FFF2-40B4-BE49-F238E27FC236}">
              <a16:creationId xmlns:a16="http://schemas.microsoft.com/office/drawing/2014/main" id="{00000000-0008-0000-0400-0000B2010000}"/>
            </a:ext>
          </a:extLst>
        </xdr:cNvPr>
        <xdr:cNvSpPr txBox="1"/>
      </xdr:nvSpPr>
      <xdr:spPr>
        <a:xfrm>
          <a:off x="16598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167005</xdr:rowOff>
    </xdr:from>
    <xdr:to>
      <xdr:col>82</xdr:col>
      <xdr:colOff>196850</xdr:colOff>
      <xdr:row>73</xdr:row>
      <xdr:rowOff>167005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81280</xdr:rowOff>
    </xdr:from>
    <xdr:to>
      <xdr:col>82</xdr:col>
      <xdr:colOff>107950</xdr:colOff>
      <xdr:row>79</xdr:row>
      <xdr:rowOff>69850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5671800" y="1345438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149877</xdr:rowOff>
    </xdr:from>
    <xdr:ext cx="762000" cy="259045"/>
    <xdr:sp macro="" textlink="">
      <xdr:nvSpPr>
        <xdr:cNvPr id="437" name="公債費以外平均値テキスト">
          <a:extLst>
            <a:ext uri="{FF2B5EF4-FFF2-40B4-BE49-F238E27FC236}">
              <a16:creationId xmlns:a16="http://schemas.microsoft.com/office/drawing/2014/main" id="{00000000-0008-0000-0400-0000B5010000}"/>
            </a:ext>
          </a:extLst>
        </xdr:cNvPr>
        <xdr:cNvSpPr txBox="1"/>
      </xdr:nvSpPr>
      <xdr:spPr>
        <a:xfrm>
          <a:off x="16598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81280</xdr:rowOff>
    </xdr:from>
    <xdr:to>
      <xdr:col>78</xdr:col>
      <xdr:colOff>69850</xdr:colOff>
      <xdr:row>78</xdr:row>
      <xdr:rowOff>92711</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4782800" y="134543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87630</xdr:rowOff>
    </xdr:from>
    <xdr:to>
      <xdr:col>78</xdr:col>
      <xdr:colOff>120650</xdr:colOff>
      <xdr:row>78</xdr:row>
      <xdr:rowOff>17780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5621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27957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46989</xdr:rowOff>
    </xdr:from>
    <xdr:to>
      <xdr:col>73</xdr:col>
      <xdr:colOff>180975</xdr:colOff>
      <xdr:row>78</xdr:row>
      <xdr:rowOff>92711</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893800" y="134200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24764</xdr:rowOff>
    </xdr:from>
    <xdr:to>
      <xdr:col>74</xdr:col>
      <xdr:colOff>31750</xdr:colOff>
      <xdr:row>77</xdr:row>
      <xdr:rowOff>126364</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4732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136541</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46989</xdr:rowOff>
    </xdr:from>
    <xdr:to>
      <xdr:col>69</xdr:col>
      <xdr:colOff>92075</xdr:colOff>
      <xdr:row>78</xdr:row>
      <xdr:rowOff>86995</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flipV="1">
          <a:off x="13004800" y="1342008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24764</xdr:rowOff>
    </xdr:from>
    <xdr:to>
      <xdr:col>69</xdr:col>
      <xdr:colOff>142875</xdr:colOff>
      <xdr:row>76</xdr:row>
      <xdr:rowOff>126364</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3843000" y="1305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136542</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82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19050</xdr:rowOff>
    </xdr:from>
    <xdr:to>
      <xdr:col>82</xdr:col>
      <xdr:colOff>158750</xdr:colOff>
      <xdr:row>79</xdr:row>
      <xdr:rowOff>120650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64592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162577</xdr:rowOff>
    </xdr:from>
    <xdr:ext cx="762000" cy="259045"/>
    <xdr:sp macro="" textlink="">
      <xdr:nvSpPr>
        <xdr:cNvPr id="456" name="公債費以外該当値テキスト">
          <a:extLst>
            <a:ext uri="{FF2B5EF4-FFF2-40B4-BE49-F238E27FC236}">
              <a16:creationId xmlns:a16="http://schemas.microsoft.com/office/drawing/2014/main" id="{00000000-0008-0000-0400-0000C8010000}"/>
            </a:ext>
          </a:extLst>
        </xdr:cNvPr>
        <xdr:cNvSpPr txBox="1"/>
      </xdr:nvSpPr>
      <xdr:spPr>
        <a:xfrm>
          <a:off x="165989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30480</xdr:rowOff>
    </xdr:from>
    <xdr:to>
      <xdr:col>78</xdr:col>
      <xdr:colOff>120650</xdr:colOff>
      <xdr:row>78</xdr:row>
      <xdr:rowOff>132080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5621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116857</xdr:rowOff>
    </xdr:from>
    <xdr:ext cx="7366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41911</xdr:rowOff>
    </xdr:from>
    <xdr:to>
      <xdr:col>74</xdr:col>
      <xdr:colOff>31750</xdr:colOff>
      <xdr:row>78</xdr:row>
      <xdr:rowOff>143511</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4732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128288</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4401800" y="1350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167639</xdr:rowOff>
    </xdr:from>
    <xdr:to>
      <xdr:col>69</xdr:col>
      <xdr:colOff>142875</xdr:colOff>
      <xdr:row>78</xdr:row>
      <xdr:rowOff>97789</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3843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82566</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35128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36195</xdr:rowOff>
    </xdr:from>
    <xdr:to>
      <xdr:col>65</xdr:col>
      <xdr:colOff>53975</xdr:colOff>
      <xdr:row>78</xdr:row>
      <xdr:rowOff>137795</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2954000" y="1340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122572</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2623800" y="1349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宮崎県国富町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73666</xdr:rowOff>
    </xdr:from>
    <xdr:to>
      <xdr:col>29</xdr:col>
      <xdr:colOff>127000</xdr:colOff>
      <xdr:row>19</xdr:row>
      <xdr:rowOff>33405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07241"/>
          <a:ext cx="0" cy="13313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43582</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34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33405</xdr:rowOff>
    </xdr:from>
    <xdr:to>
      <xdr:col>30</xdr:col>
      <xdr:colOff>25400</xdr:colOff>
      <xdr:row>19</xdr:row>
      <xdr:rowOff>33405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3385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160043</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50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73666</xdr:rowOff>
    </xdr:from>
    <xdr:to>
      <xdr:col>30</xdr:col>
      <xdr:colOff>25400</xdr:colOff>
      <xdr:row>11</xdr:row>
      <xdr:rowOff>73666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072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33405</xdr:rowOff>
    </xdr:from>
    <xdr:to>
      <xdr:col>29</xdr:col>
      <xdr:colOff>127000</xdr:colOff>
      <xdr:row>19</xdr:row>
      <xdr:rowOff>60343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338580"/>
          <a:ext cx="647700" cy="26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39548</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658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23021</xdr:rowOff>
    </xdr:from>
    <xdr:to>
      <xdr:col>29</xdr:col>
      <xdr:colOff>177800</xdr:colOff>
      <xdr:row>16</xdr:row>
      <xdr:rowOff>124621</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8138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60343</xdr:rowOff>
    </xdr:from>
    <xdr:to>
      <xdr:col>26</xdr:col>
      <xdr:colOff>50800</xdr:colOff>
      <xdr:row>19</xdr:row>
      <xdr:rowOff>76793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365518"/>
          <a:ext cx="698500" cy="16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54422</xdr:rowOff>
    </xdr:from>
    <xdr:to>
      <xdr:col>26</xdr:col>
      <xdr:colOff>101600</xdr:colOff>
      <xdr:row>16</xdr:row>
      <xdr:rowOff>156022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45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166199</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614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76793</xdr:rowOff>
    </xdr:from>
    <xdr:to>
      <xdr:col>22</xdr:col>
      <xdr:colOff>114300</xdr:colOff>
      <xdr:row>19</xdr:row>
      <xdr:rowOff>78311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381968"/>
          <a:ext cx="698500" cy="1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61819</xdr:rowOff>
    </xdr:from>
    <xdr:to>
      <xdr:col>22</xdr:col>
      <xdr:colOff>165100</xdr:colOff>
      <xdr:row>16</xdr:row>
      <xdr:rowOff>163419</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526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2146</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6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78311</xdr:rowOff>
    </xdr:from>
    <xdr:to>
      <xdr:col>18</xdr:col>
      <xdr:colOff>177800</xdr:colOff>
      <xdr:row>19</xdr:row>
      <xdr:rowOff>83121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383486"/>
          <a:ext cx="698500" cy="4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23095</xdr:rowOff>
    </xdr:from>
    <xdr:to>
      <xdr:col>19</xdr:col>
      <xdr:colOff>38100</xdr:colOff>
      <xdr:row>16</xdr:row>
      <xdr:rowOff>124695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13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134872</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58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144417</xdr:rowOff>
    </xdr:from>
    <xdr:to>
      <xdr:col>15</xdr:col>
      <xdr:colOff>101600</xdr:colOff>
      <xdr:row>17</xdr:row>
      <xdr:rowOff>74567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9352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84744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704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154055</xdr:rowOff>
    </xdr:from>
    <xdr:to>
      <xdr:col>29</xdr:col>
      <xdr:colOff>177800</xdr:colOff>
      <xdr:row>19</xdr:row>
      <xdr:rowOff>84205</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287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62632</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19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9543</xdr:rowOff>
    </xdr:from>
    <xdr:to>
      <xdr:col>26</xdr:col>
      <xdr:colOff>101600</xdr:colOff>
      <xdr:row>19</xdr:row>
      <xdr:rowOff>111143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314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95920</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401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25993</xdr:rowOff>
    </xdr:from>
    <xdr:to>
      <xdr:col>22</xdr:col>
      <xdr:colOff>165100</xdr:colOff>
      <xdr:row>19</xdr:row>
      <xdr:rowOff>127593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331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112370</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417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27511</xdr:rowOff>
    </xdr:from>
    <xdr:to>
      <xdr:col>19</xdr:col>
      <xdr:colOff>38100</xdr:colOff>
      <xdr:row>19</xdr:row>
      <xdr:rowOff>129111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332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113888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41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32321</xdr:rowOff>
    </xdr:from>
    <xdr:to>
      <xdr:col>15</xdr:col>
      <xdr:colOff>101600</xdr:colOff>
      <xdr:row>19</xdr:row>
      <xdr:rowOff>133921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337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118698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42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93853</xdr:rowOff>
    </xdr:from>
    <xdr:to>
      <xdr:col>29</xdr:col>
      <xdr:colOff>127000</xdr:colOff>
      <xdr:row>37</xdr:row>
      <xdr:rowOff>243655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18403"/>
          <a:ext cx="0" cy="1349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215732</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340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243655</xdr:rowOff>
    </xdr:from>
    <xdr:to>
      <xdr:col>30</xdr:col>
      <xdr:colOff>25400</xdr:colOff>
      <xdr:row>37</xdr:row>
      <xdr:rowOff>243655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683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8780</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76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93853</xdr:rowOff>
    </xdr:from>
    <xdr:to>
      <xdr:col>30</xdr:col>
      <xdr:colOff>25400</xdr:colOff>
      <xdr:row>33</xdr:row>
      <xdr:rowOff>93853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184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313149</xdr:rowOff>
    </xdr:from>
    <xdr:to>
      <xdr:col>29</xdr:col>
      <xdr:colOff>127000</xdr:colOff>
      <xdr:row>36</xdr:row>
      <xdr:rowOff>5956</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923499"/>
          <a:ext cx="647700" cy="35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17815</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628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172738</xdr:rowOff>
    </xdr:from>
    <xdr:to>
      <xdr:col>29</xdr:col>
      <xdr:colOff>177800</xdr:colOff>
      <xdr:row>35</xdr:row>
      <xdr:rowOff>274338</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830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5956</xdr:rowOff>
    </xdr:from>
    <xdr:to>
      <xdr:col>26</xdr:col>
      <xdr:colOff>50800</xdr:colOff>
      <xdr:row>36</xdr:row>
      <xdr:rowOff>13112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959206"/>
          <a:ext cx="698500" cy="7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149992</xdr:rowOff>
    </xdr:from>
    <xdr:to>
      <xdr:col>26</xdr:col>
      <xdr:colOff>101600</xdr:colOff>
      <xdr:row>35</xdr:row>
      <xdr:rowOff>251592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60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261769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29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342547</xdr:rowOff>
    </xdr:from>
    <xdr:to>
      <xdr:col>22</xdr:col>
      <xdr:colOff>114300</xdr:colOff>
      <xdr:row>36</xdr:row>
      <xdr:rowOff>13112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952897"/>
          <a:ext cx="698500" cy="13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163228</xdr:rowOff>
    </xdr:from>
    <xdr:to>
      <xdr:col>22</xdr:col>
      <xdr:colOff>165100</xdr:colOff>
      <xdr:row>35</xdr:row>
      <xdr:rowOff>264828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275005</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4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336946</xdr:rowOff>
    </xdr:from>
    <xdr:to>
      <xdr:col>18</xdr:col>
      <xdr:colOff>177800</xdr:colOff>
      <xdr:row>35</xdr:row>
      <xdr:rowOff>342547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947296"/>
          <a:ext cx="698500" cy="5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118994</xdr:rowOff>
    </xdr:from>
    <xdr:to>
      <xdr:col>19</xdr:col>
      <xdr:colOff>38100</xdr:colOff>
      <xdr:row>35</xdr:row>
      <xdr:rowOff>220594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29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230771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49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242667</xdr:rowOff>
    </xdr:from>
    <xdr:to>
      <xdr:col>15</xdr:col>
      <xdr:colOff>101600</xdr:colOff>
      <xdr:row>36</xdr:row>
      <xdr:rowOff>1367</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8530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11544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621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262349</xdr:rowOff>
    </xdr:from>
    <xdr:to>
      <xdr:col>29</xdr:col>
      <xdr:colOff>177800</xdr:colOff>
      <xdr:row>36</xdr:row>
      <xdr:rowOff>21049</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872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234426</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84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298056</xdr:rowOff>
    </xdr:from>
    <xdr:to>
      <xdr:col>26</xdr:col>
      <xdr:colOff>101600</xdr:colOff>
      <xdr:row>36</xdr:row>
      <xdr:rowOff>56756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908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41533</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994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305212</xdr:rowOff>
    </xdr:from>
    <xdr:to>
      <xdr:col>22</xdr:col>
      <xdr:colOff>165100</xdr:colOff>
      <xdr:row>36</xdr:row>
      <xdr:rowOff>63912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915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48689</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00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291747</xdr:rowOff>
    </xdr:from>
    <xdr:to>
      <xdr:col>19</xdr:col>
      <xdr:colOff>38100</xdr:colOff>
      <xdr:row>36</xdr:row>
      <xdr:rowOff>50447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902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35224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98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286146</xdr:rowOff>
    </xdr:from>
    <xdr:to>
      <xdr:col>15</xdr:col>
      <xdr:colOff>101600</xdr:colOff>
      <xdr:row>36</xdr:row>
      <xdr:rowOff>44846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896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29623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8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宮崎県国富町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19,450
19,285
130.63
8,434,585
8,168,379
190,159
5,066,504
8,564,358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60633</xdr:rowOff>
    </xdr:from>
    <xdr:to>
      <xdr:col>24</xdr:col>
      <xdr:colOff>62865</xdr:colOff>
      <xdr:row>38</xdr:row>
      <xdr:rowOff>46474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04133"/>
          <a:ext cx="1270" cy="1357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50301</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56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46474</xdr:rowOff>
    </xdr:from>
    <xdr:to>
      <xdr:col>24</xdr:col>
      <xdr:colOff>152400</xdr:colOff>
      <xdr:row>38</xdr:row>
      <xdr:rowOff>46474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56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7310</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4979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60633</xdr:rowOff>
    </xdr:from>
    <xdr:to>
      <xdr:col>24</xdr:col>
      <xdr:colOff>152400</xdr:colOff>
      <xdr:row>30</xdr:row>
      <xdr:rowOff>60633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0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46474</xdr:rowOff>
    </xdr:from>
    <xdr:to>
      <xdr:col>24</xdr:col>
      <xdr:colOff>63500</xdr:colOff>
      <xdr:row>38</xdr:row>
      <xdr:rowOff>82607</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6561574"/>
          <a:ext cx="838200" cy="3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62356</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5891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39479</xdr:rowOff>
    </xdr:from>
    <xdr:to>
      <xdr:col>24</xdr:col>
      <xdr:colOff>114300</xdr:colOff>
      <xdr:row>35</xdr:row>
      <xdr:rowOff>141079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4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82607</xdr:rowOff>
    </xdr:from>
    <xdr:to>
      <xdr:col>19</xdr:col>
      <xdr:colOff>177800</xdr:colOff>
      <xdr:row>38</xdr:row>
      <xdr:rowOff>104339</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6597707"/>
          <a:ext cx="889000" cy="2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56853</xdr:rowOff>
    </xdr:from>
    <xdr:to>
      <xdr:col>20</xdr:col>
      <xdr:colOff>38100</xdr:colOff>
      <xdr:row>35</xdr:row>
      <xdr:rowOff>158453</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5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3530</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583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60804</xdr:rowOff>
    </xdr:from>
    <xdr:to>
      <xdr:col>15</xdr:col>
      <xdr:colOff>50800</xdr:colOff>
      <xdr:row>38</xdr:row>
      <xdr:rowOff>104339</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2019300" y="6575904"/>
          <a:ext cx="889000" cy="4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55138</xdr:rowOff>
    </xdr:from>
    <xdr:to>
      <xdr:col>15</xdr:col>
      <xdr:colOff>101600</xdr:colOff>
      <xdr:row>35</xdr:row>
      <xdr:rowOff>156738</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05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1815</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58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60804</xdr:rowOff>
    </xdr:from>
    <xdr:to>
      <xdr:col>10</xdr:col>
      <xdr:colOff>114300</xdr:colOff>
      <xdr:row>38</xdr:row>
      <xdr:rowOff>63319</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6575904"/>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156551</xdr:rowOff>
    </xdr:from>
    <xdr:to>
      <xdr:col>10</xdr:col>
      <xdr:colOff>165100</xdr:colOff>
      <xdr:row>35</xdr:row>
      <xdr:rowOff>86701</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59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103228</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576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72284</xdr:rowOff>
    </xdr:from>
    <xdr:to>
      <xdr:col>6</xdr:col>
      <xdr:colOff>38100</xdr:colOff>
      <xdr:row>36</xdr:row>
      <xdr:rowOff>2434</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07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18961</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584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167124</xdr:rowOff>
    </xdr:from>
    <xdr:to>
      <xdr:col>24</xdr:col>
      <xdr:colOff>114300</xdr:colOff>
      <xdr:row>38</xdr:row>
      <xdr:rowOff>97274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51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82051</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642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31807</xdr:rowOff>
    </xdr:from>
    <xdr:to>
      <xdr:col>20</xdr:col>
      <xdr:colOff>38100</xdr:colOff>
      <xdr:row>38</xdr:row>
      <xdr:rowOff>133407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54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124534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66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53539</xdr:rowOff>
    </xdr:from>
    <xdr:to>
      <xdr:col>15</xdr:col>
      <xdr:colOff>101600</xdr:colOff>
      <xdr:row>38</xdr:row>
      <xdr:rowOff>155139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56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146266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66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10004</xdr:rowOff>
    </xdr:from>
    <xdr:to>
      <xdr:col>10</xdr:col>
      <xdr:colOff>165100</xdr:colOff>
      <xdr:row>38</xdr:row>
      <xdr:rowOff>111604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52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102731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61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12519</xdr:rowOff>
    </xdr:from>
    <xdr:to>
      <xdr:col>6</xdr:col>
      <xdr:colOff>38100</xdr:colOff>
      <xdr:row>38</xdr:row>
      <xdr:rowOff>114119</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52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105246</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62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30349</xdr:rowOff>
    </xdr:from>
    <xdr:to>
      <xdr:col>24</xdr:col>
      <xdr:colOff>62865</xdr:colOff>
      <xdr:row>57</xdr:row>
      <xdr:rowOff>163135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02849"/>
          <a:ext cx="1270" cy="133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166962</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993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163135</xdr:rowOff>
    </xdr:from>
    <xdr:to>
      <xdr:col>24</xdr:col>
      <xdr:colOff>152400</xdr:colOff>
      <xdr:row>57</xdr:row>
      <xdr:rowOff>163135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9935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148476</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37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30349</xdr:rowOff>
    </xdr:from>
    <xdr:to>
      <xdr:col>24</xdr:col>
      <xdr:colOff>152400</xdr:colOff>
      <xdr:row>50</xdr:row>
      <xdr:rowOff>30349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0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137597</xdr:rowOff>
    </xdr:from>
    <xdr:to>
      <xdr:col>24</xdr:col>
      <xdr:colOff>63500</xdr:colOff>
      <xdr:row>57</xdr:row>
      <xdr:rowOff>144725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9910247"/>
          <a:ext cx="838200" cy="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121976</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5517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99099</xdr:rowOff>
    </xdr:from>
    <xdr:to>
      <xdr:col>24</xdr:col>
      <xdr:colOff>114300</xdr:colOff>
      <xdr:row>57</xdr:row>
      <xdr:rowOff>29249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70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144725</xdr:rowOff>
    </xdr:from>
    <xdr:to>
      <xdr:col>19</xdr:col>
      <xdr:colOff>177800</xdr:colOff>
      <xdr:row>57</xdr:row>
      <xdr:rowOff>153012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917375"/>
          <a:ext cx="889000" cy="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140202</xdr:rowOff>
    </xdr:from>
    <xdr:to>
      <xdr:col>20</xdr:col>
      <xdr:colOff>38100</xdr:colOff>
      <xdr:row>57</xdr:row>
      <xdr:rowOff>70352</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74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86879</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530111" y="951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153012</xdr:rowOff>
    </xdr:from>
    <xdr:to>
      <xdr:col>15</xdr:col>
      <xdr:colOff>50800</xdr:colOff>
      <xdr:row>57</xdr:row>
      <xdr:rowOff>162400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9925662"/>
          <a:ext cx="889000" cy="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150039</xdr:rowOff>
    </xdr:from>
    <xdr:to>
      <xdr:col>15</xdr:col>
      <xdr:colOff>101600</xdr:colOff>
      <xdr:row>57</xdr:row>
      <xdr:rowOff>80189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75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96716</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41111" y="952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162400</xdr:rowOff>
    </xdr:from>
    <xdr:to>
      <xdr:col>10</xdr:col>
      <xdr:colOff>114300</xdr:colOff>
      <xdr:row>58</xdr:row>
      <xdr:rowOff>9455</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9935050"/>
          <a:ext cx="8890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4996</xdr:rowOff>
    </xdr:from>
    <xdr:to>
      <xdr:col>10</xdr:col>
      <xdr:colOff>165100</xdr:colOff>
      <xdr:row>57</xdr:row>
      <xdr:rowOff>106596</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777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123123</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52111" y="955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79063</xdr:rowOff>
    </xdr:from>
    <xdr:to>
      <xdr:col>6</xdr:col>
      <xdr:colOff>38100</xdr:colOff>
      <xdr:row>58</xdr:row>
      <xdr:rowOff>9213</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85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25740</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63111" y="962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86797</xdr:rowOff>
    </xdr:from>
    <xdr:to>
      <xdr:col>24</xdr:col>
      <xdr:colOff>114300</xdr:colOff>
      <xdr:row>58</xdr:row>
      <xdr:rowOff>16947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85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1724</xdr:rowOff>
    </xdr:from>
    <xdr:ext cx="534377"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77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93925</xdr:rowOff>
    </xdr:from>
    <xdr:to>
      <xdr:col>20</xdr:col>
      <xdr:colOff>38100</xdr:colOff>
      <xdr:row>58</xdr:row>
      <xdr:rowOff>24075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86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15202</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530111" y="995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102212</xdr:rowOff>
    </xdr:from>
    <xdr:to>
      <xdr:col>15</xdr:col>
      <xdr:colOff>101600</xdr:colOff>
      <xdr:row>58</xdr:row>
      <xdr:rowOff>32362</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87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23489</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41111" y="996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111600</xdr:rowOff>
    </xdr:from>
    <xdr:to>
      <xdr:col>10</xdr:col>
      <xdr:colOff>165100</xdr:colOff>
      <xdr:row>58</xdr:row>
      <xdr:rowOff>41750</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8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32877</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52111" y="997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130105</xdr:rowOff>
    </xdr:from>
    <xdr:to>
      <xdr:col>6</xdr:col>
      <xdr:colOff>38100</xdr:colOff>
      <xdr:row>58</xdr:row>
      <xdr:rowOff>60255</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90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51382</xdr:rowOff>
    </xdr:from>
    <xdr:ext cx="534377"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63111" y="999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3728</xdr:rowOff>
    </xdr:from>
    <xdr:to>
      <xdr:col>24</xdr:col>
      <xdr:colOff>62865</xdr:colOff>
      <xdr:row>78</xdr:row>
      <xdr:rowOff>79852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76678"/>
          <a:ext cx="1270" cy="1276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83679</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45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79852</xdr:rowOff>
    </xdr:from>
    <xdr:to>
      <xdr:col>24</xdr:col>
      <xdr:colOff>152400</xdr:colOff>
      <xdr:row>78</xdr:row>
      <xdr:rowOff>79852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4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121855</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5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3728</xdr:rowOff>
    </xdr:from>
    <xdr:to>
      <xdr:col>24</xdr:col>
      <xdr:colOff>152400</xdr:colOff>
      <xdr:row>71</xdr:row>
      <xdr:rowOff>3728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7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160274</xdr:rowOff>
    </xdr:from>
    <xdr:to>
      <xdr:col>24</xdr:col>
      <xdr:colOff>63500</xdr:colOff>
      <xdr:row>77</xdr:row>
      <xdr:rowOff>82048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190474"/>
          <a:ext cx="838200" cy="9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44614</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2903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21737</xdr:rowOff>
    </xdr:from>
    <xdr:to>
      <xdr:col>24</xdr:col>
      <xdr:colOff>114300</xdr:colOff>
      <xdr:row>76</xdr:row>
      <xdr:rowOff>123337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05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64901</xdr:rowOff>
    </xdr:from>
    <xdr:to>
      <xdr:col>19</xdr:col>
      <xdr:colOff>177800</xdr:colOff>
      <xdr:row>77</xdr:row>
      <xdr:rowOff>82048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3266551"/>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169962</xdr:rowOff>
    </xdr:from>
    <xdr:to>
      <xdr:col>20</xdr:col>
      <xdr:colOff>38100</xdr:colOff>
      <xdr:row>76</xdr:row>
      <xdr:rowOff>100112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116639</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280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64901</xdr:rowOff>
    </xdr:from>
    <xdr:to>
      <xdr:col>15</xdr:col>
      <xdr:colOff>50800</xdr:colOff>
      <xdr:row>77</xdr:row>
      <xdr:rowOff>102758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266551"/>
          <a:ext cx="889000" cy="3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569</xdr:rowOff>
    </xdr:from>
    <xdr:to>
      <xdr:col>15</xdr:col>
      <xdr:colOff>101600</xdr:colOff>
      <xdr:row>76</xdr:row>
      <xdr:rowOff>102169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0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118696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280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102758</xdr:rowOff>
    </xdr:from>
    <xdr:to>
      <xdr:col>10</xdr:col>
      <xdr:colOff>114300</xdr:colOff>
      <xdr:row>77</xdr:row>
      <xdr:rowOff>121777</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304408"/>
          <a:ext cx="889000" cy="1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8113</xdr:rowOff>
    </xdr:from>
    <xdr:to>
      <xdr:col>10</xdr:col>
      <xdr:colOff>165100</xdr:colOff>
      <xdr:row>76</xdr:row>
      <xdr:rowOff>109713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03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126240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281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132700</xdr:rowOff>
    </xdr:from>
    <xdr:to>
      <xdr:col>6</xdr:col>
      <xdr:colOff>38100</xdr:colOff>
      <xdr:row>77</xdr:row>
      <xdr:rowOff>62850</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16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79377</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293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109474</xdr:rowOff>
    </xdr:from>
    <xdr:to>
      <xdr:col>24</xdr:col>
      <xdr:colOff>114300</xdr:colOff>
      <xdr:row>77</xdr:row>
      <xdr:rowOff>39624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13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87901</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11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31248</xdr:rowOff>
    </xdr:from>
    <xdr:to>
      <xdr:col>20</xdr:col>
      <xdr:colOff>38100</xdr:colOff>
      <xdr:row>77</xdr:row>
      <xdr:rowOff>132848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23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123975</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325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14101</xdr:rowOff>
    </xdr:from>
    <xdr:to>
      <xdr:col>15</xdr:col>
      <xdr:colOff>101600</xdr:colOff>
      <xdr:row>77</xdr:row>
      <xdr:rowOff>115701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21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106828</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30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51958</xdr:rowOff>
    </xdr:from>
    <xdr:to>
      <xdr:col>10</xdr:col>
      <xdr:colOff>165100</xdr:colOff>
      <xdr:row>77</xdr:row>
      <xdr:rowOff>153558</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25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144685</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3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70977</xdr:rowOff>
    </xdr:from>
    <xdr:to>
      <xdr:col>6</xdr:col>
      <xdr:colOff>38100</xdr:colOff>
      <xdr:row>78</xdr:row>
      <xdr:rowOff>1127</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27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163704</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365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38985</xdr:rowOff>
    </xdr:from>
    <xdr:to>
      <xdr:col>24</xdr:col>
      <xdr:colOff>62865</xdr:colOff>
      <xdr:row>99</xdr:row>
      <xdr:rowOff>53273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640935"/>
          <a:ext cx="1270" cy="138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57100</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3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53273</xdr:rowOff>
    </xdr:from>
    <xdr:to>
      <xdr:col>24</xdr:col>
      <xdr:colOff>152400</xdr:colOff>
      <xdr:row>99</xdr:row>
      <xdr:rowOff>53273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26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157112</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416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38985</xdr:rowOff>
    </xdr:from>
    <xdr:to>
      <xdr:col>24</xdr:col>
      <xdr:colOff>152400</xdr:colOff>
      <xdr:row>91</xdr:row>
      <xdr:rowOff>38985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64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142574</xdr:rowOff>
    </xdr:from>
    <xdr:to>
      <xdr:col>24</xdr:col>
      <xdr:colOff>63500</xdr:colOff>
      <xdr:row>94</xdr:row>
      <xdr:rowOff>20109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087424"/>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134910</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22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156483</xdr:rowOff>
    </xdr:from>
    <xdr:to>
      <xdr:col>24</xdr:col>
      <xdr:colOff>114300</xdr:colOff>
      <xdr:row>96</xdr:row>
      <xdr:rowOff>86633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133708</xdr:rowOff>
    </xdr:from>
    <xdr:to>
      <xdr:col>19</xdr:col>
      <xdr:colOff>177800</xdr:colOff>
      <xdr:row>94</xdr:row>
      <xdr:rowOff>20109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908300" y="16078558"/>
          <a:ext cx="889000" cy="5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10424</xdr:rowOff>
    </xdr:from>
    <xdr:to>
      <xdr:col>20</xdr:col>
      <xdr:colOff>38100</xdr:colOff>
      <xdr:row>96</xdr:row>
      <xdr:rowOff>112024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6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103151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56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133708</xdr:rowOff>
    </xdr:from>
    <xdr:to>
      <xdr:col>15</xdr:col>
      <xdr:colOff>50800</xdr:colOff>
      <xdr:row>94</xdr:row>
      <xdr:rowOff>163703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078558"/>
          <a:ext cx="889000" cy="20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166004</xdr:rowOff>
    </xdr:from>
    <xdr:to>
      <xdr:col>15</xdr:col>
      <xdr:colOff>101600</xdr:colOff>
      <xdr:row>96</xdr:row>
      <xdr:rowOff>96154</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87281</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54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163703</xdr:rowOff>
    </xdr:from>
    <xdr:to>
      <xdr:col>10</xdr:col>
      <xdr:colOff>114300</xdr:colOff>
      <xdr:row>95</xdr:row>
      <xdr:rowOff>36846</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280003"/>
          <a:ext cx="889000" cy="4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58138</xdr:rowOff>
    </xdr:from>
    <xdr:to>
      <xdr:col>10</xdr:col>
      <xdr:colOff>165100</xdr:colOff>
      <xdr:row>96</xdr:row>
      <xdr:rowOff>159738</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1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150865</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61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150899</xdr:rowOff>
    </xdr:from>
    <xdr:to>
      <xdr:col>6</xdr:col>
      <xdr:colOff>38100</xdr:colOff>
      <xdr:row>97</xdr:row>
      <xdr:rowOff>81049</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10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72176</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70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91774</xdr:rowOff>
    </xdr:from>
    <xdr:to>
      <xdr:col>24</xdr:col>
      <xdr:colOff>114300</xdr:colOff>
      <xdr:row>94</xdr:row>
      <xdr:rowOff>21924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03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114651</xdr:rowOff>
    </xdr:from>
    <xdr:ext cx="599010"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588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140759</xdr:rowOff>
    </xdr:from>
    <xdr:to>
      <xdr:col>20</xdr:col>
      <xdr:colOff>38100</xdr:colOff>
      <xdr:row>94</xdr:row>
      <xdr:rowOff>70909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08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87436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586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82908</xdr:rowOff>
    </xdr:from>
    <xdr:to>
      <xdr:col>15</xdr:col>
      <xdr:colOff>101600</xdr:colOff>
      <xdr:row>94</xdr:row>
      <xdr:rowOff>13058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02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29585</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08795" y="15802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112903</xdr:rowOff>
    </xdr:from>
    <xdr:to>
      <xdr:col>10</xdr:col>
      <xdr:colOff>165100</xdr:colOff>
      <xdr:row>95</xdr:row>
      <xdr:rowOff>43053</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22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59580</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00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157496</xdr:rowOff>
    </xdr:from>
    <xdr:to>
      <xdr:col>6</xdr:col>
      <xdr:colOff>38100</xdr:colOff>
      <xdr:row>95</xdr:row>
      <xdr:rowOff>87646</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27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104173</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04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38160</xdr:rowOff>
    </xdr:from>
    <xdr:to>
      <xdr:col>54</xdr:col>
      <xdr:colOff>189865</xdr:colOff>
      <xdr:row>37</xdr:row>
      <xdr:rowOff>127900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524560"/>
          <a:ext cx="1270" cy="946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131727</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47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127900</xdr:rowOff>
    </xdr:from>
    <xdr:to>
      <xdr:col>55</xdr:col>
      <xdr:colOff>88900</xdr:colOff>
      <xdr:row>37</xdr:row>
      <xdr:rowOff>127900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47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156287</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299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38160</xdr:rowOff>
    </xdr:from>
    <xdr:to>
      <xdr:col>55</xdr:col>
      <xdr:colOff>88900</xdr:colOff>
      <xdr:row>32</xdr:row>
      <xdr:rowOff>38160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52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127900</xdr:rowOff>
    </xdr:from>
    <xdr:to>
      <xdr:col>55</xdr:col>
      <xdr:colOff>0</xdr:colOff>
      <xdr:row>37</xdr:row>
      <xdr:rowOff>138987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471550"/>
          <a:ext cx="8382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162663</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991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139786</xdr:rowOff>
    </xdr:from>
    <xdr:to>
      <xdr:col>55</xdr:col>
      <xdr:colOff>50800</xdr:colOff>
      <xdr:row>36</xdr:row>
      <xdr:rowOff>69936</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137259</xdr:rowOff>
    </xdr:from>
    <xdr:to>
      <xdr:col>50</xdr:col>
      <xdr:colOff>114300</xdr:colOff>
      <xdr:row>37</xdr:row>
      <xdr:rowOff>138987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6480909"/>
          <a:ext cx="889000" cy="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154819</xdr:rowOff>
    </xdr:from>
    <xdr:to>
      <xdr:col>50</xdr:col>
      <xdr:colOff>165100</xdr:colOff>
      <xdr:row>36</xdr:row>
      <xdr:rowOff>84969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1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101496</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59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122797</xdr:rowOff>
    </xdr:from>
    <xdr:to>
      <xdr:col>45</xdr:col>
      <xdr:colOff>177800</xdr:colOff>
      <xdr:row>37</xdr:row>
      <xdr:rowOff>137259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7861300" y="6466447"/>
          <a:ext cx="889000" cy="1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169152</xdr:rowOff>
    </xdr:from>
    <xdr:to>
      <xdr:col>46</xdr:col>
      <xdr:colOff>38100</xdr:colOff>
      <xdr:row>36</xdr:row>
      <xdr:rowOff>99302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115829</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83111" y="594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122797</xdr:rowOff>
    </xdr:from>
    <xdr:to>
      <xdr:col>41</xdr:col>
      <xdr:colOff>50800</xdr:colOff>
      <xdr:row>37</xdr:row>
      <xdr:rowOff>147710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466447"/>
          <a:ext cx="889000" cy="2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24682</xdr:rowOff>
    </xdr:from>
    <xdr:to>
      <xdr:col>41</xdr:col>
      <xdr:colOff>101600</xdr:colOff>
      <xdr:row>36</xdr:row>
      <xdr:rowOff>126282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1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142809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597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160859</xdr:rowOff>
    </xdr:from>
    <xdr:to>
      <xdr:col>36</xdr:col>
      <xdr:colOff>165100</xdr:colOff>
      <xdr:row>37</xdr:row>
      <xdr:rowOff>91009</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3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107536</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10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77100</xdr:rowOff>
    </xdr:from>
    <xdr:to>
      <xdr:col>55</xdr:col>
      <xdr:colOff>50800</xdr:colOff>
      <xdr:row>38</xdr:row>
      <xdr:rowOff>7249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42075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163477</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33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88187</xdr:rowOff>
    </xdr:from>
    <xdr:to>
      <xdr:col>50</xdr:col>
      <xdr:colOff>165100</xdr:colOff>
      <xdr:row>38</xdr:row>
      <xdr:rowOff>18337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43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9464</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52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86459</xdr:rowOff>
    </xdr:from>
    <xdr:to>
      <xdr:col>46</xdr:col>
      <xdr:colOff>38100</xdr:colOff>
      <xdr:row>38</xdr:row>
      <xdr:rowOff>16608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4301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7735</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52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71997</xdr:rowOff>
    </xdr:from>
    <xdr:to>
      <xdr:col>41</xdr:col>
      <xdr:colOff>101600</xdr:colOff>
      <xdr:row>38</xdr:row>
      <xdr:rowOff>2147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41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164724</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50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96910</xdr:rowOff>
    </xdr:from>
    <xdr:to>
      <xdr:col>36</xdr:col>
      <xdr:colOff>165100</xdr:colOff>
      <xdr:row>38</xdr:row>
      <xdr:rowOff>27060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44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18187</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53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72598</xdr:rowOff>
    </xdr:from>
    <xdr:to>
      <xdr:col>54</xdr:col>
      <xdr:colOff>189865</xdr:colOff>
      <xdr:row>58</xdr:row>
      <xdr:rowOff>105837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816548"/>
          <a:ext cx="1270" cy="123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109664</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05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105837</xdr:rowOff>
    </xdr:from>
    <xdr:to>
      <xdr:col>55</xdr:col>
      <xdr:colOff>88900</xdr:colOff>
      <xdr:row>58</xdr:row>
      <xdr:rowOff>105837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049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19275</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91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72598</xdr:rowOff>
    </xdr:from>
    <xdr:to>
      <xdr:col>55</xdr:col>
      <xdr:colOff>88900</xdr:colOff>
      <xdr:row>51</xdr:row>
      <xdr:rowOff>72598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816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30871</xdr:rowOff>
    </xdr:from>
    <xdr:to>
      <xdr:col>55</xdr:col>
      <xdr:colOff>0</xdr:colOff>
      <xdr:row>58</xdr:row>
      <xdr:rowOff>94483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974971"/>
          <a:ext cx="838200" cy="6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155565</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585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132688</xdr:rowOff>
    </xdr:from>
    <xdr:to>
      <xdr:col>55</xdr:col>
      <xdr:colOff>50800</xdr:colOff>
      <xdr:row>57</xdr:row>
      <xdr:rowOff>62838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122441</xdr:rowOff>
    </xdr:from>
    <xdr:to>
      <xdr:col>50</xdr:col>
      <xdr:colOff>114300</xdr:colOff>
      <xdr:row>58</xdr:row>
      <xdr:rowOff>30871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723641"/>
          <a:ext cx="889000" cy="25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104121</xdr:rowOff>
    </xdr:from>
    <xdr:to>
      <xdr:col>50</xdr:col>
      <xdr:colOff>165100</xdr:colOff>
      <xdr:row>57</xdr:row>
      <xdr:rowOff>34271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0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50798</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480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122441</xdr:rowOff>
    </xdr:from>
    <xdr:to>
      <xdr:col>45</xdr:col>
      <xdr:colOff>177800</xdr:colOff>
      <xdr:row>57</xdr:row>
      <xdr:rowOff>84100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723641"/>
          <a:ext cx="889000" cy="13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138194</xdr:rowOff>
    </xdr:from>
    <xdr:to>
      <xdr:col>46</xdr:col>
      <xdr:colOff>38100</xdr:colOff>
      <xdr:row>57</xdr:row>
      <xdr:rowOff>68344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3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59471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83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84100</xdr:rowOff>
    </xdr:from>
    <xdr:to>
      <xdr:col>41</xdr:col>
      <xdr:colOff>50800</xdr:colOff>
      <xdr:row>58</xdr:row>
      <xdr:rowOff>33843</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856750"/>
          <a:ext cx="889000" cy="12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139821</xdr:rowOff>
    </xdr:from>
    <xdr:to>
      <xdr:col>41</xdr:col>
      <xdr:colOff>101600</xdr:colOff>
      <xdr:row>57</xdr:row>
      <xdr:rowOff>69971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4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86498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51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37252</xdr:rowOff>
    </xdr:from>
    <xdr:to>
      <xdr:col>36</xdr:col>
      <xdr:colOff>165100</xdr:colOff>
      <xdr:row>57</xdr:row>
      <xdr:rowOff>138852</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80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155379</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58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43683</xdr:rowOff>
    </xdr:from>
    <xdr:to>
      <xdr:col>55</xdr:col>
      <xdr:colOff>50800</xdr:colOff>
      <xdr:row>58</xdr:row>
      <xdr:rowOff>145283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98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130060</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90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151521</xdr:rowOff>
    </xdr:from>
    <xdr:to>
      <xdr:col>50</xdr:col>
      <xdr:colOff>165100</xdr:colOff>
      <xdr:row>58</xdr:row>
      <xdr:rowOff>81671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92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72798</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1001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71641</xdr:rowOff>
    </xdr:from>
    <xdr:to>
      <xdr:col>46</xdr:col>
      <xdr:colOff>38100</xdr:colOff>
      <xdr:row>57</xdr:row>
      <xdr:rowOff>1791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67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18318</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9448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33300</xdr:rowOff>
    </xdr:from>
    <xdr:to>
      <xdr:col>41</xdr:col>
      <xdr:colOff>101600</xdr:colOff>
      <xdr:row>57</xdr:row>
      <xdr:rowOff>134900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8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126027</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89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154493</xdr:rowOff>
    </xdr:from>
    <xdr:to>
      <xdr:col>36</xdr:col>
      <xdr:colOff>165100</xdr:colOff>
      <xdr:row>58</xdr:row>
      <xdr:rowOff>84643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92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75770</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1001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81540</xdr:rowOff>
    </xdr:from>
    <xdr:to>
      <xdr:col>54</xdr:col>
      <xdr:colOff>189865</xdr:colOff>
      <xdr:row>79</xdr:row>
      <xdr:rowOff>42393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83040"/>
          <a:ext cx="1270" cy="1503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46220</xdr:rowOff>
    </xdr:from>
    <xdr:ext cx="378565"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0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42393</xdr:rowOff>
    </xdr:from>
    <xdr:to>
      <xdr:col>55</xdr:col>
      <xdr:colOff>88900</xdr:colOff>
      <xdr:row>79</xdr:row>
      <xdr:rowOff>42393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28217</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5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81540</xdr:rowOff>
    </xdr:from>
    <xdr:to>
      <xdr:col>55</xdr:col>
      <xdr:colOff>88900</xdr:colOff>
      <xdr:row>70</xdr:row>
      <xdr:rowOff>81540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8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18295</xdr:rowOff>
    </xdr:from>
    <xdr:to>
      <xdr:col>55</xdr:col>
      <xdr:colOff>0</xdr:colOff>
      <xdr:row>79</xdr:row>
      <xdr:rowOff>32486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562845"/>
          <a:ext cx="838200" cy="1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7765</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037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156338</xdr:rowOff>
    </xdr:from>
    <xdr:to>
      <xdr:col>55</xdr:col>
      <xdr:colOff>50800</xdr:colOff>
      <xdr:row>77</xdr:row>
      <xdr:rowOff>86488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18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120079</xdr:rowOff>
    </xdr:from>
    <xdr:to>
      <xdr:col>50</xdr:col>
      <xdr:colOff>114300</xdr:colOff>
      <xdr:row>79</xdr:row>
      <xdr:rowOff>18295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2293029"/>
          <a:ext cx="889000" cy="126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4451</xdr:rowOff>
    </xdr:from>
    <xdr:to>
      <xdr:col>50</xdr:col>
      <xdr:colOff>165100</xdr:colOff>
      <xdr:row>77</xdr:row>
      <xdr:rowOff>106051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20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122578</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298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120079</xdr:rowOff>
    </xdr:from>
    <xdr:to>
      <xdr:col>45</xdr:col>
      <xdr:colOff>177800</xdr:colOff>
      <xdr:row>75</xdr:row>
      <xdr:rowOff>30600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2293029"/>
          <a:ext cx="889000" cy="59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167900</xdr:rowOff>
    </xdr:from>
    <xdr:to>
      <xdr:col>46</xdr:col>
      <xdr:colOff>38100</xdr:colOff>
      <xdr:row>76</xdr:row>
      <xdr:rowOff>98050</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89177</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11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30600</xdr:rowOff>
    </xdr:from>
    <xdr:to>
      <xdr:col>41</xdr:col>
      <xdr:colOff>50800</xdr:colOff>
      <xdr:row>78</xdr:row>
      <xdr:rowOff>39536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2889350"/>
          <a:ext cx="889000" cy="52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25750</xdr:rowOff>
    </xdr:from>
    <xdr:to>
      <xdr:col>41</xdr:col>
      <xdr:colOff>101600</xdr:colOff>
      <xdr:row>75</xdr:row>
      <xdr:rowOff>127350</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28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118476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297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153956</xdr:rowOff>
    </xdr:from>
    <xdr:to>
      <xdr:col>36</xdr:col>
      <xdr:colOff>165100</xdr:colOff>
      <xdr:row>77</xdr:row>
      <xdr:rowOff>84106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18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100633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295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153136</xdr:rowOff>
    </xdr:from>
    <xdr:to>
      <xdr:col>55</xdr:col>
      <xdr:colOff>50800</xdr:colOff>
      <xdr:row>79</xdr:row>
      <xdr:rowOff>83286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5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68063</xdr:rowOff>
    </xdr:from>
    <xdr:ext cx="378565"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441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138945</xdr:rowOff>
    </xdr:from>
    <xdr:to>
      <xdr:col>50</xdr:col>
      <xdr:colOff>165100</xdr:colOff>
      <xdr:row>79</xdr:row>
      <xdr:rowOff>69095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51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60222</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6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69279</xdr:rowOff>
    </xdr:from>
    <xdr:to>
      <xdr:col>46</xdr:col>
      <xdr:colOff>38100</xdr:colOff>
      <xdr:row>71</xdr:row>
      <xdr:rowOff>170879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224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15956</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20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151250</xdr:rowOff>
    </xdr:from>
    <xdr:to>
      <xdr:col>41</xdr:col>
      <xdr:colOff>101600</xdr:colOff>
      <xdr:row>75</xdr:row>
      <xdr:rowOff>81400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283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97927</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261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160186</xdr:rowOff>
    </xdr:from>
    <xdr:to>
      <xdr:col>36</xdr:col>
      <xdr:colOff>165100</xdr:colOff>
      <xdr:row>78</xdr:row>
      <xdr:rowOff>90336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36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81463</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428" y="13454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94986</xdr:rowOff>
    </xdr:from>
    <xdr:to>
      <xdr:col>54</xdr:col>
      <xdr:colOff>189865</xdr:colOff>
      <xdr:row>97</xdr:row>
      <xdr:rowOff>109319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25486"/>
          <a:ext cx="1270" cy="1214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113146</xdr:rowOff>
    </xdr:from>
    <xdr:ext cx="534377"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74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109319</xdr:rowOff>
    </xdr:from>
    <xdr:to>
      <xdr:col>55</xdr:col>
      <xdr:colOff>88900</xdr:colOff>
      <xdr:row>97</xdr:row>
      <xdr:rowOff>109319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739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41663</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300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94986</xdr:rowOff>
    </xdr:from>
    <xdr:to>
      <xdr:col>55</xdr:col>
      <xdr:colOff>88900</xdr:colOff>
      <xdr:row>90</xdr:row>
      <xdr:rowOff>94986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8089</xdr:rowOff>
    </xdr:from>
    <xdr:to>
      <xdr:col>55</xdr:col>
      <xdr:colOff>0</xdr:colOff>
      <xdr:row>97</xdr:row>
      <xdr:rowOff>89047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638739"/>
          <a:ext cx="838200" cy="8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23161</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310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284</xdr:rowOff>
    </xdr:from>
    <xdr:to>
      <xdr:col>55</xdr:col>
      <xdr:colOff>50800</xdr:colOff>
      <xdr:row>96</xdr:row>
      <xdr:rowOff>101884</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45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153158</xdr:rowOff>
    </xdr:from>
    <xdr:to>
      <xdr:col>50</xdr:col>
      <xdr:colOff>114300</xdr:colOff>
      <xdr:row>97</xdr:row>
      <xdr:rowOff>8089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612358"/>
          <a:ext cx="889000" cy="2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163995</xdr:rowOff>
    </xdr:from>
    <xdr:to>
      <xdr:col>50</xdr:col>
      <xdr:colOff>165100</xdr:colOff>
      <xdr:row>96</xdr:row>
      <xdr:rowOff>94145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45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110672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22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153158</xdr:rowOff>
    </xdr:from>
    <xdr:to>
      <xdr:col>45</xdr:col>
      <xdr:colOff>177800</xdr:colOff>
      <xdr:row>97</xdr:row>
      <xdr:rowOff>43100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612358"/>
          <a:ext cx="889000" cy="6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28087</xdr:rowOff>
    </xdr:from>
    <xdr:to>
      <xdr:col>46</xdr:col>
      <xdr:colOff>38100</xdr:colOff>
      <xdr:row>96</xdr:row>
      <xdr:rowOff>129687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48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146214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26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158617</xdr:rowOff>
    </xdr:from>
    <xdr:to>
      <xdr:col>41</xdr:col>
      <xdr:colOff>50800</xdr:colOff>
      <xdr:row>97</xdr:row>
      <xdr:rowOff>43100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617817"/>
          <a:ext cx="889000" cy="5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82773</xdr:rowOff>
    </xdr:from>
    <xdr:to>
      <xdr:col>41</xdr:col>
      <xdr:colOff>101600</xdr:colOff>
      <xdr:row>97</xdr:row>
      <xdr:rowOff>12923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5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29450</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3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46648</xdr:rowOff>
    </xdr:from>
    <xdr:to>
      <xdr:col>36</xdr:col>
      <xdr:colOff>165100</xdr:colOff>
      <xdr:row>96</xdr:row>
      <xdr:rowOff>148248</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5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164775</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28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38247</xdr:rowOff>
    </xdr:from>
    <xdr:to>
      <xdr:col>55</xdr:col>
      <xdr:colOff>50800</xdr:colOff>
      <xdr:row>97</xdr:row>
      <xdr:rowOff>139847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66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124624</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58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128739</xdr:rowOff>
    </xdr:from>
    <xdr:to>
      <xdr:col>50</xdr:col>
      <xdr:colOff>165100</xdr:colOff>
      <xdr:row>97</xdr:row>
      <xdr:rowOff>58889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58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50016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68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102358</xdr:rowOff>
    </xdr:from>
    <xdr:to>
      <xdr:col>46</xdr:col>
      <xdr:colOff>38100</xdr:colOff>
      <xdr:row>97</xdr:row>
      <xdr:rowOff>32508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56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23635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65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163750</xdr:rowOff>
    </xdr:from>
    <xdr:to>
      <xdr:col>41</xdr:col>
      <xdr:colOff>101600</xdr:colOff>
      <xdr:row>97</xdr:row>
      <xdr:rowOff>93900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62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85027</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7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107817</xdr:rowOff>
    </xdr:from>
    <xdr:to>
      <xdr:col>36</xdr:col>
      <xdr:colOff>165100</xdr:colOff>
      <xdr:row>97</xdr:row>
      <xdr:rowOff>37967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5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29094</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65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81973</xdr:rowOff>
    </xdr:from>
    <xdr:to>
      <xdr:col>85</xdr:col>
      <xdr:colOff>126364</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225473"/>
          <a:ext cx="1269" cy="155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28650</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00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81973</xdr:rowOff>
    </xdr:from>
    <xdr:to>
      <xdr:col>86</xdr:col>
      <xdr:colOff>25400</xdr:colOff>
      <xdr:row>30</xdr:row>
      <xdr:rowOff>81973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22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52026</xdr:rowOff>
    </xdr:from>
    <xdr:to>
      <xdr:col>85</xdr:col>
      <xdr:colOff>127000</xdr:colOff>
      <xdr:row>39</xdr:row>
      <xdr:rowOff>74059</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481300" y="6738576"/>
          <a:ext cx="838200" cy="2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95002</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438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72125</xdr:rowOff>
    </xdr:from>
    <xdr:to>
      <xdr:col>85</xdr:col>
      <xdr:colOff>177800</xdr:colOff>
      <xdr:row>39</xdr:row>
      <xdr:rowOff>2275</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8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70107</xdr:rowOff>
    </xdr:from>
    <xdr:to>
      <xdr:col>81</xdr:col>
      <xdr:colOff>50800</xdr:colOff>
      <xdr:row>39</xdr:row>
      <xdr:rowOff>74059</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756657"/>
          <a:ext cx="889000" cy="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136754</xdr:rowOff>
    </xdr:from>
    <xdr:to>
      <xdr:col>81</xdr:col>
      <xdr:colOff>101600</xdr:colOff>
      <xdr:row>39</xdr:row>
      <xdr:rowOff>66904</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65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83431</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46428" y="642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70107</xdr:rowOff>
    </xdr:from>
    <xdr:to>
      <xdr:col>76</xdr:col>
      <xdr:colOff>114300</xdr:colOff>
      <xdr:row>39</xdr:row>
      <xdr:rowOff>94383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6756657"/>
          <a:ext cx="889000" cy="2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170401</xdr:rowOff>
    </xdr:from>
    <xdr:to>
      <xdr:col>76</xdr:col>
      <xdr:colOff>165100</xdr:colOff>
      <xdr:row>39</xdr:row>
      <xdr:rowOff>100551</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117078</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46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94383</xdr:rowOff>
    </xdr:from>
    <xdr:to>
      <xdr:col>71</xdr:col>
      <xdr:colOff>177800</xdr:colOff>
      <xdr:row>39</xdr:row>
      <xdr:rowOff>94807</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780933"/>
          <a:ext cx="8890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1531</xdr:rowOff>
    </xdr:from>
    <xdr:to>
      <xdr:col>72</xdr:col>
      <xdr:colOff>38100</xdr:colOff>
      <xdr:row>39</xdr:row>
      <xdr:rowOff>103131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68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119658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68428" y="646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19024</xdr:rowOff>
    </xdr:from>
    <xdr:to>
      <xdr:col>67</xdr:col>
      <xdr:colOff>101600</xdr:colOff>
      <xdr:row>39</xdr:row>
      <xdr:rowOff>120624</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70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137151</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79428" y="648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1226</xdr:rowOff>
    </xdr:from>
    <xdr:to>
      <xdr:col>85</xdr:col>
      <xdr:colOff>177800</xdr:colOff>
      <xdr:row>39</xdr:row>
      <xdr:rowOff>102826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68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87603</xdr:rowOff>
    </xdr:from>
    <xdr:ext cx="469744"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60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23259</xdr:rowOff>
    </xdr:from>
    <xdr:to>
      <xdr:col>81</xdr:col>
      <xdr:colOff>101600</xdr:colOff>
      <xdr:row>39</xdr:row>
      <xdr:rowOff>124859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70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115986</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46428" y="680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19307</xdr:rowOff>
    </xdr:from>
    <xdr:to>
      <xdr:col>76</xdr:col>
      <xdr:colOff>165100</xdr:colOff>
      <xdr:row>39</xdr:row>
      <xdr:rowOff>120907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70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112034</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57428" y="6798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43583</xdr:rowOff>
    </xdr:from>
    <xdr:to>
      <xdr:col>72</xdr:col>
      <xdr:colOff>38100</xdr:colOff>
      <xdr:row>39</xdr:row>
      <xdr:rowOff>145183</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73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136310</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4017" y="6822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44007</xdr:rowOff>
    </xdr:from>
    <xdr:to>
      <xdr:col>67</xdr:col>
      <xdr:colOff>101600</xdr:colOff>
      <xdr:row>39</xdr:row>
      <xdr:rowOff>145607</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73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136734</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25017" y="6823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83921</xdr:rowOff>
    </xdr:from>
    <xdr:to>
      <xdr:col>85</xdr:col>
      <xdr:colOff>126364</xdr:colOff>
      <xdr:row>79</xdr:row>
      <xdr:rowOff>29890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085421"/>
          <a:ext cx="1269" cy="1489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33717</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57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29890</xdr:rowOff>
    </xdr:from>
    <xdr:to>
      <xdr:col>86</xdr:col>
      <xdr:colOff>25400</xdr:colOff>
      <xdr:row>79</xdr:row>
      <xdr:rowOff>29890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57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30598</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86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83921</xdr:rowOff>
    </xdr:from>
    <xdr:to>
      <xdr:col>86</xdr:col>
      <xdr:colOff>25400</xdr:colOff>
      <xdr:row>70</xdr:row>
      <xdr:rowOff>83921</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08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132107</xdr:rowOff>
    </xdr:from>
    <xdr:to>
      <xdr:col>85</xdr:col>
      <xdr:colOff>127000</xdr:colOff>
      <xdr:row>76</xdr:row>
      <xdr:rowOff>148991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5481300" y="13162307"/>
          <a:ext cx="838200" cy="1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65290</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581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42413</xdr:rowOff>
    </xdr:from>
    <xdr:to>
      <xdr:col>85</xdr:col>
      <xdr:colOff>177800</xdr:colOff>
      <xdr:row>74</xdr:row>
      <xdr:rowOff>144013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272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121314</xdr:rowOff>
    </xdr:from>
    <xdr:to>
      <xdr:col>81</xdr:col>
      <xdr:colOff>50800</xdr:colOff>
      <xdr:row>76</xdr:row>
      <xdr:rowOff>132107</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3151514"/>
          <a:ext cx="889000" cy="1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167375</xdr:rowOff>
    </xdr:from>
    <xdr:to>
      <xdr:col>81</xdr:col>
      <xdr:colOff>101600</xdr:colOff>
      <xdr:row>74</xdr:row>
      <xdr:rowOff>97525</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268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114052</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45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102829</xdr:rowOff>
    </xdr:from>
    <xdr:to>
      <xdr:col>76</xdr:col>
      <xdr:colOff>114300</xdr:colOff>
      <xdr:row>76</xdr:row>
      <xdr:rowOff>121314</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3133029"/>
          <a:ext cx="889000" cy="1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154035</xdr:rowOff>
    </xdr:from>
    <xdr:to>
      <xdr:col>76</xdr:col>
      <xdr:colOff>165100</xdr:colOff>
      <xdr:row>74</xdr:row>
      <xdr:rowOff>84185</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26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100712</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44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91351</xdr:rowOff>
    </xdr:from>
    <xdr:to>
      <xdr:col>71</xdr:col>
      <xdr:colOff>177800</xdr:colOff>
      <xdr:row>76</xdr:row>
      <xdr:rowOff>102829</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3121551"/>
          <a:ext cx="889000" cy="1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97701</xdr:rowOff>
    </xdr:from>
    <xdr:to>
      <xdr:col>72</xdr:col>
      <xdr:colOff>38100</xdr:colOff>
      <xdr:row>74</xdr:row>
      <xdr:rowOff>27851</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261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44378</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38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59492</xdr:rowOff>
    </xdr:from>
    <xdr:to>
      <xdr:col>67</xdr:col>
      <xdr:colOff>101600</xdr:colOff>
      <xdr:row>74</xdr:row>
      <xdr:rowOff>161092</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274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6169</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52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98191</xdr:rowOff>
    </xdr:from>
    <xdr:to>
      <xdr:col>85</xdr:col>
      <xdr:colOff>177800</xdr:colOff>
      <xdr:row>77</xdr:row>
      <xdr:rowOff>28341</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12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76618</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10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81307</xdr:rowOff>
    </xdr:from>
    <xdr:to>
      <xdr:col>81</xdr:col>
      <xdr:colOff>101600</xdr:colOff>
      <xdr:row>77</xdr:row>
      <xdr:rowOff>11457</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11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2584</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320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70514</xdr:rowOff>
    </xdr:from>
    <xdr:to>
      <xdr:col>76</xdr:col>
      <xdr:colOff>165100</xdr:colOff>
      <xdr:row>77</xdr:row>
      <xdr:rowOff>664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10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163241</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319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52029</xdr:rowOff>
    </xdr:from>
    <xdr:to>
      <xdr:col>72</xdr:col>
      <xdr:colOff>38100</xdr:colOff>
      <xdr:row>76</xdr:row>
      <xdr:rowOff>153629</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08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144756</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317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40551</xdr:rowOff>
    </xdr:from>
    <xdr:to>
      <xdr:col>67</xdr:col>
      <xdr:colOff>101600</xdr:colOff>
      <xdr:row>76</xdr:row>
      <xdr:rowOff>142151</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07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133278</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316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130544</xdr:rowOff>
    </xdr:from>
    <xdr:to>
      <xdr:col>85</xdr:col>
      <xdr:colOff>126364</xdr:colOff>
      <xdr:row>99</xdr:row>
      <xdr:rowOff>38378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61044"/>
          <a:ext cx="1269" cy="1450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42205</xdr:rowOff>
    </xdr:from>
    <xdr:ext cx="469744"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1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38378</xdr:rowOff>
    </xdr:from>
    <xdr:to>
      <xdr:col>86</xdr:col>
      <xdr:colOff>25400</xdr:colOff>
      <xdr:row>99</xdr:row>
      <xdr:rowOff>38378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77221</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3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130544</xdr:rowOff>
    </xdr:from>
    <xdr:to>
      <xdr:col>86</xdr:col>
      <xdr:colOff>25400</xdr:colOff>
      <xdr:row>90</xdr:row>
      <xdr:rowOff>130544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6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2792</xdr:rowOff>
    </xdr:from>
    <xdr:to>
      <xdr:col>85</xdr:col>
      <xdr:colOff>127000</xdr:colOff>
      <xdr:row>99</xdr:row>
      <xdr:rowOff>38378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976342"/>
          <a:ext cx="838200" cy="3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21423</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652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169996</xdr:rowOff>
    </xdr:from>
    <xdr:to>
      <xdr:col>85</xdr:col>
      <xdr:colOff>177800</xdr:colOff>
      <xdr:row>98</xdr:row>
      <xdr:rowOff>100146</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80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2792</xdr:rowOff>
    </xdr:from>
    <xdr:to>
      <xdr:col>81</xdr:col>
      <xdr:colOff>50800</xdr:colOff>
      <xdr:row>99</xdr:row>
      <xdr:rowOff>21498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976342"/>
          <a:ext cx="889000" cy="1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38993</xdr:rowOff>
    </xdr:from>
    <xdr:to>
      <xdr:col>81</xdr:col>
      <xdr:colOff>101600</xdr:colOff>
      <xdr:row>98</xdr:row>
      <xdr:rowOff>140593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841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157120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61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138770</xdr:rowOff>
    </xdr:from>
    <xdr:to>
      <xdr:col>76</xdr:col>
      <xdr:colOff>114300</xdr:colOff>
      <xdr:row>99</xdr:row>
      <xdr:rowOff>21498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940870"/>
          <a:ext cx="889000" cy="5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40132</xdr:rowOff>
    </xdr:from>
    <xdr:to>
      <xdr:col>76</xdr:col>
      <xdr:colOff>165100</xdr:colOff>
      <xdr:row>98</xdr:row>
      <xdr:rowOff>141732</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84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158259</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6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138770</xdr:rowOff>
    </xdr:from>
    <xdr:to>
      <xdr:col>71</xdr:col>
      <xdr:colOff>177800</xdr:colOff>
      <xdr:row>99</xdr:row>
      <xdr:rowOff>4688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940870"/>
          <a:ext cx="889000" cy="3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46777</xdr:rowOff>
    </xdr:from>
    <xdr:to>
      <xdr:col>72</xdr:col>
      <xdr:colOff>38100</xdr:colOff>
      <xdr:row>98</xdr:row>
      <xdr:rowOff>148377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84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164904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62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86613</xdr:rowOff>
    </xdr:from>
    <xdr:to>
      <xdr:col>67</xdr:col>
      <xdr:colOff>101600</xdr:colOff>
      <xdr:row>99</xdr:row>
      <xdr:rowOff>16763</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88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33290</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66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159028</xdr:rowOff>
    </xdr:from>
    <xdr:to>
      <xdr:col>85</xdr:col>
      <xdr:colOff>177800</xdr:colOff>
      <xdr:row>99</xdr:row>
      <xdr:rowOff>89178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96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73955</xdr:rowOff>
    </xdr:from>
    <xdr:ext cx="469744"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876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123442</xdr:rowOff>
    </xdr:from>
    <xdr:to>
      <xdr:col>81</xdr:col>
      <xdr:colOff>101600</xdr:colOff>
      <xdr:row>99</xdr:row>
      <xdr:rowOff>53592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92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44719</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701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142148</xdr:rowOff>
    </xdr:from>
    <xdr:to>
      <xdr:col>76</xdr:col>
      <xdr:colOff>165100</xdr:colOff>
      <xdr:row>99</xdr:row>
      <xdr:rowOff>72298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94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63425</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703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87970</xdr:rowOff>
    </xdr:from>
    <xdr:to>
      <xdr:col>72</xdr:col>
      <xdr:colOff>38100</xdr:colOff>
      <xdr:row>99</xdr:row>
      <xdr:rowOff>18120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89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9247</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98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125338</xdr:rowOff>
    </xdr:from>
    <xdr:to>
      <xdr:col>67</xdr:col>
      <xdr:colOff>101600</xdr:colOff>
      <xdr:row>99</xdr:row>
      <xdr:rowOff>55488</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92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46615</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702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135672</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279172"/>
          <a:ext cx="1269" cy="150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82349</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05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135672</xdr:rowOff>
    </xdr:from>
    <xdr:to>
      <xdr:col>116</xdr:col>
      <xdr:colOff>152400</xdr:colOff>
      <xdr:row>30</xdr:row>
      <xdr:rowOff>135672</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27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35468</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207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12591</xdr:rowOff>
    </xdr:from>
    <xdr:to>
      <xdr:col>116</xdr:col>
      <xdr:colOff>114300</xdr:colOff>
      <xdr:row>37</xdr:row>
      <xdr:rowOff>114191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35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72680</xdr:rowOff>
    </xdr:from>
    <xdr:to>
      <xdr:col>112</xdr:col>
      <xdr:colOff>38100</xdr:colOff>
      <xdr:row>38</xdr:row>
      <xdr:rowOff>2831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41633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19357</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19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143982</xdr:rowOff>
    </xdr:from>
    <xdr:to>
      <xdr:col>107</xdr:col>
      <xdr:colOff>101600</xdr:colOff>
      <xdr:row>38</xdr:row>
      <xdr:rowOff>74132</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48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90659</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26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171414</xdr:rowOff>
    </xdr:from>
    <xdr:to>
      <xdr:col>102</xdr:col>
      <xdr:colOff>165100</xdr:colOff>
      <xdr:row>38</xdr:row>
      <xdr:rowOff>101564</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5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118091</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29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163358</xdr:rowOff>
    </xdr:from>
    <xdr:to>
      <xdr:col>98</xdr:col>
      <xdr:colOff>38100</xdr:colOff>
      <xdr:row>39</xdr:row>
      <xdr:rowOff>93508</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67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110035</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7017" y="6453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117526</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861476"/>
          <a:ext cx="1269" cy="1298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64203</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63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117526</xdr:rowOff>
    </xdr:from>
    <xdr:to>
      <xdr:col>116</xdr:col>
      <xdr:colOff>152400</xdr:colOff>
      <xdr:row>51</xdr:row>
      <xdr:rowOff>117526</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86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14504</xdr:rowOff>
    </xdr:from>
    <xdr:to>
      <xdr:col>116</xdr:col>
      <xdr:colOff>63500</xdr:colOff>
      <xdr:row>57</xdr:row>
      <xdr:rowOff>19685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1323300" y="9787154"/>
          <a:ext cx="838200" cy="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119981</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8926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141554</xdr:rowOff>
    </xdr:from>
    <xdr:to>
      <xdr:col>116</xdr:col>
      <xdr:colOff>114300</xdr:colOff>
      <xdr:row>58</xdr:row>
      <xdr:rowOff>71704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1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83312</xdr:rowOff>
    </xdr:from>
    <xdr:to>
      <xdr:col>111</xdr:col>
      <xdr:colOff>177800</xdr:colOff>
      <xdr:row>57</xdr:row>
      <xdr:rowOff>19685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9513062"/>
          <a:ext cx="889000" cy="27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84100</xdr:rowOff>
    </xdr:from>
    <xdr:to>
      <xdr:col>112</xdr:col>
      <xdr:colOff>38100</xdr:colOff>
      <xdr:row>58</xdr:row>
      <xdr:rowOff>14250</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85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5377</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94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83312</xdr:rowOff>
    </xdr:from>
    <xdr:to>
      <xdr:col>107</xdr:col>
      <xdr:colOff>50800</xdr:colOff>
      <xdr:row>55</xdr:row>
      <xdr:rowOff>90018</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9513062"/>
          <a:ext cx="889000" cy="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50191</xdr:rowOff>
    </xdr:from>
    <xdr:to>
      <xdr:col>107</xdr:col>
      <xdr:colOff>101600</xdr:colOff>
      <xdr:row>57</xdr:row>
      <xdr:rowOff>151791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82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142918</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915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90018</xdr:rowOff>
    </xdr:from>
    <xdr:to>
      <xdr:col>102</xdr:col>
      <xdr:colOff>114300</xdr:colOff>
      <xdr:row>55</xdr:row>
      <xdr:rowOff>97028</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8656300" y="9519768"/>
          <a:ext cx="889000" cy="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94005</xdr:rowOff>
    </xdr:from>
    <xdr:to>
      <xdr:col>102</xdr:col>
      <xdr:colOff>165100</xdr:colOff>
      <xdr:row>58</xdr:row>
      <xdr:rowOff>24155</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8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15282</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95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87529</xdr:rowOff>
    </xdr:from>
    <xdr:to>
      <xdr:col>98</xdr:col>
      <xdr:colOff>38100</xdr:colOff>
      <xdr:row>57</xdr:row>
      <xdr:rowOff>17679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68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8806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781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135154</xdr:rowOff>
    </xdr:from>
    <xdr:to>
      <xdr:col>116</xdr:col>
      <xdr:colOff>114300</xdr:colOff>
      <xdr:row>57</xdr:row>
      <xdr:rowOff>65304</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973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158031</xdr:rowOff>
    </xdr:from>
    <xdr:ext cx="469744"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58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140335</xdr:rowOff>
    </xdr:from>
    <xdr:to>
      <xdr:col>112</xdr:col>
      <xdr:colOff>38100</xdr:colOff>
      <xdr:row>57</xdr:row>
      <xdr:rowOff>70485</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974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87012</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88428" y="9516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32512</xdr:rowOff>
    </xdr:from>
    <xdr:to>
      <xdr:col>107</xdr:col>
      <xdr:colOff>101600</xdr:colOff>
      <xdr:row>55</xdr:row>
      <xdr:rowOff>134112</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946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53</xdr:row>
      <xdr:rowOff>150639</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99428" y="9237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39218</xdr:rowOff>
    </xdr:from>
    <xdr:to>
      <xdr:col>102</xdr:col>
      <xdr:colOff>165100</xdr:colOff>
      <xdr:row>55</xdr:row>
      <xdr:rowOff>140818</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946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53</xdr:row>
      <xdr:rowOff>157345</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10428" y="9244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46228</xdr:rowOff>
    </xdr:from>
    <xdr:to>
      <xdr:col>98</xdr:col>
      <xdr:colOff>38100</xdr:colOff>
      <xdr:row>55</xdr:row>
      <xdr:rowOff>147828</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947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53</xdr:row>
      <xdr:rowOff>164355</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21428" y="9251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157797</xdr:rowOff>
    </xdr:from>
    <xdr:to>
      <xdr:col>116</xdr:col>
      <xdr:colOff>62864</xdr:colOff>
      <xdr:row>79</xdr:row>
      <xdr:rowOff>90227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159297"/>
          <a:ext cx="1269" cy="1475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94054</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63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90227</xdr:rowOff>
    </xdr:from>
    <xdr:to>
      <xdr:col>116</xdr:col>
      <xdr:colOff>152400</xdr:colOff>
      <xdr:row>79</xdr:row>
      <xdr:rowOff>90227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63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104474</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93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157797</xdr:rowOff>
    </xdr:from>
    <xdr:to>
      <xdr:col>116</xdr:col>
      <xdr:colOff>152400</xdr:colOff>
      <xdr:row>70</xdr:row>
      <xdr:rowOff>157797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15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56871</xdr:rowOff>
    </xdr:from>
    <xdr:to>
      <xdr:col>116</xdr:col>
      <xdr:colOff>63500</xdr:colOff>
      <xdr:row>77</xdr:row>
      <xdr:rowOff>107677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258521"/>
          <a:ext cx="838200" cy="50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3935</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862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152509</xdr:rowOff>
    </xdr:from>
    <xdr:to>
      <xdr:col>116</xdr:col>
      <xdr:colOff>114300</xdr:colOff>
      <xdr:row>76</xdr:row>
      <xdr:rowOff>82659</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01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107677</xdr:rowOff>
    </xdr:from>
    <xdr:to>
      <xdr:col>111</xdr:col>
      <xdr:colOff>177800</xdr:colOff>
      <xdr:row>77</xdr:row>
      <xdr:rowOff>114878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309327"/>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168587</xdr:rowOff>
    </xdr:from>
    <xdr:to>
      <xdr:col>112</xdr:col>
      <xdr:colOff>38100</xdr:colOff>
      <xdr:row>76</xdr:row>
      <xdr:rowOff>98737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02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115263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80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114878</xdr:rowOff>
    </xdr:from>
    <xdr:to>
      <xdr:col>107</xdr:col>
      <xdr:colOff>50800</xdr:colOff>
      <xdr:row>77</xdr:row>
      <xdr:rowOff>140043</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316528"/>
          <a:ext cx="889000" cy="2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104140</xdr:rowOff>
    </xdr:from>
    <xdr:to>
      <xdr:col>107</xdr:col>
      <xdr:colOff>101600</xdr:colOff>
      <xdr:row>76</xdr:row>
      <xdr:rowOff>34289</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9628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50817</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7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140043</xdr:rowOff>
    </xdr:from>
    <xdr:to>
      <xdr:col>102</xdr:col>
      <xdr:colOff>114300</xdr:colOff>
      <xdr:row>78</xdr:row>
      <xdr:rowOff>27496</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341693"/>
          <a:ext cx="889000" cy="5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62820</xdr:rowOff>
    </xdr:from>
    <xdr:to>
      <xdr:col>102</xdr:col>
      <xdr:colOff>165100</xdr:colOff>
      <xdr:row>75</xdr:row>
      <xdr:rowOff>164421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9215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9497</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6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105530</xdr:rowOff>
    </xdr:from>
    <xdr:to>
      <xdr:col>98</xdr:col>
      <xdr:colOff>38100</xdr:colOff>
      <xdr:row>77</xdr:row>
      <xdr:rowOff>35680</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3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52208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91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6071</xdr:rowOff>
    </xdr:from>
    <xdr:to>
      <xdr:col>116</xdr:col>
      <xdr:colOff>114300</xdr:colOff>
      <xdr:row>77</xdr:row>
      <xdr:rowOff>107671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20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155948</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18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56877</xdr:rowOff>
    </xdr:from>
    <xdr:to>
      <xdr:col>112</xdr:col>
      <xdr:colOff>38100</xdr:colOff>
      <xdr:row>77</xdr:row>
      <xdr:rowOff>158477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25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149604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35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64078</xdr:rowOff>
    </xdr:from>
    <xdr:to>
      <xdr:col>107</xdr:col>
      <xdr:colOff>101600</xdr:colOff>
      <xdr:row>77</xdr:row>
      <xdr:rowOff>165678</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26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156805</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35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89243</xdr:rowOff>
    </xdr:from>
    <xdr:to>
      <xdr:col>102</xdr:col>
      <xdr:colOff>165100</xdr:colOff>
      <xdr:row>78</xdr:row>
      <xdr:rowOff>19393</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29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10520</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38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148146</xdr:rowOff>
    </xdr:from>
    <xdr:to>
      <xdr:col>98</xdr:col>
      <xdr:colOff>38100</xdr:colOff>
      <xdr:row>78</xdr:row>
      <xdr:rowOff>78296</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34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69423</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44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歳出総額としては、前年度比で▲</a:t>
          </a:r>
          <a:r>
            <a:rPr kumimoji="1" lang="ja-JP" altLang="en-US" sz="1100">
              <a:solidFill>
                <a:sysClr val="windowText" lastClr="000000"/>
              </a:solidFill>
              <a:effectLst/>
              <a:latin typeface="+mn-lt"/>
              <a:ea typeface="+mn-ea"/>
              <a:cs typeface="+mn-cs"/>
            </a:rPr>
            <a:t>３．８</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３</a:t>
          </a:r>
          <a:r>
            <a:rPr kumimoji="1" lang="ja-JP" altLang="ja-JP" sz="1100">
              <a:solidFill>
                <a:sysClr val="windowText" lastClr="000000"/>
              </a:solidFill>
              <a:effectLst/>
              <a:latin typeface="+mn-lt"/>
              <a:ea typeface="+mn-ea"/>
              <a:cs typeface="+mn-cs"/>
            </a:rPr>
            <a:t>２０百万円）</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減となっている。</a:t>
          </a:r>
          <a:r>
            <a:rPr kumimoji="1" lang="ja-JP" altLang="en-US" sz="1100">
              <a:solidFill>
                <a:sysClr val="windowText" lastClr="000000"/>
              </a:solidFill>
              <a:effectLst/>
              <a:latin typeface="+mn-lt"/>
              <a:ea typeface="+mn-ea"/>
              <a:cs typeface="+mn-cs"/>
            </a:rPr>
            <a:t>これは、事業量の減により</a:t>
          </a:r>
          <a:r>
            <a:rPr kumimoji="1" lang="ja-JP" altLang="ja-JP" sz="1100">
              <a:solidFill>
                <a:sysClr val="windowText" lastClr="000000"/>
              </a:solidFill>
              <a:effectLst/>
              <a:latin typeface="+mn-lt"/>
              <a:ea typeface="+mn-ea"/>
              <a:cs typeface="+mn-cs"/>
            </a:rPr>
            <a:t>普通建設事業費が前年度比▲</a:t>
          </a:r>
          <a:r>
            <a:rPr kumimoji="1" lang="ja-JP" altLang="en-US" sz="1100">
              <a:solidFill>
                <a:sysClr val="windowText" lastClr="000000"/>
              </a:solidFill>
              <a:effectLst/>
              <a:latin typeface="+mn-lt"/>
              <a:ea typeface="+mn-ea"/>
              <a:cs typeface="+mn-cs"/>
            </a:rPr>
            <a:t>３５．３</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減となったこと</a:t>
          </a:r>
          <a:r>
            <a:rPr kumimoji="1" lang="ja-JP" altLang="en-US" sz="1100">
              <a:solidFill>
                <a:sysClr val="windowText" lastClr="000000"/>
              </a:solidFill>
              <a:effectLst/>
              <a:latin typeface="+mn-lt"/>
              <a:ea typeface="+mn-ea"/>
              <a:cs typeface="+mn-cs"/>
            </a:rPr>
            <a:t>に加え、台風災害等により緊急的な財政需要が増え留保財源を確保できず基金積立金が▲８５．６％の減となったことが影響している。</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普通建設事業費と積立金が大きく減少し、全体的に</a:t>
          </a:r>
          <a:r>
            <a:rPr kumimoji="1" lang="ja-JP" altLang="ja-JP" sz="1100">
              <a:solidFill>
                <a:sysClr val="windowText" lastClr="000000"/>
              </a:solidFill>
              <a:effectLst/>
              <a:latin typeface="+mn-lt"/>
              <a:ea typeface="+mn-ea"/>
              <a:cs typeface="+mn-cs"/>
            </a:rPr>
            <a:t>歳出減となっている中で、人件費や</a:t>
          </a:r>
          <a:r>
            <a:rPr kumimoji="1" lang="ja-JP" altLang="en-US" sz="1100">
              <a:solidFill>
                <a:sysClr val="windowText" lastClr="000000"/>
              </a:solidFill>
              <a:effectLst/>
              <a:latin typeface="+mn-lt"/>
              <a:ea typeface="+mn-ea"/>
              <a:cs typeface="+mn-cs"/>
            </a:rPr>
            <a:t>維持補修費、災害復旧事業費、繰出金などほとんどの項目で</a:t>
          </a:r>
          <a:r>
            <a:rPr kumimoji="1" lang="ja-JP" altLang="ja-JP" sz="1100">
              <a:solidFill>
                <a:sysClr val="windowText" lastClr="000000"/>
              </a:solidFill>
              <a:effectLst/>
              <a:latin typeface="+mn-lt"/>
              <a:ea typeface="+mn-ea"/>
              <a:cs typeface="+mn-cs"/>
            </a:rPr>
            <a:t>増となった。人件費については、</a:t>
          </a:r>
          <a:r>
            <a:rPr kumimoji="1" lang="ja-JP" altLang="en-US" sz="1100">
              <a:solidFill>
                <a:sysClr val="windowText" lastClr="000000"/>
              </a:solidFill>
              <a:effectLst/>
              <a:latin typeface="+mn-lt"/>
              <a:ea typeface="+mn-ea"/>
              <a:cs typeface="+mn-cs"/>
            </a:rPr>
            <a:t>職員数の増や共済費の増に伴うものであり</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維持補修費と災害復旧事業費は、台風災害により、道路や農道、公共施設の維持補修及び災害復旧事業が増えたことが影響している。また、</a:t>
          </a:r>
          <a:r>
            <a:rPr kumimoji="1" lang="ja-JP" altLang="ja-JP" sz="1100">
              <a:solidFill>
                <a:sysClr val="windowText" lastClr="000000"/>
              </a:solidFill>
              <a:effectLst/>
              <a:latin typeface="+mn-lt"/>
              <a:ea typeface="+mn-ea"/>
              <a:cs typeface="+mn-cs"/>
            </a:rPr>
            <a:t>繰出金については、</a:t>
          </a:r>
          <a:r>
            <a:rPr kumimoji="1" lang="ja-JP" altLang="en-US" sz="1100">
              <a:solidFill>
                <a:sysClr val="windowText" lastClr="000000"/>
              </a:solidFill>
              <a:effectLst/>
              <a:latin typeface="+mn-lt"/>
              <a:ea typeface="+mn-ea"/>
              <a:cs typeface="+mn-cs"/>
            </a:rPr>
            <a:t>下水道使用料の減に伴う公共下水道会計への繰出し、介護給付費及び地域支援事業費の増に伴う介護保険会計への繰出しが増となったことが影響している。</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宮崎県国富町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19,450
19,285
130.63
8,434,585
8,168,379
190,159
5,066,504
8,564,358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94361</xdr:rowOff>
    </xdr:from>
    <xdr:to>
      <xdr:col>24</xdr:col>
      <xdr:colOff>62865</xdr:colOff>
      <xdr:row>37</xdr:row>
      <xdr:rowOff>148844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09311"/>
          <a:ext cx="1270" cy="1083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152671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148844</xdr:rowOff>
    </xdr:from>
    <xdr:to>
      <xdr:col>24</xdr:col>
      <xdr:colOff>152400</xdr:colOff>
      <xdr:row>37</xdr:row>
      <xdr:rowOff>148844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41038</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8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94361</xdr:rowOff>
    </xdr:from>
    <xdr:to>
      <xdr:col>24</xdr:col>
      <xdr:colOff>152400</xdr:colOff>
      <xdr:row>31</xdr:row>
      <xdr:rowOff>94361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0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28067</xdr:rowOff>
    </xdr:from>
    <xdr:to>
      <xdr:col>24</xdr:col>
      <xdr:colOff>63500</xdr:colOff>
      <xdr:row>37</xdr:row>
      <xdr:rowOff>32258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71717"/>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114444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7722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91567</xdr:rowOff>
    </xdr:from>
    <xdr:to>
      <xdr:col>24</xdr:col>
      <xdr:colOff>114300</xdr:colOff>
      <xdr:row>35</xdr:row>
      <xdr:rowOff>21717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2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32258</xdr:rowOff>
    </xdr:from>
    <xdr:to>
      <xdr:col>19</xdr:col>
      <xdr:colOff>177800</xdr:colOff>
      <xdr:row>37</xdr:row>
      <xdr:rowOff>60833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75908"/>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127762</xdr:rowOff>
    </xdr:from>
    <xdr:to>
      <xdr:col>20</xdr:col>
      <xdr:colOff>38100</xdr:colOff>
      <xdr:row>35</xdr:row>
      <xdr:rowOff>57912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74439</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3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105791</xdr:rowOff>
    </xdr:from>
    <xdr:to>
      <xdr:col>15</xdr:col>
      <xdr:colOff>50800</xdr:colOff>
      <xdr:row>37</xdr:row>
      <xdr:rowOff>60833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77991"/>
          <a:ext cx="889000" cy="12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127762</xdr:rowOff>
    </xdr:from>
    <xdr:to>
      <xdr:col>15</xdr:col>
      <xdr:colOff>101600</xdr:colOff>
      <xdr:row>35</xdr:row>
      <xdr:rowOff>57912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74439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3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105791</xdr:rowOff>
    </xdr:from>
    <xdr:to>
      <xdr:col>10</xdr:col>
      <xdr:colOff>114300</xdr:colOff>
      <xdr:row>37</xdr:row>
      <xdr:rowOff>34544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77991"/>
          <a:ext cx="889000" cy="10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889</xdr:rowOff>
    </xdr:from>
    <xdr:to>
      <xdr:col>10</xdr:col>
      <xdr:colOff>165100</xdr:colOff>
      <xdr:row>34</xdr:row>
      <xdr:rowOff>102489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119016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0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77851</xdr:rowOff>
    </xdr:from>
    <xdr:to>
      <xdr:col>6</xdr:col>
      <xdr:colOff>38100</xdr:colOff>
      <xdr:row>38</xdr:row>
      <xdr:rowOff>8001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42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170578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148717</xdr:rowOff>
    </xdr:from>
    <xdr:to>
      <xdr:col>24</xdr:col>
      <xdr:colOff>114300</xdr:colOff>
      <xdr:row>37</xdr:row>
      <xdr:rowOff>78867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2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63644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35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152908</xdr:rowOff>
    </xdr:from>
    <xdr:to>
      <xdr:col>20</xdr:col>
      <xdr:colOff>38100</xdr:colOff>
      <xdr:row>37</xdr:row>
      <xdr:rowOff>83058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2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74185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1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10033</xdr:rowOff>
    </xdr:from>
    <xdr:to>
      <xdr:col>15</xdr:col>
      <xdr:colOff>101600</xdr:colOff>
      <xdr:row>37</xdr:row>
      <xdr:rowOff>111633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5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102760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4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54991</xdr:rowOff>
    </xdr:from>
    <xdr:to>
      <xdr:col>10</xdr:col>
      <xdr:colOff>165100</xdr:colOff>
      <xdr:row>36</xdr:row>
      <xdr:rowOff>156591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2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147718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1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155194</xdr:rowOff>
    </xdr:from>
    <xdr:to>
      <xdr:col>6</xdr:col>
      <xdr:colOff>38100</xdr:colOff>
      <xdr:row>37</xdr:row>
      <xdr:rowOff>85344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2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101871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0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112350</xdr:rowOff>
    </xdr:from>
    <xdr:to>
      <xdr:col>24</xdr:col>
      <xdr:colOff>62865</xdr:colOff>
      <xdr:row>58</xdr:row>
      <xdr:rowOff>137727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84850"/>
          <a:ext cx="1270" cy="1396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141554</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8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137727</xdr:rowOff>
    </xdr:from>
    <xdr:to>
      <xdr:col>24</xdr:col>
      <xdr:colOff>152400</xdr:colOff>
      <xdr:row>58</xdr:row>
      <xdr:rowOff>137727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81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59027</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468,375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112350</xdr:rowOff>
    </xdr:from>
    <xdr:to>
      <xdr:col>24</xdr:col>
      <xdr:colOff>152400</xdr:colOff>
      <xdr:row>50</xdr:row>
      <xdr:rowOff>112350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107226</xdr:rowOff>
    </xdr:from>
    <xdr:to>
      <xdr:col>24</xdr:col>
      <xdr:colOff>63500</xdr:colOff>
      <xdr:row>58</xdr:row>
      <xdr:rowOff>137727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051326"/>
          <a:ext cx="838200" cy="30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81745</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829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58868</xdr:rowOff>
    </xdr:from>
    <xdr:to>
      <xdr:col>24</xdr:col>
      <xdr:colOff>114300</xdr:colOff>
      <xdr:row>57</xdr:row>
      <xdr:rowOff>160468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31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104849</xdr:rowOff>
    </xdr:from>
    <xdr:to>
      <xdr:col>19</xdr:col>
      <xdr:colOff>177800</xdr:colOff>
      <xdr:row>58</xdr:row>
      <xdr:rowOff>107226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48949"/>
          <a:ext cx="8890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64649</xdr:rowOff>
    </xdr:from>
    <xdr:to>
      <xdr:col>20</xdr:col>
      <xdr:colOff>38100</xdr:colOff>
      <xdr:row>57</xdr:row>
      <xdr:rowOff>166249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3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11326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61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65065</xdr:rowOff>
    </xdr:from>
    <xdr:to>
      <xdr:col>15</xdr:col>
      <xdr:colOff>50800</xdr:colOff>
      <xdr:row>58</xdr:row>
      <xdr:rowOff>104849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09165"/>
          <a:ext cx="889000" cy="3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37409</xdr:rowOff>
    </xdr:from>
    <xdr:to>
      <xdr:col>15</xdr:col>
      <xdr:colOff>101600</xdr:colOff>
      <xdr:row>57</xdr:row>
      <xdr:rowOff>139009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1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155536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585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65065</xdr:rowOff>
    </xdr:from>
    <xdr:to>
      <xdr:col>10</xdr:col>
      <xdr:colOff>114300</xdr:colOff>
      <xdr:row>58</xdr:row>
      <xdr:rowOff>112970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09165"/>
          <a:ext cx="889000" cy="4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49293</xdr:rowOff>
    </xdr:from>
    <xdr:to>
      <xdr:col>10</xdr:col>
      <xdr:colOff>165100</xdr:colOff>
      <xdr:row>57</xdr:row>
      <xdr:rowOff>150893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2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167420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597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123435</xdr:rowOff>
    </xdr:from>
    <xdr:to>
      <xdr:col>6</xdr:col>
      <xdr:colOff>38100</xdr:colOff>
      <xdr:row>58</xdr:row>
      <xdr:rowOff>53585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9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70112</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67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86927</xdr:rowOff>
    </xdr:from>
    <xdr:to>
      <xdr:col>24</xdr:col>
      <xdr:colOff>114300</xdr:colOff>
      <xdr:row>59</xdr:row>
      <xdr:rowOff>17077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3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1854</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4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56426</xdr:rowOff>
    </xdr:from>
    <xdr:to>
      <xdr:col>20</xdr:col>
      <xdr:colOff>38100</xdr:colOff>
      <xdr:row>58</xdr:row>
      <xdr:rowOff>158026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0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149153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09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54049</xdr:rowOff>
    </xdr:from>
    <xdr:to>
      <xdr:col>15</xdr:col>
      <xdr:colOff>101600</xdr:colOff>
      <xdr:row>58</xdr:row>
      <xdr:rowOff>155649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9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146776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09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14265</xdr:rowOff>
    </xdr:from>
    <xdr:to>
      <xdr:col>10</xdr:col>
      <xdr:colOff>165100</xdr:colOff>
      <xdr:row>58</xdr:row>
      <xdr:rowOff>115865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5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106992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5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62170</xdr:rowOff>
    </xdr:from>
    <xdr:to>
      <xdr:col>6</xdr:col>
      <xdr:colOff>38100</xdr:colOff>
      <xdr:row>58</xdr:row>
      <xdr:rowOff>163770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154897</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9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113019</xdr:rowOff>
    </xdr:from>
    <xdr:to>
      <xdr:col>24</xdr:col>
      <xdr:colOff>62865</xdr:colOff>
      <xdr:row>78</xdr:row>
      <xdr:rowOff>40227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114519"/>
          <a:ext cx="1270" cy="1298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44054</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417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40227</xdr:rowOff>
    </xdr:from>
    <xdr:to>
      <xdr:col>24</xdr:col>
      <xdr:colOff>152400</xdr:colOff>
      <xdr:row>78</xdr:row>
      <xdr:rowOff>40227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41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59696</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88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230,451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113019</xdr:rowOff>
    </xdr:from>
    <xdr:to>
      <xdr:col>24</xdr:col>
      <xdr:colOff>152400</xdr:colOff>
      <xdr:row>70</xdr:row>
      <xdr:rowOff>113019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11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90257</xdr:rowOff>
    </xdr:from>
    <xdr:to>
      <xdr:col>24</xdr:col>
      <xdr:colOff>63500</xdr:colOff>
      <xdr:row>75</xdr:row>
      <xdr:rowOff>52898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2777557"/>
          <a:ext cx="838200" cy="13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61231</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748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82804</xdr:rowOff>
    </xdr:from>
    <xdr:to>
      <xdr:col>24</xdr:col>
      <xdr:colOff>114300</xdr:colOff>
      <xdr:row>75</xdr:row>
      <xdr:rowOff>12954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77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14906</xdr:rowOff>
    </xdr:from>
    <xdr:to>
      <xdr:col>19</xdr:col>
      <xdr:colOff>177800</xdr:colOff>
      <xdr:row>75</xdr:row>
      <xdr:rowOff>52898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908300" y="12873656"/>
          <a:ext cx="889000" cy="3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62971</xdr:rowOff>
    </xdr:from>
    <xdr:to>
      <xdr:col>20</xdr:col>
      <xdr:colOff>38100</xdr:colOff>
      <xdr:row>74</xdr:row>
      <xdr:rowOff>164571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275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9648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52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14906</xdr:rowOff>
    </xdr:from>
    <xdr:to>
      <xdr:col>15</xdr:col>
      <xdr:colOff>50800</xdr:colOff>
      <xdr:row>75</xdr:row>
      <xdr:rowOff>106890</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2873656"/>
          <a:ext cx="889000" cy="9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70493</xdr:rowOff>
    </xdr:from>
    <xdr:to>
      <xdr:col>15</xdr:col>
      <xdr:colOff>101600</xdr:colOff>
      <xdr:row>75</xdr:row>
      <xdr:rowOff>643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27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17170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533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106890</xdr:rowOff>
    </xdr:from>
    <xdr:to>
      <xdr:col>10</xdr:col>
      <xdr:colOff>114300</xdr:colOff>
      <xdr:row>76</xdr:row>
      <xdr:rowOff>26009</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2965640"/>
          <a:ext cx="889000" cy="9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128556</xdr:rowOff>
    </xdr:from>
    <xdr:to>
      <xdr:col>10</xdr:col>
      <xdr:colOff>165100</xdr:colOff>
      <xdr:row>75</xdr:row>
      <xdr:rowOff>58706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75233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591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139388</xdr:rowOff>
    </xdr:from>
    <xdr:to>
      <xdr:col>6</xdr:col>
      <xdr:colOff>38100</xdr:colOff>
      <xdr:row>76</xdr:row>
      <xdr:rowOff>69537</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29981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86065</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773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39457</xdr:rowOff>
    </xdr:from>
    <xdr:to>
      <xdr:col>24</xdr:col>
      <xdr:colOff>114300</xdr:colOff>
      <xdr:row>74</xdr:row>
      <xdr:rowOff>141057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72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62334</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578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2098</xdr:rowOff>
    </xdr:from>
    <xdr:to>
      <xdr:col>20</xdr:col>
      <xdr:colOff>38100</xdr:colOff>
      <xdr:row>75</xdr:row>
      <xdr:rowOff>103698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286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94825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953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135556</xdr:rowOff>
    </xdr:from>
    <xdr:to>
      <xdr:col>15</xdr:col>
      <xdr:colOff>101600</xdr:colOff>
      <xdr:row>75</xdr:row>
      <xdr:rowOff>65706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282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56833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291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56090</xdr:rowOff>
    </xdr:from>
    <xdr:to>
      <xdr:col>10</xdr:col>
      <xdr:colOff>165100</xdr:colOff>
      <xdr:row>75</xdr:row>
      <xdr:rowOff>157690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291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148818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00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146659</xdr:rowOff>
    </xdr:from>
    <xdr:to>
      <xdr:col>6</xdr:col>
      <xdr:colOff>38100</xdr:colOff>
      <xdr:row>76</xdr:row>
      <xdr:rowOff>76809</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00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67936</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09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6832</xdr:rowOff>
    </xdr:from>
    <xdr:to>
      <xdr:col>24</xdr:col>
      <xdr:colOff>62865</xdr:colOff>
      <xdr:row>99</xdr:row>
      <xdr:rowOff>125121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437332"/>
          <a:ext cx="1270" cy="1661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128948</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710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125121</xdr:rowOff>
    </xdr:from>
    <xdr:to>
      <xdr:col>24</xdr:col>
      <xdr:colOff>152400</xdr:colOff>
      <xdr:row>99</xdr:row>
      <xdr:rowOff>125121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709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124959</xdr:rowOff>
    </xdr:from>
    <xdr:ext cx="599010"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212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154,462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6832</xdr:rowOff>
    </xdr:from>
    <xdr:to>
      <xdr:col>24</xdr:col>
      <xdr:colOff>152400</xdr:colOff>
      <xdr:row>90</xdr:row>
      <xdr:rowOff>6832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437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27927</xdr:rowOff>
    </xdr:from>
    <xdr:to>
      <xdr:col>24</xdr:col>
      <xdr:colOff>63500</xdr:colOff>
      <xdr:row>99</xdr:row>
      <xdr:rowOff>42177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7001477"/>
          <a:ext cx="838200" cy="1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57866</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517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34989</xdr:rowOff>
    </xdr:from>
    <xdr:to>
      <xdr:col>24</xdr:col>
      <xdr:colOff>114300</xdr:colOff>
      <xdr:row>97</xdr:row>
      <xdr:rowOff>136589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66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42177</xdr:rowOff>
    </xdr:from>
    <xdr:to>
      <xdr:col>19</xdr:col>
      <xdr:colOff>177800</xdr:colOff>
      <xdr:row>99</xdr:row>
      <xdr:rowOff>51460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908300" y="17015727"/>
          <a:ext cx="889000" cy="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21210</xdr:rowOff>
    </xdr:from>
    <xdr:to>
      <xdr:col>20</xdr:col>
      <xdr:colOff>38100</xdr:colOff>
      <xdr:row>97</xdr:row>
      <xdr:rowOff>122810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6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139337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42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51460</xdr:rowOff>
    </xdr:from>
    <xdr:to>
      <xdr:col>15</xdr:col>
      <xdr:colOff>50800</xdr:colOff>
      <xdr:row>99</xdr:row>
      <xdr:rowOff>58089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019300" y="17025010"/>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6629</xdr:rowOff>
    </xdr:from>
    <xdr:to>
      <xdr:col>15</xdr:col>
      <xdr:colOff>101600</xdr:colOff>
      <xdr:row>97</xdr:row>
      <xdr:rowOff>108229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63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124756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41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58089</xdr:rowOff>
    </xdr:from>
    <xdr:to>
      <xdr:col>10</xdr:col>
      <xdr:colOff>114300</xdr:colOff>
      <xdr:row>99</xdr:row>
      <xdr:rowOff>65863</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1130300" y="17031639"/>
          <a:ext cx="889000" cy="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6262</xdr:rowOff>
    </xdr:from>
    <xdr:to>
      <xdr:col>10</xdr:col>
      <xdr:colOff>165100</xdr:colOff>
      <xdr:row>97</xdr:row>
      <xdr:rowOff>107862</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636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124389</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41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168135</xdr:rowOff>
    </xdr:from>
    <xdr:to>
      <xdr:col>6</xdr:col>
      <xdr:colOff>38100</xdr:colOff>
      <xdr:row>98</xdr:row>
      <xdr:rowOff>98285</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79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114812</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57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148577</xdr:rowOff>
    </xdr:from>
    <xdr:to>
      <xdr:col>24</xdr:col>
      <xdr:colOff>114300</xdr:colOff>
      <xdr:row>99</xdr:row>
      <xdr:rowOff>78727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95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63504</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86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162827</xdr:rowOff>
    </xdr:from>
    <xdr:to>
      <xdr:col>20</xdr:col>
      <xdr:colOff>38100</xdr:colOff>
      <xdr:row>99</xdr:row>
      <xdr:rowOff>92977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96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84104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705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660</xdr:rowOff>
    </xdr:from>
    <xdr:to>
      <xdr:col>15</xdr:col>
      <xdr:colOff>101600</xdr:colOff>
      <xdr:row>99</xdr:row>
      <xdr:rowOff>102260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97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93387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706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7289</xdr:rowOff>
    </xdr:from>
    <xdr:to>
      <xdr:col>10</xdr:col>
      <xdr:colOff>165100</xdr:colOff>
      <xdr:row>99</xdr:row>
      <xdr:rowOff>108889</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98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100016</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707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15063</xdr:rowOff>
    </xdr:from>
    <xdr:to>
      <xdr:col>6</xdr:col>
      <xdr:colOff>38100</xdr:colOff>
      <xdr:row>99</xdr:row>
      <xdr:rowOff>116663</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98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107790</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708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103124</xdr:rowOff>
    </xdr:from>
    <xdr:to>
      <xdr:col>54</xdr:col>
      <xdr:colOff>189865</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46624"/>
          <a:ext cx="1270"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49801</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02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103124</xdr:rowOff>
    </xdr:from>
    <xdr:to>
      <xdr:col>55</xdr:col>
      <xdr:colOff>88900</xdr:colOff>
      <xdr:row>30</xdr:row>
      <xdr:rowOff>103124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46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128270</xdr:rowOff>
    </xdr:from>
    <xdr:to>
      <xdr:col>55</xdr:col>
      <xdr:colOff>0</xdr:colOff>
      <xdr:row>37</xdr:row>
      <xdr:rowOff>131699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471920"/>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47515</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5626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69088</xdr:rowOff>
    </xdr:from>
    <xdr:to>
      <xdr:col>55</xdr:col>
      <xdr:colOff>50800</xdr:colOff>
      <xdr:row>38</xdr:row>
      <xdr:rowOff>170688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58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131699</xdr:rowOff>
    </xdr:from>
    <xdr:to>
      <xdr:col>50</xdr:col>
      <xdr:colOff>114300</xdr:colOff>
      <xdr:row>37</xdr:row>
      <xdr:rowOff>134747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475349"/>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42418</xdr:rowOff>
    </xdr:from>
    <xdr:to>
      <xdr:col>50</xdr:col>
      <xdr:colOff>165100</xdr:colOff>
      <xdr:row>38</xdr:row>
      <xdr:rowOff>144018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55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135145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650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134747</xdr:rowOff>
    </xdr:from>
    <xdr:to>
      <xdr:col>45</xdr:col>
      <xdr:colOff>177800</xdr:colOff>
      <xdr:row>37</xdr:row>
      <xdr:rowOff>137795</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478397"/>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104521</xdr:rowOff>
    </xdr:from>
    <xdr:to>
      <xdr:col>46</xdr:col>
      <xdr:colOff>38100</xdr:colOff>
      <xdr:row>38</xdr:row>
      <xdr:rowOff>34671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25798</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540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94742</xdr:rowOff>
    </xdr:from>
    <xdr:to>
      <xdr:col>41</xdr:col>
      <xdr:colOff>50800</xdr:colOff>
      <xdr:row>37</xdr:row>
      <xdr:rowOff>137795</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438392"/>
          <a:ext cx="8890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30607</xdr:rowOff>
    </xdr:from>
    <xdr:to>
      <xdr:col>41</xdr:col>
      <xdr:colOff>101600</xdr:colOff>
      <xdr:row>37</xdr:row>
      <xdr:rowOff>132207</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148734</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149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71010</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071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77470</xdr:rowOff>
    </xdr:from>
    <xdr:to>
      <xdr:col>55</xdr:col>
      <xdr:colOff>50800</xdr:colOff>
      <xdr:row>38</xdr:row>
      <xdr:rowOff>7620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42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100347</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272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80899</xdr:rowOff>
    </xdr:from>
    <xdr:to>
      <xdr:col>50</xdr:col>
      <xdr:colOff>165100</xdr:colOff>
      <xdr:row>38</xdr:row>
      <xdr:rowOff>11049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42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27576</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199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83947</xdr:rowOff>
    </xdr:from>
    <xdr:to>
      <xdr:col>46</xdr:col>
      <xdr:colOff>38100</xdr:colOff>
      <xdr:row>38</xdr:row>
      <xdr:rowOff>14097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42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30624</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202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86995</xdr:rowOff>
    </xdr:from>
    <xdr:to>
      <xdr:col>41</xdr:col>
      <xdr:colOff>101600</xdr:colOff>
      <xdr:row>38</xdr:row>
      <xdr:rowOff>17145</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43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8272</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523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43942</xdr:rowOff>
    </xdr:from>
    <xdr:to>
      <xdr:col>36</xdr:col>
      <xdr:colOff>165100</xdr:colOff>
      <xdr:row>37</xdr:row>
      <xdr:rowOff>145542</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38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136669</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480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42097</xdr:rowOff>
    </xdr:from>
    <xdr:to>
      <xdr:col>54</xdr:col>
      <xdr:colOff>189865</xdr:colOff>
      <xdr:row>58</xdr:row>
      <xdr:rowOff>38819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957497"/>
          <a:ext cx="1270" cy="1025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42646</xdr:rowOff>
    </xdr:from>
    <xdr:ext cx="534377"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998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38819</xdr:rowOff>
    </xdr:from>
    <xdr:to>
      <xdr:col>55</xdr:col>
      <xdr:colOff>88900</xdr:colOff>
      <xdr:row>58</xdr:row>
      <xdr:rowOff>38819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998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160224</xdr:rowOff>
    </xdr:from>
    <xdr:ext cx="599010"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732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246,348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42097</xdr:rowOff>
    </xdr:from>
    <xdr:to>
      <xdr:col>55</xdr:col>
      <xdr:colOff>88900</xdr:colOff>
      <xdr:row>52</xdr:row>
      <xdr:rowOff>42097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95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117233</xdr:rowOff>
    </xdr:from>
    <xdr:to>
      <xdr:col>55</xdr:col>
      <xdr:colOff>0</xdr:colOff>
      <xdr:row>57</xdr:row>
      <xdr:rowOff>137474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9639300" y="9889883"/>
          <a:ext cx="838200" cy="2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130298</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56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107421</xdr:rowOff>
    </xdr:from>
    <xdr:to>
      <xdr:col>55</xdr:col>
      <xdr:colOff>50800</xdr:colOff>
      <xdr:row>57</xdr:row>
      <xdr:rowOff>37571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70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117233</xdr:rowOff>
    </xdr:from>
    <xdr:to>
      <xdr:col>50</xdr:col>
      <xdr:colOff>114300</xdr:colOff>
      <xdr:row>57</xdr:row>
      <xdr:rowOff>142814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8750300" y="9889883"/>
          <a:ext cx="889000" cy="2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109949</xdr:rowOff>
    </xdr:from>
    <xdr:to>
      <xdr:col>50</xdr:col>
      <xdr:colOff>165100</xdr:colOff>
      <xdr:row>57</xdr:row>
      <xdr:rowOff>40099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71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56626</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48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142814</xdr:rowOff>
    </xdr:from>
    <xdr:to>
      <xdr:col>45</xdr:col>
      <xdr:colOff>177800</xdr:colOff>
      <xdr:row>57</xdr:row>
      <xdr:rowOff>154792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7861300" y="9915464"/>
          <a:ext cx="889000" cy="1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159323</xdr:rowOff>
    </xdr:from>
    <xdr:to>
      <xdr:col>46</xdr:col>
      <xdr:colOff>38100</xdr:colOff>
      <xdr:row>57</xdr:row>
      <xdr:rowOff>89473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760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106000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53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154792</xdr:rowOff>
    </xdr:from>
    <xdr:to>
      <xdr:col>41</xdr:col>
      <xdr:colOff>50800</xdr:colOff>
      <xdr:row>58</xdr:row>
      <xdr:rowOff>22730</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6972300" y="9927442"/>
          <a:ext cx="889000" cy="3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148665</xdr:rowOff>
    </xdr:from>
    <xdr:to>
      <xdr:col>41</xdr:col>
      <xdr:colOff>101600</xdr:colOff>
      <xdr:row>57</xdr:row>
      <xdr:rowOff>78815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74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95342</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52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66004</xdr:rowOff>
    </xdr:from>
    <xdr:to>
      <xdr:col>36</xdr:col>
      <xdr:colOff>165100</xdr:colOff>
      <xdr:row>57</xdr:row>
      <xdr:rowOff>167604</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83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12681</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61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86674</xdr:rowOff>
    </xdr:from>
    <xdr:to>
      <xdr:col>55</xdr:col>
      <xdr:colOff>50800</xdr:colOff>
      <xdr:row>58</xdr:row>
      <xdr:rowOff>16824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85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1601</xdr:rowOff>
    </xdr:from>
    <xdr:ext cx="534377"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77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66433</xdr:rowOff>
    </xdr:from>
    <xdr:to>
      <xdr:col>50</xdr:col>
      <xdr:colOff>165100</xdr:colOff>
      <xdr:row>57</xdr:row>
      <xdr:rowOff>168033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83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159160</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72111" y="993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92014</xdr:rowOff>
    </xdr:from>
    <xdr:to>
      <xdr:col>46</xdr:col>
      <xdr:colOff>38100</xdr:colOff>
      <xdr:row>58</xdr:row>
      <xdr:rowOff>22164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86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13291</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83111" y="995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103992</xdr:rowOff>
    </xdr:from>
    <xdr:to>
      <xdr:col>41</xdr:col>
      <xdr:colOff>101600</xdr:colOff>
      <xdr:row>58</xdr:row>
      <xdr:rowOff>34142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87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25269</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94111" y="996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143380</xdr:rowOff>
    </xdr:from>
    <xdr:to>
      <xdr:col>36</xdr:col>
      <xdr:colOff>165100</xdr:colOff>
      <xdr:row>58</xdr:row>
      <xdr:rowOff>73530</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91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64657</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05111" y="1000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94944</xdr:rowOff>
    </xdr:from>
    <xdr:to>
      <xdr:col>54</xdr:col>
      <xdr:colOff>189865</xdr:colOff>
      <xdr:row>79</xdr:row>
      <xdr:rowOff>40917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267894"/>
          <a:ext cx="1270" cy="131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44744</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8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40917</xdr:rowOff>
    </xdr:from>
    <xdr:to>
      <xdr:col>55</xdr:col>
      <xdr:colOff>88900</xdr:colOff>
      <xdr:row>79</xdr:row>
      <xdr:rowOff>40917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8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41621</xdr:rowOff>
    </xdr:from>
    <xdr:ext cx="599010"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204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693,494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94944</xdr:rowOff>
    </xdr:from>
    <xdr:to>
      <xdr:col>55</xdr:col>
      <xdr:colOff>88900</xdr:colOff>
      <xdr:row>71</xdr:row>
      <xdr:rowOff>94944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267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25527</xdr:rowOff>
    </xdr:from>
    <xdr:to>
      <xdr:col>55</xdr:col>
      <xdr:colOff>0</xdr:colOff>
      <xdr:row>79</xdr:row>
      <xdr:rowOff>36993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3570077"/>
          <a:ext cx="838200" cy="1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100739</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302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77862</xdr:rowOff>
    </xdr:from>
    <xdr:to>
      <xdr:col>55</xdr:col>
      <xdr:colOff>50800</xdr:colOff>
      <xdr:row>79</xdr:row>
      <xdr:rowOff>8012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450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25527</xdr:rowOff>
    </xdr:from>
    <xdr:to>
      <xdr:col>50</xdr:col>
      <xdr:colOff>114300</xdr:colOff>
      <xdr:row>79</xdr:row>
      <xdr:rowOff>31220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570077"/>
          <a:ext cx="889000" cy="5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107533</xdr:rowOff>
    </xdr:from>
    <xdr:to>
      <xdr:col>50</xdr:col>
      <xdr:colOff>165100</xdr:colOff>
      <xdr:row>79</xdr:row>
      <xdr:rowOff>37683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48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54210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325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29239</xdr:rowOff>
    </xdr:from>
    <xdr:to>
      <xdr:col>45</xdr:col>
      <xdr:colOff>177800</xdr:colOff>
      <xdr:row>79</xdr:row>
      <xdr:rowOff>31220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7861300" y="13573789"/>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134950</xdr:rowOff>
    </xdr:from>
    <xdr:to>
      <xdr:col>46</xdr:col>
      <xdr:colOff>38100</xdr:colOff>
      <xdr:row>79</xdr:row>
      <xdr:rowOff>65100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5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81627</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28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29147</xdr:rowOff>
    </xdr:from>
    <xdr:to>
      <xdr:col>41</xdr:col>
      <xdr:colOff>50800</xdr:colOff>
      <xdr:row>79</xdr:row>
      <xdr:rowOff>29239</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3573697"/>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132367</xdr:rowOff>
    </xdr:from>
    <xdr:to>
      <xdr:col>41</xdr:col>
      <xdr:colOff>101600</xdr:colOff>
      <xdr:row>79</xdr:row>
      <xdr:rowOff>62517</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50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79044</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28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146816</xdr:rowOff>
    </xdr:from>
    <xdr:to>
      <xdr:col>36</xdr:col>
      <xdr:colOff>165100</xdr:colOff>
      <xdr:row>79</xdr:row>
      <xdr:rowOff>76966</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51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93493</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37428" y="1329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157643</xdr:rowOff>
    </xdr:from>
    <xdr:to>
      <xdr:col>55</xdr:col>
      <xdr:colOff>50800</xdr:colOff>
      <xdr:row>79</xdr:row>
      <xdr:rowOff>87793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53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72570</xdr:rowOff>
    </xdr:from>
    <xdr:ext cx="469744"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44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146177</xdr:rowOff>
    </xdr:from>
    <xdr:to>
      <xdr:col>50</xdr:col>
      <xdr:colOff>165100</xdr:colOff>
      <xdr:row>79</xdr:row>
      <xdr:rowOff>76327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51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67454</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04428" y="13612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151870</xdr:rowOff>
    </xdr:from>
    <xdr:to>
      <xdr:col>46</xdr:col>
      <xdr:colOff>38100</xdr:colOff>
      <xdr:row>79</xdr:row>
      <xdr:rowOff>82020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52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73147</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515428" y="1361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149889</xdr:rowOff>
    </xdr:from>
    <xdr:to>
      <xdr:col>41</xdr:col>
      <xdr:colOff>101600</xdr:colOff>
      <xdr:row>79</xdr:row>
      <xdr:rowOff>80039</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52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71166</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428" y="1361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149797</xdr:rowOff>
    </xdr:from>
    <xdr:to>
      <xdr:col>36</xdr:col>
      <xdr:colOff>165100</xdr:colOff>
      <xdr:row>79</xdr:row>
      <xdr:rowOff>79947</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52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71074</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428" y="13615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133299</xdr:rowOff>
    </xdr:from>
    <xdr:to>
      <xdr:col>54</xdr:col>
      <xdr:colOff>189865</xdr:colOff>
      <xdr:row>98</xdr:row>
      <xdr:rowOff>24918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392349"/>
          <a:ext cx="1270" cy="143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28745</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83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24918</xdr:rowOff>
    </xdr:from>
    <xdr:to>
      <xdr:col>55</xdr:col>
      <xdr:colOff>88900</xdr:colOff>
      <xdr:row>98</xdr:row>
      <xdr:rowOff>24918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827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79976</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167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133299</xdr:rowOff>
    </xdr:from>
    <xdr:to>
      <xdr:col>55</xdr:col>
      <xdr:colOff>88900</xdr:colOff>
      <xdr:row>89</xdr:row>
      <xdr:rowOff>133299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39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95619</xdr:rowOff>
    </xdr:from>
    <xdr:to>
      <xdr:col>55</xdr:col>
      <xdr:colOff>0</xdr:colOff>
      <xdr:row>96</xdr:row>
      <xdr:rowOff>127788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554819"/>
          <a:ext cx="838200" cy="3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150041</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094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127164</xdr:rowOff>
    </xdr:from>
    <xdr:to>
      <xdr:col>55</xdr:col>
      <xdr:colOff>50800</xdr:colOff>
      <xdr:row>95</xdr:row>
      <xdr:rowOff>57314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24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167602</xdr:rowOff>
    </xdr:from>
    <xdr:to>
      <xdr:col>50</xdr:col>
      <xdr:colOff>114300</xdr:colOff>
      <xdr:row>96</xdr:row>
      <xdr:rowOff>95619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5598102"/>
          <a:ext cx="889000" cy="95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133186</xdr:rowOff>
    </xdr:from>
    <xdr:to>
      <xdr:col>50</xdr:col>
      <xdr:colOff>165100</xdr:colOff>
      <xdr:row>95</xdr:row>
      <xdr:rowOff>63336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24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79863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02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167602</xdr:rowOff>
    </xdr:from>
    <xdr:to>
      <xdr:col>45</xdr:col>
      <xdr:colOff>177800</xdr:colOff>
      <xdr:row>93</xdr:row>
      <xdr:rowOff>90157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5598102"/>
          <a:ext cx="889000" cy="43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90018</xdr:rowOff>
    </xdr:from>
    <xdr:to>
      <xdr:col>46</xdr:col>
      <xdr:colOff>38100</xdr:colOff>
      <xdr:row>95</xdr:row>
      <xdr:rowOff>20168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20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11295</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29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90157</xdr:rowOff>
    </xdr:from>
    <xdr:to>
      <xdr:col>41</xdr:col>
      <xdr:colOff>50800</xdr:colOff>
      <xdr:row>96</xdr:row>
      <xdr:rowOff>22047</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035007"/>
          <a:ext cx="889000" cy="44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102921</xdr:rowOff>
    </xdr:from>
    <xdr:to>
      <xdr:col>41</xdr:col>
      <xdr:colOff>101600</xdr:colOff>
      <xdr:row>95</xdr:row>
      <xdr:rowOff>33071</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21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24198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31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149085</xdr:rowOff>
    </xdr:from>
    <xdr:to>
      <xdr:col>36</xdr:col>
      <xdr:colOff>165100</xdr:colOff>
      <xdr:row>96</xdr:row>
      <xdr:rowOff>79235</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43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70362</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52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76988</xdr:rowOff>
    </xdr:from>
    <xdr:to>
      <xdr:col>55</xdr:col>
      <xdr:colOff>50800</xdr:colOff>
      <xdr:row>97</xdr:row>
      <xdr:rowOff>7138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53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55415</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51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44819</xdr:rowOff>
    </xdr:from>
    <xdr:to>
      <xdr:col>50</xdr:col>
      <xdr:colOff>165100</xdr:colOff>
      <xdr:row>96</xdr:row>
      <xdr:rowOff>146419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50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137546</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59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116802</xdr:rowOff>
    </xdr:from>
    <xdr:to>
      <xdr:col>46</xdr:col>
      <xdr:colOff>38100</xdr:colOff>
      <xdr:row>91</xdr:row>
      <xdr:rowOff>46952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554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89</xdr:row>
      <xdr:rowOff>63479</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5322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39357</xdr:rowOff>
    </xdr:from>
    <xdr:to>
      <xdr:col>41</xdr:col>
      <xdr:colOff>101600</xdr:colOff>
      <xdr:row>93</xdr:row>
      <xdr:rowOff>140957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598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157484</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575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142697</xdr:rowOff>
    </xdr:from>
    <xdr:to>
      <xdr:col>36</xdr:col>
      <xdr:colOff>165100</xdr:colOff>
      <xdr:row>96</xdr:row>
      <xdr:rowOff>72847</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43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89374</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20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a16="http://schemas.microsoft.com/office/drawing/2014/main"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163572</xdr:rowOff>
    </xdr:from>
    <xdr:to>
      <xdr:col>85</xdr:col>
      <xdr:colOff>126364</xdr:colOff>
      <xdr:row>38</xdr:row>
      <xdr:rowOff>143717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6317595" y="5307072"/>
          <a:ext cx="1269" cy="135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147544</xdr:rowOff>
    </xdr:from>
    <xdr:ext cx="534377" cy="259045"/>
    <xdr:sp macro="" textlink="">
      <xdr:nvSpPr>
        <xdr:cNvPr id="520" name="消防費最小値テキスト">
          <a:extLst>
            <a:ext uri="{FF2B5EF4-FFF2-40B4-BE49-F238E27FC236}">
              <a16:creationId xmlns:a16="http://schemas.microsoft.com/office/drawing/2014/main" id="{00000000-0008-0000-0700-000008020000}"/>
            </a:ext>
          </a:extLst>
        </xdr:cNvPr>
        <xdr:cNvSpPr txBox="1"/>
      </xdr:nvSpPr>
      <xdr:spPr>
        <a:xfrm>
          <a:off x="16370300" y="666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143717</xdr:rowOff>
    </xdr:from>
    <xdr:to>
      <xdr:col>86</xdr:col>
      <xdr:colOff>25400</xdr:colOff>
      <xdr:row>38</xdr:row>
      <xdr:rowOff>143717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665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110249</xdr:rowOff>
    </xdr:from>
    <xdr:ext cx="534377" cy="259045"/>
    <xdr:sp macro="" textlink="">
      <xdr:nvSpPr>
        <xdr:cNvPr id="522" name="消防費最大値テキスト">
          <a:extLst>
            <a:ext uri="{FF2B5EF4-FFF2-40B4-BE49-F238E27FC236}">
              <a16:creationId xmlns:a16="http://schemas.microsoft.com/office/drawing/2014/main" id="{00000000-0008-0000-0700-00000A020000}"/>
            </a:ext>
          </a:extLst>
        </xdr:cNvPr>
        <xdr:cNvSpPr txBox="1"/>
      </xdr:nvSpPr>
      <xdr:spPr>
        <a:xfrm>
          <a:off x="16370300" y="508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163572</xdr:rowOff>
    </xdr:from>
    <xdr:to>
      <xdr:col>86</xdr:col>
      <xdr:colOff>25400</xdr:colOff>
      <xdr:row>30</xdr:row>
      <xdr:rowOff>163572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530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143717</xdr:rowOff>
    </xdr:from>
    <xdr:to>
      <xdr:col>85</xdr:col>
      <xdr:colOff>127000</xdr:colOff>
      <xdr:row>38</xdr:row>
      <xdr:rowOff>157531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5481300" y="6658817"/>
          <a:ext cx="838200" cy="1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68212</xdr:rowOff>
    </xdr:from>
    <xdr:ext cx="534377" cy="259045"/>
    <xdr:sp macro="" textlink="">
      <xdr:nvSpPr>
        <xdr:cNvPr id="525" name="消防費平均値テキスト">
          <a:extLst>
            <a:ext uri="{FF2B5EF4-FFF2-40B4-BE49-F238E27FC236}">
              <a16:creationId xmlns:a16="http://schemas.microsoft.com/office/drawing/2014/main" id="{00000000-0008-0000-0700-00000D020000}"/>
            </a:ext>
          </a:extLst>
        </xdr:cNvPr>
        <xdr:cNvSpPr txBox="1"/>
      </xdr:nvSpPr>
      <xdr:spPr>
        <a:xfrm>
          <a:off x="16370300" y="5897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45335</xdr:rowOff>
    </xdr:from>
    <xdr:to>
      <xdr:col>85</xdr:col>
      <xdr:colOff>177800</xdr:colOff>
      <xdr:row>35</xdr:row>
      <xdr:rowOff>146935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6268700" y="604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125265</xdr:rowOff>
    </xdr:from>
    <xdr:to>
      <xdr:col>81</xdr:col>
      <xdr:colOff>50800</xdr:colOff>
      <xdr:row>38</xdr:row>
      <xdr:rowOff>157531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4592300" y="6640365"/>
          <a:ext cx="889000" cy="3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49026</xdr:rowOff>
    </xdr:from>
    <xdr:to>
      <xdr:col>81</xdr:col>
      <xdr:colOff>101600</xdr:colOff>
      <xdr:row>35</xdr:row>
      <xdr:rowOff>150626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5430500" y="604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167153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4111" y="582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125265</xdr:rowOff>
    </xdr:from>
    <xdr:to>
      <xdr:col>76</xdr:col>
      <xdr:colOff>114300</xdr:colOff>
      <xdr:row>38</xdr:row>
      <xdr:rowOff>170136</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3703300" y="6640365"/>
          <a:ext cx="889000" cy="4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12417</xdr:rowOff>
    </xdr:from>
    <xdr:to>
      <xdr:col>76</xdr:col>
      <xdr:colOff>165100</xdr:colOff>
      <xdr:row>35</xdr:row>
      <xdr:rowOff>114017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4541500" y="601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130544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578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170136</xdr:rowOff>
    </xdr:from>
    <xdr:to>
      <xdr:col>71</xdr:col>
      <xdr:colOff>177800</xdr:colOff>
      <xdr:row>39</xdr:row>
      <xdr:rowOff>24551</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2814300" y="6685236"/>
          <a:ext cx="889000" cy="2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132432</xdr:rowOff>
    </xdr:from>
    <xdr:to>
      <xdr:col>72</xdr:col>
      <xdr:colOff>38100</xdr:colOff>
      <xdr:row>36</xdr:row>
      <xdr:rowOff>62582</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3652500" y="61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79109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590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77731</xdr:rowOff>
    </xdr:from>
    <xdr:to>
      <xdr:col>67</xdr:col>
      <xdr:colOff>101600</xdr:colOff>
      <xdr:row>36</xdr:row>
      <xdr:rowOff>7881</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2763500" y="60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24408</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585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92917</xdr:rowOff>
    </xdr:from>
    <xdr:to>
      <xdr:col>85</xdr:col>
      <xdr:colOff>177800</xdr:colOff>
      <xdr:row>39</xdr:row>
      <xdr:rowOff>23067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6268700" y="660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7844</xdr:rowOff>
    </xdr:from>
    <xdr:ext cx="534377" cy="259045"/>
    <xdr:sp macro="" textlink="">
      <xdr:nvSpPr>
        <xdr:cNvPr id="544" name="消防費該当値テキスト">
          <a:extLst>
            <a:ext uri="{FF2B5EF4-FFF2-40B4-BE49-F238E27FC236}">
              <a16:creationId xmlns:a16="http://schemas.microsoft.com/office/drawing/2014/main" id="{00000000-0008-0000-0700-000020020000}"/>
            </a:ext>
          </a:extLst>
        </xdr:cNvPr>
        <xdr:cNvSpPr txBox="1"/>
      </xdr:nvSpPr>
      <xdr:spPr>
        <a:xfrm>
          <a:off x="16370300" y="652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106731</xdr:rowOff>
    </xdr:from>
    <xdr:to>
      <xdr:col>81</xdr:col>
      <xdr:colOff>101600</xdr:colOff>
      <xdr:row>39</xdr:row>
      <xdr:rowOff>36881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5430500" y="662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28008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14111" y="671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74465</xdr:rowOff>
    </xdr:from>
    <xdr:to>
      <xdr:col>76</xdr:col>
      <xdr:colOff>165100</xdr:colOff>
      <xdr:row>39</xdr:row>
      <xdr:rowOff>4615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4541500" y="65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167192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325111" y="668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119336</xdr:rowOff>
    </xdr:from>
    <xdr:to>
      <xdr:col>72</xdr:col>
      <xdr:colOff>38100</xdr:colOff>
      <xdr:row>39</xdr:row>
      <xdr:rowOff>49486</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3652500" y="663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40613</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436111" y="672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145201</xdr:rowOff>
    </xdr:from>
    <xdr:to>
      <xdr:col>67</xdr:col>
      <xdr:colOff>101600</xdr:colOff>
      <xdr:row>39</xdr:row>
      <xdr:rowOff>75351</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2763500" y="666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66478</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547111" y="675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83470</xdr:rowOff>
    </xdr:from>
    <xdr:to>
      <xdr:col>85</xdr:col>
      <xdr:colOff>126364</xdr:colOff>
      <xdr:row>57</xdr:row>
      <xdr:rowOff>22834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55970"/>
          <a:ext cx="1269" cy="1139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26661</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79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22834</xdr:rowOff>
    </xdr:from>
    <xdr:to>
      <xdr:col>86</xdr:col>
      <xdr:colOff>25400</xdr:colOff>
      <xdr:row>57</xdr:row>
      <xdr:rowOff>22834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79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30147</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31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83470</xdr:rowOff>
    </xdr:from>
    <xdr:to>
      <xdr:col>86</xdr:col>
      <xdr:colOff>25400</xdr:colOff>
      <xdr:row>50</xdr:row>
      <xdr:rowOff>83470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5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5683</xdr:rowOff>
    </xdr:from>
    <xdr:to>
      <xdr:col>85</xdr:col>
      <xdr:colOff>127000</xdr:colOff>
      <xdr:row>57</xdr:row>
      <xdr:rowOff>22834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778333"/>
          <a:ext cx="838200" cy="1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121327</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379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98450</xdr:rowOff>
    </xdr:from>
    <xdr:to>
      <xdr:col>85</xdr:col>
      <xdr:colOff>177800</xdr:colOff>
      <xdr:row>56</xdr:row>
      <xdr:rowOff>28600</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5683</xdr:rowOff>
    </xdr:from>
    <xdr:to>
      <xdr:col>81</xdr:col>
      <xdr:colOff>50800</xdr:colOff>
      <xdr:row>57</xdr:row>
      <xdr:rowOff>41111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778333"/>
          <a:ext cx="889000" cy="3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124287</xdr:rowOff>
    </xdr:from>
    <xdr:to>
      <xdr:col>81</xdr:col>
      <xdr:colOff>101600</xdr:colOff>
      <xdr:row>56</xdr:row>
      <xdr:rowOff>54437</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55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70964</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32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28086</xdr:rowOff>
    </xdr:from>
    <xdr:to>
      <xdr:col>76</xdr:col>
      <xdr:colOff>114300</xdr:colOff>
      <xdr:row>57</xdr:row>
      <xdr:rowOff>41111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800736"/>
          <a:ext cx="889000" cy="1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119315</xdr:rowOff>
    </xdr:from>
    <xdr:to>
      <xdr:col>76</xdr:col>
      <xdr:colOff>165100</xdr:colOff>
      <xdr:row>56</xdr:row>
      <xdr:rowOff>49465</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54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65992</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32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143438</xdr:rowOff>
    </xdr:from>
    <xdr:to>
      <xdr:col>71</xdr:col>
      <xdr:colOff>177800</xdr:colOff>
      <xdr:row>57</xdr:row>
      <xdr:rowOff>28086</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744638"/>
          <a:ext cx="889000" cy="5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138866</xdr:rowOff>
    </xdr:from>
    <xdr:to>
      <xdr:col>72</xdr:col>
      <xdr:colOff>38100</xdr:colOff>
      <xdr:row>56</xdr:row>
      <xdr:rowOff>69016</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56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85543</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34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5924</xdr:rowOff>
    </xdr:from>
    <xdr:to>
      <xdr:col>67</xdr:col>
      <xdr:colOff>101600</xdr:colOff>
      <xdr:row>56</xdr:row>
      <xdr:rowOff>107524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0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124051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38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143484</xdr:rowOff>
    </xdr:from>
    <xdr:to>
      <xdr:col>85</xdr:col>
      <xdr:colOff>177800</xdr:colOff>
      <xdr:row>57</xdr:row>
      <xdr:rowOff>73634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74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58411</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65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126333</xdr:rowOff>
    </xdr:from>
    <xdr:to>
      <xdr:col>81</xdr:col>
      <xdr:colOff>101600</xdr:colOff>
      <xdr:row>57</xdr:row>
      <xdr:rowOff>56483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72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47610</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82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161761</xdr:rowOff>
    </xdr:from>
    <xdr:to>
      <xdr:col>76</xdr:col>
      <xdr:colOff>165100</xdr:colOff>
      <xdr:row>57</xdr:row>
      <xdr:rowOff>91911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6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83038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85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148736</xdr:rowOff>
    </xdr:from>
    <xdr:to>
      <xdr:col>72</xdr:col>
      <xdr:colOff>38100</xdr:colOff>
      <xdr:row>57</xdr:row>
      <xdr:rowOff>78886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4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70013</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84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92638</xdr:rowOff>
    </xdr:from>
    <xdr:to>
      <xdr:col>67</xdr:col>
      <xdr:colOff>101600</xdr:colOff>
      <xdr:row>57</xdr:row>
      <xdr:rowOff>22788</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69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13915</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78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81973</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083473"/>
          <a:ext cx="1269" cy="1559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28650</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58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143,303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81973</xdr:rowOff>
    </xdr:from>
    <xdr:to>
      <xdr:col>86</xdr:col>
      <xdr:colOff>25400</xdr:colOff>
      <xdr:row>70</xdr:row>
      <xdr:rowOff>81973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083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52026</xdr:rowOff>
    </xdr:from>
    <xdr:to>
      <xdr:col>85</xdr:col>
      <xdr:colOff>127000</xdr:colOff>
      <xdr:row>79</xdr:row>
      <xdr:rowOff>74059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596576"/>
          <a:ext cx="838200" cy="2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95003</xdr:rowOff>
    </xdr:from>
    <xdr:ext cx="534377"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96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72126</xdr:rowOff>
    </xdr:from>
    <xdr:to>
      <xdr:col>85</xdr:col>
      <xdr:colOff>177800</xdr:colOff>
      <xdr:row>79</xdr:row>
      <xdr:rowOff>2276</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4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70107</xdr:rowOff>
    </xdr:from>
    <xdr:to>
      <xdr:col>81</xdr:col>
      <xdr:colOff>50800</xdr:colOff>
      <xdr:row>79</xdr:row>
      <xdr:rowOff>74059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614657"/>
          <a:ext cx="889000" cy="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136753</xdr:rowOff>
    </xdr:from>
    <xdr:to>
      <xdr:col>81</xdr:col>
      <xdr:colOff>101600</xdr:colOff>
      <xdr:row>79</xdr:row>
      <xdr:rowOff>66903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0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83430</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2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70107</xdr:rowOff>
    </xdr:from>
    <xdr:to>
      <xdr:col>76</xdr:col>
      <xdr:colOff>114300</xdr:colOff>
      <xdr:row>79</xdr:row>
      <xdr:rowOff>94383</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614657"/>
          <a:ext cx="889000" cy="2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170402</xdr:rowOff>
    </xdr:from>
    <xdr:to>
      <xdr:col>76</xdr:col>
      <xdr:colOff>165100</xdr:colOff>
      <xdr:row>79</xdr:row>
      <xdr:rowOff>100552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4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117079</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31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94383</xdr:rowOff>
    </xdr:from>
    <xdr:to>
      <xdr:col>71</xdr:col>
      <xdr:colOff>177800</xdr:colOff>
      <xdr:row>79</xdr:row>
      <xdr:rowOff>94807</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638933"/>
          <a:ext cx="8890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1400</xdr:rowOff>
    </xdr:from>
    <xdr:to>
      <xdr:col>72</xdr:col>
      <xdr:colOff>38100</xdr:colOff>
      <xdr:row>79</xdr:row>
      <xdr:rowOff>103000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119527</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32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19025</xdr:rowOff>
    </xdr:from>
    <xdr:to>
      <xdr:col>67</xdr:col>
      <xdr:colOff>101600</xdr:colOff>
      <xdr:row>79</xdr:row>
      <xdr:rowOff>120625</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137152</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33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1226</xdr:rowOff>
    </xdr:from>
    <xdr:to>
      <xdr:col>85</xdr:col>
      <xdr:colOff>177800</xdr:colOff>
      <xdr:row>79</xdr:row>
      <xdr:rowOff>102826</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4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87603</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6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23259</xdr:rowOff>
    </xdr:from>
    <xdr:to>
      <xdr:col>81</xdr:col>
      <xdr:colOff>101600</xdr:colOff>
      <xdr:row>79</xdr:row>
      <xdr:rowOff>124859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6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115986</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660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19307</xdr:rowOff>
    </xdr:from>
    <xdr:to>
      <xdr:col>76</xdr:col>
      <xdr:colOff>165100</xdr:colOff>
      <xdr:row>79</xdr:row>
      <xdr:rowOff>120907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6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112034</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65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43583</xdr:rowOff>
    </xdr:from>
    <xdr:to>
      <xdr:col>72</xdr:col>
      <xdr:colOff>38100</xdr:colOff>
      <xdr:row>79</xdr:row>
      <xdr:rowOff>145183</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8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136310</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4017" y="13680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44007</xdr:rowOff>
    </xdr:from>
    <xdr:to>
      <xdr:col>67</xdr:col>
      <xdr:colOff>101600</xdr:colOff>
      <xdr:row>79</xdr:row>
      <xdr:rowOff>145607</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8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136734</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5017" y="13681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83922</xdr:rowOff>
    </xdr:from>
    <xdr:to>
      <xdr:col>85</xdr:col>
      <xdr:colOff>126364</xdr:colOff>
      <xdr:row>99</xdr:row>
      <xdr:rowOff>29890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6317595" y="15514422"/>
          <a:ext cx="1269" cy="1489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33717</xdr:rowOff>
    </xdr:from>
    <xdr:ext cx="534377" cy="259045"/>
    <xdr:sp macro="" textlink="">
      <xdr:nvSpPr>
        <xdr:cNvPr id="692" name="公債費最小値テキスト">
          <a:extLst>
            <a:ext uri="{FF2B5EF4-FFF2-40B4-BE49-F238E27FC236}">
              <a16:creationId xmlns:a16="http://schemas.microsoft.com/office/drawing/2014/main" id="{00000000-0008-0000-0700-0000B4020000}"/>
            </a:ext>
          </a:extLst>
        </xdr:cNvPr>
        <xdr:cNvSpPr txBox="1"/>
      </xdr:nvSpPr>
      <xdr:spPr>
        <a:xfrm>
          <a:off x="16370300" y="1700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29890</xdr:rowOff>
    </xdr:from>
    <xdr:to>
      <xdr:col>86</xdr:col>
      <xdr:colOff>25400</xdr:colOff>
      <xdr:row>99</xdr:row>
      <xdr:rowOff>29890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700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30599</xdr:rowOff>
    </xdr:from>
    <xdr:ext cx="599010" cy="259045"/>
    <xdr:sp macro="" textlink="">
      <xdr:nvSpPr>
        <xdr:cNvPr id="694" name="公債費最大値テキスト">
          <a:extLst>
            <a:ext uri="{FF2B5EF4-FFF2-40B4-BE49-F238E27FC236}">
              <a16:creationId xmlns:a16="http://schemas.microsoft.com/office/drawing/2014/main" id="{00000000-0008-0000-0700-0000B6020000}"/>
            </a:ext>
          </a:extLst>
        </xdr:cNvPr>
        <xdr:cNvSpPr txBox="1"/>
      </xdr:nvSpPr>
      <xdr:spPr>
        <a:xfrm>
          <a:off x="16370300" y="15289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83922</xdr:rowOff>
    </xdr:from>
    <xdr:to>
      <xdr:col>86</xdr:col>
      <xdr:colOff>25400</xdr:colOff>
      <xdr:row>90</xdr:row>
      <xdr:rowOff>83922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551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132107</xdr:rowOff>
    </xdr:from>
    <xdr:to>
      <xdr:col>85</xdr:col>
      <xdr:colOff>127000</xdr:colOff>
      <xdr:row>96</xdr:row>
      <xdr:rowOff>148991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5481300" y="16591307"/>
          <a:ext cx="838200" cy="1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65290</xdr:rowOff>
    </xdr:from>
    <xdr:ext cx="534377" cy="259045"/>
    <xdr:sp macro="" textlink="">
      <xdr:nvSpPr>
        <xdr:cNvPr id="697" name="公債費平均値テキスト">
          <a:extLst>
            <a:ext uri="{FF2B5EF4-FFF2-40B4-BE49-F238E27FC236}">
              <a16:creationId xmlns:a16="http://schemas.microsoft.com/office/drawing/2014/main" id="{00000000-0008-0000-0700-0000B9020000}"/>
            </a:ext>
          </a:extLst>
        </xdr:cNvPr>
        <xdr:cNvSpPr txBox="1"/>
      </xdr:nvSpPr>
      <xdr:spPr>
        <a:xfrm>
          <a:off x="16370300" y="16010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42413</xdr:rowOff>
    </xdr:from>
    <xdr:to>
      <xdr:col>85</xdr:col>
      <xdr:colOff>177800</xdr:colOff>
      <xdr:row>94</xdr:row>
      <xdr:rowOff>144013</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6268700" y="161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121314</xdr:rowOff>
    </xdr:from>
    <xdr:to>
      <xdr:col>81</xdr:col>
      <xdr:colOff>50800</xdr:colOff>
      <xdr:row>96</xdr:row>
      <xdr:rowOff>132107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4592300" y="16580514"/>
          <a:ext cx="889000" cy="1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167326</xdr:rowOff>
    </xdr:from>
    <xdr:to>
      <xdr:col>81</xdr:col>
      <xdr:colOff>101600</xdr:colOff>
      <xdr:row>94</xdr:row>
      <xdr:rowOff>97476</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5430500" y="16112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114003</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588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102829</xdr:rowOff>
    </xdr:from>
    <xdr:to>
      <xdr:col>76</xdr:col>
      <xdr:colOff>114300</xdr:colOff>
      <xdr:row>96</xdr:row>
      <xdr:rowOff>121314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3703300" y="16562029"/>
          <a:ext cx="889000" cy="1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154019</xdr:rowOff>
    </xdr:from>
    <xdr:to>
      <xdr:col>76</xdr:col>
      <xdr:colOff>165100</xdr:colOff>
      <xdr:row>94</xdr:row>
      <xdr:rowOff>84169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4541500" y="1609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100696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587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91351</xdr:rowOff>
    </xdr:from>
    <xdr:to>
      <xdr:col>71</xdr:col>
      <xdr:colOff>177800</xdr:colOff>
      <xdr:row>96</xdr:row>
      <xdr:rowOff>102829</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2814300" y="16550551"/>
          <a:ext cx="889000" cy="1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97701</xdr:rowOff>
    </xdr:from>
    <xdr:to>
      <xdr:col>72</xdr:col>
      <xdr:colOff>38100</xdr:colOff>
      <xdr:row>94</xdr:row>
      <xdr:rowOff>27851</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3652500" y="1604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44378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581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59492</xdr:rowOff>
    </xdr:from>
    <xdr:to>
      <xdr:col>67</xdr:col>
      <xdr:colOff>101600</xdr:colOff>
      <xdr:row>94</xdr:row>
      <xdr:rowOff>161092</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2763500" y="1617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6169</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595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98191</xdr:rowOff>
    </xdr:from>
    <xdr:to>
      <xdr:col>85</xdr:col>
      <xdr:colOff>177800</xdr:colOff>
      <xdr:row>97</xdr:row>
      <xdr:rowOff>28341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6268700" y="1655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76618</xdr:rowOff>
    </xdr:from>
    <xdr:ext cx="534377" cy="259045"/>
    <xdr:sp macro="" textlink="">
      <xdr:nvSpPr>
        <xdr:cNvPr id="716" name="公債費該当値テキスト">
          <a:extLst>
            <a:ext uri="{FF2B5EF4-FFF2-40B4-BE49-F238E27FC236}">
              <a16:creationId xmlns:a16="http://schemas.microsoft.com/office/drawing/2014/main" id="{00000000-0008-0000-0700-0000CC020000}"/>
            </a:ext>
          </a:extLst>
        </xdr:cNvPr>
        <xdr:cNvSpPr txBox="1"/>
      </xdr:nvSpPr>
      <xdr:spPr>
        <a:xfrm>
          <a:off x="16370300" y="1653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81307</xdr:rowOff>
    </xdr:from>
    <xdr:to>
      <xdr:col>81</xdr:col>
      <xdr:colOff>101600</xdr:colOff>
      <xdr:row>97</xdr:row>
      <xdr:rowOff>11457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5430500" y="1654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2584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14111" y="1663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70514</xdr:rowOff>
    </xdr:from>
    <xdr:to>
      <xdr:col>76</xdr:col>
      <xdr:colOff>165100</xdr:colOff>
      <xdr:row>97</xdr:row>
      <xdr:rowOff>664</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4541500" y="1652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163241</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325111" y="1662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52029</xdr:rowOff>
    </xdr:from>
    <xdr:to>
      <xdr:col>72</xdr:col>
      <xdr:colOff>38100</xdr:colOff>
      <xdr:row>96</xdr:row>
      <xdr:rowOff>153629</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3652500" y="1651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144756</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436111" y="1660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40551</xdr:rowOff>
    </xdr:from>
    <xdr:to>
      <xdr:col>67</xdr:col>
      <xdr:colOff>101600</xdr:colOff>
      <xdr:row>96</xdr:row>
      <xdr:rowOff>142151</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2763500" y="1649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133278</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547111" y="1659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160274</xdr:rowOff>
    </xdr:from>
    <xdr:to>
      <xdr:col>116</xdr:col>
      <xdr:colOff>62864</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475224"/>
          <a:ext cx="1269"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144035</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659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106951</xdr:rowOff>
    </xdr:from>
    <xdr:ext cx="378565"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250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160274</xdr:rowOff>
    </xdr:from>
    <xdr:to>
      <xdr:col>116</xdr:col>
      <xdr:colOff>152400</xdr:colOff>
      <xdr:row>31</xdr:row>
      <xdr:rowOff>160274</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475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61485</xdr:rowOff>
    </xdr:from>
    <xdr:ext cx="313932"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40513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38608</xdr:rowOff>
    </xdr:from>
    <xdr:to>
      <xdr:col>116</xdr:col>
      <xdr:colOff>114300</xdr:colOff>
      <xdr:row>38</xdr:row>
      <xdr:rowOff>140208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5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114046</xdr:rowOff>
    </xdr:from>
    <xdr:to>
      <xdr:col>112</xdr:col>
      <xdr:colOff>38100</xdr:colOff>
      <xdr:row>38</xdr:row>
      <xdr:rowOff>44196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60723</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66333" y="62329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29464</xdr:rowOff>
    </xdr:from>
    <xdr:to>
      <xdr:col>107</xdr:col>
      <xdr:colOff>101600</xdr:colOff>
      <xdr:row>38</xdr:row>
      <xdr:rowOff>131064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54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147591</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77333" y="63197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136906</xdr:rowOff>
    </xdr:from>
    <xdr:to>
      <xdr:col>102</xdr:col>
      <xdr:colOff>165100</xdr:colOff>
      <xdr:row>38</xdr:row>
      <xdr:rowOff>67056</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83583</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88333" y="6255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123190</xdr:rowOff>
    </xdr:from>
    <xdr:to>
      <xdr:col>98</xdr:col>
      <xdr:colOff>38100</xdr:colOff>
      <xdr:row>36</xdr:row>
      <xdr:rowOff>53340</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69867</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7017" y="5899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17035</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532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目的別にみると、</a:t>
          </a:r>
          <a:r>
            <a:rPr kumimoji="1" lang="ja-JP" altLang="en-US" sz="1100">
              <a:solidFill>
                <a:sysClr val="windowText" lastClr="000000"/>
              </a:solidFill>
              <a:effectLst/>
              <a:latin typeface="+mn-lt"/>
              <a:ea typeface="+mn-ea"/>
              <a:cs typeface="+mn-cs"/>
            </a:rPr>
            <a:t>前年度</a:t>
          </a:r>
          <a:r>
            <a:rPr kumimoji="1" lang="ja-JP" altLang="ja-JP" sz="1100">
              <a:solidFill>
                <a:sysClr val="windowText" lastClr="000000"/>
              </a:solidFill>
              <a:effectLst/>
              <a:latin typeface="+mn-lt"/>
              <a:ea typeface="+mn-ea"/>
              <a:cs typeface="+mn-cs"/>
            </a:rPr>
            <a:t>に比べ</a:t>
          </a:r>
          <a:r>
            <a:rPr kumimoji="1" lang="ja-JP" altLang="en-US" sz="1100">
              <a:solidFill>
                <a:sysClr val="windowText" lastClr="000000"/>
              </a:solidFill>
              <a:effectLst/>
              <a:latin typeface="+mn-lt"/>
              <a:ea typeface="+mn-ea"/>
              <a:cs typeface="+mn-cs"/>
            </a:rPr>
            <a:t>総務費が</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１９</a:t>
          </a:r>
          <a:r>
            <a:rPr kumimoji="1" lang="ja-JP" altLang="ja-JP" sz="1100">
              <a:solidFill>
                <a:sysClr val="windowText" lastClr="000000"/>
              </a:solidFill>
              <a:effectLst/>
              <a:latin typeface="+mn-lt"/>
              <a:ea typeface="+mn-ea"/>
              <a:cs typeface="+mn-cs"/>
            </a:rPr>
            <a:t>．８％（▲１</a:t>
          </a:r>
          <a:r>
            <a:rPr kumimoji="1" lang="ja-JP" altLang="en-US" sz="1100">
              <a:solidFill>
                <a:sysClr val="windowText" lastClr="000000"/>
              </a:solidFill>
              <a:effectLst/>
              <a:latin typeface="+mn-lt"/>
              <a:ea typeface="+mn-ea"/>
              <a:cs typeface="+mn-cs"/>
            </a:rPr>
            <a:t>９５</a:t>
          </a:r>
          <a:r>
            <a:rPr kumimoji="1" lang="ja-JP" altLang="ja-JP" sz="1100">
              <a:solidFill>
                <a:sysClr val="windowText" lastClr="000000"/>
              </a:solidFill>
              <a:effectLst/>
              <a:latin typeface="+mn-lt"/>
              <a:ea typeface="+mn-ea"/>
              <a:cs typeface="+mn-cs"/>
            </a:rPr>
            <a:t>百万円）</a:t>
          </a:r>
          <a:r>
            <a:rPr kumimoji="1" lang="ja-JP" altLang="en-US" sz="1100">
              <a:solidFill>
                <a:sysClr val="windowText" lastClr="000000"/>
              </a:solidFill>
              <a:effectLst/>
              <a:latin typeface="+mn-lt"/>
              <a:ea typeface="+mn-ea"/>
              <a:cs typeface="+mn-cs"/>
            </a:rPr>
            <a:t>、商工費が▲６１．１％（▲１２０百万円）、農林水産業費が▲１１．７％（▲９８百万円）、土木費が</a:t>
          </a:r>
          <a:r>
            <a:rPr kumimoji="1" lang="ja-JP" altLang="ja-JP" sz="1100">
              <a:solidFill>
                <a:sysClr val="windowText" lastClr="000000"/>
              </a:solidFill>
              <a:effectLst/>
              <a:latin typeface="+mn-lt"/>
              <a:ea typeface="+mn-ea"/>
              <a:cs typeface="+mn-cs"/>
            </a:rPr>
            <a:t>▲８．２％（▲５９百万円</a:t>
          </a:r>
          <a:r>
            <a:rPr kumimoji="1" lang="ja-JP" altLang="en-US" sz="1100">
              <a:solidFill>
                <a:sysClr val="windowText" lastClr="000000"/>
              </a:solidFill>
              <a:effectLst/>
              <a:latin typeface="+mn-lt"/>
              <a:ea typeface="+mn-ea"/>
              <a:cs typeface="+mn-cs"/>
            </a:rPr>
            <a:t>）、教育費▲１０．２％（▲６７百万円）</a:t>
          </a:r>
          <a:r>
            <a:rPr kumimoji="1" lang="ja-JP" altLang="ja-JP" sz="1100">
              <a:solidFill>
                <a:sysClr val="windowText" lastClr="000000"/>
              </a:solidFill>
              <a:effectLst/>
              <a:latin typeface="+mn-lt"/>
              <a:ea typeface="+mn-ea"/>
              <a:cs typeface="+mn-cs"/>
            </a:rPr>
            <a:t>となっている。</a:t>
          </a:r>
          <a:r>
            <a:rPr lang="ja-JP" altLang="ja-JP" sz="1100">
              <a:solidFill>
                <a:sysClr val="windowText" lastClr="000000"/>
              </a:solidFill>
              <a:effectLst/>
              <a:latin typeface="+mn-lt"/>
              <a:ea typeface="+mn-ea"/>
              <a:cs typeface="+mn-cs"/>
            </a:rPr>
            <a:t>これは</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総務費については積立金の減が影響し、商工費は地域交流拠点施設、農林水産業費は畜産団地整備補助、土木費・教育費は中央コミュニティセンターといった事業が完了したことに伴い普通建設事業費が減</a:t>
          </a:r>
          <a:r>
            <a:rPr kumimoji="1" lang="ja-JP" altLang="ja-JP" sz="1100">
              <a:solidFill>
                <a:sysClr val="windowText" lastClr="000000"/>
              </a:solidFill>
              <a:effectLst/>
              <a:latin typeface="+mn-lt"/>
              <a:ea typeface="+mn-ea"/>
              <a:cs typeface="+mn-cs"/>
            </a:rPr>
            <a:t>となったこと</a:t>
          </a:r>
          <a:r>
            <a:rPr kumimoji="1" lang="ja-JP" altLang="en-US" sz="1100">
              <a:solidFill>
                <a:sysClr val="windowText" lastClr="000000"/>
              </a:solidFill>
              <a:effectLst/>
              <a:latin typeface="+mn-lt"/>
              <a:ea typeface="+mn-ea"/>
              <a:cs typeface="+mn-cs"/>
            </a:rPr>
            <a:t>が影響している。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一方で</a:t>
          </a:r>
          <a:r>
            <a:rPr kumimoji="1" lang="ja-JP" altLang="en-US" sz="1100">
              <a:solidFill>
                <a:sysClr val="windowText" lastClr="000000"/>
              </a:solidFill>
              <a:effectLst/>
              <a:latin typeface="+mn-lt"/>
              <a:ea typeface="+mn-ea"/>
              <a:cs typeface="+mn-cs"/>
            </a:rPr>
            <a:t>、民生費では保育園改築補助、衛生費では災害廃棄物運搬処分の増が影響し、台風襲来による災害復旧費が</a:t>
          </a:r>
          <a:r>
            <a:rPr kumimoji="1" lang="ja-JP" altLang="ja-JP" sz="1100">
              <a:solidFill>
                <a:sysClr val="windowText" lastClr="000000"/>
              </a:solidFill>
              <a:effectLst/>
              <a:latin typeface="+mn-lt"/>
              <a:ea typeface="+mn-ea"/>
              <a:cs typeface="+mn-cs"/>
            </a:rPr>
            <a:t>増となっている。</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宮崎県国富町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kumimoji="1" lang="ja-JP" altLang="en-US" sz="1100" b="0" i="0" baseline="0">
              <a:solidFill>
                <a:srgbClr val="FF0000"/>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実質</a:t>
          </a:r>
          <a:r>
            <a:rPr lang="ja-JP" altLang="ja-JP" sz="1100" b="0" i="0" baseline="0">
              <a:solidFill>
                <a:sysClr val="windowText" lastClr="000000"/>
              </a:solidFill>
              <a:effectLst/>
              <a:latin typeface="+mn-lt"/>
              <a:ea typeface="+mn-ea"/>
              <a:cs typeface="+mn-cs"/>
            </a:rPr>
            <a:t>収支については、</a:t>
          </a:r>
          <a:r>
            <a:rPr lang="ja-JP" altLang="en-US" sz="1100" b="0" i="0" baseline="0">
              <a:solidFill>
                <a:sysClr val="windowText" lastClr="000000"/>
              </a:solidFill>
              <a:effectLst/>
              <a:latin typeface="+mn-lt"/>
              <a:ea typeface="+mn-ea"/>
              <a:cs typeface="+mn-cs"/>
            </a:rPr>
            <a:t>年々減少してきて</a:t>
          </a:r>
          <a:r>
            <a:rPr lang="ja-JP" altLang="ja-JP" sz="1100" b="0" i="0" baseline="0">
              <a:solidFill>
                <a:sysClr val="windowText" lastClr="000000"/>
              </a:solidFill>
              <a:effectLst/>
              <a:latin typeface="+mn-lt"/>
              <a:ea typeface="+mn-ea"/>
              <a:cs typeface="+mn-cs"/>
            </a:rPr>
            <a:t>おり、厳しさを増している。</a:t>
          </a:r>
          <a:endParaRPr lang="ja-JP" altLang="ja-JP" sz="1400">
            <a:solidFill>
              <a:sysClr val="windowText" lastClr="000000"/>
            </a:solidFill>
            <a:effectLst/>
          </a:endParaRPr>
        </a:p>
        <a:p>
          <a:pPr rtl="0" fontAlgn="base"/>
          <a:r>
            <a:rPr lang="ja-JP" altLang="ja-JP" sz="1100" b="0" i="0" baseline="0">
              <a:solidFill>
                <a:sysClr val="windowText" lastClr="000000"/>
              </a:solidFill>
              <a:effectLst/>
              <a:latin typeface="+mn-lt"/>
              <a:ea typeface="+mn-ea"/>
              <a:cs typeface="+mn-cs"/>
            </a:rPr>
            <a:t>　財政調整基金については、非常に厳しい状態の中、近年は積み増しに努めてきた</a:t>
          </a:r>
          <a:r>
            <a:rPr lang="ja-JP" altLang="en-US" sz="1100" b="0" i="0" baseline="0">
              <a:solidFill>
                <a:sysClr val="windowText" lastClr="000000"/>
              </a:solidFill>
              <a:effectLst/>
              <a:latin typeface="+mn-lt"/>
              <a:ea typeface="+mn-ea"/>
              <a:cs typeface="+mn-cs"/>
            </a:rPr>
            <a:t>が、平成３０年度は台風災害による緊急的な財政需要が増え、積み立てができず、基金残高が大きく減少した。</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今後も、基金の積み増しは難しい状況が続くと思われるため、税の徴収強化など徹底した収入確保と経費節減に努め、財政基盤の維持強化に努める。</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宮崎県国富町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kumimoji="1" lang="ja-JP" altLang="en-US"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全ての会計で黒字決算となっており、連結実質赤字比率はマイナス非表示となり健全な財政状態が保たれているが、公営企業のうち公共下水道事業会計については、一般会計からの繰り入れによって黒字決算となっている。一般会計の財政を圧迫する要因ともなっており、接続加入率の向上に取り組む必要がある。</a:t>
          </a:r>
          <a:endParaRPr lang="ja-JP" altLang="ja-JP" sz="1400">
            <a:solidFill>
              <a:sysClr val="windowText" lastClr="000000"/>
            </a:solidFill>
            <a:effectLst/>
          </a:endParaRPr>
        </a:p>
        <a:p>
          <a:pPr rtl="0" fontAlgn="base"/>
          <a:r>
            <a:rPr lang="ja-JP" altLang="ja-JP" sz="1100" b="0" i="0" baseline="0">
              <a:solidFill>
                <a:sysClr val="windowText" lastClr="000000"/>
              </a:solidFill>
              <a:effectLst/>
              <a:latin typeface="+mn-lt"/>
              <a:ea typeface="+mn-ea"/>
              <a:cs typeface="+mn-cs"/>
            </a:rPr>
            <a:t>　上水道事業は、２８年度に料金改定を行ったものの、浄水場整備費用、さらには施設の老朽化対策に要する経費が経営を圧迫する要因となっている。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その他の特別会計では、介護保険特別会計の介護給付費や地域支援事業費の伸びによる繰出し増が、一般会計の財政負担を圧迫する要因となっている。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644" t="s">
        <v>81</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 thickBot="1" x14ac:dyDescent="0.25">
      <c r="A2" s="185"/>
      <c r="B2" s="188" t="s">
        <v>82</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45" t="s">
        <v>83</v>
      </c>
      <c r="C3" s="646"/>
      <c r="D3" s="646"/>
      <c r="E3" s="647"/>
      <c r="F3" s="647"/>
      <c r="G3" s="647"/>
      <c r="H3" s="647"/>
      <c r="I3" s="647"/>
      <c r="J3" s="647"/>
      <c r="K3" s="647"/>
      <c r="L3" s="647" t="s">
        <v>84</v>
      </c>
      <c r="M3" s="647"/>
      <c r="N3" s="647"/>
      <c r="O3" s="647"/>
      <c r="P3" s="647"/>
      <c r="Q3" s="647"/>
      <c r="R3" s="650"/>
      <c r="S3" s="650"/>
      <c r="T3" s="650"/>
      <c r="U3" s="650"/>
      <c r="V3" s="651"/>
      <c r="W3" s="544" t="s">
        <v>85</v>
      </c>
      <c r="X3" s="545"/>
      <c r="Y3" s="545"/>
      <c r="Z3" s="545"/>
      <c r="AA3" s="545"/>
      <c r="AB3" s="646"/>
      <c r="AC3" s="650" t="s">
        <v>86</v>
      </c>
      <c r="AD3" s="545"/>
      <c r="AE3" s="545"/>
      <c r="AF3" s="545"/>
      <c r="AG3" s="545"/>
      <c r="AH3" s="545"/>
      <c r="AI3" s="545"/>
      <c r="AJ3" s="545"/>
      <c r="AK3" s="545"/>
      <c r="AL3" s="612"/>
      <c r="AM3" s="544" t="s">
        <v>87</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88</v>
      </c>
      <c r="BO3" s="545"/>
      <c r="BP3" s="545"/>
      <c r="BQ3" s="545"/>
      <c r="BR3" s="545"/>
      <c r="BS3" s="545"/>
      <c r="BT3" s="545"/>
      <c r="BU3" s="612"/>
      <c r="BV3" s="544" t="s">
        <v>89</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90</v>
      </c>
      <c r="CU3" s="545"/>
      <c r="CV3" s="545"/>
      <c r="CW3" s="545"/>
      <c r="CX3" s="545"/>
      <c r="CY3" s="545"/>
      <c r="CZ3" s="545"/>
      <c r="DA3" s="612"/>
      <c r="DB3" s="544" t="s">
        <v>91</v>
      </c>
      <c r="DC3" s="545"/>
      <c r="DD3" s="545"/>
      <c r="DE3" s="545"/>
      <c r="DF3" s="545"/>
      <c r="DG3" s="545"/>
      <c r="DH3" s="545"/>
      <c r="DI3" s="612"/>
      <c r="DJ3" s="185"/>
      <c r="DK3" s="185"/>
      <c r="DL3" s="185"/>
      <c r="DM3" s="185"/>
      <c r="DN3" s="185"/>
      <c r="DO3" s="185"/>
    </row>
    <row r="4" spans="1:119" ht="18.75" customHeight="1" x14ac:dyDescent="0.2">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92</v>
      </c>
      <c r="AZ4" s="458"/>
      <c r="BA4" s="458"/>
      <c r="BB4" s="458"/>
      <c r="BC4" s="458"/>
      <c r="BD4" s="458"/>
      <c r="BE4" s="458"/>
      <c r="BF4" s="458"/>
      <c r="BG4" s="458"/>
      <c r="BH4" s="458"/>
      <c r="BI4" s="458"/>
      <c r="BJ4" s="458"/>
      <c r="BK4" s="458"/>
      <c r="BL4" s="458"/>
      <c r="BM4" s="459"/>
      <c r="BN4" s="460">
        <v>8434585</v>
      </c>
      <c r="BO4" s="461"/>
      <c r="BP4" s="461"/>
      <c r="BQ4" s="461"/>
      <c r="BR4" s="461"/>
      <c r="BS4" s="461"/>
      <c r="BT4" s="461"/>
      <c r="BU4" s="462"/>
      <c r="BV4" s="460">
        <v>8740411</v>
      </c>
      <c r="BW4" s="461"/>
      <c r="BX4" s="461"/>
      <c r="BY4" s="461"/>
      <c r="BZ4" s="461"/>
      <c r="CA4" s="461"/>
      <c r="CB4" s="461"/>
      <c r="CC4" s="462"/>
      <c r="CD4" s="638" t="s">
        <v>93</v>
      </c>
      <c r="CE4" s="639"/>
      <c r="CF4" s="639"/>
      <c r="CG4" s="639"/>
      <c r="CH4" s="639"/>
      <c r="CI4" s="639"/>
      <c r="CJ4" s="639"/>
      <c r="CK4" s="639"/>
      <c r="CL4" s="639"/>
      <c r="CM4" s="639"/>
      <c r="CN4" s="639"/>
      <c r="CO4" s="639"/>
      <c r="CP4" s="639"/>
      <c r="CQ4" s="639"/>
      <c r="CR4" s="639"/>
      <c r="CS4" s="640"/>
      <c r="CT4" s="641">
        <v>3.8</v>
      </c>
      <c r="CU4" s="642"/>
      <c r="CV4" s="642"/>
      <c r="CW4" s="642"/>
      <c r="CX4" s="642"/>
      <c r="CY4" s="642"/>
      <c r="CZ4" s="642"/>
      <c r="DA4" s="643"/>
      <c r="DB4" s="641">
        <v>4.8</v>
      </c>
      <c r="DC4" s="642"/>
      <c r="DD4" s="642"/>
      <c r="DE4" s="642"/>
      <c r="DF4" s="642"/>
      <c r="DG4" s="642"/>
      <c r="DH4" s="642"/>
      <c r="DI4" s="643"/>
      <c r="DJ4" s="185"/>
      <c r="DK4" s="185"/>
      <c r="DL4" s="185"/>
      <c r="DM4" s="185"/>
      <c r="DN4" s="185"/>
      <c r="DO4" s="185"/>
    </row>
    <row r="5" spans="1:119" ht="18.75" customHeight="1" x14ac:dyDescent="0.2">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94</v>
      </c>
      <c r="AN5" s="439"/>
      <c r="AO5" s="439"/>
      <c r="AP5" s="439"/>
      <c r="AQ5" s="439"/>
      <c r="AR5" s="439"/>
      <c r="AS5" s="439"/>
      <c r="AT5" s="440"/>
      <c r="AU5" s="522" t="s">
        <v>95</v>
      </c>
      <c r="AV5" s="523"/>
      <c r="AW5" s="523"/>
      <c r="AX5" s="523"/>
      <c r="AY5" s="445" t="s">
        <v>96</v>
      </c>
      <c r="AZ5" s="446"/>
      <c r="BA5" s="446"/>
      <c r="BB5" s="446"/>
      <c r="BC5" s="446"/>
      <c r="BD5" s="446"/>
      <c r="BE5" s="446"/>
      <c r="BF5" s="446"/>
      <c r="BG5" s="446"/>
      <c r="BH5" s="446"/>
      <c r="BI5" s="446"/>
      <c r="BJ5" s="446"/>
      <c r="BK5" s="446"/>
      <c r="BL5" s="446"/>
      <c r="BM5" s="447"/>
      <c r="BN5" s="465">
        <v>8168379</v>
      </c>
      <c r="BO5" s="466"/>
      <c r="BP5" s="466"/>
      <c r="BQ5" s="466"/>
      <c r="BR5" s="466"/>
      <c r="BS5" s="466"/>
      <c r="BT5" s="466"/>
      <c r="BU5" s="467"/>
      <c r="BV5" s="465">
        <v>8488693</v>
      </c>
      <c r="BW5" s="466"/>
      <c r="BX5" s="466"/>
      <c r="BY5" s="466"/>
      <c r="BZ5" s="466"/>
      <c r="CA5" s="466"/>
      <c r="CB5" s="466"/>
      <c r="CC5" s="467"/>
      <c r="CD5" s="474" t="s">
        <v>97</v>
      </c>
      <c r="CE5" s="475"/>
      <c r="CF5" s="475"/>
      <c r="CG5" s="475"/>
      <c r="CH5" s="475"/>
      <c r="CI5" s="475"/>
      <c r="CJ5" s="475"/>
      <c r="CK5" s="475"/>
      <c r="CL5" s="475"/>
      <c r="CM5" s="475"/>
      <c r="CN5" s="475"/>
      <c r="CO5" s="475"/>
      <c r="CP5" s="475"/>
      <c r="CQ5" s="475"/>
      <c r="CR5" s="475"/>
      <c r="CS5" s="476"/>
      <c r="CT5" s="435">
        <v>94.4</v>
      </c>
      <c r="CU5" s="436"/>
      <c r="CV5" s="436"/>
      <c r="CW5" s="436"/>
      <c r="CX5" s="436"/>
      <c r="CY5" s="436"/>
      <c r="CZ5" s="436"/>
      <c r="DA5" s="437"/>
      <c r="DB5" s="435">
        <v>91.7</v>
      </c>
      <c r="DC5" s="436"/>
      <c r="DD5" s="436"/>
      <c r="DE5" s="436"/>
      <c r="DF5" s="436"/>
      <c r="DG5" s="436"/>
      <c r="DH5" s="436"/>
      <c r="DI5" s="437"/>
      <c r="DJ5" s="185"/>
      <c r="DK5" s="185"/>
      <c r="DL5" s="185"/>
      <c r="DM5" s="185"/>
      <c r="DN5" s="185"/>
      <c r="DO5" s="185"/>
    </row>
    <row r="6" spans="1:119" ht="18.75" customHeight="1" x14ac:dyDescent="0.2">
      <c r="A6" s="186"/>
      <c r="B6" s="618" t="s">
        <v>98</v>
      </c>
      <c r="C6" s="479"/>
      <c r="D6" s="479"/>
      <c r="E6" s="619"/>
      <c r="F6" s="619"/>
      <c r="G6" s="619"/>
      <c r="H6" s="619"/>
      <c r="I6" s="619"/>
      <c r="J6" s="619"/>
      <c r="K6" s="619"/>
      <c r="L6" s="619" t="s">
        <v>99</v>
      </c>
      <c r="M6" s="619"/>
      <c r="N6" s="619"/>
      <c r="O6" s="619"/>
      <c r="P6" s="619"/>
      <c r="Q6" s="619"/>
      <c r="R6" s="503"/>
      <c r="S6" s="503"/>
      <c r="T6" s="503"/>
      <c r="U6" s="503"/>
      <c r="V6" s="625"/>
      <c r="W6" s="556" t="s">
        <v>100</v>
      </c>
      <c r="X6" s="478"/>
      <c r="Y6" s="478"/>
      <c r="Z6" s="478"/>
      <c r="AA6" s="478"/>
      <c r="AB6" s="479"/>
      <c r="AC6" s="630" t="s">
        <v>101</v>
      </c>
      <c r="AD6" s="631"/>
      <c r="AE6" s="631"/>
      <c r="AF6" s="631"/>
      <c r="AG6" s="631"/>
      <c r="AH6" s="631"/>
      <c r="AI6" s="631"/>
      <c r="AJ6" s="631"/>
      <c r="AK6" s="631"/>
      <c r="AL6" s="632"/>
      <c r="AM6" s="534" t="s">
        <v>102</v>
      </c>
      <c r="AN6" s="439"/>
      <c r="AO6" s="439"/>
      <c r="AP6" s="439"/>
      <c r="AQ6" s="439"/>
      <c r="AR6" s="439"/>
      <c r="AS6" s="439"/>
      <c r="AT6" s="440"/>
      <c r="AU6" s="522" t="s">
        <v>95</v>
      </c>
      <c r="AV6" s="523"/>
      <c r="AW6" s="523"/>
      <c r="AX6" s="523"/>
      <c r="AY6" s="445" t="s">
        <v>103</v>
      </c>
      <c r="AZ6" s="446"/>
      <c r="BA6" s="446"/>
      <c r="BB6" s="446"/>
      <c r="BC6" s="446"/>
      <c r="BD6" s="446"/>
      <c r="BE6" s="446"/>
      <c r="BF6" s="446"/>
      <c r="BG6" s="446"/>
      <c r="BH6" s="446"/>
      <c r="BI6" s="446"/>
      <c r="BJ6" s="446"/>
      <c r="BK6" s="446"/>
      <c r="BL6" s="446"/>
      <c r="BM6" s="447"/>
      <c r="BN6" s="465">
        <v>266206</v>
      </c>
      <c r="BO6" s="466"/>
      <c r="BP6" s="466"/>
      <c r="BQ6" s="466"/>
      <c r="BR6" s="466"/>
      <c r="BS6" s="466"/>
      <c r="BT6" s="466"/>
      <c r="BU6" s="467"/>
      <c r="BV6" s="465">
        <v>251718</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100.4</v>
      </c>
      <c r="CU6" s="616"/>
      <c r="CV6" s="616"/>
      <c r="CW6" s="616"/>
      <c r="CX6" s="616"/>
      <c r="CY6" s="616"/>
      <c r="CZ6" s="616"/>
      <c r="DA6" s="617"/>
      <c r="DB6" s="615">
        <v>97.8</v>
      </c>
      <c r="DC6" s="616"/>
      <c r="DD6" s="616"/>
      <c r="DE6" s="616"/>
      <c r="DF6" s="616"/>
      <c r="DG6" s="616"/>
      <c r="DH6" s="616"/>
      <c r="DI6" s="617"/>
      <c r="DJ6" s="185"/>
      <c r="DK6" s="185"/>
      <c r="DL6" s="185"/>
      <c r="DM6" s="185"/>
      <c r="DN6" s="185"/>
      <c r="DO6" s="185"/>
    </row>
    <row r="7" spans="1:119" ht="18.75" customHeight="1" x14ac:dyDescent="0.2">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106</v>
      </c>
      <c r="AV7" s="523"/>
      <c r="AW7" s="523"/>
      <c r="AX7" s="523"/>
      <c r="AY7" s="445" t="s">
        <v>107</v>
      </c>
      <c r="AZ7" s="446"/>
      <c r="BA7" s="446"/>
      <c r="BB7" s="446"/>
      <c r="BC7" s="446"/>
      <c r="BD7" s="446"/>
      <c r="BE7" s="446"/>
      <c r="BF7" s="446"/>
      <c r="BG7" s="446"/>
      <c r="BH7" s="446"/>
      <c r="BI7" s="446"/>
      <c r="BJ7" s="446"/>
      <c r="BK7" s="446"/>
      <c r="BL7" s="446"/>
      <c r="BM7" s="447"/>
      <c r="BN7" s="465">
        <v>76047</v>
      </c>
      <c r="BO7" s="466"/>
      <c r="BP7" s="466"/>
      <c r="BQ7" s="466"/>
      <c r="BR7" s="466"/>
      <c r="BS7" s="466"/>
      <c r="BT7" s="466"/>
      <c r="BU7" s="467"/>
      <c r="BV7" s="465">
        <v>6607</v>
      </c>
      <c r="BW7" s="466"/>
      <c r="BX7" s="466"/>
      <c r="BY7" s="466"/>
      <c r="BZ7" s="466"/>
      <c r="CA7" s="466"/>
      <c r="CB7" s="466"/>
      <c r="CC7" s="467"/>
      <c r="CD7" s="474" t="s">
        <v>108</v>
      </c>
      <c r="CE7" s="475"/>
      <c r="CF7" s="475"/>
      <c r="CG7" s="475"/>
      <c r="CH7" s="475"/>
      <c r="CI7" s="475"/>
      <c r="CJ7" s="475"/>
      <c r="CK7" s="475"/>
      <c r="CL7" s="475"/>
      <c r="CM7" s="475"/>
      <c r="CN7" s="475"/>
      <c r="CO7" s="475"/>
      <c r="CP7" s="475"/>
      <c r="CQ7" s="475"/>
      <c r="CR7" s="475"/>
      <c r="CS7" s="476"/>
      <c r="CT7" s="465">
        <v>5066504</v>
      </c>
      <c r="CU7" s="466"/>
      <c r="CV7" s="466"/>
      <c r="CW7" s="466"/>
      <c r="CX7" s="466"/>
      <c r="CY7" s="466"/>
      <c r="CZ7" s="466"/>
      <c r="DA7" s="467"/>
      <c r="DB7" s="465">
        <v>5099712</v>
      </c>
      <c r="DC7" s="466"/>
      <c r="DD7" s="466"/>
      <c r="DE7" s="466"/>
      <c r="DF7" s="466"/>
      <c r="DG7" s="466"/>
      <c r="DH7" s="466"/>
      <c r="DI7" s="467"/>
      <c r="DJ7" s="185"/>
      <c r="DK7" s="185"/>
      <c r="DL7" s="185"/>
      <c r="DM7" s="185"/>
      <c r="DN7" s="185"/>
      <c r="DO7" s="185"/>
    </row>
    <row r="8" spans="1:119" ht="18.75" customHeight="1" thickBot="1" x14ac:dyDescent="0.25">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109</v>
      </c>
      <c r="AN8" s="439"/>
      <c r="AO8" s="439"/>
      <c r="AP8" s="439"/>
      <c r="AQ8" s="439"/>
      <c r="AR8" s="439"/>
      <c r="AS8" s="439"/>
      <c r="AT8" s="440"/>
      <c r="AU8" s="522" t="s">
        <v>95</v>
      </c>
      <c r="AV8" s="523"/>
      <c r="AW8" s="523"/>
      <c r="AX8" s="523"/>
      <c r="AY8" s="445" t="s">
        <v>110</v>
      </c>
      <c r="AZ8" s="446"/>
      <c r="BA8" s="446"/>
      <c r="BB8" s="446"/>
      <c r="BC8" s="446"/>
      <c r="BD8" s="446"/>
      <c r="BE8" s="446"/>
      <c r="BF8" s="446"/>
      <c r="BG8" s="446"/>
      <c r="BH8" s="446"/>
      <c r="BI8" s="446"/>
      <c r="BJ8" s="446"/>
      <c r="BK8" s="446"/>
      <c r="BL8" s="446"/>
      <c r="BM8" s="447"/>
      <c r="BN8" s="465">
        <v>190159</v>
      </c>
      <c r="BO8" s="466"/>
      <c r="BP8" s="466"/>
      <c r="BQ8" s="466"/>
      <c r="BR8" s="466"/>
      <c r="BS8" s="466"/>
      <c r="BT8" s="466"/>
      <c r="BU8" s="467"/>
      <c r="BV8" s="465">
        <v>245111</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0.5</v>
      </c>
      <c r="CU8" s="579"/>
      <c r="CV8" s="579"/>
      <c r="CW8" s="579"/>
      <c r="CX8" s="579"/>
      <c r="CY8" s="579"/>
      <c r="CZ8" s="579"/>
      <c r="DA8" s="580"/>
      <c r="DB8" s="578">
        <v>0.5</v>
      </c>
      <c r="DC8" s="579"/>
      <c r="DD8" s="579"/>
      <c r="DE8" s="579"/>
      <c r="DF8" s="579"/>
      <c r="DG8" s="579"/>
      <c r="DH8" s="579"/>
      <c r="DI8" s="580"/>
      <c r="DJ8" s="185"/>
      <c r="DK8" s="185"/>
      <c r="DL8" s="185"/>
      <c r="DM8" s="185"/>
      <c r="DN8" s="185"/>
      <c r="DO8" s="185"/>
    </row>
    <row r="9" spans="1:119" ht="18.75" customHeight="1" thickBot="1" x14ac:dyDescent="0.25">
      <c r="A9" s="186"/>
      <c r="B9" s="604" t="s">
        <v>112</v>
      </c>
      <c r="C9" s="605"/>
      <c r="D9" s="605"/>
      <c r="E9" s="605"/>
      <c r="F9" s="605"/>
      <c r="G9" s="605"/>
      <c r="H9" s="605"/>
      <c r="I9" s="605"/>
      <c r="J9" s="605"/>
      <c r="K9" s="528"/>
      <c r="L9" s="606" t="s">
        <v>113</v>
      </c>
      <c r="M9" s="607"/>
      <c r="N9" s="607"/>
      <c r="O9" s="607"/>
      <c r="P9" s="607"/>
      <c r="Q9" s="608"/>
      <c r="R9" s="609">
        <v>19606</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95</v>
      </c>
      <c r="AV9" s="523"/>
      <c r="AW9" s="523"/>
      <c r="AX9" s="523"/>
      <c r="AY9" s="445" t="s">
        <v>116</v>
      </c>
      <c r="AZ9" s="446"/>
      <c r="BA9" s="446"/>
      <c r="BB9" s="446"/>
      <c r="BC9" s="446"/>
      <c r="BD9" s="446"/>
      <c r="BE9" s="446"/>
      <c r="BF9" s="446"/>
      <c r="BG9" s="446"/>
      <c r="BH9" s="446"/>
      <c r="BI9" s="446"/>
      <c r="BJ9" s="446"/>
      <c r="BK9" s="446"/>
      <c r="BL9" s="446"/>
      <c r="BM9" s="447"/>
      <c r="BN9" s="465">
        <v>-54952</v>
      </c>
      <c r="BO9" s="466"/>
      <c r="BP9" s="466"/>
      <c r="BQ9" s="466"/>
      <c r="BR9" s="466"/>
      <c r="BS9" s="466"/>
      <c r="BT9" s="466"/>
      <c r="BU9" s="467"/>
      <c r="BV9" s="465">
        <v>2551</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15.9</v>
      </c>
      <c r="CU9" s="436"/>
      <c r="CV9" s="436"/>
      <c r="CW9" s="436"/>
      <c r="CX9" s="436"/>
      <c r="CY9" s="436"/>
      <c r="CZ9" s="436"/>
      <c r="DA9" s="437"/>
      <c r="DB9" s="435">
        <v>16.2</v>
      </c>
      <c r="DC9" s="436"/>
      <c r="DD9" s="436"/>
      <c r="DE9" s="436"/>
      <c r="DF9" s="436"/>
      <c r="DG9" s="436"/>
      <c r="DH9" s="436"/>
      <c r="DI9" s="437"/>
      <c r="DJ9" s="185"/>
      <c r="DK9" s="185"/>
      <c r="DL9" s="185"/>
      <c r="DM9" s="185"/>
      <c r="DN9" s="185"/>
      <c r="DO9" s="185"/>
    </row>
    <row r="10" spans="1:119" ht="18.75" customHeight="1" thickBot="1" x14ac:dyDescent="0.25">
      <c r="A10" s="186"/>
      <c r="B10" s="604"/>
      <c r="C10" s="605"/>
      <c r="D10" s="605"/>
      <c r="E10" s="605"/>
      <c r="F10" s="605"/>
      <c r="G10" s="605"/>
      <c r="H10" s="605"/>
      <c r="I10" s="605"/>
      <c r="J10" s="605"/>
      <c r="K10" s="528"/>
      <c r="L10" s="438" t="s">
        <v>118</v>
      </c>
      <c r="M10" s="439"/>
      <c r="N10" s="439"/>
      <c r="O10" s="439"/>
      <c r="P10" s="439"/>
      <c r="Q10" s="440"/>
      <c r="R10" s="441">
        <v>20909</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95</v>
      </c>
      <c r="AV10" s="523"/>
      <c r="AW10" s="523"/>
      <c r="AX10" s="523"/>
      <c r="AY10" s="445" t="s">
        <v>120</v>
      </c>
      <c r="AZ10" s="446"/>
      <c r="BA10" s="446"/>
      <c r="BB10" s="446"/>
      <c r="BC10" s="446"/>
      <c r="BD10" s="446"/>
      <c r="BE10" s="446"/>
      <c r="BF10" s="446"/>
      <c r="BG10" s="446"/>
      <c r="BH10" s="446"/>
      <c r="BI10" s="446"/>
      <c r="BJ10" s="446"/>
      <c r="BK10" s="446"/>
      <c r="BL10" s="446"/>
      <c r="BM10" s="447"/>
      <c r="BN10" s="465">
        <v>0</v>
      </c>
      <c r="BO10" s="466"/>
      <c r="BP10" s="466"/>
      <c r="BQ10" s="466"/>
      <c r="BR10" s="466"/>
      <c r="BS10" s="466"/>
      <c r="BT10" s="466"/>
      <c r="BU10" s="467"/>
      <c r="BV10" s="465">
        <v>160000</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95</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2">
      <c r="A12" s="186"/>
      <c r="B12" s="581" t="s">
        <v>129</v>
      </c>
      <c r="C12" s="582"/>
      <c r="D12" s="582"/>
      <c r="E12" s="582"/>
      <c r="F12" s="582"/>
      <c r="G12" s="582"/>
      <c r="H12" s="582"/>
      <c r="I12" s="582"/>
      <c r="J12" s="582"/>
      <c r="K12" s="583"/>
      <c r="L12" s="590" t="s">
        <v>130</v>
      </c>
      <c r="M12" s="591"/>
      <c r="N12" s="591"/>
      <c r="O12" s="591"/>
      <c r="P12" s="591"/>
      <c r="Q12" s="592"/>
      <c r="R12" s="593">
        <v>19450</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134</v>
      </c>
      <c r="AV12" s="523"/>
      <c r="AW12" s="523"/>
      <c r="AX12" s="523"/>
      <c r="AY12" s="445" t="s">
        <v>135</v>
      </c>
      <c r="AZ12" s="446"/>
      <c r="BA12" s="446"/>
      <c r="BB12" s="446"/>
      <c r="BC12" s="446"/>
      <c r="BD12" s="446"/>
      <c r="BE12" s="446"/>
      <c r="BF12" s="446"/>
      <c r="BG12" s="446"/>
      <c r="BH12" s="446"/>
      <c r="BI12" s="446"/>
      <c r="BJ12" s="446"/>
      <c r="BK12" s="446"/>
      <c r="BL12" s="446"/>
      <c r="BM12" s="447"/>
      <c r="BN12" s="465">
        <v>361058</v>
      </c>
      <c r="BO12" s="466"/>
      <c r="BP12" s="466"/>
      <c r="BQ12" s="466"/>
      <c r="BR12" s="466"/>
      <c r="BS12" s="466"/>
      <c r="BT12" s="466"/>
      <c r="BU12" s="467"/>
      <c r="BV12" s="465">
        <v>283000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137</v>
      </c>
      <c r="CU12" s="579"/>
      <c r="CV12" s="579"/>
      <c r="CW12" s="579"/>
      <c r="CX12" s="579"/>
      <c r="CY12" s="579"/>
      <c r="CZ12" s="579"/>
      <c r="DA12" s="580"/>
      <c r="DB12" s="578" t="s">
        <v>127</v>
      </c>
      <c r="DC12" s="579"/>
      <c r="DD12" s="579"/>
      <c r="DE12" s="579"/>
      <c r="DF12" s="579"/>
      <c r="DG12" s="579"/>
      <c r="DH12" s="579"/>
      <c r="DI12" s="580"/>
      <c r="DJ12" s="185"/>
      <c r="DK12" s="185"/>
      <c r="DL12" s="185"/>
      <c r="DM12" s="185"/>
      <c r="DN12" s="185"/>
      <c r="DO12" s="185"/>
    </row>
    <row r="13" spans="1:119" ht="18.75" customHeight="1" x14ac:dyDescent="0.2">
      <c r="A13" s="186"/>
      <c r="B13" s="584"/>
      <c r="C13" s="585"/>
      <c r="D13" s="585"/>
      <c r="E13" s="585"/>
      <c r="F13" s="585"/>
      <c r="G13" s="585"/>
      <c r="H13" s="585"/>
      <c r="I13" s="585"/>
      <c r="J13" s="585"/>
      <c r="K13" s="586"/>
      <c r="L13" s="196"/>
      <c r="M13" s="565" t="s">
        <v>138</v>
      </c>
      <c r="N13" s="566"/>
      <c r="O13" s="566"/>
      <c r="P13" s="566"/>
      <c r="Q13" s="567"/>
      <c r="R13" s="568">
        <v>19285</v>
      </c>
      <c r="S13" s="569"/>
      <c r="T13" s="569"/>
      <c r="U13" s="569"/>
      <c r="V13" s="570"/>
      <c r="W13" s="556" t="s">
        <v>139</v>
      </c>
      <c r="X13" s="478"/>
      <c r="Y13" s="478"/>
      <c r="Z13" s="478"/>
      <c r="AA13" s="478"/>
      <c r="AB13" s="479"/>
      <c r="AC13" s="441">
        <v>1970</v>
      </c>
      <c r="AD13" s="442"/>
      <c r="AE13" s="442"/>
      <c r="AF13" s="442"/>
      <c r="AG13" s="443"/>
      <c r="AH13" s="441">
        <v>2219</v>
      </c>
      <c r="AI13" s="442"/>
      <c r="AJ13" s="442"/>
      <c r="AK13" s="442"/>
      <c r="AL13" s="444"/>
      <c r="AM13" s="534" t="s">
        <v>140</v>
      </c>
      <c r="AN13" s="439"/>
      <c r="AO13" s="439"/>
      <c r="AP13" s="439"/>
      <c r="AQ13" s="439"/>
      <c r="AR13" s="439"/>
      <c r="AS13" s="439"/>
      <c r="AT13" s="440"/>
      <c r="AU13" s="522" t="s">
        <v>141</v>
      </c>
      <c r="AV13" s="523"/>
      <c r="AW13" s="523"/>
      <c r="AX13" s="523"/>
      <c r="AY13" s="445" t="s">
        <v>142</v>
      </c>
      <c r="AZ13" s="446"/>
      <c r="BA13" s="446"/>
      <c r="BB13" s="446"/>
      <c r="BC13" s="446"/>
      <c r="BD13" s="446"/>
      <c r="BE13" s="446"/>
      <c r="BF13" s="446"/>
      <c r="BG13" s="446"/>
      <c r="BH13" s="446"/>
      <c r="BI13" s="446"/>
      <c r="BJ13" s="446"/>
      <c r="BK13" s="446"/>
      <c r="BL13" s="446"/>
      <c r="BM13" s="447"/>
      <c r="BN13" s="465">
        <v>-416010</v>
      </c>
      <c r="BO13" s="466"/>
      <c r="BP13" s="466"/>
      <c r="BQ13" s="466"/>
      <c r="BR13" s="466"/>
      <c r="BS13" s="466"/>
      <c r="BT13" s="466"/>
      <c r="BU13" s="467"/>
      <c r="BV13" s="465">
        <v>-120449</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10.199999999999999</v>
      </c>
      <c r="CU13" s="436"/>
      <c r="CV13" s="436"/>
      <c r="CW13" s="436"/>
      <c r="CX13" s="436"/>
      <c r="CY13" s="436"/>
      <c r="CZ13" s="436"/>
      <c r="DA13" s="437"/>
      <c r="DB13" s="435">
        <v>10.1</v>
      </c>
      <c r="DC13" s="436"/>
      <c r="DD13" s="436"/>
      <c r="DE13" s="436"/>
      <c r="DF13" s="436"/>
      <c r="DG13" s="436"/>
      <c r="DH13" s="436"/>
      <c r="DI13" s="437"/>
      <c r="DJ13" s="185"/>
      <c r="DK13" s="185"/>
      <c r="DL13" s="185"/>
      <c r="DM13" s="185"/>
      <c r="DN13" s="185"/>
      <c r="DO13" s="185"/>
    </row>
    <row r="14" spans="1:119" ht="18.75" customHeight="1" thickBot="1" x14ac:dyDescent="0.25">
      <c r="A14" s="186"/>
      <c r="B14" s="584"/>
      <c r="C14" s="585"/>
      <c r="D14" s="585"/>
      <c r="E14" s="585"/>
      <c r="F14" s="585"/>
      <c r="G14" s="585"/>
      <c r="H14" s="585"/>
      <c r="I14" s="585"/>
      <c r="J14" s="585"/>
      <c r="K14" s="586"/>
      <c r="L14" s="558" t="s">
        <v>144</v>
      </c>
      <c r="M14" s="599"/>
      <c r="N14" s="599"/>
      <c r="O14" s="599"/>
      <c r="P14" s="599"/>
      <c r="Q14" s="600"/>
      <c r="R14" s="568">
        <v>19722</v>
      </c>
      <c r="S14" s="569"/>
      <c r="T14" s="569"/>
      <c r="U14" s="569"/>
      <c r="V14" s="570"/>
      <c r="W14" s="571"/>
      <c r="X14" s="481"/>
      <c r="Y14" s="481"/>
      <c r="Z14" s="481"/>
      <c r="AA14" s="481"/>
      <c r="AB14" s="482"/>
      <c r="AC14" s="561">
        <v>20.399999999999999</v>
      </c>
      <c r="AD14" s="562"/>
      <c r="AE14" s="562"/>
      <c r="AF14" s="562"/>
      <c r="AG14" s="563"/>
      <c r="AH14" s="561">
        <v>21.7</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v>80.400000000000006</v>
      </c>
      <c r="CU14" s="573"/>
      <c r="CV14" s="573"/>
      <c r="CW14" s="573"/>
      <c r="CX14" s="573"/>
      <c r="CY14" s="573"/>
      <c r="CZ14" s="573"/>
      <c r="DA14" s="574"/>
      <c r="DB14" s="572">
        <v>83.8</v>
      </c>
      <c r="DC14" s="573"/>
      <c r="DD14" s="573"/>
      <c r="DE14" s="573"/>
      <c r="DF14" s="573"/>
      <c r="DG14" s="573"/>
      <c r="DH14" s="573"/>
      <c r="DI14" s="574"/>
      <c r="DJ14" s="185"/>
      <c r="DK14" s="185"/>
      <c r="DL14" s="185"/>
      <c r="DM14" s="185"/>
      <c r="DN14" s="185"/>
      <c r="DO14" s="185"/>
    </row>
    <row r="15" spans="1:119" ht="18.75" customHeight="1" x14ac:dyDescent="0.2">
      <c r="A15" s="186"/>
      <c r="B15" s="584"/>
      <c r="C15" s="585"/>
      <c r="D15" s="585"/>
      <c r="E15" s="585"/>
      <c r="F15" s="585"/>
      <c r="G15" s="585"/>
      <c r="H15" s="585"/>
      <c r="I15" s="585"/>
      <c r="J15" s="585"/>
      <c r="K15" s="586"/>
      <c r="L15" s="196"/>
      <c r="M15" s="565" t="s">
        <v>146</v>
      </c>
      <c r="N15" s="566"/>
      <c r="O15" s="566"/>
      <c r="P15" s="566"/>
      <c r="Q15" s="567"/>
      <c r="R15" s="568">
        <v>19582</v>
      </c>
      <c r="S15" s="569"/>
      <c r="T15" s="569"/>
      <c r="U15" s="569"/>
      <c r="V15" s="570"/>
      <c r="W15" s="556" t="s">
        <v>147</v>
      </c>
      <c r="X15" s="478"/>
      <c r="Y15" s="478"/>
      <c r="Z15" s="478"/>
      <c r="AA15" s="478"/>
      <c r="AB15" s="479"/>
      <c r="AC15" s="441">
        <v>2153</v>
      </c>
      <c r="AD15" s="442"/>
      <c r="AE15" s="442"/>
      <c r="AF15" s="442"/>
      <c r="AG15" s="443"/>
      <c r="AH15" s="441">
        <v>2336</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2158621</v>
      </c>
      <c r="BO15" s="461"/>
      <c r="BP15" s="461"/>
      <c r="BQ15" s="461"/>
      <c r="BR15" s="461"/>
      <c r="BS15" s="461"/>
      <c r="BT15" s="461"/>
      <c r="BU15" s="462"/>
      <c r="BV15" s="460">
        <v>2120104</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22.3</v>
      </c>
      <c r="AD16" s="562"/>
      <c r="AE16" s="562"/>
      <c r="AF16" s="562"/>
      <c r="AG16" s="563"/>
      <c r="AH16" s="561">
        <v>22.8</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4184445</v>
      </c>
      <c r="BO16" s="466"/>
      <c r="BP16" s="466"/>
      <c r="BQ16" s="466"/>
      <c r="BR16" s="466"/>
      <c r="BS16" s="466"/>
      <c r="BT16" s="466"/>
      <c r="BU16" s="467"/>
      <c r="BV16" s="465">
        <v>4214058</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5">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5551</v>
      </c>
      <c r="AD17" s="442"/>
      <c r="AE17" s="442"/>
      <c r="AF17" s="442"/>
      <c r="AG17" s="443"/>
      <c r="AH17" s="441">
        <v>5677</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2738682</v>
      </c>
      <c r="BO17" s="466"/>
      <c r="BP17" s="466"/>
      <c r="BQ17" s="466"/>
      <c r="BR17" s="466"/>
      <c r="BS17" s="466"/>
      <c r="BT17" s="466"/>
      <c r="BU17" s="467"/>
      <c r="BV17" s="465">
        <v>2689188</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5">
      <c r="A18" s="186"/>
      <c r="B18" s="527" t="s">
        <v>157</v>
      </c>
      <c r="C18" s="528"/>
      <c r="D18" s="528"/>
      <c r="E18" s="529"/>
      <c r="F18" s="529"/>
      <c r="G18" s="529"/>
      <c r="H18" s="529"/>
      <c r="I18" s="529"/>
      <c r="J18" s="529"/>
      <c r="K18" s="529"/>
      <c r="L18" s="530">
        <v>130.63</v>
      </c>
      <c r="M18" s="530"/>
      <c r="N18" s="530"/>
      <c r="O18" s="530"/>
      <c r="P18" s="530"/>
      <c r="Q18" s="530"/>
      <c r="R18" s="531"/>
      <c r="S18" s="531"/>
      <c r="T18" s="531"/>
      <c r="U18" s="531"/>
      <c r="V18" s="532"/>
      <c r="W18" s="546"/>
      <c r="X18" s="547"/>
      <c r="Y18" s="547"/>
      <c r="Z18" s="547"/>
      <c r="AA18" s="547"/>
      <c r="AB18" s="557"/>
      <c r="AC18" s="429">
        <v>57.4</v>
      </c>
      <c r="AD18" s="430"/>
      <c r="AE18" s="430"/>
      <c r="AF18" s="430"/>
      <c r="AG18" s="533"/>
      <c r="AH18" s="429">
        <v>55.5</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4741296</v>
      </c>
      <c r="BO18" s="466"/>
      <c r="BP18" s="466"/>
      <c r="BQ18" s="466"/>
      <c r="BR18" s="466"/>
      <c r="BS18" s="466"/>
      <c r="BT18" s="466"/>
      <c r="BU18" s="467"/>
      <c r="BV18" s="465">
        <v>4729308</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5">
      <c r="A19" s="186"/>
      <c r="B19" s="527" t="s">
        <v>159</v>
      </c>
      <c r="C19" s="528"/>
      <c r="D19" s="528"/>
      <c r="E19" s="529"/>
      <c r="F19" s="529"/>
      <c r="G19" s="529"/>
      <c r="H19" s="529"/>
      <c r="I19" s="529"/>
      <c r="J19" s="529"/>
      <c r="K19" s="529"/>
      <c r="L19" s="535">
        <v>150</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5802847</v>
      </c>
      <c r="BO19" s="466"/>
      <c r="BP19" s="466"/>
      <c r="BQ19" s="466"/>
      <c r="BR19" s="466"/>
      <c r="BS19" s="466"/>
      <c r="BT19" s="466"/>
      <c r="BU19" s="467"/>
      <c r="BV19" s="465">
        <v>5907305</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5">
      <c r="A20" s="186"/>
      <c r="B20" s="527" t="s">
        <v>161</v>
      </c>
      <c r="C20" s="528"/>
      <c r="D20" s="528"/>
      <c r="E20" s="529"/>
      <c r="F20" s="529"/>
      <c r="G20" s="529"/>
      <c r="H20" s="529"/>
      <c r="I20" s="529"/>
      <c r="J20" s="529"/>
      <c r="K20" s="529"/>
      <c r="L20" s="535">
        <v>7606</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2">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5">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2">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8564358</v>
      </c>
      <c r="BO23" s="466"/>
      <c r="BP23" s="466"/>
      <c r="BQ23" s="466"/>
      <c r="BR23" s="466"/>
      <c r="BS23" s="466"/>
      <c r="BT23" s="466"/>
      <c r="BU23" s="467"/>
      <c r="BV23" s="465">
        <v>8977793</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5">
      <c r="A24" s="186"/>
      <c r="B24" s="497"/>
      <c r="C24" s="498"/>
      <c r="D24" s="499"/>
      <c r="E24" s="438" t="s">
        <v>170</v>
      </c>
      <c r="F24" s="439"/>
      <c r="G24" s="439"/>
      <c r="H24" s="439"/>
      <c r="I24" s="439"/>
      <c r="J24" s="439"/>
      <c r="K24" s="440"/>
      <c r="L24" s="441">
        <v>1</v>
      </c>
      <c r="M24" s="442"/>
      <c r="N24" s="442"/>
      <c r="O24" s="442"/>
      <c r="P24" s="443"/>
      <c r="Q24" s="441">
        <v>7220</v>
      </c>
      <c r="R24" s="442"/>
      <c r="S24" s="442"/>
      <c r="T24" s="442"/>
      <c r="U24" s="442"/>
      <c r="V24" s="443"/>
      <c r="W24" s="507"/>
      <c r="X24" s="498"/>
      <c r="Y24" s="499"/>
      <c r="Z24" s="438" t="s">
        <v>171</v>
      </c>
      <c r="AA24" s="439"/>
      <c r="AB24" s="439"/>
      <c r="AC24" s="439"/>
      <c r="AD24" s="439"/>
      <c r="AE24" s="439"/>
      <c r="AF24" s="439"/>
      <c r="AG24" s="440"/>
      <c r="AH24" s="441">
        <v>131</v>
      </c>
      <c r="AI24" s="442"/>
      <c r="AJ24" s="442"/>
      <c r="AK24" s="442"/>
      <c r="AL24" s="443"/>
      <c r="AM24" s="441">
        <v>421820</v>
      </c>
      <c r="AN24" s="442"/>
      <c r="AO24" s="442"/>
      <c r="AP24" s="442"/>
      <c r="AQ24" s="442"/>
      <c r="AR24" s="443"/>
      <c r="AS24" s="441">
        <v>3220</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8332336</v>
      </c>
      <c r="BO24" s="466"/>
      <c r="BP24" s="466"/>
      <c r="BQ24" s="466"/>
      <c r="BR24" s="466"/>
      <c r="BS24" s="466"/>
      <c r="BT24" s="466"/>
      <c r="BU24" s="467"/>
      <c r="BV24" s="465">
        <v>8742157</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2">
      <c r="A25" s="186"/>
      <c r="B25" s="497"/>
      <c r="C25" s="498"/>
      <c r="D25" s="499"/>
      <c r="E25" s="438" t="s">
        <v>173</v>
      </c>
      <c r="F25" s="439"/>
      <c r="G25" s="439"/>
      <c r="H25" s="439"/>
      <c r="I25" s="439"/>
      <c r="J25" s="439"/>
      <c r="K25" s="440"/>
      <c r="L25" s="441">
        <v>1</v>
      </c>
      <c r="M25" s="442"/>
      <c r="N25" s="442"/>
      <c r="O25" s="442"/>
      <c r="P25" s="443"/>
      <c r="Q25" s="441">
        <v>5790</v>
      </c>
      <c r="R25" s="442"/>
      <c r="S25" s="442"/>
      <c r="T25" s="442"/>
      <c r="U25" s="442"/>
      <c r="V25" s="443"/>
      <c r="W25" s="507"/>
      <c r="X25" s="498"/>
      <c r="Y25" s="499"/>
      <c r="Z25" s="438" t="s">
        <v>174</v>
      </c>
      <c r="AA25" s="439"/>
      <c r="AB25" s="439"/>
      <c r="AC25" s="439"/>
      <c r="AD25" s="439"/>
      <c r="AE25" s="439"/>
      <c r="AF25" s="439"/>
      <c r="AG25" s="440"/>
      <c r="AH25" s="441" t="s">
        <v>127</v>
      </c>
      <c r="AI25" s="442"/>
      <c r="AJ25" s="442"/>
      <c r="AK25" s="442"/>
      <c r="AL25" s="443"/>
      <c r="AM25" s="441" t="s">
        <v>137</v>
      </c>
      <c r="AN25" s="442"/>
      <c r="AO25" s="442"/>
      <c r="AP25" s="442"/>
      <c r="AQ25" s="442"/>
      <c r="AR25" s="443"/>
      <c r="AS25" s="441" t="s">
        <v>137</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375976</v>
      </c>
      <c r="BO25" s="461"/>
      <c r="BP25" s="461"/>
      <c r="BQ25" s="461"/>
      <c r="BR25" s="461"/>
      <c r="BS25" s="461"/>
      <c r="BT25" s="461"/>
      <c r="BU25" s="462"/>
      <c r="BV25" s="460">
        <v>214334</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2">
      <c r="A26" s="186"/>
      <c r="B26" s="497"/>
      <c r="C26" s="498"/>
      <c r="D26" s="499"/>
      <c r="E26" s="438" t="s">
        <v>176</v>
      </c>
      <c r="F26" s="439"/>
      <c r="G26" s="439"/>
      <c r="H26" s="439"/>
      <c r="I26" s="439"/>
      <c r="J26" s="439"/>
      <c r="K26" s="440"/>
      <c r="L26" s="441">
        <v>1</v>
      </c>
      <c r="M26" s="442"/>
      <c r="N26" s="442"/>
      <c r="O26" s="442"/>
      <c r="P26" s="443"/>
      <c r="Q26" s="441">
        <v>5520</v>
      </c>
      <c r="R26" s="442"/>
      <c r="S26" s="442"/>
      <c r="T26" s="442"/>
      <c r="U26" s="442"/>
      <c r="V26" s="443"/>
      <c r="W26" s="507"/>
      <c r="X26" s="498"/>
      <c r="Y26" s="499"/>
      <c r="Z26" s="438" t="s">
        <v>177</v>
      </c>
      <c r="AA26" s="520"/>
      <c r="AB26" s="520"/>
      <c r="AC26" s="520"/>
      <c r="AD26" s="520"/>
      <c r="AE26" s="520"/>
      <c r="AF26" s="520"/>
      <c r="AG26" s="521"/>
      <c r="AH26" s="441" t="s">
        <v>127</v>
      </c>
      <c r="AI26" s="442"/>
      <c r="AJ26" s="442"/>
      <c r="AK26" s="442"/>
      <c r="AL26" s="443"/>
      <c r="AM26" s="441" t="s">
        <v>127</v>
      </c>
      <c r="AN26" s="442"/>
      <c r="AO26" s="442"/>
      <c r="AP26" s="442"/>
      <c r="AQ26" s="442"/>
      <c r="AR26" s="443"/>
      <c r="AS26" s="441" t="s">
        <v>137</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127</v>
      </c>
      <c r="BO26" s="466"/>
      <c r="BP26" s="466"/>
      <c r="BQ26" s="466"/>
      <c r="BR26" s="466"/>
      <c r="BS26" s="466"/>
      <c r="BT26" s="466"/>
      <c r="BU26" s="467"/>
      <c r="BV26" s="465" t="s">
        <v>127</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5">
      <c r="A27" s="186"/>
      <c r="B27" s="497"/>
      <c r="C27" s="498"/>
      <c r="D27" s="499"/>
      <c r="E27" s="438" t="s">
        <v>179</v>
      </c>
      <c r="F27" s="439"/>
      <c r="G27" s="439"/>
      <c r="H27" s="439"/>
      <c r="I27" s="439"/>
      <c r="J27" s="439"/>
      <c r="K27" s="440"/>
      <c r="L27" s="441">
        <v>1</v>
      </c>
      <c r="M27" s="442"/>
      <c r="N27" s="442"/>
      <c r="O27" s="442"/>
      <c r="P27" s="443"/>
      <c r="Q27" s="441">
        <v>3210</v>
      </c>
      <c r="R27" s="442"/>
      <c r="S27" s="442"/>
      <c r="T27" s="442"/>
      <c r="U27" s="442"/>
      <c r="V27" s="443"/>
      <c r="W27" s="507"/>
      <c r="X27" s="498"/>
      <c r="Y27" s="499"/>
      <c r="Z27" s="438" t="s">
        <v>180</v>
      </c>
      <c r="AA27" s="439"/>
      <c r="AB27" s="439"/>
      <c r="AC27" s="439"/>
      <c r="AD27" s="439"/>
      <c r="AE27" s="439"/>
      <c r="AF27" s="439"/>
      <c r="AG27" s="440"/>
      <c r="AH27" s="441" t="s">
        <v>137</v>
      </c>
      <c r="AI27" s="442"/>
      <c r="AJ27" s="442"/>
      <c r="AK27" s="442"/>
      <c r="AL27" s="443"/>
      <c r="AM27" s="441" t="s">
        <v>137</v>
      </c>
      <c r="AN27" s="442"/>
      <c r="AO27" s="442"/>
      <c r="AP27" s="442"/>
      <c r="AQ27" s="442"/>
      <c r="AR27" s="443"/>
      <c r="AS27" s="441" t="s">
        <v>137</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v>225760</v>
      </c>
      <c r="BO27" s="469"/>
      <c r="BP27" s="469"/>
      <c r="BQ27" s="469"/>
      <c r="BR27" s="469"/>
      <c r="BS27" s="469"/>
      <c r="BT27" s="469"/>
      <c r="BU27" s="470"/>
      <c r="BV27" s="468">
        <v>225760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2">
      <c r="A28" s="186"/>
      <c r="B28" s="497"/>
      <c r="C28" s="498"/>
      <c r="D28" s="499"/>
      <c r="E28" s="438" t="s">
        <v>182</v>
      </c>
      <c r="F28" s="439"/>
      <c r="G28" s="439"/>
      <c r="H28" s="439"/>
      <c r="I28" s="439"/>
      <c r="J28" s="439"/>
      <c r="K28" s="440"/>
      <c r="L28" s="441">
        <v>1</v>
      </c>
      <c r="M28" s="442"/>
      <c r="N28" s="442"/>
      <c r="O28" s="442"/>
      <c r="P28" s="443"/>
      <c r="Q28" s="441">
        <v>2570</v>
      </c>
      <c r="R28" s="442"/>
      <c r="S28" s="442"/>
      <c r="T28" s="442"/>
      <c r="U28" s="442"/>
      <c r="V28" s="443"/>
      <c r="W28" s="507"/>
      <c r="X28" s="498"/>
      <c r="Y28" s="499"/>
      <c r="Z28" s="438" t="s">
        <v>183</v>
      </c>
      <c r="AA28" s="439"/>
      <c r="AB28" s="439"/>
      <c r="AC28" s="439"/>
      <c r="AD28" s="439"/>
      <c r="AE28" s="439"/>
      <c r="AF28" s="439"/>
      <c r="AG28" s="440"/>
      <c r="AH28" s="441" t="s">
        <v>137</v>
      </c>
      <c r="AI28" s="442"/>
      <c r="AJ28" s="442"/>
      <c r="AK28" s="442"/>
      <c r="AL28" s="443"/>
      <c r="AM28" s="441" t="s">
        <v>137</v>
      </c>
      <c r="AN28" s="442"/>
      <c r="AO28" s="442"/>
      <c r="AP28" s="442"/>
      <c r="AQ28" s="442"/>
      <c r="AR28" s="443"/>
      <c r="AS28" s="441" t="s">
        <v>137</v>
      </c>
      <c r="AT28" s="442"/>
      <c r="AU28" s="442"/>
      <c r="AV28" s="442"/>
      <c r="AW28" s="442"/>
      <c r="AX28" s="444"/>
      <c r="AY28" s="448" t="s">
        <v>184</v>
      </c>
      <c r="AZ28" s="449"/>
      <c r="BA28" s="449"/>
      <c r="BB28" s="450"/>
      <c r="BC28" s="457" t="s">
        <v>48</v>
      </c>
      <c r="BD28" s="458"/>
      <c r="BE28" s="458"/>
      <c r="BF28" s="458"/>
      <c r="BG28" s="458"/>
      <c r="BH28" s="458"/>
      <c r="BI28" s="458"/>
      <c r="BJ28" s="458"/>
      <c r="BK28" s="458"/>
      <c r="BL28" s="458"/>
      <c r="BM28" s="459"/>
      <c r="BN28" s="460">
        <v>1005908</v>
      </c>
      <c r="BO28" s="461"/>
      <c r="BP28" s="461"/>
      <c r="BQ28" s="461"/>
      <c r="BR28" s="461"/>
      <c r="BS28" s="461"/>
      <c r="BT28" s="461"/>
      <c r="BU28" s="462"/>
      <c r="BV28" s="460">
        <v>1243966</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2">
      <c r="A29" s="186"/>
      <c r="B29" s="497"/>
      <c r="C29" s="498"/>
      <c r="D29" s="499"/>
      <c r="E29" s="438" t="s">
        <v>185</v>
      </c>
      <c r="F29" s="439"/>
      <c r="G29" s="439"/>
      <c r="H29" s="439"/>
      <c r="I29" s="439"/>
      <c r="J29" s="439"/>
      <c r="K29" s="440"/>
      <c r="L29" s="441">
        <v>11</v>
      </c>
      <c r="M29" s="442"/>
      <c r="N29" s="442"/>
      <c r="O29" s="442"/>
      <c r="P29" s="443"/>
      <c r="Q29" s="441">
        <v>2320</v>
      </c>
      <c r="R29" s="442"/>
      <c r="S29" s="442"/>
      <c r="T29" s="442"/>
      <c r="U29" s="442"/>
      <c r="V29" s="443"/>
      <c r="W29" s="508"/>
      <c r="X29" s="509"/>
      <c r="Y29" s="510"/>
      <c r="Z29" s="438" t="s">
        <v>186</v>
      </c>
      <c r="AA29" s="439"/>
      <c r="AB29" s="439"/>
      <c r="AC29" s="439"/>
      <c r="AD29" s="439"/>
      <c r="AE29" s="439"/>
      <c r="AF29" s="439"/>
      <c r="AG29" s="440"/>
      <c r="AH29" s="441">
        <v>131</v>
      </c>
      <c r="AI29" s="442"/>
      <c r="AJ29" s="442"/>
      <c r="AK29" s="442"/>
      <c r="AL29" s="443"/>
      <c r="AM29" s="441">
        <v>421820</v>
      </c>
      <c r="AN29" s="442"/>
      <c r="AO29" s="442"/>
      <c r="AP29" s="442"/>
      <c r="AQ29" s="442"/>
      <c r="AR29" s="443"/>
      <c r="AS29" s="441">
        <v>3220</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v>57668</v>
      </c>
      <c r="BO29" s="466"/>
      <c r="BP29" s="466"/>
      <c r="BQ29" s="466"/>
      <c r="BR29" s="466"/>
      <c r="BS29" s="466"/>
      <c r="BT29" s="466"/>
      <c r="BU29" s="467"/>
      <c r="BV29" s="465">
        <v>69359</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5">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97.3</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256749</v>
      </c>
      <c r="BO30" s="469"/>
      <c r="BP30" s="469"/>
      <c r="BQ30" s="469"/>
      <c r="BR30" s="469"/>
      <c r="BS30" s="469"/>
      <c r="BT30" s="469"/>
      <c r="BU30" s="470"/>
      <c r="BV30" s="468">
        <v>251399</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195</v>
      </c>
      <c r="V33" s="428"/>
      <c r="W33" s="427" t="s">
        <v>196</v>
      </c>
      <c r="X33" s="427"/>
      <c r="Y33" s="427"/>
      <c r="Z33" s="427"/>
      <c r="AA33" s="427"/>
      <c r="AB33" s="427"/>
      <c r="AC33" s="427"/>
      <c r="AD33" s="427"/>
      <c r="AE33" s="427"/>
      <c r="AF33" s="427"/>
      <c r="AG33" s="427"/>
      <c r="AH33" s="427"/>
      <c r="AI33" s="427"/>
      <c r="AJ33" s="427"/>
      <c r="AK33" s="427"/>
      <c r="AL33" s="215"/>
      <c r="AM33" s="428" t="s">
        <v>197</v>
      </c>
      <c r="AN33" s="428"/>
      <c r="AO33" s="427" t="s">
        <v>198</v>
      </c>
      <c r="AP33" s="427"/>
      <c r="AQ33" s="427"/>
      <c r="AR33" s="427"/>
      <c r="AS33" s="427"/>
      <c r="AT33" s="427"/>
      <c r="AU33" s="427"/>
      <c r="AV33" s="427"/>
      <c r="AW33" s="427"/>
      <c r="AX33" s="427"/>
      <c r="AY33" s="427"/>
      <c r="AZ33" s="427"/>
      <c r="BA33" s="427"/>
      <c r="BB33" s="427"/>
      <c r="BC33" s="427"/>
      <c r="BD33" s="216"/>
      <c r="BE33" s="427" t="s">
        <v>199</v>
      </c>
      <c r="BF33" s="427"/>
      <c r="BG33" s="427" t="s">
        <v>200</v>
      </c>
      <c r="BH33" s="427"/>
      <c r="BI33" s="427"/>
      <c r="BJ33" s="427"/>
      <c r="BK33" s="427"/>
      <c r="BL33" s="427"/>
      <c r="BM33" s="427"/>
      <c r="BN33" s="427"/>
      <c r="BO33" s="427"/>
      <c r="BP33" s="427"/>
      <c r="BQ33" s="427"/>
      <c r="BR33" s="427"/>
      <c r="BS33" s="427"/>
      <c r="BT33" s="427"/>
      <c r="BU33" s="427"/>
      <c r="BV33" s="216"/>
      <c r="BW33" s="428" t="s">
        <v>199</v>
      </c>
      <c r="BX33" s="428"/>
      <c r="BY33" s="427" t="s">
        <v>201</v>
      </c>
      <c r="BZ33" s="427"/>
      <c r="CA33" s="427"/>
      <c r="CB33" s="427"/>
      <c r="CC33" s="427"/>
      <c r="CD33" s="427"/>
      <c r="CE33" s="427"/>
      <c r="CF33" s="427"/>
      <c r="CG33" s="427"/>
      <c r="CH33" s="427"/>
      <c r="CI33" s="427"/>
      <c r="CJ33" s="427"/>
      <c r="CK33" s="427"/>
      <c r="CL33" s="427"/>
      <c r="CM33" s="427"/>
      <c r="CN33" s="215"/>
      <c r="CO33" s="428" t="s">
        <v>195</v>
      </c>
      <c r="CP33" s="428"/>
      <c r="CQ33" s="427" t="s">
        <v>202</v>
      </c>
      <c r="CR33" s="427"/>
      <c r="CS33" s="427"/>
      <c r="CT33" s="427"/>
      <c r="CU33" s="427"/>
      <c r="CV33" s="427"/>
      <c r="CW33" s="427"/>
      <c r="CX33" s="427"/>
      <c r="CY33" s="427"/>
      <c r="CZ33" s="427"/>
      <c r="DA33" s="427"/>
      <c r="DB33" s="427"/>
      <c r="DC33" s="427"/>
      <c r="DD33" s="427"/>
      <c r="DE33" s="427"/>
      <c r="DF33" s="215"/>
      <c r="DG33" s="426" t="s">
        <v>203</v>
      </c>
      <c r="DH33" s="426"/>
      <c r="DI33" s="217"/>
      <c r="DJ33" s="185"/>
      <c r="DK33" s="185"/>
      <c r="DL33" s="185"/>
      <c r="DM33" s="185"/>
      <c r="DN33" s="185"/>
      <c r="DO33" s="185"/>
    </row>
    <row r="34" spans="1:119" ht="32.25" customHeight="1" x14ac:dyDescent="0.2">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IF('各会計、関係団体の財政状況及び健全化判断比率'!B32="","",'各会計、関係団体の財政状況及び健全化判断比率'!B32)</f>
        <v>公共下水道事業特別会計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7</v>
      </c>
      <c r="BX34" s="424"/>
      <c r="BY34" s="423" t="str">
        <f>IF('各会計、関係団体の財政状況及び健全化判断比率'!B68="","",'各会計、関係団体の財政状況及び健全化判断比率'!B68)</f>
        <v>宮崎県市町村総合事務組合（一般会計）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13</v>
      </c>
      <c r="CP34" s="424"/>
      <c r="CQ34" s="423" t="str">
        <f>IF('各会計、関係団体の財政状況及び健全化判断比率'!BS7="","",'各会計、関係団体の財政状況及び健全化判断比率'!BS7)</f>
        <v>国富町土地開発公社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2">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8</v>
      </c>
      <c r="BX35" s="424"/>
      <c r="BY35" s="423" t="str">
        <f>IF('各会計、関係団体の財政状況及び健全化判断比率'!B69="","",'各会計、関係団体の財政状況及び健全化判断比率'!B69)</f>
        <v>宮崎県市町村総合事務組合（市町村交通災害共済事業特別会計）</v>
      </c>
      <c r="BZ35" s="423"/>
      <c r="CA35" s="423"/>
      <c r="CB35" s="423"/>
      <c r="CC35" s="423"/>
      <c r="CD35" s="423"/>
      <c r="CE35" s="423"/>
      <c r="CF35" s="423"/>
      <c r="CG35" s="423"/>
      <c r="CH35" s="423"/>
      <c r="CI35" s="423"/>
      <c r="CJ35" s="423"/>
      <c r="CK35" s="423"/>
      <c r="CL35" s="423"/>
      <c r="CM35" s="423"/>
      <c r="CN35" s="213"/>
      <c r="CO35" s="424">
        <f t="shared" ref="CO35:CO43" si="3">IF(CQ35="","",CO34+1)</f>
        <v>14</v>
      </c>
      <c r="CP35" s="424"/>
      <c r="CQ35" s="423" t="str">
        <f>IF('各会計、関係団体の財政状況及び健全化判断比率'!BS8="","",'各会計、関係団体の財政状況及び健全化判断比率'!BS8)</f>
        <v>宮崎県環境整備公社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2">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9</v>
      </c>
      <c r="BX36" s="424"/>
      <c r="BY36" s="423" t="str">
        <f>IF('各会計、関係団体の財政状況及び健全化判断比率'!B70="","",'各会計、関係団体の財政状況及び健全化判断比率'!B70)</f>
        <v>宮崎県市町村総合事務組合（自治会館管理運営特別会計）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2">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10</v>
      </c>
      <c r="BX37" s="424"/>
      <c r="BY37" s="423" t="str">
        <f>IF('各会計、関係団体の財政状況及び健全化判断比率'!B71="","",'各会計、関係団体の財政状況及び健全化判断比率'!B71)</f>
        <v>宮崎県中部地区衛生組合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2">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11</v>
      </c>
      <c r="BX38" s="424"/>
      <c r="BY38" s="423" t="str">
        <f>IF('各会計、関係団体の財政状況及び健全化判断比率'!B72="","",'各会計、関係団体の財政状況及び健全化判断比率'!B72)</f>
        <v>宮崎県後期高齢者医療広域連合（一般会計）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2">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12</v>
      </c>
      <c r="BX39" s="424"/>
      <c r="BY39" s="423" t="str">
        <f>IF('各会計、関係団体の財政状況及び健全化判断比率'!B73="","",'各会計、関係団体の財政状況及び健全化判断比率'!B73)</f>
        <v>宮崎県後期高齢者医療広域連合（後期高齢者医療特別会計）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2">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2">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2">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2">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208</v>
      </c>
    </row>
    <row r="50" spans="5:5" x14ac:dyDescent="0.2">
      <c r="E50" s="187" t="s">
        <v>209</v>
      </c>
    </row>
    <row r="51" spans="5:5" x14ac:dyDescent="0.2">
      <c r="E51" s="187" t="s">
        <v>210</v>
      </c>
    </row>
    <row r="52" spans="5:5" x14ac:dyDescent="0.2">
      <c r="E52" s="187" t="s">
        <v>211</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SMn7hXadRAcjPGSniC9pDdQpqaX2uip3jpWYywiBNkYZ0/U2BBd7bUpiW5UTATVobPz80wVnJ3GN6xmeop2x9Q==" saltValue="JU1Mk9k8C53TCKI3ZmoBf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90" zoomScaleNormal="9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2">
      <c r="A34" s="22"/>
      <c r="B34" s="31"/>
      <c r="C34" s="1244" t="s">
        <v>570</v>
      </c>
      <c r="D34" s="1244"/>
      <c r="E34" s="1245"/>
      <c r="F34" s="32">
        <v>2.81</v>
      </c>
      <c r="G34" s="33">
        <v>2.37</v>
      </c>
      <c r="H34" s="33">
        <v>3.33</v>
      </c>
      <c r="I34" s="33">
        <v>3.64</v>
      </c>
      <c r="J34" s="34">
        <v>4.05</v>
      </c>
      <c r="K34" s="22"/>
      <c r="L34" s="22"/>
      <c r="M34" s="22"/>
      <c r="N34" s="22"/>
      <c r="O34" s="22"/>
      <c r="P34" s="22"/>
    </row>
    <row r="35" spans="1:16" ht="39" customHeight="1" x14ac:dyDescent="0.2">
      <c r="A35" s="22"/>
      <c r="B35" s="35"/>
      <c r="C35" s="1238" t="s">
        <v>571</v>
      </c>
      <c r="D35" s="1239"/>
      <c r="E35" s="1240"/>
      <c r="F35" s="36">
        <v>5.61</v>
      </c>
      <c r="G35" s="37">
        <v>5.18</v>
      </c>
      <c r="H35" s="37">
        <v>4.72</v>
      </c>
      <c r="I35" s="37">
        <v>4.8</v>
      </c>
      <c r="J35" s="38">
        <v>3.75</v>
      </c>
      <c r="K35" s="22"/>
      <c r="L35" s="22"/>
      <c r="M35" s="22"/>
      <c r="N35" s="22"/>
      <c r="O35" s="22"/>
      <c r="P35" s="22"/>
    </row>
    <row r="36" spans="1:16" ht="39" customHeight="1" x14ac:dyDescent="0.2">
      <c r="A36" s="22"/>
      <c r="B36" s="35"/>
      <c r="C36" s="1238" t="s">
        <v>572</v>
      </c>
      <c r="D36" s="1239"/>
      <c r="E36" s="1240"/>
      <c r="F36" s="36">
        <v>0.32</v>
      </c>
      <c r="G36" s="37">
        <v>0.26</v>
      </c>
      <c r="H36" s="37">
        <v>0.27</v>
      </c>
      <c r="I36" s="37">
        <v>0.17</v>
      </c>
      <c r="J36" s="38">
        <v>0.19</v>
      </c>
      <c r="K36" s="22"/>
      <c r="L36" s="22"/>
      <c r="M36" s="22"/>
      <c r="N36" s="22"/>
      <c r="O36" s="22"/>
      <c r="P36" s="22"/>
    </row>
    <row r="37" spans="1:16" ht="39" customHeight="1" x14ac:dyDescent="0.2">
      <c r="A37" s="22"/>
      <c r="B37" s="35"/>
      <c r="C37" s="1238" t="s">
        <v>573</v>
      </c>
      <c r="D37" s="1239"/>
      <c r="E37" s="1240"/>
      <c r="F37" s="36">
        <v>3.35</v>
      </c>
      <c r="G37" s="37">
        <v>2.77</v>
      </c>
      <c r="H37" s="37">
        <v>4.8099999999999996</v>
      </c>
      <c r="I37" s="37">
        <v>3.77</v>
      </c>
      <c r="J37" s="38">
        <v>0.18</v>
      </c>
      <c r="K37" s="22"/>
      <c r="L37" s="22"/>
      <c r="M37" s="22"/>
      <c r="N37" s="22"/>
      <c r="O37" s="22"/>
      <c r="P37" s="22"/>
    </row>
    <row r="38" spans="1:16" ht="39" customHeight="1" x14ac:dyDescent="0.2">
      <c r="A38" s="22"/>
      <c r="B38" s="35"/>
      <c r="C38" s="1238" t="s">
        <v>574</v>
      </c>
      <c r="D38" s="1239"/>
      <c r="E38" s="1240"/>
      <c r="F38" s="36">
        <v>1.24</v>
      </c>
      <c r="G38" s="37">
        <v>0.62</v>
      </c>
      <c r="H38" s="37">
        <v>0.41</v>
      </c>
      <c r="I38" s="37">
        <v>0.93</v>
      </c>
      <c r="J38" s="38">
        <v>0.05</v>
      </c>
      <c r="K38" s="22"/>
      <c r="L38" s="22"/>
      <c r="M38" s="22"/>
      <c r="N38" s="22"/>
      <c r="O38" s="22"/>
      <c r="P38" s="22"/>
    </row>
    <row r="39" spans="1:16" ht="39" customHeight="1" x14ac:dyDescent="0.2">
      <c r="A39" s="22"/>
      <c r="B39" s="35"/>
      <c r="C39" s="1238" t="s">
        <v>575</v>
      </c>
      <c r="D39" s="1239"/>
      <c r="E39" s="1240"/>
      <c r="F39" s="36">
        <v>0.04</v>
      </c>
      <c r="G39" s="37">
        <v>0.03</v>
      </c>
      <c r="H39" s="37">
        <v>0.03</v>
      </c>
      <c r="I39" s="37">
        <v>0.05</v>
      </c>
      <c r="J39" s="38">
        <v>0.03</v>
      </c>
      <c r="K39" s="22"/>
      <c r="L39" s="22"/>
      <c r="M39" s="22"/>
      <c r="N39" s="22"/>
      <c r="O39" s="22"/>
      <c r="P39" s="22"/>
    </row>
    <row r="40" spans="1:16" ht="39" customHeight="1" x14ac:dyDescent="0.2">
      <c r="A40" s="22"/>
      <c r="B40" s="35"/>
      <c r="C40" s="1238"/>
      <c r="D40" s="1239"/>
      <c r="E40" s="1240"/>
      <c r="F40" s="36"/>
      <c r="G40" s="37"/>
      <c r="H40" s="37"/>
      <c r="I40" s="37"/>
      <c r="J40" s="38"/>
      <c r="K40" s="22"/>
      <c r="L40" s="22"/>
      <c r="M40" s="22"/>
      <c r="N40" s="22"/>
      <c r="O40" s="22"/>
      <c r="P40" s="22"/>
    </row>
    <row r="41" spans="1:16" ht="39" customHeight="1" x14ac:dyDescent="0.2">
      <c r="A41" s="22"/>
      <c r="B41" s="35"/>
      <c r="C41" s="1238"/>
      <c r="D41" s="1239"/>
      <c r="E41" s="1240"/>
      <c r="F41" s="36"/>
      <c r="G41" s="37"/>
      <c r="H41" s="37"/>
      <c r="I41" s="37"/>
      <c r="J41" s="38"/>
      <c r="K41" s="22"/>
      <c r="L41" s="22"/>
      <c r="M41" s="22"/>
      <c r="N41" s="22"/>
      <c r="O41" s="22"/>
      <c r="P41" s="22"/>
    </row>
    <row r="42" spans="1:16" ht="39" customHeight="1" x14ac:dyDescent="0.2">
      <c r="A42" s="22"/>
      <c r="B42" s="39"/>
      <c r="C42" s="1238" t="s">
        <v>576</v>
      </c>
      <c r="D42" s="1239"/>
      <c r="E42" s="1240"/>
      <c r="F42" s="36" t="s">
        <v>518</v>
      </c>
      <c r="G42" s="37" t="s">
        <v>518</v>
      </c>
      <c r="H42" s="37" t="s">
        <v>518</v>
      </c>
      <c r="I42" s="37" t="s">
        <v>518</v>
      </c>
      <c r="J42" s="38" t="s">
        <v>518</v>
      </c>
      <c r="K42" s="22"/>
      <c r="L42" s="22"/>
      <c r="M42" s="22"/>
      <c r="N42" s="22"/>
      <c r="O42" s="22"/>
      <c r="P42" s="22"/>
    </row>
    <row r="43" spans="1:16" ht="39" customHeight="1" thickBot="1" x14ac:dyDescent="0.25">
      <c r="A43" s="22"/>
      <c r="B43" s="40"/>
      <c r="C43" s="1241" t="s">
        <v>577</v>
      </c>
      <c r="D43" s="1242"/>
      <c r="E43" s="1243"/>
      <c r="F43" s="41">
        <v>0.06</v>
      </c>
      <c r="G43" s="42">
        <v>0.1</v>
      </c>
      <c r="H43" s="42" t="s">
        <v>518</v>
      </c>
      <c r="I43" s="42" t="s">
        <v>518</v>
      </c>
      <c r="J43" s="43" t="s">
        <v>518</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TTqfkTS4vvEHtmWzJxdosYEZXjmIFLr0QR6ZAM6a65OBg3SBaYfz7HKDjZan3d0qZahDSvPMqUn7G93krBcVUQ==" saltValue="qKxRA9hEu6XMs+BbVsW+q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2">
      <c r="A45" s="48"/>
      <c r="B45" s="1264" t="s">
        <v>11</v>
      </c>
      <c r="C45" s="1265"/>
      <c r="D45" s="58"/>
      <c r="E45" s="1270" t="s">
        <v>12</v>
      </c>
      <c r="F45" s="1270"/>
      <c r="G45" s="1270"/>
      <c r="H45" s="1270"/>
      <c r="I45" s="1270"/>
      <c r="J45" s="1271"/>
      <c r="K45" s="59">
        <v>1063</v>
      </c>
      <c r="L45" s="60">
        <v>1036</v>
      </c>
      <c r="M45" s="60">
        <v>1001</v>
      </c>
      <c r="N45" s="60">
        <v>976</v>
      </c>
      <c r="O45" s="61">
        <v>942</v>
      </c>
      <c r="P45" s="48"/>
      <c r="Q45" s="48"/>
      <c r="R45" s="48"/>
      <c r="S45" s="48"/>
      <c r="T45" s="48"/>
      <c r="U45" s="48"/>
    </row>
    <row r="46" spans="1:21" ht="30.75" customHeight="1" x14ac:dyDescent="0.2">
      <c r="A46" s="48"/>
      <c r="B46" s="1266"/>
      <c r="C46" s="1267"/>
      <c r="D46" s="62"/>
      <c r="E46" s="1248" t="s">
        <v>13</v>
      </c>
      <c r="F46" s="1248"/>
      <c r="G46" s="1248"/>
      <c r="H46" s="1248"/>
      <c r="I46" s="1248"/>
      <c r="J46" s="1249"/>
      <c r="K46" s="63" t="s">
        <v>518</v>
      </c>
      <c r="L46" s="64" t="s">
        <v>518</v>
      </c>
      <c r="M46" s="64" t="s">
        <v>518</v>
      </c>
      <c r="N46" s="64" t="s">
        <v>518</v>
      </c>
      <c r="O46" s="65" t="s">
        <v>518</v>
      </c>
      <c r="P46" s="48"/>
      <c r="Q46" s="48"/>
      <c r="R46" s="48"/>
      <c r="S46" s="48"/>
      <c r="T46" s="48"/>
      <c r="U46" s="48"/>
    </row>
    <row r="47" spans="1:21" ht="30.75" customHeight="1" x14ac:dyDescent="0.2">
      <c r="A47" s="48"/>
      <c r="B47" s="1266"/>
      <c r="C47" s="1267"/>
      <c r="D47" s="62"/>
      <c r="E47" s="1248" t="s">
        <v>14</v>
      </c>
      <c r="F47" s="1248"/>
      <c r="G47" s="1248"/>
      <c r="H47" s="1248"/>
      <c r="I47" s="1248"/>
      <c r="J47" s="1249"/>
      <c r="K47" s="63" t="s">
        <v>518</v>
      </c>
      <c r="L47" s="64" t="s">
        <v>518</v>
      </c>
      <c r="M47" s="64" t="s">
        <v>518</v>
      </c>
      <c r="N47" s="64" t="s">
        <v>518</v>
      </c>
      <c r="O47" s="65" t="s">
        <v>518</v>
      </c>
      <c r="P47" s="48"/>
      <c r="Q47" s="48"/>
      <c r="R47" s="48"/>
      <c r="S47" s="48"/>
      <c r="T47" s="48"/>
      <c r="U47" s="48"/>
    </row>
    <row r="48" spans="1:21" ht="30.75" customHeight="1" x14ac:dyDescent="0.2">
      <c r="A48" s="48"/>
      <c r="B48" s="1266"/>
      <c r="C48" s="1267"/>
      <c r="D48" s="62"/>
      <c r="E48" s="1248" t="s">
        <v>15</v>
      </c>
      <c r="F48" s="1248"/>
      <c r="G48" s="1248"/>
      <c r="H48" s="1248"/>
      <c r="I48" s="1248"/>
      <c r="J48" s="1249"/>
      <c r="K48" s="63">
        <v>132</v>
      </c>
      <c r="L48" s="64">
        <v>143</v>
      </c>
      <c r="M48" s="64">
        <v>155</v>
      </c>
      <c r="N48" s="64">
        <v>151</v>
      </c>
      <c r="O48" s="65">
        <v>167</v>
      </c>
      <c r="P48" s="48"/>
      <c r="Q48" s="48"/>
      <c r="R48" s="48"/>
      <c r="S48" s="48"/>
      <c r="T48" s="48"/>
      <c r="U48" s="48"/>
    </row>
    <row r="49" spans="1:21" ht="30.75" customHeight="1" x14ac:dyDescent="0.2">
      <c r="A49" s="48"/>
      <c r="B49" s="1266"/>
      <c r="C49" s="1267"/>
      <c r="D49" s="62"/>
      <c r="E49" s="1248" t="s">
        <v>16</v>
      </c>
      <c r="F49" s="1248"/>
      <c r="G49" s="1248"/>
      <c r="H49" s="1248"/>
      <c r="I49" s="1248"/>
      <c r="J49" s="1249"/>
      <c r="K49" s="63">
        <v>22</v>
      </c>
      <c r="L49" s="64" t="s">
        <v>518</v>
      </c>
      <c r="M49" s="64" t="s">
        <v>518</v>
      </c>
      <c r="N49" s="64" t="s">
        <v>518</v>
      </c>
      <c r="O49" s="65" t="s">
        <v>518</v>
      </c>
      <c r="P49" s="48"/>
      <c r="Q49" s="48"/>
      <c r="R49" s="48"/>
      <c r="S49" s="48"/>
      <c r="T49" s="48"/>
      <c r="U49" s="48"/>
    </row>
    <row r="50" spans="1:21" ht="30.75" customHeight="1" x14ac:dyDescent="0.2">
      <c r="A50" s="48"/>
      <c r="B50" s="1266"/>
      <c r="C50" s="1267"/>
      <c r="D50" s="62"/>
      <c r="E50" s="1248" t="s">
        <v>17</v>
      </c>
      <c r="F50" s="1248"/>
      <c r="G50" s="1248"/>
      <c r="H50" s="1248"/>
      <c r="I50" s="1248"/>
      <c r="J50" s="1249"/>
      <c r="K50" s="63" t="s">
        <v>518</v>
      </c>
      <c r="L50" s="64" t="s">
        <v>518</v>
      </c>
      <c r="M50" s="64" t="s">
        <v>518</v>
      </c>
      <c r="N50" s="64" t="s">
        <v>518</v>
      </c>
      <c r="O50" s="65" t="s">
        <v>518</v>
      </c>
      <c r="P50" s="48"/>
      <c r="Q50" s="48"/>
      <c r="R50" s="48"/>
      <c r="S50" s="48"/>
      <c r="T50" s="48"/>
      <c r="U50" s="48"/>
    </row>
    <row r="51" spans="1:21" ht="30.75" customHeight="1" x14ac:dyDescent="0.2">
      <c r="A51" s="48"/>
      <c r="B51" s="1268"/>
      <c r="C51" s="1269"/>
      <c r="D51" s="66"/>
      <c r="E51" s="1248" t="s">
        <v>18</v>
      </c>
      <c r="F51" s="1248"/>
      <c r="G51" s="1248"/>
      <c r="H51" s="1248"/>
      <c r="I51" s="1248"/>
      <c r="J51" s="1249"/>
      <c r="K51" s="63">
        <v>0</v>
      </c>
      <c r="L51" s="64">
        <v>0</v>
      </c>
      <c r="M51" s="64">
        <v>0</v>
      </c>
      <c r="N51" s="64">
        <v>0</v>
      </c>
      <c r="O51" s="65" t="s">
        <v>518</v>
      </c>
      <c r="P51" s="48"/>
      <c r="Q51" s="48"/>
      <c r="R51" s="48"/>
      <c r="S51" s="48"/>
      <c r="T51" s="48"/>
      <c r="U51" s="48"/>
    </row>
    <row r="52" spans="1:21" ht="30.75" customHeight="1" x14ac:dyDescent="0.2">
      <c r="A52" s="48"/>
      <c r="B52" s="1246" t="s">
        <v>19</v>
      </c>
      <c r="C52" s="1247"/>
      <c r="D52" s="66"/>
      <c r="E52" s="1248" t="s">
        <v>20</v>
      </c>
      <c r="F52" s="1248"/>
      <c r="G52" s="1248"/>
      <c r="H52" s="1248"/>
      <c r="I52" s="1248"/>
      <c r="J52" s="1249"/>
      <c r="K52" s="63">
        <v>740</v>
      </c>
      <c r="L52" s="64">
        <v>712</v>
      </c>
      <c r="M52" s="64">
        <v>708</v>
      </c>
      <c r="N52" s="64">
        <v>677</v>
      </c>
      <c r="O52" s="65">
        <v>636</v>
      </c>
      <c r="P52" s="48"/>
      <c r="Q52" s="48"/>
      <c r="R52" s="48"/>
      <c r="S52" s="48"/>
      <c r="T52" s="48"/>
      <c r="U52" s="48"/>
    </row>
    <row r="53" spans="1:21" ht="30.75" customHeight="1" thickBot="1" x14ac:dyDescent="0.25">
      <c r="A53" s="48"/>
      <c r="B53" s="1250" t="s">
        <v>21</v>
      </c>
      <c r="C53" s="1251"/>
      <c r="D53" s="67"/>
      <c r="E53" s="1252" t="s">
        <v>22</v>
      </c>
      <c r="F53" s="1252"/>
      <c r="G53" s="1252"/>
      <c r="H53" s="1252"/>
      <c r="I53" s="1252"/>
      <c r="J53" s="1253"/>
      <c r="K53" s="68">
        <v>477</v>
      </c>
      <c r="L53" s="69">
        <v>467</v>
      </c>
      <c r="M53" s="69">
        <v>448</v>
      </c>
      <c r="N53" s="69">
        <v>450</v>
      </c>
      <c r="O53" s="70">
        <v>473</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578</v>
      </c>
      <c r="L56" s="80" t="s">
        <v>579</v>
      </c>
      <c r="M56" s="80" t="s">
        <v>580</v>
      </c>
      <c r="N56" s="80" t="s">
        <v>581</v>
      </c>
      <c r="O56" s="81" t="s">
        <v>582</v>
      </c>
      <c r="P56" s="48"/>
      <c r="Q56" s="48"/>
      <c r="R56" s="48"/>
      <c r="S56" s="48"/>
      <c r="T56" s="48"/>
      <c r="U56" s="48"/>
    </row>
    <row r="57" spans="1:21" ht="31.5" customHeight="1" x14ac:dyDescent="0.2">
      <c r="B57" s="1254" t="s">
        <v>25</v>
      </c>
      <c r="C57" s="1255"/>
      <c r="D57" s="1258" t="s">
        <v>26</v>
      </c>
      <c r="E57" s="1259"/>
      <c r="F57" s="1259"/>
      <c r="G57" s="1259"/>
      <c r="H57" s="1259"/>
      <c r="I57" s="1259"/>
      <c r="J57" s="1260"/>
      <c r="K57" s="82" t="s">
        <v>605</v>
      </c>
      <c r="L57" s="83" t="s">
        <v>606</v>
      </c>
      <c r="M57" s="83" t="s">
        <v>606</v>
      </c>
      <c r="N57" s="83" t="s">
        <v>604</v>
      </c>
      <c r="O57" s="84" t="s">
        <v>606</v>
      </c>
    </row>
    <row r="58" spans="1:21" ht="31.5" customHeight="1" thickBot="1" x14ac:dyDescent="0.25">
      <c r="B58" s="1256"/>
      <c r="C58" s="1257"/>
      <c r="D58" s="1261" t="s">
        <v>27</v>
      </c>
      <c r="E58" s="1262"/>
      <c r="F58" s="1262"/>
      <c r="G58" s="1262"/>
      <c r="H58" s="1262"/>
      <c r="I58" s="1262"/>
      <c r="J58" s="1263"/>
      <c r="K58" s="85" t="s">
        <v>604</v>
      </c>
      <c r="L58" s="86" t="s">
        <v>606</v>
      </c>
      <c r="M58" s="86" t="s">
        <v>606</v>
      </c>
      <c r="N58" s="86" t="s">
        <v>606</v>
      </c>
      <c r="O58" s="87" t="s">
        <v>606</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U8G6W9RQgRsOTcwGPST2Rqxt9QWRkl9r78gEx54Una0H54d91hTUAEBuLEYkl8hE+tO5hIF0guJsmR7SKm4Cw==" saltValue="xIEYeucYRci264oImPNYK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25">
      <c r="B40" s="94" t="s">
        <v>10</v>
      </c>
      <c r="C40" s="95"/>
      <c r="D40" s="95"/>
      <c r="E40" s="96"/>
      <c r="F40" s="96"/>
      <c r="G40" s="96"/>
      <c r="H40" s="97" t="s">
        <v>2</v>
      </c>
      <c r="I40" s="98" t="s">
        <v>560</v>
      </c>
      <c r="J40" s="99" t="s">
        <v>561</v>
      </c>
      <c r="K40" s="99" t="s">
        <v>562</v>
      </c>
      <c r="L40" s="99" t="s">
        <v>563</v>
      </c>
      <c r="M40" s="100" t="s">
        <v>564</v>
      </c>
    </row>
    <row r="41" spans="2:13" ht="27.75" customHeight="1" x14ac:dyDescent="0.2">
      <c r="B41" s="1284" t="s">
        <v>30</v>
      </c>
      <c r="C41" s="1285"/>
      <c r="D41" s="101"/>
      <c r="E41" s="1286" t="s">
        <v>31</v>
      </c>
      <c r="F41" s="1286"/>
      <c r="G41" s="1286"/>
      <c r="H41" s="1287"/>
      <c r="I41" s="102">
        <v>8598</v>
      </c>
      <c r="J41" s="103">
        <v>8773</v>
      </c>
      <c r="K41" s="103">
        <v>9291</v>
      </c>
      <c r="L41" s="103">
        <v>8978</v>
      </c>
      <c r="M41" s="104">
        <v>8564</v>
      </c>
    </row>
    <row r="42" spans="2:13" ht="27.75" customHeight="1" x14ac:dyDescent="0.2">
      <c r="B42" s="1274"/>
      <c r="C42" s="1275"/>
      <c r="D42" s="105"/>
      <c r="E42" s="1278" t="s">
        <v>32</v>
      </c>
      <c r="F42" s="1278"/>
      <c r="G42" s="1278"/>
      <c r="H42" s="1279"/>
      <c r="I42" s="106" t="s">
        <v>518</v>
      </c>
      <c r="J42" s="107" t="s">
        <v>518</v>
      </c>
      <c r="K42" s="107" t="s">
        <v>518</v>
      </c>
      <c r="L42" s="107" t="s">
        <v>518</v>
      </c>
      <c r="M42" s="108" t="s">
        <v>518</v>
      </c>
    </row>
    <row r="43" spans="2:13" ht="27.75" customHeight="1" x14ac:dyDescent="0.2">
      <c r="B43" s="1274"/>
      <c r="C43" s="1275"/>
      <c r="D43" s="105"/>
      <c r="E43" s="1278" t="s">
        <v>33</v>
      </c>
      <c r="F43" s="1278"/>
      <c r="G43" s="1278"/>
      <c r="H43" s="1279"/>
      <c r="I43" s="106">
        <v>2355</v>
      </c>
      <c r="J43" s="107">
        <v>2351</v>
      </c>
      <c r="K43" s="107">
        <v>2140</v>
      </c>
      <c r="L43" s="107">
        <v>2088</v>
      </c>
      <c r="M43" s="108">
        <v>2117</v>
      </c>
    </row>
    <row r="44" spans="2:13" ht="27.75" customHeight="1" x14ac:dyDescent="0.2">
      <c r="B44" s="1274"/>
      <c r="C44" s="1275"/>
      <c r="D44" s="105"/>
      <c r="E44" s="1278" t="s">
        <v>34</v>
      </c>
      <c r="F44" s="1278"/>
      <c r="G44" s="1278"/>
      <c r="H44" s="1279"/>
      <c r="I44" s="106">
        <v>15</v>
      </c>
      <c r="J44" s="107" t="s">
        <v>518</v>
      </c>
      <c r="K44" s="107" t="s">
        <v>518</v>
      </c>
      <c r="L44" s="107" t="s">
        <v>518</v>
      </c>
      <c r="M44" s="108" t="s">
        <v>518</v>
      </c>
    </row>
    <row r="45" spans="2:13" ht="27.75" customHeight="1" x14ac:dyDescent="0.2">
      <c r="B45" s="1274"/>
      <c r="C45" s="1275"/>
      <c r="D45" s="105"/>
      <c r="E45" s="1278" t="s">
        <v>35</v>
      </c>
      <c r="F45" s="1278"/>
      <c r="G45" s="1278"/>
      <c r="H45" s="1279"/>
      <c r="I45" s="106">
        <v>1335</v>
      </c>
      <c r="J45" s="107">
        <v>1275</v>
      </c>
      <c r="K45" s="107">
        <v>1296</v>
      </c>
      <c r="L45" s="107">
        <v>1332</v>
      </c>
      <c r="M45" s="108">
        <v>1305</v>
      </c>
    </row>
    <row r="46" spans="2:13" ht="27.75" customHeight="1" x14ac:dyDescent="0.2">
      <c r="B46" s="1274"/>
      <c r="C46" s="1275"/>
      <c r="D46" s="109"/>
      <c r="E46" s="1278" t="s">
        <v>36</v>
      </c>
      <c r="F46" s="1278"/>
      <c r="G46" s="1278"/>
      <c r="H46" s="1279"/>
      <c r="I46" s="106" t="s">
        <v>518</v>
      </c>
      <c r="J46" s="107" t="s">
        <v>518</v>
      </c>
      <c r="K46" s="107">
        <v>10</v>
      </c>
      <c r="L46" s="107">
        <v>10</v>
      </c>
      <c r="M46" s="108">
        <v>8</v>
      </c>
    </row>
    <row r="47" spans="2:13" ht="27.75" customHeight="1" x14ac:dyDescent="0.2">
      <c r="B47" s="1274"/>
      <c r="C47" s="1275"/>
      <c r="D47" s="110"/>
      <c r="E47" s="1288" t="s">
        <v>37</v>
      </c>
      <c r="F47" s="1289"/>
      <c r="G47" s="1289"/>
      <c r="H47" s="1290"/>
      <c r="I47" s="106" t="s">
        <v>518</v>
      </c>
      <c r="J47" s="107" t="s">
        <v>518</v>
      </c>
      <c r="K47" s="107" t="s">
        <v>518</v>
      </c>
      <c r="L47" s="107" t="s">
        <v>518</v>
      </c>
      <c r="M47" s="108" t="s">
        <v>518</v>
      </c>
    </row>
    <row r="48" spans="2:13" ht="27.75" customHeight="1" x14ac:dyDescent="0.2">
      <c r="B48" s="1274"/>
      <c r="C48" s="1275"/>
      <c r="D48" s="105"/>
      <c r="E48" s="1278" t="s">
        <v>38</v>
      </c>
      <c r="F48" s="1278"/>
      <c r="G48" s="1278"/>
      <c r="H48" s="1279"/>
      <c r="I48" s="106" t="s">
        <v>518</v>
      </c>
      <c r="J48" s="107" t="s">
        <v>518</v>
      </c>
      <c r="K48" s="107" t="s">
        <v>518</v>
      </c>
      <c r="L48" s="107" t="s">
        <v>518</v>
      </c>
      <c r="M48" s="108" t="s">
        <v>518</v>
      </c>
    </row>
    <row r="49" spans="2:13" ht="27.75" customHeight="1" x14ac:dyDescent="0.2">
      <c r="B49" s="1276"/>
      <c r="C49" s="1277"/>
      <c r="D49" s="105"/>
      <c r="E49" s="1278" t="s">
        <v>39</v>
      </c>
      <c r="F49" s="1278"/>
      <c r="G49" s="1278"/>
      <c r="H49" s="1279"/>
      <c r="I49" s="106" t="s">
        <v>518</v>
      </c>
      <c r="J49" s="107" t="s">
        <v>518</v>
      </c>
      <c r="K49" s="107" t="s">
        <v>518</v>
      </c>
      <c r="L49" s="107" t="s">
        <v>518</v>
      </c>
      <c r="M49" s="108" t="s">
        <v>518</v>
      </c>
    </row>
    <row r="50" spans="2:13" ht="27.75" customHeight="1" x14ac:dyDescent="0.2">
      <c r="B50" s="1272" t="s">
        <v>40</v>
      </c>
      <c r="C50" s="1273"/>
      <c r="D50" s="111"/>
      <c r="E50" s="1278" t="s">
        <v>41</v>
      </c>
      <c r="F50" s="1278"/>
      <c r="G50" s="1278"/>
      <c r="H50" s="1279"/>
      <c r="I50" s="106">
        <v>2202</v>
      </c>
      <c r="J50" s="107">
        <v>2357</v>
      </c>
      <c r="K50" s="107">
        <v>2122</v>
      </c>
      <c r="L50" s="107">
        <v>2216</v>
      </c>
      <c r="M50" s="108">
        <v>2071</v>
      </c>
    </row>
    <row r="51" spans="2:13" ht="27.75" customHeight="1" x14ac:dyDescent="0.2">
      <c r="B51" s="1274"/>
      <c r="C51" s="1275"/>
      <c r="D51" s="105"/>
      <c r="E51" s="1278" t="s">
        <v>42</v>
      </c>
      <c r="F51" s="1278"/>
      <c r="G51" s="1278"/>
      <c r="H51" s="1279"/>
      <c r="I51" s="106">
        <v>122</v>
      </c>
      <c r="J51" s="107">
        <v>103</v>
      </c>
      <c r="K51" s="107">
        <v>80</v>
      </c>
      <c r="L51" s="107">
        <v>60</v>
      </c>
      <c r="M51" s="108">
        <v>43</v>
      </c>
    </row>
    <row r="52" spans="2:13" ht="27.75" customHeight="1" x14ac:dyDescent="0.2">
      <c r="B52" s="1276"/>
      <c r="C52" s="1277"/>
      <c r="D52" s="105"/>
      <c r="E52" s="1278" t="s">
        <v>43</v>
      </c>
      <c r="F52" s="1278"/>
      <c r="G52" s="1278"/>
      <c r="H52" s="1279"/>
      <c r="I52" s="106">
        <v>6791</v>
      </c>
      <c r="J52" s="107">
        <v>6670</v>
      </c>
      <c r="K52" s="107">
        <v>6638</v>
      </c>
      <c r="L52" s="107">
        <v>6407</v>
      </c>
      <c r="M52" s="108">
        <v>6303</v>
      </c>
    </row>
    <row r="53" spans="2:13" ht="27.75" customHeight="1" thickBot="1" x14ac:dyDescent="0.25">
      <c r="B53" s="1280" t="s">
        <v>44</v>
      </c>
      <c r="C53" s="1281"/>
      <c r="D53" s="112"/>
      <c r="E53" s="1282" t="s">
        <v>45</v>
      </c>
      <c r="F53" s="1282"/>
      <c r="G53" s="1282"/>
      <c r="H53" s="1283"/>
      <c r="I53" s="113">
        <v>3186</v>
      </c>
      <c r="J53" s="114">
        <v>3268</v>
      </c>
      <c r="K53" s="114">
        <v>3898</v>
      </c>
      <c r="L53" s="114">
        <v>3726</v>
      </c>
      <c r="M53" s="115">
        <v>3579</v>
      </c>
    </row>
    <row r="54" spans="2:13" ht="27.75" customHeight="1" x14ac:dyDescent="0.2">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HpUTRScU5Z4Deq3MjAM7PAmnOb+N3FRyhYUYJxHzrhGIq2p+nEZMckUgbtHi6gUNjJKhDZjUvCYvbTIZA9wnWw==" saltValue="06oEwGvrAgPM4Es5NWEjU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47</v>
      </c>
    </row>
    <row r="54" spans="2:8" ht="29.25" customHeight="1" thickBot="1" x14ac:dyDescent="0.3">
      <c r="B54" s="121" t="s">
        <v>1</v>
      </c>
      <c r="C54" s="122"/>
      <c r="D54" s="122"/>
      <c r="E54" s="123" t="s">
        <v>2</v>
      </c>
      <c r="F54" s="124" t="s">
        <v>562</v>
      </c>
      <c r="G54" s="124" t="s">
        <v>563</v>
      </c>
      <c r="H54" s="125" t="s">
        <v>564</v>
      </c>
    </row>
    <row r="55" spans="2:8" ht="52.5" customHeight="1" x14ac:dyDescent="0.2">
      <c r="B55" s="126"/>
      <c r="C55" s="1299" t="s">
        <v>48</v>
      </c>
      <c r="D55" s="1299"/>
      <c r="E55" s="1300"/>
      <c r="F55" s="127">
        <v>1245</v>
      </c>
      <c r="G55" s="127">
        <v>1244</v>
      </c>
      <c r="H55" s="128">
        <v>1006</v>
      </c>
    </row>
    <row r="56" spans="2:8" ht="52.5" customHeight="1" x14ac:dyDescent="0.2">
      <c r="B56" s="129"/>
      <c r="C56" s="1301" t="s">
        <v>49</v>
      </c>
      <c r="D56" s="1301"/>
      <c r="E56" s="1302"/>
      <c r="F56" s="130">
        <v>83</v>
      </c>
      <c r="G56" s="130">
        <v>69</v>
      </c>
      <c r="H56" s="131">
        <v>58</v>
      </c>
    </row>
    <row r="57" spans="2:8" ht="53.25" customHeight="1" x14ac:dyDescent="0.2">
      <c r="B57" s="129"/>
      <c r="C57" s="1303" t="s">
        <v>50</v>
      </c>
      <c r="D57" s="1303"/>
      <c r="E57" s="1304"/>
      <c r="F57" s="132">
        <v>316</v>
      </c>
      <c r="G57" s="132">
        <v>251</v>
      </c>
      <c r="H57" s="133">
        <v>257</v>
      </c>
    </row>
    <row r="58" spans="2:8" ht="45.75" customHeight="1" x14ac:dyDescent="0.2">
      <c r="B58" s="134"/>
      <c r="C58" s="1291" t="s">
        <v>601</v>
      </c>
      <c r="D58" s="1292"/>
      <c r="E58" s="1293"/>
      <c r="F58" s="135">
        <v>132</v>
      </c>
      <c r="G58" s="135">
        <v>122</v>
      </c>
      <c r="H58" s="136">
        <v>112</v>
      </c>
    </row>
    <row r="59" spans="2:8" ht="45.75" customHeight="1" x14ac:dyDescent="0.2">
      <c r="B59" s="134"/>
      <c r="C59" s="1291" t="s">
        <v>600</v>
      </c>
      <c r="D59" s="1292"/>
      <c r="E59" s="1293"/>
      <c r="F59" s="135">
        <v>144</v>
      </c>
      <c r="G59" s="135">
        <v>104</v>
      </c>
      <c r="H59" s="136">
        <v>104</v>
      </c>
    </row>
    <row r="60" spans="2:8" ht="45.75" customHeight="1" x14ac:dyDescent="0.2">
      <c r="B60" s="134"/>
      <c r="C60" s="1291" t="s">
        <v>602</v>
      </c>
      <c r="D60" s="1292"/>
      <c r="E60" s="1293"/>
      <c r="F60" s="135">
        <v>30</v>
      </c>
      <c r="G60" s="135">
        <v>16</v>
      </c>
      <c r="H60" s="136">
        <v>31</v>
      </c>
    </row>
    <row r="61" spans="2:8" ht="45.75" customHeight="1" x14ac:dyDescent="0.2">
      <c r="B61" s="134"/>
      <c r="C61" s="1291" t="s">
        <v>603</v>
      </c>
      <c r="D61" s="1292"/>
      <c r="E61" s="1293"/>
      <c r="F61" s="135">
        <v>10</v>
      </c>
      <c r="G61" s="135">
        <v>10</v>
      </c>
      <c r="H61" s="136">
        <v>10</v>
      </c>
    </row>
    <row r="62" spans="2:8" ht="45.75" customHeight="1" thickBot="1" x14ac:dyDescent="0.25">
      <c r="B62" s="137"/>
      <c r="C62" s="1294" t="s">
        <v>51</v>
      </c>
      <c r="D62" s="1295"/>
      <c r="E62" s="1296"/>
      <c r="F62" s="138"/>
      <c r="G62" s="138"/>
      <c r="H62" s="139"/>
    </row>
    <row r="63" spans="2:8" ht="52.5" customHeight="1" thickBot="1" x14ac:dyDescent="0.25">
      <c r="B63" s="140"/>
      <c r="C63" s="1297" t="s">
        <v>52</v>
      </c>
      <c r="D63" s="1297"/>
      <c r="E63" s="1298"/>
      <c r="F63" s="141">
        <v>1643</v>
      </c>
      <c r="G63" s="141">
        <v>1565</v>
      </c>
      <c r="H63" s="142">
        <v>1320</v>
      </c>
    </row>
    <row r="64" spans="2:8" ht="15" customHeight="1" x14ac:dyDescent="0.2"/>
    <row r="65" ht="0" hidden="1" customHeight="1" x14ac:dyDescent="0.2"/>
    <row r="66" ht="0" hidden="1" customHeight="1" x14ac:dyDescent="0.2"/>
  </sheetData>
  <sheetProtection algorithmName="SHA-512" hashValue="Qaa3lYEQManjlPHRC/sPOM94aJF6Q9XDBrBTqepLH+3nfXSit8TAtkbcAdwO35BF7d6wQj3sskMIldFt/2Z23Q==" saltValue="NguOg1vaYLZTJaj4m+ty7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topLeftCell="AC1" zoomScaleNormal="100" zoomScaleSheetLayoutView="55" workbookViewId="0">
      <selection activeCell="AN43" sqref="AN43:DC47"/>
    </sheetView>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612</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612</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613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614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06" t="s">
        <v>626</v>
      </c>
      <c r="AO43" s="1307"/>
      <c r="AP43" s="1307"/>
      <c r="AQ43" s="1307"/>
      <c r="AR43" s="1307"/>
      <c r="AS43" s="1307"/>
      <c r="AT43" s="1307"/>
      <c r="AU43" s="1307"/>
      <c r="AV43" s="1307"/>
      <c r="AW43" s="1307"/>
      <c r="AX43" s="1307"/>
      <c r="AY43" s="1307"/>
      <c r="AZ43" s="1307"/>
      <c r="BA43" s="1307"/>
      <c r="BB43" s="1307"/>
      <c r="BC43" s="1307"/>
      <c r="BD43" s="1307"/>
      <c r="BE43" s="1307"/>
      <c r="BF43" s="1307"/>
      <c r="BG43" s="1307"/>
      <c r="BH43" s="1307"/>
      <c r="BI43" s="1307"/>
      <c r="BJ43" s="1307"/>
      <c r="BK43" s="1307"/>
      <c r="BL43" s="1307"/>
      <c r="BM43" s="1307"/>
      <c r="BN43" s="1307"/>
      <c r="BO43" s="1307"/>
      <c r="BP43" s="1307"/>
      <c r="BQ43" s="1307"/>
      <c r="BR43" s="1307"/>
      <c r="BS43" s="1307"/>
      <c r="BT43" s="1307"/>
      <c r="BU43" s="1307"/>
      <c r="BV43" s="1307"/>
      <c r="BW43" s="1307"/>
      <c r="BX43" s="1307"/>
      <c r="BY43" s="1307"/>
      <c r="BZ43" s="1307"/>
      <c r="CA43" s="1307"/>
      <c r="CB43" s="1307"/>
      <c r="CC43" s="1307"/>
      <c r="CD43" s="1307"/>
      <c r="CE43" s="1307"/>
      <c r="CF43" s="1307"/>
      <c r="CG43" s="1307"/>
      <c r="CH43" s="1307"/>
      <c r="CI43" s="1307"/>
      <c r="CJ43" s="1307"/>
      <c r="CK43" s="1307"/>
      <c r="CL43" s="1307"/>
      <c r="CM43" s="1307"/>
      <c r="CN43" s="1307"/>
      <c r="CO43" s="1307"/>
      <c r="CP43" s="1307"/>
      <c r="CQ43" s="1307"/>
      <c r="CR43" s="1307"/>
      <c r="CS43" s="1307"/>
      <c r="CT43" s="1307"/>
      <c r="CU43" s="1307"/>
      <c r="CV43" s="1307"/>
      <c r="CW43" s="1307"/>
      <c r="CX43" s="1307"/>
      <c r="CY43" s="1307"/>
      <c r="CZ43" s="1307"/>
      <c r="DA43" s="1307"/>
      <c r="DB43" s="1307"/>
      <c r="DC43" s="1308"/>
    </row>
    <row r="44" spans="2:109" ht="13.2" x14ac:dyDescent="0.2">
      <c r="B44" s="394"/>
      <c r="AN44" s="1309"/>
      <c r="AO44" s="1310"/>
      <c r="AP44" s="1310"/>
      <c r="AQ44" s="1310"/>
      <c r="AR44" s="1310"/>
      <c r="AS44" s="1310"/>
      <c r="AT44" s="1310"/>
      <c r="AU44" s="1310"/>
      <c r="AV44" s="1310"/>
      <c r="AW44" s="1310"/>
      <c r="AX44" s="1310"/>
      <c r="AY44" s="1310"/>
      <c r="AZ44" s="1310"/>
      <c r="BA44" s="1310"/>
      <c r="BB44" s="1310"/>
      <c r="BC44" s="1310"/>
      <c r="BD44" s="1310"/>
      <c r="BE44" s="1310"/>
      <c r="BF44" s="1310"/>
      <c r="BG44" s="1310"/>
      <c r="BH44" s="1310"/>
      <c r="BI44" s="1310"/>
      <c r="BJ44" s="1310"/>
      <c r="BK44" s="1310"/>
      <c r="BL44" s="1310"/>
      <c r="BM44" s="1310"/>
      <c r="BN44" s="1310"/>
      <c r="BO44" s="1310"/>
      <c r="BP44" s="1310"/>
      <c r="BQ44" s="1310"/>
      <c r="BR44" s="1310"/>
      <c r="BS44" s="1310"/>
      <c r="BT44" s="1310"/>
      <c r="BU44" s="1310"/>
      <c r="BV44" s="1310"/>
      <c r="BW44" s="1310"/>
      <c r="BX44" s="1310"/>
      <c r="BY44" s="1310"/>
      <c r="BZ44" s="1310"/>
      <c r="CA44" s="1310"/>
      <c r="CB44" s="1310"/>
      <c r="CC44" s="1310"/>
      <c r="CD44" s="1310"/>
      <c r="CE44" s="1310"/>
      <c r="CF44" s="1310"/>
      <c r="CG44" s="1310"/>
      <c r="CH44" s="1310"/>
      <c r="CI44" s="1310"/>
      <c r="CJ44" s="1310"/>
      <c r="CK44" s="1310"/>
      <c r="CL44" s="1310"/>
      <c r="CM44" s="1310"/>
      <c r="CN44" s="1310"/>
      <c r="CO44" s="1310"/>
      <c r="CP44" s="1310"/>
      <c r="CQ44" s="1310"/>
      <c r="CR44" s="1310"/>
      <c r="CS44" s="1310"/>
      <c r="CT44" s="1310"/>
      <c r="CU44" s="1310"/>
      <c r="CV44" s="1310"/>
      <c r="CW44" s="1310"/>
      <c r="CX44" s="1310"/>
      <c r="CY44" s="1310"/>
      <c r="CZ44" s="1310"/>
      <c r="DA44" s="1310"/>
      <c r="DB44" s="1310"/>
      <c r="DC44" s="1311"/>
    </row>
    <row r="45" spans="2:109" ht="13.2" x14ac:dyDescent="0.2">
      <c r="B45" s="394"/>
      <c r="AN45" s="1309"/>
      <c r="AO45" s="1310"/>
      <c r="AP45" s="1310"/>
      <c r="AQ45" s="1310"/>
      <c r="AR45" s="1310"/>
      <c r="AS45" s="1310"/>
      <c r="AT45" s="1310"/>
      <c r="AU45" s="1310"/>
      <c r="AV45" s="1310"/>
      <c r="AW45" s="1310"/>
      <c r="AX45" s="1310"/>
      <c r="AY45" s="1310"/>
      <c r="AZ45" s="1310"/>
      <c r="BA45" s="1310"/>
      <c r="BB45" s="1310"/>
      <c r="BC45" s="1310"/>
      <c r="BD45" s="1310"/>
      <c r="BE45" s="1310"/>
      <c r="BF45" s="1310"/>
      <c r="BG45" s="1310"/>
      <c r="BH45" s="1310"/>
      <c r="BI45" s="1310"/>
      <c r="BJ45" s="1310"/>
      <c r="BK45" s="1310"/>
      <c r="BL45" s="1310"/>
      <c r="BM45" s="1310"/>
      <c r="BN45" s="1310"/>
      <c r="BO45" s="1310"/>
      <c r="BP45" s="1310"/>
      <c r="BQ45" s="1310"/>
      <c r="BR45" s="1310"/>
      <c r="BS45" s="1310"/>
      <c r="BT45" s="1310"/>
      <c r="BU45" s="1310"/>
      <c r="BV45" s="1310"/>
      <c r="BW45" s="1310"/>
      <c r="BX45" s="1310"/>
      <c r="BY45" s="1310"/>
      <c r="BZ45" s="1310"/>
      <c r="CA45" s="1310"/>
      <c r="CB45" s="1310"/>
      <c r="CC45" s="1310"/>
      <c r="CD45" s="1310"/>
      <c r="CE45" s="1310"/>
      <c r="CF45" s="1310"/>
      <c r="CG45" s="1310"/>
      <c r="CH45" s="1310"/>
      <c r="CI45" s="1310"/>
      <c r="CJ45" s="1310"/>
      <c r="CK45" s="1310"/>
      <c r="CL45" s="1310"/>
      <c r="CM45" s="1310"/>
      <c r="CN45" s="1310"/>
      <c r="CO45" s="1310"/>
      <c r="CP45" s="1310"/>
      <c r="CQ45" s="1310"/>
      <c r="CR45" s="1310"/>
      <c r="CS45" s="1310"/>
      <c r="CT45" s="1310"/>
      <c r="CU45" s="1310"/>
      <c r="CV45" s="1310"/>
      <c r="CW45" s="1310"/>
      <c r="CX45" s="1310"/>
      <c r="CY45" s="1310"/>
      <c r="CZ45" s="1310"/>
      <c r="DA45" s="1310"/>
      <c r="DB45" s="1310"/>
      <c r="DC45" s="1311"/>
    </row>
    <row r="46" spans="2:109" ht="13.2" x14ac:dyDescent="0.2">
      <c r="B46" s="394"/>
      <c r="AN46" s="1309"/>
      <c r="AO46" s="1310"/>
      <c r="AP46" s="1310"/>
      <c r="AQ46" s="1310"/>
      <c r="AR46" s="1310"/>
      <c r="AS46" s="1310"/>
      <c r="AT46" s="1310"/>
      <c r="AU46" s="1310"/>
      <c r="AV46" s="1310"/>
      <c r="AW46" s="1310"/>
      <c r="AX46" s="1310"/>
      <c r="AY46" s="1310"/>
      <c r="AZ46" s="1310"/>
      <c r="BA46" s="1310"/>
      <c r="BB46" s="1310"/>
      <c r="BC46" s="1310"/>
      <c r="BD46" s="1310"/>
      <c r="BE46" s="1310"/>
      <c r="BF46" s="1310"/>
      <c r="BG46" s="1310"/>
      <c r="BH46" s="1310"/>
      <c r="BI46" s="1310"/>
      <c r="BJ46" s="1310"/>
      <c r="BK46" s="1310"/>
      <c r="BL46" s="1310"/>
      <c r="BM46" s="1310"/>
      <c r="BN46" s="1310"/>
      <c r="BO46" s="1310"/>
      <c r="BP46" s="1310"/>
      <c r="BQ46" s="1310"/>
      <c r="BR46" s="1310"/>
      <c r="BS46" s="1310"/>
      <c r="BT46" s="1310"/>
      <c r="BU46" s="1310"/>
      <c r="BV46" s="1310"/>
      <c r="BW46" s="1310"/>
      <c r="BX46" s="1310"/>
      <c r="BY46" s="1310"/>
      <c r="BZ46" s="1310"/>
      <c r="CA46" s="1310"/>
      <c r="CB46" s="1310"/>
      <c r="CC46" s="1310"/>
      <c r="CD46" s="1310"/>
      <c r="CE46" s="1310"/>
      <c r="CF46" s="1310"/>
      <c r="CG46" s="1310"/>
      <c r="CH46" s="1310"/>
      <c r="CI46" s="1310"/>
      <c r="CJ46" s="1310"/>
      <c r="CK46" s="1310"/>
      <c r="CL46" s="1310"/>
      <c r="CM46" s="1310"/>
      <c r="CN46" s="1310"/>
      <c r="CO46" s="1310"/>
      <c r="CP46" s="1310"/>
      <c r="CQ46" s="1310"/>
      <c r="CR46" s="1310"/>
      <c r="CS46" s="1310"/>
      <c r="CT46" s="1310"/>
      <c r="CU46" s="1310"/>
      <c r="CV46" s="1310"/>
      <c r="CW46" s="1310"/>
      <c r="CX46" s="1310"/>
      <c r="CY46" s="1310"/>
      <c r="CZ46" s="1310"/>
      <c r="DA46" s="1310"/>
      <c r="DB46" s="1310"/>
      <c r="DC46" s="1311"/>
    </row>
    <row r="47" spans="2:109" ht="13.2" x14ac:dyDescent="0.2">
      <c r="B47" s="394"/>
      <c r="AN47" s="1312"/>
      <c r="AO47" s="1313"/>
      <c r="AP47" s="1313"/>
      <c r="AQ47" s="1313"/>
      <c r="AR47" s="1313"/>
      <c r="AS47" s="1313"/>
      <c r="AT47" s="1313"/>
      <c r="AU47" s="1313"/>
      <c r="AV47" s="1313"/>
      <c r="AW47" s="1313"/>
      <c r="AX47" s="1313"/>
      <c r="AY47" s="1313"/>
      <c r="AZ47" s="1313"/>
      <c r="BA47" s="1313"/>
      <c r="BB47" s="1313"/>
      <c r="BC47" s="1313"/>
      <c r="BD47" s="1313"/>
      <c r="BE47" s="1313"/>
      <c r="BF47" s="1313"/>
      <c r="BG47" s="1313"/>
      <c r="BH47" s="1313"/>
      <c r="BI47" s="1313"/>
      <c r="BJ47" s="1313"/>
      <c r="BK47" s="1313"/>
      <c r="BL47" s="1313"/>
      <c r="BM47" s="1313"/>
      <c r="BN47" s="1313"/>
      <c r="BO47" s="1313"/>
      <c r="BP47" s="1313"/>
      <c r="BQ47" s="1313"/>
      <c r="BR47" s="1313"/>
      <c r="BS47" s="1313"/>
      <c r="BT47" s="1313"/>
      <c r="BU47" s="1313"/>
      <c r="BV47" s="1313"/>
      <c r="BW47" s="1313"/>
      <c r="BX47" s="1313"/>
      <c r="BY47" s="1313"/>
      <c r="BZ47" s="1313"/>
      <c r="CA47" s="1313"/>
      <c r="CB47" s="1313"/>
      <c r="CC47" s="1313"/>
      <c r="CD47" s="1313"/>
      <c r="CE47" s="1313"/>
      <c r="CF47" s="1313"/>
      <c r="CG47" s="1313"/>
      <c r="CH47" s="1313"/>
      <c r="CI47" s="1313"/>
      <c r="CJ47" s="1313"/>
      <c r="CK47" s="1313"/>
      <c r="CL47" s="1313"/>
      <c r="CM47" s="1313"/>
      <c r="CN47" s="1313"/>
      <c r="CO47" s="1313"/>
      <c r="CP47" s="1313"/>
      <c r="CQ47" s="1313"/>
      <c r="CR47" s="1313"/>
      <c r="CS47" s="1313"/>
      <c r="CT47" s="1313"/>
      <c r="CU47" s="1313"/>
      <c r="CV47" s="1313"/>
      <c r="CW47" s="1313"/>
      <c r="CX47" s="1313"/>
      <c r="CY47" s="1313"/>
      <c r="CZ47" s="1313"/>
      <c r="DA47" s="1313"/>
      <c r="DB47" s="1313"/>
      <c r="DC47" s="1314"/>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615</v>
      </c>
    </row>
    <row r="50" spans="1:109" ht="13.2" x14ac:dyDescent="0.2">
      <c r="B50" s="394"/>
      <c r="G50" s="1315"/>
      <c r="H50" s="1315"/>
      <c r="I50" s="1315"/>
      <c r="J50" s="1315"/>
      <c r="K50" s="404"/>
      <c r="L50" s="404"/>
      <c r="M50" s="405"/>
      <c r="N50" s="405"/>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9" t="s">
        <v>560</v>
      </c>
      <c r="BQ50" s="1319"/>
      <c r="BR50" s="1319"/>
      <c r="BS50" s="1319"/>
      <c r="BT50" s="1319"/>
      <c r="BU50" s="1319"/>
      <c r="BV50" s="1319"/>
      <c r="BW50" s="1319"/>
      <c r="BX50" s="1319" t="s">
        <v>561</v>
      </c>
      <c r="BY50" s="1319"/>
      <c r="BZ50" s="1319"/>
      <c r="CA50" s="1319"/>
      <c r="CB50" s="1319"/>
      <c r="CC50" s="1319"/>
      <c r="CD50" s="1319"/>
      <c r="CE50" s="1319"/>
      <c r="CF50" s="1319" t="s">
        <v>562</v>
      </c>
      <c r="CG50" s="1319"/>
      <c r="CH50" s="1319"/>
      <c r="CI50" s="1319"/>
      <c r="CJ50" s="1319"/>
      <c r="CK50" s="1319"/>
      <c r="CL50" s="1319"/>
      <c r="CM50" s="1319"/>
      <c r="CN50" s="1319" t="s">
        <v>563</v>
      </c>
      <c r="CO50" s="1319"/>
      <c r="CP50" s="1319"/>
      <c r="CQ50" s="1319"/>
      <c r="CR50" s="1319"/>
      <c r="CS50" s="1319"/>
      <c r="CT50" s="1319"/>
      <c r="CU50" s="1319"/>
      <c r="CV50" s="1319" t="s">
        <v>564</v>
      </c>
      <c r="CW50" s="1319"/>
      <c r="CX50" s="1319"/>
      <c r="CY50" s="1319"/>
      <c r="CZ50" s="1319"/>
      <c r="DA50" s="1319"/>
      <c r="DB50" s="1319"/>
      <c r="DC50" s="1319"/>
    </row>
    <row r="51" spans="1:109" ht="13.5" customHeight="1" x14ac:dyDescent="0.2">
      <c r="B51" s="394"/>
      <c r="G51" s="1320"/>
      <c r="H51" s="1320"/>
      <c r="I51" s="1324"/>
      <c r="J51" s="1324"/>
      <c r="K51" s="1321"/>
      <c r="L51" s="1321"/>
      <c r="M51" s="1321"/>
      <c r="N51" s="1321"/>
      <c r="AM51" s="403"/>
      <c r="AN51" s="1322" t="s">
        <v>616</v>
      </c>
      <c r="AO51" s="1322"/>
      <c r="AP51" s="1322"/>
      <c r="AQ51" s="1322"/>
      <c r="AR51" s="1322"/>
      <c r="AS51" s="1322"/>
      <c r="AT51" s="1322"/>
      <c r="AU51" s="1322"/>
      <c r="AV51" s="1322"/>
      <c r="AW51" s="1322"/>
      <c r="AX51" s="1322"/>
      <c r="AY51" s="1322"/>
      <c r="AZ51" s="1322"/>
      <c r="BA51" s="1322"/>
      <c r="BB51" s="1322" t="s">
        <v>617</v>
      </c>
      <c r="BC51" s="1322"/>
      <c r="BD51" s="1322"/>
      <c r="BE51" s="1322"/>
      <c r="BF51" s="1322"/>
      <c r="BG51" s="1322"/>
      <c r="BH51" s="1322"/>
      <c r="BI51" s="1322"/>
      <c r="BJ51" s="1322"/>
      <c r="BK51" s="1322"/>
      <c r="BL51" s="1322"/>
      <c r="BM51" s="1322"/>
      <c r="BN51" s="1322"/>
      <c r="BO51" s="1322"/>
      <c r="BP51" s="1323"/>
      <c r="BQ51" s="1305"/>
      <c r="BR51" s="1305"/>
      <c r="BS51" s="1305"/>
      <c r="BT51" s="1305"/>
      <c r="BU51" s="1305"/>
      <c r="BV51" s="1305"/>
      <c r="BW51" s="1305"/>
      <c r="BX51" s="1305">
        <v>72.099999999999994</v>
      </c>
      <c r="BY51" s="1305"/>
      <c r="BZ51" s="1305"/>
      <c r="CA51" s="1305"/>
      <c r="CB51" s="1305"/>
      <c r="CC51" s="1305"/>
      <c r="CD51" s="1305"/>
      <c r="CE51" s="1305"/>
      <c r="CF51" s="1305">
        <v>87.6</v>
      </c>
      <c r="CG51" s="1305"/>
      <c r="CH51" s="1305"/>
      <c r="CI51" s="1305"/>
      <c r="CJ51" s="1305"/>
      <c r="CK51" s="1305"/>
      <c r="CL51" s="1305"/>
      <c r="CM51" s="1305"/>
      <c r="CN51" s="1305">
        <v>83.8</v>
      </c>
      <c r="CO51" s="1305"/>
      <c r="CP51" s="1305"/>
      <c r="CQ51" s="1305"/>
      <c r="CR51" s="1305"/>
      <c r="CS51" s="1305"/>
      <c r="CT51" s="1305"/>
      <c r="CU51" s="1305"/>
      <c r="CV51" s="1305">
        <v>80.400000000000006</v>
      </c>
      <c r="CW51" s="1305"/>
      <c r="CX51" s="1305"/>
      <c r="CY51" s="1305"/>
      <c r="CZ51" s="1305"/>
      <c r="DA51" s="1305"/>
      <c r="DB51" s="1305"/>
      <c r="DC51" s="1305"/>
    </row>
    <row r="52" spans="1:109" ht="13.2" x14ac:dyDescent="0.2">
      <c r="B52" s="394"/>
      <c r="G52" s="1320"/>
      <c r="H52" s="1320"/>
      <c r="I52" s="1324"/>
      <c r="J52" s="1324"/>
      <c r="K52" s="1321"/>
      <c r="L52" s="1321"/>
      <c r="M52" s="1321"/>
      <c r="N52" s="1321"/>
      <c r="AM52" s="403"/>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ht="13.2" x14ac:dyDescent="0.2">
      <c r="A53" s="402"/>
      <c r="B53" s="394"/>
      <c r="G53" s="1320"/>
      <c r="H53" s="1320"/>
      <c r="I53" s="1315"/>
      <c r="J53" s="1315"/>
      <c r="K53" s="1321"/>
      <c r="L53" s="1321"/>
      <c r="M53" s="1321"/>
      <c r="N53" s="1321"/>
      <c r="AM53" s="403"/>
      <c r="AN53" s="1322"/>
      <c r="AO53" s="1322"/>
      <c r="AP53" s="1322"/>
      <c r="AQ53" s="1322"/>
      <c r="AR53" s="1322"/>
      <c r="AS53" s="1322"/>
      <c r="AT53" s="1322"/>
      <c r="AU53" s="1322"/>
      <c r="AV53" s="1322"/>
      <c r="AW53" s="1322"/>
      <c r="AX53" s="1322"/>
      <c r="AY53" s="1322"/>
      <c r="AZ53" s="1322"/>
      <c r="BA53" s="1322"/>
      <c r="BB53" s="1322" t="s">
        <v>618</v>
      </c>
      <c r="BC53" s="1322"/>
      <c r="BD53" s="1322"/>
      <c r="BE53" s="1322"/>
      <c r="BF53" s="1322"/>
      <c r="BG53" s="1322"/>
      <c r="BH53" s="1322"/>
      <c r="BI53" s="1322"/>
      <c r="BJ53" s="1322"/>
      <c r="BK53" s="1322"/>
      <c r="BL53" s="1322"/>
      <c r="BM53" s="1322"/>
      <c r="BN53" s="1322"/>
      <c r="BO53" s="1322"/>
      <c r="BP53" s="1323"/>
      <c r="BQ53" s="1305"/>
      <c r="BR53" s="1305"/>
      <c r="BS53" s="1305"/>
      <c r="BT53" s="1305"/>
      <c r="BU53" s="1305"/>
      <c r="BV53" s="1305"/>
      <c r="BW53" s="1305"/>
      <c r="BX53" s="1305">
        <v>28.7</v>
      </c>
      <c r="BY53" s="1305"/>
      <c r="BZ53" s="1305"/>
      <c r="CA53" s="1305"/>
      <c r="CB53" s="1305"/>
      <c r="CC53" s="1305"/>
      <c r="CD53" s="1305"/>
      <c r="CE53" s="1305"/>
      <c r="CF53" s="1305">
        <v>30.7</v>
      </c>
      <c r="CG53" s="1305"/>
      <c r="CH53" s="1305"/>
      <c r="CI53" s="1305"/>
      <c r="CJ53" s="1305"/>
      <c r="CK53" s="1305"/>
      <c r="CL53" s="1305"/>
      <c r="CM53" s="1305"/>
      <c r="CN53" s="1305">
        <v>34.9</v>
      </c>
      <c r="CO53" s="1305"/>
      <c r="CP53" s="1305"/>
      <c r="CQ53" s="1305"/>
      <c r="CR53" s="1305"/>
      <c r="CS53" s="1305"/>
      <c r="CT53" s="1305"/>
      <c r="CU53" s="1305"/>
      <c r="CV53" s="1305">
        <v>36.799999999999997</v>
      </c>
      <c r="CW53" s="1305"/>
      <c r="CX53" s="1305"/>
      <c r="CY53" s="1305"/>
      <c r="CZ53" s="1305"/>
      <c r="DA53" s="1305"/>
      <c r="DB53" s="1305"/>
      <c r="DC53" s="1305"/>
    </row>
    <row r="54" spans="1:109" ht="13.2" x14ac:dyDescent="0.2">
      <c r="A54" s="402"/>
      <c r="B54" s="394"/>
      <c r="G54" s="1320"/>
      <c r="H54" s="1320"/>
      <c r="I54" s="1315"/>
      <c r="J54" s="1315"/>
      <c r="K54" s="1321"/>
      <c r="L54" s="1321"/>
      <c r="M54" s="1321"/>
      <c r="N54" s="1321"/>
      <c r="AM54" s="403"/>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ht="13.2" x14ac:dyDescent="0.2">
      <c r="A55" s="402"/>
      <c r="B55" s="394"/>
      <c r="G55" s="1315"/>
      <c r="H55" s="1315"/>
      <c r="I55" s="1315"/>
      <c r="J55" s="1315"/>
      <c r="K55" s="1321"/>
      <c r="L55" s="1321"/>
      <c r="M55" s="1321"/>
      <c r="N55" s="1321"/>
      <c r="AN55" s="1319" t="s">
        <v>619</v>
      </c>
      <c r="AO55" s="1319"/>
      <c r="AP55" s="1319"/>
      <c r="AQ55" s="1319"/>
      <c r="AR55" s="1319"/>
      <c r="AS55" s="1319"/>
      <c r="AT55" s="1319"/>
      <c r="AU55" s="1319"/>
      <c r="AV55" s="1319"/>
      <c r="AW55" s="1319"/>
      <c r="AX55" s="1319"/>
      <c r="AY55" s="1319"/>
      <c r="AZ55" s="1319"/>
      <c r="BA55" s="1319"/>
      <c r="BB55" s="1322" t="s">
        <v>617</v>
      </c>
      <c r="BC55" s="1322"/>
      <c r="BD55" s="1322"/>
      <c r="BE55" s="1322"/>
      <c r="BF55" s="1322"/>
      <c r="BG55" s="1322"/>
      <c r="BH55" s="1322"/>
      <c r="BI55" s="1322"/>
      <c r="BJ55" s="1322"/>
      <c r="BK55" s="1322"/>
      <c r="BL55" s="1322"/>
      <c r="BM55" s="1322"/>
      <c r="BN55" s="1322"/>
      <c r="BO55" s="1322"/>
      <c r="BP55" s="1323"/>
      <c r="BQ55" s="1305"/>
      <c r="BR55" s="1305"/>
      <c r="BS55" s="1305"/>
      <c r="BT55" s="1305"/>
      <c r="BU55" s="1305"/>
      <c r="BV55" s="1305"/>
      <c r="BW55" s="1305"/>
      <c r="BX55" s="1305">
        <v>37.200000000000003</v>
      </c>
      <c r="BY55" s="1305"/>
      <c r="BZ55" s="1305"/>
      <c r="CA55" s="1305"/>
      <c r="CB55" s="1305"/>
      <c r="CC55" s="1305"/>
      <c r="CD55" s="1305"/>
      <c r="CE55" s="1305"/>
      <c r="CF55" s="1305">
        <v>24</v>
      </c>
      <c r="CG55" s="1305"/>
      <c r="CH55" s="1305"/>
      <c r="CI55" s="1305"/>
      <c r="CJ55" s="1305"/>
      <c r="CK55" s="1305"/>
      <c r="CL55" s="1305"/>
      <c r="CM55" s="1305"/>
      <c r="CN55" s="1305">
        <v>19.8</v>
      </c>
      <c r="CO55" s="1305"/>
      <c r="CP55" s="1305"/>
      <c r="CQ55" s="1305"/>
      <c r="CR55" s="1305"/>
      <c r="CS55" s="1305"/>
      <c r="CT55" s="1305"/>
      <c r="CU55" s="1305"/>
      <c r="CV55" s="1305">
        <v>19.8</v>
      </c>
      <c r="CW55" s="1305"/>
      <c r="CX55" s="1305"/>
      <c r="CY55" s="1305"/>
      <c r="CZ55" s="1305"/>
      <c r="DA55" s="1305"/>
      <c r="DB55" s="1305"/>
      <c r="DC55" s="1305"/>
    </row>
    <row r="56" spans="1:109" ht="13.2" x14ac:dyDescent="0.2">
      <c r="A56" s="402"/>
      <c r="B56" s="394"/>
      <c r="G56" s="1315"/>
      <c r="H56" s="1315"/>
      <c r="I56" s="1315"/>
      <c r="J56" s="1315"/>
      <c r="K56" s="1321"/>
      <c r="L56" s="1321"/>
      <c r="M56" s="1321"/>
      <c r="N56" s="1321"/>
      <c r="AN56" s="1319"/>
      <c r="AO56" s="1319"/>
      <c r="AP56" s="1319"/>
      <c r="AQ56" s="1319"/>
      <c r="AR56" s="1319"/>
      <c r="AS56" s="1319"/>
      <c r="AT56" s="1319"/>
      <c r="AU56" s="1319"/>
      <c r="AV56" s="1319"/>
      <c r="AW56" s="1319"/>
      <c r="AX56" s="1319"/>
      <c r="AY56" s="1319"/>
      <c r="AZ56" s="1319"/>
      <c r="BA56" s="1319"/>
      <c r="BB56" s="1322"/>
      <c r="BC56" s="1322"/>
      <c r="BD56" s="1322"/>
      <c r="BE56" s="1322"/>
      <c r="BF56" s="1322"/>
      <c r="BG56" s="1322"/>
      <c r="BH56" s="1322"/>
      <c r="BI56" s="1322"/>
      <c r="BJ56" s="1322"/>
      <c r="BK56" s="1322"/>
      <c r="BL56" s="1322"/>
      <c r="BM56" s="1322"/>
      <c r="BN56" s="1322"/>
      <c r="BO56" s="1322"/>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ht="13.2" x14ac:dyDescent="0.2">
      <c r="B57" s="406"/>
      <c r="G57" s="1315"/>
      <c r="H57" s="1315"/>
      <c r="I57" s="1325"/>
      <c r="J57" s="1325"/>
      <c r="K57" s="1321"/>
      <c r="L57" s="1321"/>
      <c r="M57" s="1321"/>
      <c r="N57" s="1321"/>
      <c r="AM57" s="387"/>
      <c r="AN57" s="1319"/>
      <c r="AO57" s="1319"/>
      <c r="AP57" s="1319"/>
      <c r="AQ57" s="1319"/>
      <c r="AR57" s="1319"/>
      <c r="AS57" s="1319"/>
      <c r="AT57" s="1319"/>
      <c r="AU57" s="1319"/>
      <c r="AV57" s="1319"/>
      <c r="AW57" s="1319"/>
      <c r="AX57" s="1319"/>
      <c r="AY57" s="1319"/>
      <c r="AZ57" s="1319"/>
      <c r="BA57" s="1319"/>
      <c r="BB57" s="1322" t="s">
        <v>620</v>
      </c>
      <c r="BC57" s="1322"/>
      <c r="BD57" s="1322"/>
      <c r="BE57" s="1322"/>
      <c r="BF57" s="1322"/>
      <c r="BG57" s="1322"/>
      <c r="BH57" s="1322"/>
      <c r="BI57" s="1322"/>
      <c r="BJ57" s="1322"/>
      <c r="BK57" s="1322"/>
      <c r="BL57" s="1322"/>
      <c r="BM57" s="1322"/>
      <c r="BN57" s="1322"/>
      <c r="BO57" s="1322"/>
      <c r="BP57" s="1323"/>
      <c r="BQ57" s="1305"/>
      <c r="BR57" s="1305"/>
      <c r="BS57" s="1305"/>
      <c r="BT57" s="1305"/>
      <c r="BU57" s="1305"/>
      <c r="BV57" s="1305"/>
      <c r="BW57" s="1305"/>
      <c r="BX57" s="1305">
        <v>55.8</v>
      </c>
      <c r="BY57" s="1305"/>
      <c r="BZ57" s="1305"/>
      <c r="CA57" s="1305"/>
      <c r="CB57" s="1305"/>
      <c r="CC57" s="1305"/>
      <c r="CD57" s="1305"/>
      <c r="CE57" s="1305"/>
      <c r="CF57" s="1305">
        <v>56.1</v>
      </c>
      <c r="CG57" s="1305"/>
      <c r="CH57" s="1305"/>
      <c r="CI57" s="1305"/>
      <c r="CJ57" s="1305"/>
      <c r="CK57" s="1305"/>
      <c r="CL57" s="1305"/>
      <c r="CM57" s="1305"/>
      <c r="CN57" s="1305">
        <v>58.6</v>
      </c>
      <c r="CO57" s="1305"/>
      <c r="CP57" s="1305"/>
      <c r="CQ57" s="1305"/>
      <c r="CR57" s="1305"/>
      <c r="CS57" s="1305"/>
      <c r="CT57" s="1305"/>
      <c r="CU57" s="1305"/>
      <c r="CV57" s="1305">
        <v>59.3</v>
      </c>
      <c r="CW57" s="1305"/>
      <c r="CX57" s="1305"/>
      <c r="CY57" s="1305"/>
      <c r="CZ57" s="1305"/>
      <c r="DA57" s="1305"/>
      <c r="DB57" s="1305"/>
      <c r="DC57" s="1305"/>
      <c r="DD57" s="407"/>
      <c r="DE57" s="406"/>
    </row>
    <row r="58" spans="1:109" s="402" customFormat="1" ht="13.2" x14ac:dyDescent="0.2">
      <c r="A58" s="387"/>
      <c r="B58" s="406"/>
      <c r="G58" s="1315"/>
      <c r="H58" s="1315"/>
      <c r="I58" s="1325"/>
      <c r="J58" s="1325"/>
      <c r="K58" s="1321"/>
      <c r="L58" s="1321"/>
      <c r="M58" s="1321"/>
      <c r="N58" s="1321"/>
      <c r="AM58" s="387"/>
      <c r="AN58" s="1319"/>
      <c r="AO58" s="1319"/>
      <c r="AP58" s="1319"/>
      <c r="AQ58" s="1319"/>
      <c r="AR58" s="1319"/>
      <c r="AS58" s="1319"/>
      <c r="AT58" s="1319"/>
      <c r="AU58" s="1319"/>
      <c r="AV58" s="1319"/>
      <c r="AW58" s="1319"/>
      <c r="AX58" s="1319"/>
      <c r="AY58" s="1319"/>
      <c r="AZ58" s="1319"/>
      <c r="BA58" s="1319"/>
      <c r="BB58" s="1322"/>
      <c r="BC58" s="1322"/>
      <c r="BD58" s="1322"/>
      <c r="BE58" s="1322"/>
      <c r="BF58" s="1322"/>
      <c r="BG58" s="1322"/>
      <c r="BH58" s="1322"/>
      <c r="BI58" s="1322"/>
      <c r="BJ58" s="1322"/>
      <c r="BK58" s="1322"/>
      <c r="BL58" s="1322"/>
      <c r="BM58" s="1322"/>
      <c r="BN58" s="1322"/>
      <c r="BO58" s="1322"/>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621</v>
      </c>
    </row>
    <row r="64" spans="1:109" ht="13.2" x14ac:dyDescent="0.2">
      <c r="B64" s="394"/>
      <c r="G64" s="401"/>
      <c r="I64" s="414"/>
      <c r="J64" s="414"/>
      <c r="K64" s="414"/>
      <c r="L64" s="414"/>
      <c r="M64" s="414"/>
      <c r="N64" s="415"/>
      <c r="AM64" s="401"/>
      <c r="AN64" s="401" t="s">
        <v>614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06" t="s">
        <v>625</v>
      </c>
      <c r="AO65" s="1307"/>
      <c r="AP65" s="1307"/>
      <c r="AQ65" s="1307"/>
      <c r="AR65" s="1307"/>
      <c r="AS65" s="1307"/>
      <c r="AT65" s="1307"/>
      <c r="AU65" s="1307"/>
      <c r="AV65" s="1307"/>
      <c r="AW65" s="1307"/>
      <c r="AX65" s="1307"/>
      <c r="AY65" s="1307"/>
      <c r="AZ65" s="1307"/>
      <c r="BA65" s="1307"/>
      <c r="BB65" s="1307"/>
      <c r="BC65" s="1307"/>
      <c r="BD65" s="1307"/>
      <c r="BE65" s="1307"/>
      <c r="BF65" s="1307"/>
      <c r="BG65" s="1307"/>
      <c r="BH65" s="1307"/>
      <c r="BI65" s="1307"/>
      <c r="BJ65" s="1307"/>
      <c r="BK65" s="1307"/>
      <c r="BL65" s="1307"/>
      <c r="BM65" s="1307"/>
      <c r="BN65" s="1307"/>
      <c r="BO65" s="1307"/>
      <c r="BP65" s="1307"/>
      <c r="BQ65" s="1307"/>
      <c r="BR65" s="1307"/>
      <c r="BS65" s="1307"/>
      <c r="BT65" s="1307"/>
      <c r="BU65" s="1307"/>
      <c r="BV65" s="1307"/>
      <c r="BW65" s="1307"/>
      <c r="BX65" s="1307"/>
      <c r="BY65" s="1307"/>
      <c r="BZ65" s="1307"/>
      <c r="CA65" s="1307"/>
      <c r="CB65" s="1307"/>
      <c r="CC65" s="1307"/>
      <c r="CD65" s="1307"/>
      <c r="CE65" s="1307"/>
      <c r="CF65" s="1307"/>
      <c r="CG65" s="1307"/>
      <c r="CH65" s="1307"/>
      <c r="CI65" s="1307"/>
      <c r="CJ65" s="1307"/>
      <c r="CK65" s="1307"/>
      <c r="CL65" s="1307"/>
      <c r="CM65" s="1307"/>
      <c r="CN65" s="1307"/>
      <c r="CO65" s="1307"/>
      <c r="CP65" s="1307"/>
      <c r="CQ65" s="1307"/>
      <c r="CR65" s="1307"/>
      <c r="CS65" s="1307"/>
      <c r="CT65" s="1307"/>
      <c r="CU65" s="1307"/>
      <c r="CV65" s="1307"/>
      <c r="CW65" s="1307"/>
      <c r="CX65" s="1307"/>
      <c r="CY65" s="1307"/>
      <c r="CZ65" s="1307"/>
      <c r="DA65" s="1307"/>
      <c r="DB65" s="1307"/>
      <c r="DC65" s="1308"/>
    </row>
    <row r="66" spans="2:107" ht="13.2" x14ac:dyDescent="0.2">
      <c r="B66" s="394"/>
      <c r="AN66" s="1309"/>
      <c r="AO66" s="1310"/>
      <c r="AP66" s="1310"/>
      <c r="AQ66" s="1310"/>
      <c r="AR66" s="1310"/>
      <c r="AS66" s="1310"/>
      <c r="AT66" s="1310"/>
      <c r="AU66" s="1310"/>
      <c r="AV66" s="1310"/>
      <c r="AW66" s="1310"/>
      <c r="AX66" s="1310"/>
      <c r="AY66" s="1310"/>
      <c r="AZ66" s="1310"/>
      <c r="BA66" s="1310"/>
      <c r="BB66" s="1310"/>
      <c r="BC66" s="1310"/>
      <c r="BD66" s="1310"/>
      <c r="BE66" s="1310"/>
      <c r="BF66" s="1310"/>
      <c r="BG66" s="1310"/>
      <c r="BH66" s="1310"/>
      <c r="BI66" s="1310"/>
      <c r="BJ66" s="1310"/>
      <c r="BK66" s="1310"/>
      <c r="BL66" s="1310"/>
      <c r="BM66" s="1310"/>
      <c r="BN66" s="1310"/>
      <c r="BO66" s="1310"/>
      <c r="BP66" s="1310"/>
      <c r="BQ66" s="1310"/>
      <c r="BR66" s="1310"/>
      <c r="BS66" s="1310"/>
      <c r="BT66" s="1310"/>
      <c r="BU66" s="1310"/>
      <c r="BV66" s="1310"/>
      <c r="BW66" s="1310"/>
      <c r="BX66" s="1310"/>
      <c r="BY66" s="1310"/>
      <c r="BZ66" s="1310"/>
      <c r="CA66" s="1310"/>
      <c r="CB66" s="1310"/>
      <c r="CC66" s="1310"/>
      <c r="CD66" s="1310"/>
      <c r="CE66" s="1310"/>
      <c r="CF66" s="1310"/>
      <c r="CG66" s="1310"/>
      <c r="CH66" s="1310"/>
      <c r="CI66" s="1310"/>
      <c r="CJ66" s="1310"/>
      <c r="CK66" s="1310"/>
      <c r="CL66" s="1310"/>
      <c r="CM66" s="1310"/>
      <c r="CN66" s="1310"/>
      <c r="CO66" s="1310"/>
      <c r="CP66" s="1310"/>
      <c r="CQ66" s="1310"/>
      <c r="CR66" s="1310"/>
      <c r="CS66" s="1310"/>
      <c r="CT66" s="1310"/>
      <c r="CU66" s="1310"/>
      <c r="CV66" s="1310"/>
      <c r="CW66" s="1310"/>
      <c r="CX66" s="1310"/>
      <c r="CY66" s="1310"/>
      <c r="CZ66" s="1310"/>
      <c r="DA66" s="1310"/>
      <c r="DB66" s="1310"/>
      <c r="DC66" s="1311"/>
    </row>
    <row r="67" spans="2:107" ht="13.2" x14ac:dyDescent="0.2">
      <c r="B67" s="394"/>
      <c r="AN67" s="1309"/>
      <c r="AO67" s="1310"/>
      <c r="AP67" s="1310"/>
      <c r="AQ67" s="1310"/>
      <c r="AR67" s="1310"/>
      <c r="AS67" s="1310"/>
      <c r="AT67" s="1310"/>
      <c r="AU67" s="1310"/>
      <c r="AV67" s="1310"/>
      <c r="AW67" s="1310"/>
      <c r="AX67" s="1310"/>
      <c r="AY67" s="1310"/>
      <c r="AZ67" s="1310"/>
      <c r="BA67" s="1310"/>
      <c r="BB67" s="1310"/>
      <c r="BC67" s="1310"/>
      <c r="BD67" s="1310"/>
      <c r="BE67" s="1310"/>
      <c r="BF67" s="1310"/>
      <c r="BG67" s="1310"/>
      <c r="BH67" s="1310"/>
      <c r="BI67" s="1310"/>
      <c r="BJ67" s="1310"/>
      <c r="BK67" s="1310"/>
      <c r="BL67" s="1310"/>
      <c r="BM67" s="1310"/>
      <c r="BN67" s="1310"/>
      <c r="BO67" s="1310"/>
      <c r="BP67" s="1310"/>
      <c r="BQ67" s="1310"/>
      <c r="BR67" s="1310"/>
      <c r="BS67" s="1310"/>
      <c r="BT67" s="1310"/>
      <c r="BU67" s="1310"/>
      <c r="BV67" s="1310"/>
      <c r="BW67" s="1310"/>
      <c r="BX67" s="1310"/>
      <c r="BY67" s="1310"/>
      <c r="BZ67" s="1310"/>
      <c r="CA67" s="1310"/>
      <c r="CB67" s="1310"/>
      <c r="CC67" s="1310"/>
      <c r="CD67" s="1310"/>
      <c r="CE67" s="1310"/>
      <c r="CF67" s="1310"/>
      <c r="CG67" s="1310"/>
      <c r="CH67" s="1310"/>
      <c r="CI67" s="1310"/>
      <c r="CJ67" s="1310"/>
      <c r="CK67" s="1310"/>
      <c r="CL67" s="1310"/>
      <c r="CM67" s="1310"/>
      <c r="CN67" s="1310"/>
      <c r="CO67" s="1310"/>
      <c r="CP67" s="1310"/>
      <c r="CQ67" s="1310"/>
      <c r="CR67" s="1310"/>
      <c r="CS67" s="1310"/>
      <c r="CT67" s="1310"/>
      <c r="CU67" s="1310"/>
      <c r="CV67" s="1310"/>
      <c r="CW67" s="1310"/>
      <c r="CX67" s="1310"/>
      <c r="CY67" s="1310"/>
      <c r="CZ67" s="1310"/>
      <c r="DA67" s="1310"/>
      <c r="DB67" s="1310"/>
      <c r="DC67" s="1311"/>
    </row>
    <row r="68" spans="2:107" ht="13.2" x14ac:dyDescent="0.2">
      <c r="B68" s="394"/>
      <c r="AN68" s="1309"/>
      <c r="AO68" s="1310"/>
      <c r="AP68" s="1310"/>
      <c r="AQ68" s="1310"/>
      <c r="AR68" s="1310"/>
      <c r="AS68" s="1310"/>
      <c r="AT68" s="1310"/>
      <c r="AU68" s="1310"/>
      <c r="AV68" s="1310"/>
      <c r="AW68" s="1310"/>
      <c r="AX68" s="1310"/>
      <c r="AY68" s="1310"/>
      <c r="AZ68" s="1310"/>
      <c r="BA68" s="1310"/>
      <c r="BB68" s="1310"/>
      <c r="BC68" s="1310"/>
      <c r="BD68" s="1310"/>
      <c r="BE68" s="1310"/>
      <c r="BF68" s="1310"/>
      <c r="BG68" s="1310"/>
      <c r="BH68" s="1310"/>
      <c r="BI68" s="1310"/>
      <c r="BJ68" s="1310"/>
      <c r="BK68" s="1310"/>
      <c r="BL68" s="1310"/>
      <c r="BM68" s="1310"/>
      <c r="BN68" s="1310"/>
      <c r="BO68" s="1310"/>
      <c r="BP68" s="1310"/>
      <c r="BQ68" s="1310"/>
      <c r="BR68" s="1310"/>
      <c r="BS68" s="1310"/>
      <c r="BT68" s="1310"/>
      <c r="BU68" s="1310"/>
      <c r="BV68" s="1310"/>
      <c r="BW68" s="1310"/>
      <c r="BX68" s="1310"/>
      <c r="BY68" s="1310"/>
      <c r="BZ68" s="1310"/>
      <c r="CA68" s="1310"/>
      <c r="CB68" s="1310"/>
      <c r="CC68" s="1310"/>
      <c r="CD68" s="1310"/>
      <c r="CE68" s="1310"/>
      <c r="CF68" s="1310"/>
      <c r="CG68" s="1310"/>
      <c r="CH68" s="1310"/>
      <c r="CI68" s="1310"/>
      <c r="CJ68" s="1310"/>
      <c r="CK68" s="1310"/>
      <c r="CL68" s="1310"/>
      <c r="CM68" s="1310"/>
      <c r="CN68" s="1310"/>
      <c r="CO68" s="1310"/>
      <c r="CP68" s="1310"/>
      <c r="CQ68" s="1310"/>
      <c r="CR68" s="1310"/>
      <c r="CS68" s="1310"/>
      <c r="CT68" s="1310"/>
      <c r="CU68" s="1310"/>
      <c r="CV68" s="1310"/>
      <c r="CW68" s="1310"/>
      <c r="CX68" s="1310"/>
      <c r="CY68" s="1310"/>
      <c r="CZ68" s="1310"/>
      <c r="DA68" s="1310"/>
      <c r="DB68" s="1310"/>
      <c r="DC68" s="1311"/>
    </row>
    <row r="69" spans="2:107" ht="13.2" x14ac:dyDescent="0.2">
      <c r="B69" s="394"/>
      <c r="AN69" s="1312"/>
      <c r="AO69" s="1313"/>
      <c r="AP69" s="1313"/>
      <c r="AQ69" s="1313"/>
      <c r="AR69" s="1313"/>
      <c r="AS69" s="1313"/>
      <c r="AT69" s="1313"/>
      <c r="AU69" s="1313"/>
      <c r="AV69" s="1313"/>
      <c r="AW69" s="1313"/>
      <c r="AX69" s="1313"/>
      <c r="AY69" s="1313"/>
      <c r="AZ69" s="1313"/>
      <c r="BA69" s="1313"/>
      <c r="BB69" s="1313"/>
      <c r="BC69" s="1313"/>
      <c r="BD69" s="1313"/>
      <c r="BE69" s="1313"/>
      <c r="BF69" s="1313"/>
      <c r="BG69" s="1313"/>
      <c r="BH69" s="1313"/>
      <c r="BI69" s="1313"/>
      <c r="BJ69" s="1313"/>
      <c r="BK69" s="1313"/>
      <c r="BL69" s="1313"/>
      <c r="BM69" s="1313"/>
      <c r="BN69" s="1313"/>
      <c r="BO69" s="1313"/>
      <c r="BP69" s="1313"/>
      <c r="BQ69" s="1313"/>
      <c r="BR69" s="1313"/>
      <c r="BS69" s="1313"/>
      <c r="BT69" s="1313"/>
      <c r="BU69" s="1313"/>
      <c r="BV69" s="1313"/>
      <c r="BW69" s="1313"/>
      <c r="BX69" s="1313"/>
      <c r="BY69" s="1313"/>
      <c r="BZ69" s="1313"/>
      <c r="CA69" s="1313"/>
      <c r="CB69" s="1313"/>
      <c r="CC69" s="1313"/>
      <c r="CD69" s="1313"/>
      <c r="CE69" s="1313"/>
      <c r="CF69" s="1313"/>
      <c r="CG69" s="1313"/>
      <c r="CH69" s="1313"/>
      <c r="CI69" s="1313"/>
      <c r="CJ69" s="1313"/>
      <c r="CK69" s="1313"/>
      <c r="CL69" s="1313"/>
      <c r="CM69" s="1313"/>
      <c r="CN69" s="1313"/>
      <c r="CO69" s="1313"/>
      <c r="CP69" s="1313"/>
      <c r="CQ69" s="1313"/>
      <c r="CR69" s="1313"/>
      <c r="CS69" s="1313"/>
      <c r="CT69" s="1313"/>
      <c r="CU69" s="1313"/>
      <c r="CV69" s="1313"/>
      <c r="CW69" s="1313"/>
      <c r="CX69" s="1313"/>
      <c r="CY69" s="1313"/>
      <c r="CZ69" s="1313"/>
      <c r="DA69" s="1313"/>
      <c r="DB69" s="1313"/>
      <c r="DC69" s="1314"/>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615</v>
      </c>
    </row>
    <row r="72" spans="2:107" ht="13.2" x14ac:dyDescent="0.2">
      <c r="B72" s="394"/>
      <c r="G72" s="1315"/>
      <c r="H72" s="1315"/>
      <c r="I72" s="1315"/>
      <c r="J72" s="1315"/>
      <c r="K72" s="404"/>
      <c r="L72" s="404"/>
      <c r="M72" s="405"/>
      <c r="N72" s="405"/>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9" t="s">
        <v>560</v>
      </c>
      <c r="BQ72" s="1319"/>
      <c r="BR72" s="1319"/>
      <c r="BS72" s="1319"/>
      <c r="BT72" s="1319"/>
      <c r="BU72" s="1319"/>
      <c r="BV72" s="1319"/>
      <c r="BW72" s="1319"/>
      <c r="BX72" s="1319" t="s">
        <v>561</v>
      </c>
      <c r="BY72" s="1319"/>
      <c r="BZ72" s="1319"/>
      <c r="CA72" s="1319"/>
      <c r="CB72" s="1319"/>
      <c r="CC72" s="1319"/>
      <c r="CD72" s="1319"/>
      <c r="CE72" s="1319"/>
      <c r="CF72" s="1319" t="s">
        <v>562</v>
      </c>
      <c r="CG72" s="1319"/>
      <c r="CH72" s="1319"/>
      <c r="CI72" s="1319"/>
      <c r="CJ72" s="1319"/>
      <c r="CK72" s="1319"/>
      <c r="CL72" s="1319"/>
      <c r="CM72" s="1319"/>
      <c r="CN72" s="1319" t="s">
        <v>563</v>
      </c>
      <c r="CO72" s="1319"/>
      <c r="CP72" s="1319"/>
      <c r="CQ72" s="1319"/>
      <c r="CR72" s="1319"/>
      <c r="CS72" s="1319"/>
      <c r="CT72" s="1319"/>
      <c r="CU72" s="1319"/>
      <c r="CV72" s="1319" t="s">
        <v>564</v>
      </c>
      <c r="CW72" s="1319"/>
      <c r="CX72" s="1319"/>
      <c r="CY72" s="1319"/>
      <c r="CZ72" s="1319"/>
      <c r="DA72" s="1319"/>
      <c r="DB72" s="1319"/>
      <c r="DC72" s="1319"/>
    </row>
    <row r="73" spans="2:107" ht="13.2" x14ac:dyDescent="0.2">
      <c r="B73" s="394"/>
      <c r="G73" s="1320"/>
      <c r="H73" s="1320"/>
      <c r="I73" s="1320"/>
      <c r="J73" s="1320"/>
      <c r="K73" s="1326"/>
      <c r="L73" s="1326"/>
      <c r="M73" s="1326"/>
      <c r="N73" s="1326"/>
      <c r="AM73" s="403"/>
      <c r="AN73" s="1322" t="s">
        <v>616</v>
      </c>
      <c r="AO73" s="1322"/>
      <c r="AP73" s="1322"/>
      <c r="AQ73" s="1322"/>
      <c r="AR73" s="1322"/>
      <c r="AS73" s="1322"/>
      <c r="AT73" s="1322"/>
      <c r="AU73" s="1322"/>
      <c r="AV73" s="1322"/>
      <c r="AW73" s="1322"/>
      <c r="AX73" s="1322"/>
      <c r="AY73" s="1322"/>
      <c r="AZ73" s="1322"/>
      <c r="BA73" s="1322"/>
      <c r="BB73" s="1322" t="s">
        <v>617</v>
      </c>
      <c r="BC73" s="1322"/>
      <c r="BD73" s="1322"/>
      <c r="BE73" s="1322"/>
      <c r="BF73" s="1322"/>
      <c r="BG73" s="1322"/>
      <c r="BH73" s="1322"/>
      <c r="BI73" s="1322"/>
      <c r="BJ73" s="1322"/>
      <c r="BK73" s="1322"/>
      <c r="BL73" s="1322"/>
      <c r="BM73" s="1322"/>
      <c r="BN73" s="1322"/>
      <c r="BO73" s="1322"/>
      <c r="BP73" s="1305">
        <v>71.3</v>
      </c>
      <c r="BQ73" s="1305"/>
      <c r="BR73" s="1305"/>
      <c r="BS73" s="1305"/>
      <c r="BT73" s="1305"/>
      <c r="BU73" s="1305"/>
      <c r="BV73" s="1305"/>
      <c r="BW73" s="1305"/>
      <c r="BX73" s="1305">
        <v>72.099999999999994</v>
      </c>
      <c r="BY73" s="1305"/>
      <c r="BZ73" s="1305"/>
      <c r="CA73" s="1305"/>
      <c r="CB73" s="1305"/>
      <c r="CC73" s="1305"/>
      <c r="CD73" s="1305"/>
      <c r="CE73" s="1305"/>
      <c r="CF73" s="1305">
        <v>87.6</v>
      </c>
      <c r="CG73" s="1305"/>
      <c r="CH73" s="1305"/>
      <c r="CI73" s="1305"/>
      <c r="CJ73" s="1305"/>
      <c r="CK73" s="1305"/>
      <c r="CL73" s="1305"/>
      <c r="CM73" s="1305"/>
      <c r="CN73" s="1305">
        <v>83.8</v>
      </c>
      <c r="CO73" s="1305"/>
      <c r="CP73" s="1305"/>
      <c r="CQ73" s="1305"/>
      <c r="CR73" s="1305"/>
      <c r="CS73" s="1305"/>
      <c r="CT73" s="1305"/>
      <c r="CU73" s="1305"/>
      <c r="CV73" s="1305">
        <v>80.400000000000006</v>
      </c>
      <c r="CW73" s="1305"/>
      <c r="CX73" s="1305"/>
      <c r="CY73" s="1305"/>
      <c r="CZ73" s="1305"/>
      <c r="DA73" s="1305"/>
      <c r="DB73" s="1305"/>
      <c r="DC73" s="1305"/>
    </row>
    <row r="74" spans="2:107" ht="13.2" x14ac:dyDescent="0.2">
      <c r="B74" s="394"/>
      <c r="G74" s="1320"/>
      <c r="H74" s="1320"/>
      <c r="I74" s="1320"/>
      <c r="J74" s="1320"/>
      <c r="K74" s="1326"/>
      <c r="L74" s="1326"/>
      <c r="M74" s="1326"/>
      <c r="N74" s="1326"/>
      <c r="AM74" s="403"/>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ht="13.2" x14ac:dyDescent="0.2">
      <c r="B75" s="394"/>
      <c r="G75" s="1320"/>
      <c r="H75" s="1320"/>
      <c r="I75" s="1315"/>
      <c r="J75" s="1315"/>
      <c r="K75" s="1321"/>
      <c r="L75" s="1321"/>
      <c r="M75" s="1321"/>
      <c r="N75" s="1321"/>
      <c r="AM75" s="403"/>
      <c r="AN75" s="1322"/>
      <c r="AO75" s="1322"/>
      <c r="AP75" s="1322"/>
      <c r="AQ75" s="1322"/>
      <c r="AR75" s="1322"/>
      <c r="AS75" s="1322"/>
      <c r="AT75" s="1322"/>
      <c r="AU75" s="1322"/>
      <c r="AV75" s="1322"/>
      <c r="AW75" s="1322"/>
      <c r="AX75" s="1322"/>
      <c r="AY75" s="1322"/>
      <c r="AZ75" s="1322"/>
      <c r="BA75" s="1322"/>
      <c r="BB75" s="1322" t="s">
        <v>622</v>
      </c>
      <c r="BC75" s="1322"/>
      <c r="BD75" s="1322"/>
      <c r="BE75" s="1322"/>
      <c r="BF75" s="1322"/>
      <c r="BG75" s="1322"/>
      <c r="BH75" s="1322"/>
      <c r="BI75" s="1322"/>
      <c r="BJ75" s="1322"/>
      <c r="BK75" s="1322"/>
      <c r="BL75" s="1322"/>
      <c r="BM75" s="1322"/>
      <c r="BN75" s="1322"/>
      <c r="BO75" s="1322"/>
      <c r="BP75" s="1305">
        <v>10.199999999999999</v>
      </c>
      <c r="BQ75" s="1305"/>
      <c r="BR75" s="1305"/>
      <c r="BS75" s="1305"/>
      <c r="BT75" s="1305"/>
      <c r="BU75" s="1305"/>
      <c r="BV75" s="1305"/>
      <c r="BW75" s="1305"/>
      <c r="BX75" s="1305">
        <v>10.199999999999999</v>
      </c>
      <c r="BY75" s="1305"/>
      <c r="BZ75" s="1305"/>
      <c r="CA75" s="1305"/>
      <c r="CB75" s="1305"/>
      <c r="CC75" s="1305"/>
      <c r="CD75" s="1305"/>
      <c r="CE75" s="1305"/>
      <c r="CF75" s="1305">
        <v>10.3</v>
      </c>
      <c r="CG75" s="1305"/>
      <c r="CH75" s="1305"/>
      <c r="CI75" s="1305"/>
      <c r="CJ75" s="1305"/>
      <c r="CK75" s="1305"/>
      <c r="CL75" s="1305"/>
      <c r="CM75" s="1305"/>
      <c r="CN75" s="1305">
        <v>10.1</v>
      </c>
      <c r="CO75" s="1305"/>
      <c r="CP75" s="1305"/>
      <c r="CQ75" s="1305"/>
      <c r="CR75" s="1305"/>
      <c r="CS75" s="1305"/>
      <c r="CT75" s="1305"/>
      <c r="CU75" s="1305"/>
      <c r="CV75" s="1305">
        <v>10.199999999999999</v>
      </c>
      <c r="CW75" s="1305"/>
      <c r="CX75" s="1305"/>
      <c r="CY75" s="1305"/>
      <c r="CZ75" s="1305"/>
      <c r="DA75" s="1305"/>
      <c r="DB75" s="1305"/>
      <c r="DC75" s="1305"/>
    </row>
    <row r="76" spans="2:107" ht="13.2" x14ac:dyDescent="0.2">
      <c r="B76" s="394"/>
      <c r="G76" s="1320"/>
      <c r="H76" s="1320"/>
      <c r="I76" s="1315"/>
      <c r="J76" s="1315"/>
      <c r="K76" s="1321"/>
      <c r="L76" s="1321"/>
      <c r="M76" s="1321"/>
      <c r="N76" s="1321"/>
      <c r="AM76" s="403"/>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ht="13.2" x14ac:dyDescent="0.2">
      <c r="B77" s="394"/>
      <c r="G77" s="1315"/>
      <c r="H77" s="1315"/>
      <c r="I77" s="1315"/>
      <c r="J77" s="1315"/>
      <c r="K77" s="1326"/>
      <c r="L77" s="1326"/>
      <c r="M77" s="1326"/>
      <c r="N77" s="1326"/>
      <c r="AN77" s="1319" t="s">
        <v>619</v>
      </c>
      <c r="AO77" s="1319"/>
      <c r="AP77" s="1319"/>
      <c r="AQ77" s="1319"/>
      <c r="AR77" s="1319"/>
      <c r="AS77" s="1319"/>
      <c r="AT77" s="1319"/>
      <c r="AU77" s="1319"/>
      <c r="AV77" s="1319"/>
      <c r="AW77" s="1319"/>
      <c r="AX77" s="1319"/>
      <c r="AY77" s="1319"/>
      <c r="AZ77" s="1319"/>
      <c r="BA77" s="1319"/>
      <c r="BB77" s="1322" t="s">
        <v>617</v>
      </c>
      <c r="BC77" s="1322"/>
      <c r="BD77" s="1322"/>
      <c r="BE77" s="1322"/>
      <c r="BF77" s="1322"/>
      <c r="BG77" s="1322"/>
      <c r="BH77" s="1322"/>
      <c r="BI77" s="1322"/>
      <c r="BJ77" s="1322"/>
      <c r="BK77" s="1322"/>
      <c r="BL77" s="1322"/>
      <c r="BM77" s="1322"/>
      <c r="BN77" s="1322"/>
      <c r="BO77" s="1322"/>
      <c r="BP77" s="1305">
        <v>46.9</v>
      </c>
      <c r="BQ77" s="1305"/>
      <c r="BR77" s="1305"/>
      <c r="BS77" s="1305"/>
      <c r="BT77" s="1305"/>
      <c r="BU77" s="1305"/>
      <c r="BV77" s="1305"/>
      <c r="BW77" s="1305"/>
      <c r="BX77" s="1305">
        <v>37.200000000000003</v>
      </c>
      <c r="BY77" s="1305"/>
      <c r="BZ77" s="1305"/>
      <c r="CA77" s="1305"/>
      <c r="CB77" s="1305"/>
      <c r="CC77" s="1305"/>
      <c r="CD77" s="1305"/>
      <c r="CE77" s="1305"/>
      <c r="CF77" s="1305">
        <v>24</v>
      </c>
      <c r="CG77" s="1305"/>
      <c r="CH77" s="1305"/>
      <c r="CI77" s="1305"/>
      <c r="CJ77" s="1305"/>
      <c r="CK77" s="1305"/>
      <c r="CL77" s="1305"/>
      <c r="CM77" s="1305"/>
      <c r="CN77" s="1305">
        <v>19.8</v>
      </c>
      <c r="CO77" s="1305"/>
      <c r="CP77" s="1305"/>
      <c r="CQ77" s="1305"/>
      <c r="CR77" s="1305"/>
      <c r="CS77" s="1305"/>
      <c r="CT77" s="1305"/>
      <c r="CU77" s="1305"/>
      <c r="CV77" s="1305">
        <v>19.8</v>
      </c>
      <c r="CW77" s="1305"/>
      <c r="CX77" s="1305"/>
      <c r="CY77" s="1305"/>
      <c r="CZ77" s="1305"/>
      <c r="DA77" s="1305"/>
      <c r="DB77" s="1305"/>
      <c r="DC77" s="1305"/>
    </row>
    <row r="78" spans="2:107" ht="13.2" x14ac:dyDescent="0.2">
      <c r="B78" s="394"/>
      <c r="G78" s="1315"/>
      <c r="H78" s="1315"/>
      <c r="I78" s="1315"/>
      <c r="J78" s="1315"/>
      <c r="K78" s="1326"/>
      <c r="L78" s="1326"/>
      <c r="M78" s="1326"/>
      <c r="N78" s="1326"/>
      <c r="AN78" s="1319"/>
      <c r="AO78" s="1319"/>
      <c r="AP78" s="1319"/>
      <c r="AQ78" s="1319"/>
      <c r="AR78" s="1319"/>
      <c r="AS78" s="1319"/>
      <c r="AT78" s="1319"/>
      <c r="AU78" s="1319"/>
      <c r="AV78" s="1319"/>
      <c r="AW78" s="1319"/>
      <c r="AX78" s="1319"/>
      <c r="AY78" s="1319"/>
      <c r="AZ78" s="1319"/>
      <c r="BA78" s="1319"/>
      <c r="BB78" s="1322"/>
      <c r="BC78" s="1322"/>
      <c r="BD78" s="1322"/>
      <c r="BE78" s="1322"/>
      <c r="BF78" s="1322"/>
      <c r="BG78" s="1322"/>
      <c r="BH78" s="1322"/>
      <c r="BI78" s="1322"/>
      <c r="BJ78" s="1322"/>
      <c r="BK78" s="1322"/>
      <c r="BL78" s="1322"/>
      <c r="BM78" s="1322"/>
      <c r="BN78" s="1322"/>
      <c r="BO78" s="1322"/>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ht="13.2" x14ac:dyDescent="0.2">
      <c r="B79" s="394"/>
      <c r="G79" s="1315"/>
      <c r="H79" s="1315"/>
      <c r="I79" s="1325"/>
      <c r="J79" s="1325"/>
      <c r="K79" s="1327"/>
      <c r="L79" s="1327"/>
      <c r="M79" s="1327"/>
      <c r="N79" s="1327"/>
      <c r="AN79" s="1319"/>
      <c r="AO79" s="1319"/>
      <c r="AP79" s="1319"/>
      <c r="AQ79" s="1319"/>
      <c r="AR79" s="1319"/>
      <c r="AS79" s="1319"/>
      <c r="AT79" s="1319"/>
      <c r="AU79" s="1319"/>
      <c r="AV79" s="1319"/>
      <c r="AW79" s="1319"/>
      <c r="AX79" s="1319"/>
      <c r="AY79" s="1319"/>
      <c r="AZ79" s="1319"/>
      <c r="BA79" s="1319"/>
      <c r="BB79" s="1322" t="s">
        <v>623</v>
      </c>
      <c r="BC79" s="1322"/>
      <c r="BD79" s="1322"/>
      <c r="BE79" s="1322"/>
      <c r="BF79" s="1322"/>
      <c r="BG79" s="1322"/>
      <c r="BH79" s="1322"/>
      <c r="BI79" s="1322"/>
      <c r="BJ79" s="1322"/>
      <c r="BK79" s="1322"/>
      <c r="BL79" s="1322"/>
      <c r="BM79" s="1322"/>
      <c r="BN79" s="1322"/>
      <c r="BO79" s="1322"/>
      <c r="BP79" s="1305">
        <v>10.4</v>
      </c>
      <c r="BQ79" s="1305"/>
      <c r="BR79" s="1305"/>
      <c r="BS79" s="1305"/>
      <c r="BT79" s="1305"/>
      <c r="BU79" s="1305"/>
      <c r="BV79" s="1305"/>
      <c r="BW79" s="1305"/>
      <c r="BX79" s="1305">
        <v>10.1</v>
      </c>
      <c r="BY79" s="1305"/>
      <c r="BZ79" s="1305"/>
      <c r="CA79" s="1305"/>
      <c r="CB79" s="1305"/>
      <c r="CC79" s="1305"/>
      <c r="CD79" s="1305"/>
      <c r="CE79" s="1305"/>
      <c r="CF79" s="1305">
        <v>9.1</v>
      </c>
      <c r="CG79" s="1305"/>
      <c r="CH79" s="1305"/>
      <c r="CI79" s="1305"/>
      <c r="CJ79" s="1305"/>
      <c r="CK79" s="1305"/>
      <c r="CL79" s="1305"/>
      <c r="CM79" s="1305"/>
      <c r="CN79" s="1305">
        <v>8.9</v>
      </c>
      <c r="CO79" s="1305"/>
      <c r="CP79" s="1305"/>
      <c r="CQ79" s="1305"/>
      <c r="CR79" s="1305"/>
      <c r="CS79" s="1305"/>
      <c r="CT79" s="1305"/>
      <c r="CU79" s="1305"/>
      <c r="CV79" s="1305">
        <v>8.8000000000000007</v>
      </c>
      <c r="CW79" s="1305"/>
      <c r="CX79" s="1305"/>
      <c r="CY79" s="1305"/>
      <c r="CZ79" s="1305"/>
      <c r="DA79" s="1305"/>
      <c r="DB79" s="1305"/>
      <c r="DC79" s="1305"/>
    </row>
    <row r="80" spans="2:107" ht="13.2" x14ac:dyDescent="0.2">
      <c r="B80" s="394"/>
      <c r="G80" s="1315"/>
      <c r="H80" s="1315"/>
      <c r="I80" s="1325"/>
      <c r="J80" s="1325"/>
      <c r="K80" s="1327"/>
      <c r="L80" s="1327"/>
      <c r="M80" s="1327"/>
      <c r="N80" s="1327"/>
      <c r="AN80" s="1319"/>
      <c r="AO80" s="1319"/>
      <c r="AP80" s="1319"/>
      <c r="AQ80" s="1319"/>
      <c r="AR80" s="1319"/>
      <c r="AS80" s="1319"/>
      <c r="AT80" s="1319"/>
      <c r="AU80" s="1319"/>
      <c r="AV80" s="1319"/>
      <c r="AW80" s="1319"/>
      <c r="AX80" s="1319"/>
      <c r="AY80" s="1319"/>
      <c r="AZ80" s="1319"/>
      <c r="BA80" s="1319"/>
      <c r="BB80" s="1322"/>
      <c r="BC80" s="1322"/>
      <c r="BD80" s="1322"/>
      <c r="BE80" s="1322"/>
      <c r="BF80" s="1322"/>
      <c r="BG80" s="1322"/>
      <c r="BH80" s="1322"/>
      <c r="BI80" s="1322"/>
      <c r="BJ80" s="1322"/>
      <c r="BK80" s="1322"/>
      <c r="BL80" s="1322"/>
      <c r="BM80" s="1322"/>
      <c r="BN80" s="1322"/>
      <c r="BO80" s="1322"/>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bGkjW1WYn8GCiUfg4ZLzKgAEvxnHtlF0/PnJETNwatauTvLS3IIEW/E63YC+9GZfki2vGvN/MYfRpz5DF1KFeA==" saltValue="fcO3IIUGI3jKDxRrPz6+b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41"/>
  <sheetViews>
    <sheetView showGridLines="0" zoomScale="70" zoomScaleNormal="70" zoomScaleSheetLayoutView="70" workbookViewId="0">
      <selection activeCell="BK85" sqref="BK85"/>
    </sheetView>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624</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row r="136" ht="13.5" hidden="1" customHeight="1" x14ac:dyDescent="0.2"/>
    <row r="137" ht="13.5" hidden="1" customHeight="1" x14ac:dyDescent="0.2"/>
    <row r="138" ht="13.5" hidden="1" customHeight="1" x14ac:dyDescent="0.2"/>
    <row r="139" ht="13.5" hidden="1" customHeight="1" x14ac:dyDescent="0.2"/>
    <row r="140" ht="13.5" hidden="1" customHeight="1" x14ac:dyDescent="0.2"/>
    <row r="141" ht="13.5" hidden="1" customHeight="1" x14ac:dyDescent="0.2"/>
  </sheetData>
  <sheetProtection algorithmName="SHA-512" hashValue="Upg+o0yxIO6wJNY2WelafIs/vBEYU4/kXbo0kFcFdPw4yDWKcX6tEGM6i5D9/nsIvfW1NAfGhSzAcxIJQoUYnA==" saltValue="CG+QzU8S7W0yJ2r9OGdBA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41"/>
  <sheetViews>
    <sheetView showGridLines="0" zoomScale="70" zoomScaleNormal="70" zoomScaleSheetLayoutView="55" workbookViewId="0">
      <selection activeCell="AG105" sqref="AG105"/>
    </sheetView>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506</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row r="136" ht="13.5" hidden="1" customHeight="1" x14ac:dyDescent="0.2"/>
    <row r="137" ht="13.5" hidden="1" customHeight="1" x14ac:dyDescent="0.2"/>
    <row r="138" ht="13.5" hidden="1" customHeight="1" x14ac:dyDescent="0.2"/>
    <row r="139" ht="13.5" hidden="1" customHeight="1" x14ac:dyDescent="0.2"/>
    <row r="140" ht="13.5" hidden="1" customHeight="1" x14ac:dyDescent="0.2"/>
    <row r="141" ht="13.5" hidden="1" customHeight="1" x14ac:dyDescent="0.2"/>
  </sheetData>
  <sheetProtection algorithmName="SHA-512" hashValue="Rw7LDSnDwLM4KRgjYjMa13Dppm420XTMTSClYmhUQO2l6hiIXHycJYL7Fm1FflVmKSLFocBbvha4hVaezwL9Jw==" saltValue="5T9+YrEPMePTetfCZDBiq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53</v>
      </c>
      <c r="E2" s="154"/>
      <c r="F2" s="155" t="s">
        <v>557</v>
      </c>
      <c r="G2" s="156"/>
      <c r="H2" s="157"/>
    </row>
    <row r="3" spans="1:8" x14ac:dyDescent="0.2">
      <c r="A3" s="153" t="s">
        <v>550</v>
      </c>
      <c r="B3" s="158"/>
      <c r="C3" s="159"/>
      <c r="D3" s="160">
        <v>47784</v>
      </c>
      <c r="E3" s="161"/>
      <c r="F3" s="162">
        <v>78556</v>
      </c>
      <c r="G3" s="163"/>
      <c r="H3" s="164"/>
    </row>
    <row r="4" spans="1:8" x14ac:dyDescent="0.2">
      <c r="A4" s="165"/>
      <c r="B4" s="166"/>
      <c r="C4" s="167"/>
      <c r="D4" s="168">
        <v>24983</v>
      </c>
      <c r="E4" s="169"/>
      <c r="F4" s="170">
        <v>40810</v>
      </c>
      <c r="G4" s="171"/>
      <c r="H4" s="172"/>
    </row>
    <row r="5" spans="1:8" x14ac:dyDescent="0.2">
      <c r="A5" s="153" t="s">
        <v>552</v>
      </c>
      <c r="B5" s="158"/>
      <c r="C5" s="159"/>
      <c r="D5" s="160">
        <v>79593</v>
      </c>
      <c r="E5" s="161"/>
      <c r="F5" s="162">
        <v>96635</v>
      </c>
      <c r="G5" s="163"/>
      <c r="H5" s="164"/>
    </row>
    <row r="6" spans="1:8" x14ac:dyDescent="0.2">
      <c r="A6" s="165"/>
      <c r="B6" s="166"/>
      <c r="C6" s="167"/>
      <c r="D6" s="168">
        <v>12914</v>
      </c>
      <c r="E6" s="169"/>
      <c r="F6" s="170">
        <v>44408</v>
      </c>
      <c r="G6" s="171"/>
      <c r="H6" s="172"/>
    </row>
    <row r="7" spans="1:8" x14ac:dyDescent="0.2">
      <c r="A7" s="153" t="s">
        <v>553</v>
      </c>
      <c r="B7" s="158"/>
      <c r="C7" s="159"/>
      <c r="D7" s="160">
        <v>114530</v>
      </c>
      <c r="E7" s="161"/>
      <c r="F7" s="162">
        <v>97062</v>
      </c>
      <c r="G7" s="163"/>
      <c r="H7" s="164"/>
    </row>
    <row r="8" spans="1:8" x14ac:dyDescent="0.2">
      <c r="A8" s="165"/>
      <c r="B8" s="166"/>
      <c r="C8" s="167"/>
      <c r="D8" s="168">
        <v>19665</v>
      </c>
      <c r="E8" s="169"/>
      <c r="F8" s="170">
        <v>50112</v>
      </c>
      <c r="G8" s="171"/>
      <c r="H8" s="172"/>
    </row>
    <row r="9" spans="1:8" x14ac:dyDescent="0.2">
      <c r="A9" s="153" t="s">
        <v>554</v>
      </c>
      <c r="B9" s="158"/>
      <c r="C9" s="159"/>
      <c r="D9" s="160">
        <v>48564</v>
      </c>
      <c r="E9" s="161"/>
      <c r="F9" s="162">
        <v>106005</v>
      </c>
      <c r="G9" s="163"/>
      <c r="H9" s="164"/>
    </row>
    <row r="10" spans="1:8" x14ac:dyDescent="0.2">
      <c r="A10" s="165"/>
      <c r="B10" s="166"/>
      <c r="C10" s="167"/>
      <c r="D10" s="168">
        <v>18501</v>
      </c>
      <c r="E10" s="169"/>
      <c r="F10" s="170">
        <v>58359</v>
      </c>
      <c r="G10" s="171"/>
      <c r="H10" s="172"/>
    </row>
    <row r="11" spans="1:8" x14ac:dyDescent="0.2">
      <c r="A11" s="153" t="s">
        <v>555</v>
      </c>
      <c r="B11" s="158"/>
      <c r="C11" s="159"/>
      <c r="D11" s="160">
        <v>31868</v>
      </c>
      <c r="E11" s="161"/>
      <c r="F11" s="162">
        <v>98507</v>
      </c>
      <c r="G11" s="163"/>
      <c r="H11" s="164"/>
    </row>
    <row r="12" spans="1:8" x14ac:dyDescent="0.2">
      <c r="A12" s="165"/>
      <c r="B12" s="166"/>
      <c r="C12" s="173"/>
      <c r="D12" s="168">
        <v>9961</v>
      </c>
      <c r="E12" s="169"/>
      <c r="F12" s="170">
        <v>47567</v>
      </c>
      <c r="G12" s="171"/>
      <c r="H12" s="172"/>
    </row>
    <row r="13" spans="1:8" x14ac:dyDescent="0.2">
      <c r="A13" s="153"/>
      <c r="B13" s="158"/>
      <c r="C13" s="174"/>
      <c r="D13" s="175">
        <v>64468</v>
      </c>
      <c r="E13" s="176"/>
      <c r="F13" s="177">
        <v>95353</v>
      </c>
      <c r="G13" s="178"/>
      <c r="H13" s="164"/>
    </row>
    <row r="14" spans="1:8" x14ac:dyDescent="0.2">
      <c r="A14" s="165"/>
      <c r="B14" s="166"/>
      <c r="C14" s="167"/>
      <c r="D14" s="168">
        <v>17205</v>
      </c>
      <c r="E14" s="169"/>
      <c r="F14" s="170">
        <v>48251</v>
      </c>
      <c r="G14" s="171"/>
      <c r="H14" s="172"/>
    </row>
    <row r="17" spans="1:11" x14ac:dyDescent="0.2">
      <c r="A17" s="149" t="s">
        <v>54</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55</v>
      </c>
      <c r="B19" s="179">
        <f>ROUND(VALUE(SUBSTITUTE(実質収支比率等に係る経年分析!F$48,"▲","-")),2)</f>
        <v>5.61</v>
      </c>
      <c r="C19" s="179">
        <f>ROUND(VALUE(SUBSTITUTE(実質収支比率等に係る経年分析!G$48,"▲","-")),2)</f>
        <v>5.18</v>
      </c>
      <c r="D19" s="179">
        <f>ROUND(VALUE(SUBSTITUTE(実質収支比率等に係る経年分析!H$48,"▲","-")),2)</f>
        <v>4.7300000000000004</v>
      </c>
      <c r="E19" s="179">
        <f>ROUND(VALUE(SUBSTITUTE(実質収支比率等に係る経年分析!I$48,"▲","-")),2)</f>
        <v>4.8099999999999996</v>
      </c>
      <c r="F19" s="179">
        <f>ROUND(VALUE(SUBSTITUTE(実質収支比率等に係る経年分析!J$48,"▲","-")),2)</f>
        <v>3.75</v>
      </c>
    </row>
    <row r="20" spans="1:11" x14ac:dyDescent="0.2">
      <c r="A20" s="179" t="s">
        <v>56</v>
      </c>
      <c r="B20" s="179">
        <f>ROUND(VALUE(SUBSTITUTE(実質収支比率等に係る経年分析!F$47,"▲","-")),2)</f>
        <v>23.51</v>
      </c>
      <c r="C20" s="179">
        <f>ROUND(VALUE(SUBSTITUTE(実質収支比率等に係る経年分析!G$47,"▲","-")),2)</f>
        <v>25.27</v>
      </c>
      <c r="D20" s="179">
        <f>ROUND(VALUE(SUBSTITUTE(実質収支比率等に係る経年分析!H$47,"▲","-")),2)</f>
        <v>24.27</v>
      </c>
      <c r="E20" s="179">
        <f>ROUND(VALUE(SUBSTITUTE(実質収支比率等に係る経年分析!I$47,"▲","-")),2)</f>
        <v>24.39</v>
      </c>
      <c r="F20" s="179">
        <f>ROUND(VALUE(SUBSTITUTE(実質収支比率等に係る経年分析!J$47,"▲","-")),2)</f>
        <v>19.850000000000001</v>
      </c>
    </row>
    <row r="21" spans="1:11" x14ac:dyDescent="0.2">
      <c r="A21" s="179" t="s">
        <v>57</v>
      </c>
      <c r="B21" s="179">
        <f>IF(ISNUMBER(VALUE(SUBSTITUTE(実質収支比率等に係る経年分析!F$49,"▲","-"))),ROUND(VALUE(SUBSTITUTE(実質収支比率等に係る経年分析!F$49,"▲","-")),2),NA())</f>
        <v>-3.99</v>
      </c>
      <c r="C21" s="179">
        <f>IF(ISNUMBER(VALUE(SUBSTITUTE(実質収支比率等に係る経年分析!G$49,"▲","-"))),ROUND(VALUE(SUBSTITUTE(実質収支比率等に係る経年分析!G$49,"▲","-")),2),NA())</f>
        <v>-1.27</v>
      </c>
      <c r="D21" s="179">
        <f>IF(ISNUMBER(VALUE(SUBSTITUTE(実質収支比率等に係る経年分析!H$49,"▲","-"))),ROUND(VALUE(SUBSTITUTE(実質収支比率等に係る経年分析!H$49,"▲","-")),2),NA())</f>
        <v>-4.6399999999999997</v>
      </c>
      <c r="E21" s="179">
        <f>IF(ISNUMBER(VALUE(SUBSTITUTE(実質収支比率等に係る経年分析!I$49,"▲","-"))),ROUND(VALUE(SUBSTITUTE(実質収支比率等に係る経年分析!I$49,"▲","-")),2),NA())</f>
        <v>-2.36</v>
      </c>
      <c r="F21" s="179">
        <f>IF(ISNUMBER(VALUE(SUBSTITUTE(実質収支比率等に係る経年分析!J$49,"▲","-"))),ROUND(VALUE(SUBSTITUTE(実質収支比率等に係る経年分析!J$49,"▲","-")),2),NA())</f>
        <v>-8.2100000000000009</v>
      </c>
    </row>
    <row r="24" spans="1:11" x14ac:dyDescent="0.2">
      <c r="A24" s="149" t="s">
        <v>58</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59</v>
      </c>
      <c r="C26" s="180" t="s">
        <v>60</v>
      </c>
      <c r="D26" s="180" t="s">
        <v>59</v>
      </c>
      <c r="E26" s="180" t="s">
        <v>60</v>
      </c>
      <c r="F26" s="180" t="s">
        <v>59</v>
      </c>
      <c r="G26" s="180" t="s">
        <v>60</v>
      </c>
      <c r="H26" s="180" t="s">
        <v>59</v>
      </c>
      <c r="I26" s="180" t="s">
        <v>60</v>
      </c>
      <c r="J26" s="180" t="s">
        <v>59</v>
      </c>
      <c r="K26" s="180" t="s">
        <v>60</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0.06</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0.1</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2">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2">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0.03</v>
      </c>
    </row>
    <row r="32" spans="1:11" x14ac:dyDescent="0.2">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1.24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0.62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0.41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0.93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0.05</v>
      </c>
    </row>
    <row r="33" spans="1:16" x14ac:dyDescent="0.2">
      <c r="A33" s="180" t="str">
        <f>IF(連結実質赤字比率に係る赤字・黒字の構成分析!C$37="",NA(),連結実質赤字比率に係る赤字・黒字の構成分析!C$37)</f>
        <v>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3.35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2.77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4.8099999999999996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3.77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0.18</v>
      </c>
    </row>
    <row r="34" spans="1:16" x14ac:dyDescent="0.2">
      <c r="A34" s="180" t="str">
        <f>IF(連結実質赤字比率に係る赤字・黒字の構成分析!C$36="",NA(),連結実質赤字比率に係る赤字・黒字の構成分析!C$36)</f>
        <v>公共下水道事業特別会計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0.32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0.26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0.27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0.17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0.19</v>
      </c>
    </row>
    <row r="35" spans="1:16" x14ac:dyDescent="0.2">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5.61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5.18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4.72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3.75</v>
      </c>
    </row>
    <row r="36" spans="1:16" x14ac:dyDescent="0.2">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2.81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2.37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3.33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3.64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4.05</v>
      </c>
    </row>
    <row r="39" spans="1:16" x14ac:dyDescent="0.2">
      <c r="A39" s="149" t="s">
        <v>61</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62</v>
      </c>
      <c r="C41" s="181"/>
      <c r="D41" s="181" t="s">
        <v>63</v>
      </c>
      <c r="E41" s="181" t="s">
        <v>62</v>
      </c>
      <c r="F41" s="181"/>
      <c r="G41" s="181" t="s">
        <v>63</v>
      </c>
      <c r="H41" s="181" t="s">
        <v>62</v>
      </c>
      <c r="I41" s="181"/>
      <c r="J41" s="181" t="s">
        <v>63</v>
      </c>
      <c r="K41" s="181" t="s">
        <v>62</v>
      </c>
      <c r="L41" s="181"/>
      <c r="M41" s="181" t="s">
        <v>63</v>
      </c>
      <c r="N41" s="181" t="s">
        <v>62</v>
      </c>
      <c r="O41" s="181"/>
      <c r="P41" s="181" t="s">
        <v>63</v>
      </c>
    </row>
    <row r="42" spans="1:16" x14ac:dyDescent="0.2">
      <c r="A42" s="181" t="s">
        <v>64</v>
      </c>
      <c r="B42" s="181"/>
      <c r="C42" s="181"/>
      <c r="D42" s="181">
        <f>'実質公債費比率（分子）の構造'!K$52</f>
        <v>740</v>
      </c>
      <c r="E42" s="181"/>
      <c r="F42" s="181"/>
      <c r="G42" s="181">
        <f>'実質公債費比率（分子）の構造'!L$52</f>
        <v>712</v>
      </c>
      <c r="H42" s="181"/>
      <c r="I42" s="181"/>
      <c r="J42" s="181">
        <f>'実質公債費比率（分子）の構造'!M$52</f>
        <v>708</v>
      </c>
      <c r="K42" s="181"/>
      <c r="L42" s="181"/>
      <c r="M42" s="181">
        <f>'実質公債費比率（分子）の構造'!N$52</f>
        <v>677</v>
      </c>
      <c r="N42" s="181"/>
      <c r="O42" s="181"/>
      <c r="P42" s="181">
        <f>'実質公債費比率（分子）の構造'!O$52</f>
        <v>636</v>
      </c>
    </row>
    <row r="43" spans="1:16" x14ac:dyDescent="0.2">
      <c r="A43" s="181" t="s">
        <v>65</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t="str">
        <f>'実質公債費比率（分子）の構造'!O$51</f>
        <v>-</v>
      </c>
      <c r="O43" s="181"/>
      <c r="P43" s="181"/>
    </row>
    <row r="44" spans="1:16" x14ac:dyDescent="0.2">
      <c r="A44" s="181" t="s">
        <v>66</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2">
      <c r="A45" s="181" t="s">
        <v>67</v>
      </c>
      <c r="B45" s="181">
        <f>'実質公債費比率（分子）の構造'!K$49</f>
        <v>22</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2">
      <c r="A46" s="181" t="s">
        <v>68</v>
      </c>
      <c r="B46" s="181">
        <f>'実質公債費比率（分子）の構造'!K$48</f>
        <v>132</v>
      </c>
      <c r="C46" s="181"/>
      <c r="D46" s="181"/>
      <c r="E46" s="181">
        <f>'実質公債費比率（分子）の構造'!L$48</f>
        <v>143</v>
      </c>
      <c r="F46" s="181"/>
      <c r="G46" s="181"/>
      <c r="H46" s="181">
        <f>'実質公債費比率（分子）の構造'!M$48</f>
        <v>155</v>
      </c>
      <c r="I46" s="181"/>
      <c r="J46" s="181"/>
      <c r="K46" s="181">
        <f>'実質公債費比率（分子）の構造'!N$48</f>
        <v>151</v>
      </c>
      <c r="L46" s="181"/>
      <c r="M46" s="181"/>
      <c r="N46" s="181">
        <f>'実質公債費比率（分子）の構造'!O$48</f>
        <v>167</v>
      </c>
      <c r="O46" s="181"/>
      <c r="P46" s="181"/>
    </row>
    <row r="47" spans="1:16" x14ac:dyDescent="0.2">
      <c r="A47" s="181" t="s">
        <v>69</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70</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71</v>
      </c>
      <c r="B49" s="181">
        <f>'実質公債費比率（分子）の構造'!K$45</f>
        <v>1063</v>
      </c>
      <c r="C49" s="181"/>
      <c r="D49" s="181"/>
      <c r="E49" s="181">
        <f>'実質公債費比率（分子）の構造'!L$45</f>
        <v>1036</v>
      </c>
      <c r="F49" s="181"/>
      <c r="G49" s="181"/>
      <c r="H49" s="181">
        <f>'実質公債費比率（分子）の構造'!M$45</f>
        <v>1001</v>
      </c>
      <c r="I49" s="181"/>
      <c r="J49" s="181"/>
      <c r="K49" s="181">
        <f>'実質公債費比率（分子）の構造'!N$45</f>
        <v>976</v>
      </c>
      <c r="L49" s="181"/>
      <c r="M49" s="181"/>
      <c r="N49" s="181">
        <f>'実質公債費比率（分子）の構造'!O$45</f>
        <v>942</v>
      </c>
      <c r="O49" s="181"/>
      <c r="P49" s="181"/>
    </row>
    <row r="50" spans="1:16" x14ac:dyDescent="0.2">
      <c r="A50" s="181" t="s">
        <v>72</v>
      </c>
      <c r="B50" s="181" t="e">
        <f>NA()</f>
        <v>#N/A</v>
      </c>
      <c r="C50" s="181">
        <f>IF(ISNUMBER('実質公債費比率（分子）の構造'!K$53),'実質公債費比率（分子）の構造'!K$53,NA())</f>
        <v>477</v>
      </c>
      <c r="D50" s="181" t="e">
        <f>NA()</f>
        <v>#N/A</v>
      </c>
      <c r="E50" s="181" t="e">
        <f>NA()</f>
        <v>#N/A</v>
      </c>
      <c r="F50" s="181">
        <f>IF(ISNUMBER('実質公債費比率（分子）の構造'!L$53),'実質公債費比率（分子）の構造'!L$53,NA())</f>
        <v>467</v>
      </c>
      <c r="G50" s="181" t="e">
        <f>NA()</f>
        <v>#N/A</v>
      </c>
      <c r="H50" s="181" t="e">
        <f>NA()</f>
        <v>#N/A</v>
      </c>
      <c r="I50" s="181">
        <f>IF(ISNUMBER('実質公債費比率（分子）の構造'!M$53),'実質公債費比率（分子）の構造'!M$53,NA())</f>
        <v>448</v>
      </c>
      <c r="J50" s="181" t="e">
        <f>NA()</f>
        <v>#N/A</v>
      </c>
      <c r="K50" s="181" t="e">
        <f>NA()</f>
        <v>#N/A</v>
      </c>
      <c r="L50" s="181">
        <f>IF(ISNUMBER('実質公債費比率（分子）の構造'!N$53),'実質公債費比率（分子）の構造'!N$53,NA())</f>
        <v>450</v>
      </c>
      <c r="M50" s="181" t="e">
        <f>NA()</f>
        <v>#N/A</v>
      </c>
      <c r="N50" s="181" t="e">
        <f>NA()</f>
        <v>#N/A</v>
      </c>
      <c r="O50" s="181">
        <f>IF(ISNUMBER('実質公債費比率（分子）の構造'!O$53),'実質公債費比率（分子）の構造'!O$53,NA())</f>
        <v>473</v>
      </c>
      <c r="P50" s="181" t="e">
        <f>NA()</f>
        <v>#N/A</v>
      </c>
    </row>
    <row r="53" spans="1:16" x14ac:dyDescent="0.2">
      <c r="A53" s="149" t="s">
        <v>73</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74</v>
      </c>
      <c r="C55" s="180"/>
      <c r="D55" s="180" t="s">
        <v>75</v>
      </c>
      <c r="E55" s="180" t="s">
        <v>74</v>
      </c>
      <c r="F55" s="180"/>
      <c r="G55" s="180" t="s">
        <v>75</v>
      </c>
      <c r="H55" s="180" t="s">
        <v>74</v>
      </c>
      <c r="I55" s="180"/>
      <c r="J55" s="180" t="s">
        <v>75</v>
      </c>
      <c r="K55" s="180" t="s">
        <v>74</v>
      </c>
      <c r="L55" s="180"/>
      <c r="M55" s="180" t="s">
        <v>75</v>
      </c>
      <c r="N55" s="180" t="s">
        <v>74</v>
      </c>
      <c r="O55" s="180"/>
      <c r="P55" s="180" t="s">
        <v>75</v>
      </c>
    </row>
    <row r="56" spans="1:16" x14ac:dyDescent="0.2">
      <c r="A56" s="180" t="s">
        <v>43</v>
      </c>
      <c r="B56" s="180"/>
      <c r="C56" s="180"/>
      <c r="D56" s="180">
        <f>'将来負担比率（分子）の構造'!I$52</f>
        <v>6791</v>
      </c>
      <c r="E56" s="180"/>
      <c r="F56" s="180"/>
      <c r="G56" s="180">
        <f>'将来負担比率（分子）の構造'!J$52</f>
        <v>6670</v>
      </c>
      <c r="H56" s="180"/>
      <c r="I56" s="180"/>
      <c r="J56" s="180">
        <f>'将来負担比率（分子）の構造'!K$52</f>
        <v>6638</v>
      </c>
      <c r="K56" s="180"/>
      <c r="L56" s="180"/>
      <c r="M56" s="180">
        <f>'将来負担比率（分子）の構造'!L$52</f>
        <v>6407</v>
      </c>
      <c r="N56" s="180"/>
      <c r="O56" s="180"/>
      <c r="P56" s="180">
        <f>'将来負担比率（分子）の構造'!M$52</f>
        <v>6303</v>
      </c>
    </row>
    <row r="57" spans="1:16" x14ac:dyDescent="0.2">
      <c r="A57" s="180" t="s">
        <v>42</v>
      </c>
      <c r="B57" s="180"/>
      <c r="C57" s="180"/>
      <c r="D57" s="180">
        <f>'将来負担比率（分子）の構造'!I$51</f>
        <v>122</v>
      </c>
      <c r="E57" s="180"/>
      <c r="F57" s="180"/>
      <c r="G57" s="180">
        <f>'将来負担比率（分子）の構造'!J$51</f>
        <v>103</v>
      </c>
      <c r="H57" s="180"/>
      <c r="I57" s="180"/>
      <c r="J57" s="180">
        <f>'将来負担比率（分子）の構造'!K$51</f>
        <v>80</v>
      </c>
      <c r="K57" s="180"/>
      <c r="L57" s="180"/>
      <c r="M57" s="180">
        <f>'将来負担比率（分子）の構造'!L$51</f>
        <v>60</v>
      </c>
      <c r="N57" s="180"/>
      <c r="O57" s="180"/>
      <c r="P57" s="180">
        <f>'将来負担比率（分子）の構造'!M$51</f>
        <v>43</v>
      </c>
    </row>
    <row r="58" spans="1:16" x14ac:dyDescent="0.2">
      <c r="A58" s="180" t="s">
        <v>41</v>
      </c>
      <c r="B58" s="180"/>
      <c r="C58" s="180"/>
      <c r="D58" s="180">
        <f>'将来負担比率（分子）の構造'!I$50</f>
        <v>2202</v>
      </c>
      <c r="E58" s="180"/>
      <c r="F58" s="180"/>
      <c r="G58" s="180">
        <f>'将来負担比率（分子）の構造'!J$50</f>
        <v>2357</v>
      </c>
      <c r="H58" s="180"/>
      <c r="I58" s="180"/>
      <c r="J58" s="180">
        <f>'将来負担比率（分子）の構造'!K$50</f>
        <v>2122</v>
      </c>
      <c r="K58" s="180"/>
      <c r="L58" s="180"/>
      <c r="M58" s="180">
        <f>'将来負担比率（分子）の構造'!L$50</f>
        <v>2216</v>
      </c>
      <c r="N58" s="180"/>
      <c r="O58" s="180"/>
      <c r="P58" s="180">
        <f>'将来負担比率（分子）の構造'!M$50</f>
        <v>2071</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f>'将来負担比率（分子）の構造'!K$46</f>
        <v>10</v>
      </c>
      <c r="I61" s="180"/>
      <c r="J61" s="180"/>
      <c r="K61" s="180">
        <f>'将来負担比率（分子）の構造'!L$46</f>
        <v>10</v>
      </c>
      <c r="L61" s="180"/>
      <c r="M61" s="180"/>
      <c r="N61" s="180">
        <f>'将来負担比率（分子）の構造'!M$46</f>
        <v>8</v>
      </c>
      <c r="O61" s="180"/>
      <c r="P61" s="180"/>
    </row>
    <row r="62" spans="1:16" x14ac:dyDescent="0.2">
      <c r="A62" s="180" t="s">
        <v>35</v>
      </c>
      <c r="B62" s="180">
        <f>'将来負担比率（分子）の構造'!I$45</f>
        <v>1335</v>
      </c>
      <c r="C62" s="180"/>
      <c r="D62" s="180"/>
      <c r="E62" s="180">
        <f>'将来負担比率（分子）の構造'!J$45</f>
        <v>1275</v>
      </c>
      <c r="F62" s="180"/>
      <c r="G62" s="180"/>
      <c r="H62" s="180">
        <f>'将来負担比率（分子）の構造'!K$45</f>
        <v>1296</v>
      </c>
      <c r="I62" s="180"/>
      <c r="J62" s="180"/>
      <c r="K62" s="180">
        <f>'将来負担比率（分子）の構造'!L$45</f>
        <v>1332</v>
      </c>
      <c r="L62" s="180"/>
      <c r="M62" s="180"/>
      <c r="N62" s="180">
        <f>'将来負担比率（分子）の構造'!M$45</f>
        <v>1305</v>
      </c>
      <c r="O62" s="180"/>
      <c r="P62" s="180"/>
    </row>
    <row r="63" spans="1:16" x14ac:dyDescent="0.2">
      <c r="A63" s="180" t="s">
        <v>34</v>
      </c>
      <c r="B63" s="180">
        <f>'将来負担比率（分子）の構造'!I$44</f>
        <v>15</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2">
      <c r="A64" s="180" t="s">
        <v>33</v>
      </c>
      <c r="B64" s="180">
        <f>'将来負担比率（分子）の構造'!I$43</f>
        <v>2355</v>
      </c>
      <c r="C64" s="180"/>
      <c r="D64" s="180"/>
      <c r="E64" s="180">
        <f>'将来負担比率（分子）の構造'!J$43</f>
        <v>2351</v>
      </c>
      <c r="F64" s="180"/>
      <c r="G64" s="180"/>
      <c r="H64" s="180">
        <f>'将来負担比率（分子）の構造'!K$43</f>
        <v>2140</v>
      </c>
      <c r="I64" s="180"/>
      <c r="J64" s="180"/>
      <c r="K64" s="180">
        <f>'将来負担比率（分子）の構造'!L$43</f>
        <v>2088</v>
      </c>
      <c r="L64" s="180"/>
      <c r="M64" s="180"/>
      <c r="N64" s="180">
        <f>'将来負担比率（分子）の構造'!M$43</f>
        <v>2117</v>
      </c>
      <c r="O64" s="180"/>
      <c r="P64" s="180"/>
    </row>
    <row r="65" spans="1:16" x14ac:dyDescent="0.2">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2">
      <c r="A66" s="180" t="s">
        <v>31</v>
      </c>
      <c r="B66" s="180">
        <f>'将来負担比率（分子）の構造'!I$41</f>
        <v>8598</v>
      </c>
      <c r="C66" s="180"/>
      <c r="D66" s="180"/>
      <c r="E66" s="180">
        <f>'将来負担比率（分子）の構造'!J$41</f>
        <v>8773</v>
      </c>
      <c r="F66" s="180"/>
      <c r="G66" s="180"/>
      <c r="H66" s="180">
        <f>'将来負担比率（分子）の構造'!K$41</f>
        <v>9291</v>
      </c>
      <c r="I66" s="180"/>
      <c r="J66" s="180"/>
      <c r="K66" s="180">
        <f>'将来負担比率（分子）の構造'!L$41</f>
        <v>8978</v>
      </c>
      <c r="L66" s="180"/>
      <c r="M66" s="180"/>
      <c r="N66" s="180">
        <f>'将来負担比率（分子）の構造'!M$41</f>
        <v>8564</v>
      </c>
      <c r="O66" s="180"/>
      <c r="P66" s="180"/>
    </row>
    <row r="67" spans="1:16" x14ac:dyDescent="0.2">
      <c r="A67" s="180" t="s">
        <v>76</v>
      </c>
      <c r="B67" s="180" t="e">
        <f>NA()</f>
        <v>#N/A</v>
      </c>
      <c r="C67" s="180">
        <f>IF(ISNUMBER('将来負担比率（分子）の構造'!I$53), IF('将来負担比率（分子）の構造'!I$53 &lt; 0, 0, '将来負担比率（分子）の構造'!I$53), NA())</f>
        <v>3186</v>
      </c>
      <c r="D67" s="180" t="e">
        <f>NA()</f>
        <v>#N/A</v>
      </c>
      <c r="E67" s="180" t="e">
        <f>NA()</f>
        <v>#N/A</v>
      </c>
      <c r="F67" s="180">
        <f>IF(ISNUMBER('将来負担比率（分子）の構造'!J$53), IF('将来負担比率（分子）の構造'!J$53 &lt; 0, 0, '将来負担比率（分子）の構造'!J$53), NA())</f>
        <v>3268</v>
      </c>
      <c r="G67" s="180" t="e">
        <f>NA()</f>
        <v>#N/A</v>
      </c>
      <c r="H67" s="180" t="e">
        <f>NA()</f>
        <v>#N/A</v>
      </c>
      <c r="I67" s="180">
        <f>IF(ISNUMBER('将来負担比率（分子）の構造'!K$53), IF('将来負担比率（分子）の構造'!K$53 &lt; 0, 0, '将来負担比率（分子）の構造'!K$53), NA())</f>
        <v>3898</v>
      </c>
      <c r="J67" s="180" t="e">
        <f>NA()</f>
        <v>#N/A</v>
      </c>
      <c r="K67" s="180" t="e">
        <f>NA()</f>
        <v>#N/A</v>
      </c>
      <c r="L67" s="180">
        <f>IF(ISNUMBER('将来負担比率（分子）の構造'!L$53), IF('将来負担比率（分子）の構造'!L$53 &lt; 0, 0, '将来負担比率（分子）の構造'!L$53), NA())</f>
        <v>3726</v>
      </c>
      <c r="M67" s="180" t="e">
        <f>NA()</f>
        <v>#N/A</v>
      </c>
      <c r="N67" s="180" t="e">
        <f>NA()</f>
        <v>#N/A</v>
      </c>
      <c r="O67" s="180">
        <f>IF(ISNUMBER('将来負担比率（分子）の構造'!M$53), IF('将来負担比率（分子）の構造'!M$53 &lt; 0, 0, '将来負担比率（分子）の構造'!M$53), NA())</f>
        <v>3579</v>
      </c>
      <c r="P67" s="180" t="e">
        <f>NA()</f>
        <v>#N/A</v>
      </c>
    </row>
    <row r="70" spans="1:16" x14ac:dyDescent="0.2">
      <c r="A70" s="182" t="s">
        <v>77</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78</v>
      </c>
      <c r="B72" s="184">
        <f>基金残高に係る経年分析!F55</f>
        <v>1245</v>
      </c>
      <c r="C72" s="184">
        <f>基金残高に係る経年分析!G55</f>
        <v>1244</v>
      </c>
      <c r="D72" s="184">
        <f>基金残高に係る経年分析!H55</f>
        <v>1006</v>
      </c>
    </row>
    <row r="73" spans="1:16" x14ac:dyDescent="0.2">
      <c r="A73" s="183" t="s">
        <v>79</v>
      </c>
      <c r="B73" s="184">
        <f>基金残高に係る経年分析!F56</f>
        <v>83</v>
      </c>
      <c r="C73" s="184">
        <f>基金残高に係る経年分析!G56</f>
        <v>69</v>
      </c>
      <c r="D73" s="184">
        <f>基金残高に係る経年分析!H56</f>
        <v>58</v>
      </c>
    </row>
    <row r="74" spans="1:16" x14ac:dyDescent="0.2">
      <c r="A74" s="183" t="s">
        <v>80</v>
      </c>
      <c r="B74" s="184">
        <f>基金残高に係る経年分析!F57</f>
        <v>316</v>
      </c>
      <c r="C74" s="184">
        <f>基金残高に係る経年分析!G57</f>
        <v>251</v>
      </c>
      <c r="D74" s="184">
        <f>基金残高に係る経年分析!H57</f>
        <v>257</v>
      </c>
    </row>
  </sheetData>
  <sheetProtection algorithmName="SHA-512" hashValue="PeMpEZO0h5mIZiWLuP44V2A1mo35QSJw/Mp1mYhRXLmecZQDJBlaVVCasi/XGwlK2UHET/W6evkgcB3LIwwutw==" saltValue="Q8C32W9FsRANc8Uts19rJ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topLeftCell="A34"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212</v>
      </c>
      <c r="DI1" s="794"/>
      <c r="DJ1" s="794"/>
      <c r="DK1" s="794"/>
      <c r="DL1" s="794"/>
      <c r="DM1" s="794"/>
      <c r="DN1" s="795"/>
      <c r="DO1" s="225"/>
      <c r="DP1" s="793" t="s">
        <v>213</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2">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735" t="s">
        <v>215</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216</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217</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2">
      <c r="B4" s="735" t="s">
        <v>1</v>
      </c>
      <c r="C4" s="736"/>
      <c r="D4" s="736"/>
      <c r="E4" s="736"/>
      <c r="F4" s="736"/>
      <c r="G4" s="736"/>
      <c r="H4" s="736"/>
      <c r="I4" s="736"/>
      <c r="J4" s="736"/>
      <c r="K4" s="736"/>
      <c r="L4" s="736"/>
      <c r="M4" s="736"/>
      <c r="N4" s="736"/>
      <c r="O4" s="736"/>
      <c r="P4" s="736"/>
      <c r="Q4" s="737"/>
      <c r="R4" s="735" t="s">
        <v>218</v>
      </c>
      <c r="S4" s="736"/>
      <c r="T4" s="736"/>
      <c r="U4" s="736"/>
      <c r="V4" s="736"/>
      <c r="W4" s="736"/>
      <c r="X4" s="736"/>
      <c r="Y4" s="737"/>
      <c r="Z4" s="735" t="s">
        <v>219</v>
      </c>
      <c r="AA4" s="736"/>
      <c r="AB4" s="736"/>
      <c r="AC4" s="737"/>
      <c r="AD4" s="735" t="s">
        <v>220</v>
      </c>
      <c r="AE4" s="736"/>
      <c r="AF4" s="736"/>
      <c r="AG4" s="736"/>
      <c r="AH4" s="736"/>
      <c r="AI4" s="736"/>
      <c r="AJ4" s="736"/>
      <c r="AK4" s="737"/>
      <c r="AL4" s="735" t="s">
        <v>219</v>
      </c>
      <c r="AM4" s="736"/>
      <c r="AN4" s="736"/>
      <c r="AO4" s="737"/>
      <c r="AP4" s="796" t="s">
        <v>221</v>
      </c>
      <c r="AQ4" s="796"/>
      <c r="AR4" s="796"/>
      <c r="AS4" s="796"/>
      <c r="AT4" s="796"/>
      <c r="AU4" s="796"/>
      <c r="AV4" s="796"/>
      <c r="AW4" s="796"/>
      <c r="AX4" s="796"/>
      <c r="AY4" s="796"/>
      <c r="AZ4" s="796"/>
      <c r="BA4" s="796"/>
      <c r="BB4" s="796"/>
      <c r="BC4" s="796"/>
      <c r="BD4" s="796"/>
      <c r="BE4" s="796"/>
      <c r="BF4" s="796"/>
      <c r="BG4" s="796" t="s">
        <v>222</v>
      </c>
      <c r="BH4" s="796"/>
      <c r="BI4" s="796"/>
      <c r="BJ4" s="796"/>
      <c r="BK4" s="796"/>
      <c r="BL4" s="796"/>
      <c r="BM4" s="796"/>
      <c r="BN4" s="796"/>
      <c r="BO4" s="796" t="s">
        <v>219</v>
      </c>
      <c r="BP4" s="796"/>
      <c r="BQ4" s="796"/>
      <c r="BR4" s="796"/>
      <c r="BS4" s="796" t="s">
        <v>223</v>
      </c>
      <c r="BT4" s="796"/>
      <c r="BU4" s="796"/>
      <c r="BV4" s="796"/>
      <c r="BW4" s="796"/>
      <c r="BX4" s="796"/>
      <c r="BY4" s="796"/>
      <c r="BZ4" s="796"/>
      <c r="CA4" s="796"/>
      <c r="CB4" s="796"/>
      <c r="CD4" s="778" t="s">
        <v>224</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2">
      <c r="B5" s="760" t="s">
        <v>225</v>
      </c>
      <c r="C5" s="761"/>
      <c r="D5" s="761"/>
      <c r="E5" s="761"/>
      <c r="F5" s="761"/>
      <c r="G5" s="761"/>
      <c r="H5" s="761"/>
      <c r="I5" s="761"/>
      <c r="J5" s="761"/>
      <c r="K5" s="761"/>
      <c r="L5" s="761"/>
      <c r="M5" s="761"/>
      <c r="N5" s="761"/>
      <c r="O5" s="761"/>
      <c r="P5" s="761"/>
      <c r="Q5" s="762"/>
      <c r="R5" s="726">
        <v>2158787</v>
      </c>
      <c r="S5" s="727"/>
      <c r="T5" s="727"/>
      <c r="U5" s="727"/>
      <c r="V5" s="727"/>
      <c r="W5" s="727"/>
      <c r="X5" s="727"/>
      <c r="Y5" s="773"/>
      <c r="Z5" s="791">
        <v>25.6</v>
      </c>
      <c r="AA5" s="791"/>
      <c r="AB5" s="791"/>
      <c r="AC5" s="791"/>
      <c r="AD5" s="792">
        <v>2158787</v>
      </c>
      <c r="AE5" s="792"/>
      <c r="AF5" s="792"/>
      <c r="AG5" s="792"/>
      <c r="AH5" s="792"/>
      <c r="AI5" s="792"/>
      <c r="AJ5" s="792"/>
      <c r="AK5" s="792"/>
      <c r="AL5" s="774">
        <v>45.7</v>
      </c>
      <c r="AM5" s="743"/>
      <c r="AN5" s="743"/>
      <c r="AO5" s="775"/>
      <c r="AP5" s="760" t="s">
        <v>226</v>
      </c>
      <c r="AQ5" s="761"/>
      <c r="AR5" s="761"/>
      <c r="AS5" s="761"/>
      <c r="AT5" s="761"/>
      <c r="AU5" s="761"/>
      <c r="AV5" s="761"/>
      <c r="AW5" s="761"/>
      <c r="AX5" s="761"/>
      <c r="AY5" s="761"/>
      <c r="AZ5" s="761"/>
      <c r="BA5" s="761"/>
      <c r="BB5" s="761"/>
      <c r="BC5" s="761"/>
      <c r="BD5" s="761"/>
      <c r="BE5" s="761"/>
      <c r="BF5" s="762"/>
      <c r="BG5" s="661">
        <v>2158787</v>
      </c>
      <c r="BH5" s="664"/>
      <c r="BI5" s="664"/>
      <c r="BJ5" s="664"/>
      <c r="BK5" s="664"/>
      <c r="BL5" s="664"/>
      <c r="BM5" s="664"/>
      <c r="BN5" s="665"/>
      <c r="BO5" s="723">
        <v>100</v>
      </c>
      <c r="BP5" s="723"/>
      <c r="BQ5" s="723"/>
      <c r="BR5" s="723"/>
      <c r="BS5" s="724" t="s">
        <v>227</v>
      </c>
      <c r="BT5" s="724"/>
      <c r="BU5" s="724"/>
      <c r="BV5" s="724"/>
      <c r="BW5" s="724"/>
      <c r="BX5" s="724"/>
      <c r="BY5" s="724"/>
      <c r="BZ5" s="724"/>
      <c r="CA5" s="724"/>
      <c r="CB5" s="765"/>
      <c r="CD5" s="778" t="s">
        <v>221</v>
      </c>
      <c r="CE5" s="779"/>
      <c r="CF5" s="779"/>
      <c r="CG5" s="779"/>
      <c r="CH5" s="779"/>
      <c r="CI5" s="779"/>
      <c r="CJ5" s="779"/>
      <c r="CK5" s="779"/>
      <c r="CL5" s="779"/>
      <c r="CM5" s="779"/>
      <c r="CN5" s="779"/>
      <c r="CO5" s="779"/>
      <c r="CP5" s="779"/>
      <c r="CQ5" s="780"/>
      <c r="CR5" s="778" t="s">
        <v>228</v>
      </c>
      <c r="CS5" s="779"/>
      <c r="CT5" s="779"/>
      <c r="CU5" s="779"/>
      <c r="CV5" s="779"/>
      <c r="CW5" s="779"/>
      <c r="CX5" s="779"/>
      <c r="CY5" s="780"/>
      <c r="CZ5" s="778" t="s">
        <v>219</v>
      </c>
      <c r="DA5" s="779"/>
      <c r="DB5" s="779"/>
      <c r="DC5" s="780"/>
      <c r="DD5" s="778" t="s">
        <v>229</v>
      </c>
      <c r="DE5" s="779"/>
      <c r="DF5" s="779"/>
      <c r="DG5" s="779"/>
      <c r="DH5" s="779"/>
      <c r="DI5" s="779"/>
      <c r="DJ5" s="779"/>
      <c r="DK5" s="779"/>
      <c r="DL5" s="779"/>
      <c r="DM5" s="779"/>
      <c r="DN5" s="779"/>
      <c r="DO5" s="779"/>
      <c r="DP5" s="780"/>
      <c r="DQ5" s="778" t="s">
        <v>230</v>
      </c>
      <c r="DR5" s="779"/>
      <c r="DS5" s="779"/>
      <c r="DT5" s="779"/>
      <c r="DU5" s="779"/>
      <c r="DV5" s="779"/>
      <c r="DW5" s="779"/>
      <c r="DX5" s="779"/>
      <c r="DY5" s="779"/>
      <c r="DZ5" s="779"/>
      <c r="EA5" s="779"/>
      <c r="EB5" s="779"/>
      <c r="EC5" s="780"/>
    </row>
    <row r="6" spans="2:143" ht="11.25" customHeight="1" x14ac:dyDescent="0.2">
      <c r="B6" s="658" t="s">
        <v>231</v>
      </c>
      <c r="C6" s="659"/>
      <c r="D6" s="659"/>
      <c r="E6" s="659"/>
      <c r="F6" s="659"/>
      <c r="G6" s="659"/>
      <c r="H6" s="659"/>
      <c r="I6" s="659"/>
      <c r="J6" s="659"/>
      <c r="K6" s="659"/>
      <c r="L6" s="659"/>
      <c r="M6" s="659"/>
      <c r="N6" s="659"/>
      <c r="O6" s="659"/>
      <c r="P6" s="659"/>
      <c r="Q6" s="660"/>
      <c r="R6" s="661">
        <v>114472</v>
      </c>
      <c r="S6" s="664"/>
      <c r="T6" s="664"/>
      <c r="U6" s="664"/>
      <c r="V6" s="664"/>
      <c r="W6" s="664"/>
      <c r="X6" s="664"/>
      <c r="Y6" s="665"/>
      <c r="Z6" s="723">
        <v>1.4</v>
      </c>
      <c r="AA6" s="723"/>
      <c r="AB6" s="723"/>
      <c r="AC6" s="723"/>
      <c r="AD6" s="724">
        <v>114472</v>
      </c>
      <c r="AE6" s="724"/>
      <c r="AF6" s="724"/>
      <c r="AG6" s="724"/>
      <c r="AH6" s="724"/>
      <c r="AI6" s="724"/>
      <c r="AJ6" s="724"/>
      <c r="AK6" s="724"/>
      <c r="AL6" s="666">
        <v>2.4</v>
      </c>
      <c r="AM6" s="667"/>
      <c r="AN6" s="667"/>
      <c r="AO6" s="725"/>
      <c r="AP6" s="658" t="s">
        <v>232</v>
      </c>
      <c r="AQ6" s="659"/>
      <c r="AR6" s="659"/>
      <c r="AS6" s="659"/>
      <c r="AT6" s="659"/>
      <c r="AU6" s="659"/>
      <c r="AV6" s="659"/>
      <c r="AW6" s="659"/>
      <c r="AX6" s="659"/>
      <c r="AY6" s="659"/>
      <c r="AZ6" s="659"/>
      <c r="BA6" s="659"/>
      <c r="BB6" s="659"/>
      <c r="BC6" s="659"/>
      <c r="BD6" s="659"/>
      <c r="BE6" s="659"/>
      <c r="BF6" s="660"/>
      <c r="BG6" s="661">
        <v>2158787</v>
      </c>
      <c r="BH6" s="664"/>
      <c r="BI6" s="664"/>
      <c r="BJ6" s="664"/>
      <c r="BK6" s="664"/>
      <c r="BL6" s="664"/>
      <c r="BM6" s="664"/>
      <c r="BN6" s="665"/>
      <c r="BO6" s="723">
        <v>100</v>
      </c>
      <c r="BP6" s="723"/>
      <c r="BQ6" s="723"/>
      <c r="BR6" s="723"/>
      <c r="BS6" s="724" t="s">
        <v>227</v>
      </c>
      <c r="BT6" s="724"/>
      <c r="BU6" s="724"/>
      <c r="BV6" s="724"/>
      <c r="BW6" s="724"/>
      <c r="BX6" s="724"/>
      <c r="BY6" s="724"/>
      <c r="BZ6" s="724"/>
      <c r="CA6" s="724"/>
      <c r="CB6" s="765"/>
      <c r="CD6" s="732" t="s">
        <v>233</v>
      </c>
      <c r="CE6" s="733"/>
      <c r="CF6" s="733"/>
      <c r="CG6" s="733"/>
      <c r="CH6" s="733"/>
      <c r="CI6" s="733"/>
      <c r="CJ6" s="733"/>
      <c r="CK6" s="733"/>
      <c r="CL6" s="733"/>
      <c r="CM6" s="733"/>
      <c r="CN6" s="733"/>
      <c r="CO6" s="733"/>
      <c r="CP6" s="733"/>
      <c r="CQ6" s="734"/>
      <c r="CR6" s="661">
        <v>96134</v>
      </c>
      <c r="CS6" s="664"/>
      <c r="CT6" s="664"/>
      <c r="CU6" s="664"/>
      <c r="CV6" s="664"/>
      <c r="CW6" s="664"/>
      <c r="CX6" s="664"/>
      <c r="CY6" s="665"/>
      <c r="CZ6" s="774">
        <v>1.2</v>
      </c>
      <c r="DA6" s="743"/>
      <c r="DB6" s="743"/>
      <c r="DC6" s="777"/>
      <c r="DD6" s="669" t="s">
        <v>227</v>
      </c>
      <c r="DE6" s="664"/>
      <c r="DF6" s="664"/>
      <c r="DG6" s="664"/>
      <c r="DH6" s="664"/>
      <c r="DI6" s="664"/>
      <c r="DJ6" s="664"/>
      <c r="DK6" s="664"/>
      <c r="DL6" s="664"/>
      <c r="DM6" s="664"/>
      <c r="DN6" s="664"/>
      <c r="DO6" s="664"/>
      <c r="DP6" s="665"/>
      <c r="DQ6" s="669">
        <v>96134</v>
      </c>
      <c r="DR6" s="664"/>
      <c r="DS6" s="664"/>
      <c r="DT6" s="664"/>
      <c r="DU6" s="664"/>
      <c r="DV6" s="664"/>
      <c r="DW6" s="664"/>
      <c r="DX6" s="664"/>
      <c r="DY6" s="664"/>
      <c r="DZ6" s="664"/>
      <c r="EA6" s="664"/>
      <c r="EB6" s="664"/>
      <c r="EC6" s="704"/>
    </row>
    <row r="7" spans="2:143" ht="11.25" customHeight="1" x14ac:dyDescent="0.2">
      <c r="B7" s="658" t="s">
        <v>234</v>
      </c>
      <c r="C7" s="659"/>
      <c r="D7" s="659"/>
      <c r="E7" s="659"/>
      <c r="F7" s="659"/>
      <c r="G7" s="659"/>
      <c r="H7" s="659"/>
      <c r="I7" s="659"/>
      <c r="J7" s="659"/>
      <c r="K7" s="659"/>
      <c r="L7" s="659"/>
      <c r="M7" s="659"/>
      <c r="N7" s="659"/>
      <c r="O7" s="659"/>
      <c r="P7" s="659"/>
      <c r="Q7" s="660"/>
      <c r="R7" s="661">
        <v>2054</v>
      </c>
      <c r="S7" s="664"/>
      <c r="T7" s="664"/>
      <c r="U7" s="664"/>
      <c r="V7" s="664"/>
      <c r="W7" s="664"/>
      <c r="X7" s="664"/>
      <c r="Y7" s="665"/>
      <c r="Z7" s="723">
        <v>0</v>
      </c>
      <c r="AA7" s="723"/>
      <c r="AB7" s="723"/>
      <c r="AC7" s="723"/>
      <c r="AD7" s="724">
        <v>2054</v>
      </c>
      <c r="AE7" s="724"/>
      <c r="AF7" s="724"/>
      <c r="AG7" s="724"/>
      <c r="AH7" s="724"/>
      <c r="AI7" s="724"/>
      <c r="AJ7" s="724"/>
      <c r="AK7" s="724"/>
      <c r="AL7" s="666">
        <v>0</v>
      </c>
      <c r="AM7" s="667"/>
      <c r="AN7" s="667"/>
      <c r="AO7" s="725"/>
      <c r="AP7" s="658" t="s">
        <v>235</v>
      </c>
      <c r="AQ7" s="659"/>
      <c r="AR7" s="659"/>
      <c r="AS7" s="659"/>
      <c r="AT7" s="659"/>
      <c r="AU7" s="659"/>
      <c r="AV7" s="659"/>
      <c r="AW7" s="659"/>
      <c r="AX7" s="659"/>
      <c r="AY7" s="659"/>
      <c r="AZ7" s="659"/>
      <c r="BA7" s="659"/>
      <c r="BB7" s="659"/>
      <c r="BC7" s="659"/>
      <c r="BD7" s="659"/>
      <c r="BE7" s="659"/>
      <c r="BF7" s="660"/>
      <c r="BG7" s="661">
        <v>680126</v>
      </c>
      <c r="BH7" s="664"/>
      <c r="BI7" s="664"/>
      <c r="BJ7" s="664"/>
      <c r="BK7" s="664"/>
      <c r="BL7" s="664"/>
      <c r="BM7" s="664"/>
      <c r="BN7" s="665"/>
      <c r="BO7" s="723">
        <v>31.5</v>
      </c>
      <c r="BP7" s="723"/>
      <c r="BQ7" s="723"/>
      <c r="BR7" s="723"/>
      <c r="BS7" s="724" t="s">
        <v>137</v>
      </c>
      <c r="BT7" s="724"/>
      <c r="BU7" s="724"/>
      <c r="BV7" s="724"/>
      <c r="BW7" s="724"/>
      <c r="BX7" s="724"/>
      <c r="BY7" s="724"/>
      <c r="BZ7" s="724"/>
      <c r="CA7" s="724"/>
      <c r="CB7" s="765"/>
      <c r="CD7" s="705" t="s">
        <v>236</v>
      </c>
      <c r="CE7" s="702"/>
      <c r="CF7" s="702"/>
      <c r="CG7" s="702"/>
      <c r="CH7" s="702"/>
      <c r="CI7" s="702"/>
      <c r="CJ7" s="702"/>
      <c r="CK7" s="702"/>
      <c r="CL7" s="702"/>
      <c r="CM7" s="702"/>
      <c r="CN7" s="702"/>
      <c r="CO7" s="702"/>
      <c r="CP7" s="702"/>
      <c r="CQ7" s="703"/>
      <c r="CR7" s="661">
        <v>789749</v>
      </c>
      <c r="CS7" s="664"/>
      <c r="CT7" s="664"/>
      <c r="CU7" s="664"/>
      <c r="CV7" s="664"/>
      <c r="CW7" s="664"/>
      <c r="CX7" s="664"/>
      <c r="CY7" s="665"/>
      <c r="CZ7" s="723">
        <v>9.6999999999999993</v>
      </c>
      <c r="DA7" s="723"/>
      <c r="DB7" s="723"/>
      <c r="DC7" s="723"/>
      <c r="DD7" s="669">
        <v>1677</v>
      </c>
      <c r="DE7" s="664"/>
      <c r="DF7" s="664"/>
      <c r="DG7" s="664"/>
      <c r="DH7" s="664"/>
      <c r="DI7" s="664"/>
      <c r="DJ7" s="664"/>
      <c r="DK7" s="664"/>
      <c r="DL7" s="664"/>
      <c r="DM7" s="664"/>
      <c r="DN7" s="664"/>
      <c r="DO7" s="664"/>
      <c r="DP7" s="665"/>
      <c r="DQ7" s="669">
        <v>656223</v>
      </c>
      <c r="DR7" s="664"/>
      <c r="DS7" s="664"/>
      <c r="DT7" s="664"/>
      <c r="DU7" s="664"/>
      <c r="DV7" s="664"/>
      <c r="DW7" s="664"/>
      <c r="DX7" s="664"/>
      <c r="DY7" s="664"/>
      <c r="DZ7" s="664"/>
      <c r="EA7" s="664"/>
      <c r="EB7" s="664"/>
      <c r="EC7" s="704"/>
    </row>
    <row r="8" spans="2:143" ht="11.25" customHeight="1" x14ac:dyDescent="0.2">
      <c r="B8" s="658" t="s">
        <v>237</v>
      </c>
      <c r="C8" s="659"/>
      <c r="D8" s="659"/>
      <c r="E8" s="659"/>
      <c r="F8" s="659"/>
      <c r="G8" s="659"/>
      <c r="H8" s="659"/>
      <c r="I8" s="659"/>
      <c r="J8" s="659"/>
      <c r="K8" s="659"/>
      <c r="L8" s="659"/>
      <c r="M8" s="659"/>
      <c r="N8" s="659"/>
      <c r="O8" s="659"/>
      <c r="P8" s="659"/>
      <c r="Q8" s="660"/>
      <c r="R8" s="661">
        <v>3437</v>
      </c>
      <c r="S8" s="664"/>
      <c r="T8" s="664"/>
      <c r="U8" s="664"/>
      <c r="V8" s="664"/>
      <c r="W8" s="664"/>
      <c r="X8" s="664"/>
      <c r="Y8" s="665"/>
      <c r="Z8" s="723">
        <v>0</v>
      </c>
      <c r="AA8" s="723"/>
      <c r="AB8" s="723"/>
      <c r="AC8" s="723"/>
      <c r="AD8" s="724">
        <v>3437</v>
      </c>
      <c r="AE8" s="724"/>
      <c r="AF8" s="724"/>
      <c r="AG8" s="724"/>
      <c r="AH8" s="724"/>
      <c r="AI8" s="724"/>
      <c r="AJ8" s="724"/>
      <c r="AK8" s="724"/>
      <c r="AL8" s="666">
        <v>0.1</v>
      </c>
      <c r="AM8" s="667"/>
      <c r="AN8" s="667"/>
      <c r="AO8" s="725"/>
      <c r="AP8" s="658" t="s">
        <v>238</v>
      </c>
      <c r="AQ8" s="659"/>
      <c r="AR8" s="659"/>
      <c r="AS8" s="659"/>
      <c r="AT8" s="659"/>
      <c r="AU8" s="659"/>
      <c r="AV8" s="659"/>
      <c r="AW8" s="659"/>
      <c r="AX8" s="659"/>
      <c r="AY8" s="659"/>
      <c r="AZ8" s="659"/>
      <c r="BA8" s="659"/>
      <c r="BB8" s="659"/>
      <c r="BC8" s="659"/>
      <c r="BD8" s="659"/>
      <c r="BE8" s="659"/>
      <c r="BF8" s="660"/>
      <c r="BG8" s="661">
        <v>30958</v>
      </c>
      <c r="BH8" s="664"/>
      <c r="BI8" s="664"/>
      <c r="BJ8" s="664"/>
      <c r="BK8" s="664"/>
      <c r="BL8" s="664"/>
      <c r="BM8" s="664"/>
      <c r="BN8" s="665"/>
      <c r="BO8" s="723">
        <v>1.4</v>
      </c>
      <c r="BP8" s="723"/>
      <c r="BQ8" s="723"/>
      <c r="BR8" s="723"/>
      <c r="BS8" s="669" t="s">
        <v>227</v>
      </c>
      <c r="BT8" s="664"/>
      <c r="BU8" s="664"/>
      <c r="BV8" s="664"/>
      <c r="BW8" s="664"/>
      <c r="BX8" s="664"/>
      <c r="BY8" s="664"/>
      <c r="BZ8" s="664"/>
      <c r="CA8" s="664"/>
      <c r="CB8" s="704"/>
      <c r="CD8" s="705" t="s">
        <v>239</v>
      </c>
      <c r="CE8" s="702"/>
      <c r="CF8" s="702"/>
      <c r="CG8" s="702"/>
      <c r="CH8" s="702"/>
      <c r="CI8" s="702"/>
      <c r="CJ8" s="702"/>
      <c r="CK8" s="702"/>
      <c r="CL8" s="702"/>
      <c r="CM8" s="702"/>
      <c r="CN8" s="702"/>
      <c r="CO8" s="702"/>
      <c r="CP8" s="702"/>
      <c r="CQ8" s="703"/>
      <c r="CR8" s="661">
        <v>3297584</v>
      </c>
      <c r="CS8" s="664"/>
      <c r="CT8" s="664"/>
      <c r="CU8" s="664"/>
      <c r="CV8" s="664"/>
      <c r="CW8" s="664"/>
      <c r="CX8" s="664"/>
      <c r="CY8" s="665"/>
      <c r="CZ8" s="723">
        <v>40.4</v>
      </c>
      <c r="DA8" s="723"/>
      <c r="DB8" s="723"/>
      <c r="DC8" s="723"/>
      <c r="DD8" s="669">
        <v>143083</v>
      </c>
      <c r="DE8" s="664"/>
      <c r="DF8" s="664"/>
      <c r="DG8" s="664"/>
      <c r="DH8" s="664"/>
      <c r="DI8" s="664"/>
      <c r="DJ8" s="664"/>
      <c r="DK8" s="664"/>
      <c r="DL8" s="664"/>
      <c r="DM8" s="664"/>
      <c r="DN8" s="664"/>
      <c r="DO8" s="664"/>
      <c r="DP8" s="665"/>
      <c r="DQ8" s="669">
        <v>1599139</v>
      </c>
      <c r="DR8" s="664"/>
      <c r="DS8" s="664"/>
      <c r="DT8" s="664"/>
      <c r="DU8" s="664"/>
      <c r="DV8" s="664"/>
      <c r="DW8" s="664"/>
      <c r="DX8" s="664"/>
      <c r="DY8" s="664"/>
      <c r="DZ8" s="664"/>
      <c r="EA8" s="664"/>
      <c r="EB8" s="664"/>
      <c r="EC8" s="704"/>
    </row>
    <row r="9" spans="2:143" ht="11.25" customHeight="1" x14ac:dyDescent="0.2">
      <c r="B9" s="658" t="s">
        <v>240</v>
      </c>
      <c r="C9" s="659"/>
      <c r="D9" s="659"/>
      <c r="E9" s="659"/>
      <c r="F9" s="659"/>
      <c r="G9" s="659"/>
      <c r="H9" s="659"/>
      <c r="I9" s="659"/>
      <c r="J9" s="659"/>
      <c r="K9" s="659"/>
      <c r="L9" s="659"/>
      <c r="M9" s="659"/>
      <c r="N9" s="659"/>
      <c r="O9" s="659"/>
      <c r="P9" s="659"/>
      <c r="Q9" s="660"/>
      <c r="R9" s="661">
        <v>3915</v>
      </c>
      <c r="S9" s="664"/>
      <c r="T9" s="664"/>
      <c r="U9" s="664"/>
      <c r="V9" s="664"/>
      <c r="W9" s="664"/>
      <c r="X9" s="664"/>
      <c r="Y9" s="665"/>
      <c r="Z9" s="723">
        <v>0</v>
      </c>
      <c r="AA9" s="723"/>
      <c r="AB9" s="723"/>
      <c r="AC9" s="723"/>
      <c r="AD9" s="724">
        <v>3915</v>
      </c>
      <c r="AE9" s="724"/>
      <c r="AF9" s="724"/>
      <c r="AG9" s="724"/>
      <c r="AH9" s="724"/>
      <c r="AI9" s="724"/>
      <c r="AJ9" s="724"/>
      <c r="AK9" s="724"/>
      <c r="AL9" s="666">
        <v>0.1</v>
      </c>
      <c r="AM9" s="667"/>
      <c r="AN9" s="667"/>
      <c r="AO9" s="725"/>
      <c r="AP9" s="658" t="s">
        <v>241</v>
      </c>
      <c r="AQ9" s="659"/>
      <c r="AR9" s="659"/>
      <c r="AS9" s="659"/>
      <c r="AT9" s="659"/>
      <c r="AU9" s="659"/>
      <c r="AV9" s="659"/>
      <c r="AW9" s="659"/>
      <c r="AX9" s="659"/>
      <c r="AY9" s="659"/>
      <c r="AZ9" s="659"/>
      <c r="BA9" s="659"/>
      <c r="BB9" s="659"/>
      <c r="BC9" s="659"/>
      <c r="BD9" s="659"/>
      <c r="BE9" s="659"/>
      <c r="BF9" s="660"/>
      <c r="BG9" s="661">
        <v>562316</v>
      </c>
      <c r="BH9" s="664"/>
      <c r="BI9" s="664"/>
      <c r="BJ9" s="664"/>
      <c r="BK9" s="664"/>
      <c r="BL9" s="664"/>
      <c r="BM9" s="664"/>
      <c r="BN9" s="665"/>
      <c r="BO9" s="723">
        <v>26</v>
      </c>
      <c r="BP9" s="723"/>
      <c r="BQ9" s="723"/>
      <c r="BR9" s="723"/>
      <c r="BS9" s="669" t="s">
        <v>227</v>
      </c>
      <c r="BT9" s="664"/>
      <c r="BU9" s="664"/>
      <c r="BV9" s="664"/>
      <c r="BW9" s="664"/>
      <c r="BX9" s="664"/>
      <c r="BY9" s="664"/>
      <c r="BZ9" s="664"/>
      <c r="CA9" s="664"/>
      <c r="CB9" s="704"/>
      <c r="CD9" s="705" t="s">
        <v>242</v>
      </c>
      <c r="CE9" s="702"/>
      <c r="CF9" s="702"/>
      <c r="CG9" s="702"/>
      <c r="CH9" s="702"/>
      <c r="CI9" s="702"/>
      <c r="CJ9" s="702"/>
      <c r="CK9" s="702"/>
      <c r="CL9" s="702"/>
      <c r="CM9" s="702"/>
      <c r="CN9" s="702"/>
      <c r="CO9" s="702"/>
      <c r="CP9" s="702"/>
      <c r="CQ9" s="703"/>
      <c r="CR9" s="661">
        <v>608797</v>
      </c>
      <c r="CS9" s="664"/>
      <c r="CT9" s="664"/>
      <c r="CU9" s="664"/>
      <c r="CV9" s="664"/>
      <c r="CW9" s="664"/>
      <c r="CX9" s="664"/>
      <c r="CY9" s="665"/>
      <c r="CZ9" s="723">
        <v>7.5</v>
      </c>
      <c r="DA9" s="723"/>
      <c r="DB9" s="723"/>
      <c r="DC9" s="723"/>
      <c r="DD9" s="669">
        <v>23996</v>
      </c>
      <c r="DE9" s="664"/>
      <c r="DF9" s="664"/>
      <c r="DG9" s="664"/>
      <c r="DH9" s="664"/>
      <c r="DI9" s="664"/>
      <c r="DJ9" s="664"/>
      <c r="DK9" s="664"/>
      <c r="DL9" s="664"/>
      <c r="DM9" s="664"/>
      <c r="DN9" s="664"/>
      <c r="DO9" s="664"/>
      <c r="DP9" s="665"/>
      <c r="DQ9" s="669">
        <v>504631</v>
      </c>
      <c r="DR9" s="664"/>
      <c r="DS9" s="664"/>
      <c r="DT9" s="664"/>
      <c r="DU9" s="664"/>
      <c r="DV9" s="664"/>
      <c r="DW9" s="664"/>
      <c r="DX9" s="664"/>
      <c r="DY9" s="664"/>
      <c r="DZ9" s="664"/>
      <c r="EA9" s="664"/>
      <c r="EB9" s="664"/>
      <c r="EC9" s="704"/>
    </row>
    <row r="10" spans="2:143" ht="11.25" customHeight="1" x14ac:dyDescent="0.2">
      <c r="B10" s="658" t="s">
        <v>243</v>
      </c>
      <c r="C10" s="659"/>
      <c r="D10" s="659"/>
      <c r="E10" s="659"/>
      <c r="F10" s="659"/>
      <c r="G10" s="659"/>
      <c r="H10" s="659"/>
      <c r="I10" s="659"/>
      <c r="J10" s="659"/>
      <c r="K10" s="659"/>
      <c r="L10" s="659"/>
      <c r="M10" s="659"/>
      <c r="N10" s="659"/>
      <c r="O10" s="659"/>
      <c r="P10" s="659"/>
      <c r="Q10" s="660"/>
      <c r="R10" s="661" t="s">
        <v>227</v>
      </c>
      <c r="S10" s="664"/>
      <c r="T10" s="664"/>
      <c r="U10" s="664"/>
      <c r="V10" s="664"/>
      <c r="W10" s="664"/>
      <c r="X10" s="664"/>
      <c r="Y10" s="665"/>
      <c r="Z10" s="723" t="s">
        <v>137</v>
      </c>
      <c r="AA10" s="723"/>
      <c r="AB10" s="723"/>
      <c r="AC10" s="723"/>
      <c r="AD10" s="724" t="s">
        <v>227</v>
      </c>
      <c r="AE10" s="724"/>
      <c r="AF10" s="724"/>
      <c r="AG10" s="724"/>
      <c r="AH10" s="724"/>
      <c r="AI10" s="724"/>
      <c r="AJ10" s="724"/>
      <c r="AK10" s="724"/>
      <c r="AL10" s="666" t="s">
        <v>127</v>
      </c>
      <c r="AM10" s="667"/>
      <c r="AN10" s="667"/>
      <c r="AO10" s="725"/>
      <c r="AP10" s="658" t="s">
        <v>244</v>
      </c>
      <c r="AQ10" s="659"/>
      <c r="AR10" s="659"/>
      <c r="AS10" s="659"/>
      <c r="AT10" s="659"/>
      <c r="AU10" s="659"/>
      <c r="AV10" s="659"/>
      <c r="AW10" s="659"/>
      <c r="AX10" s="659"/>
      <c r="AY10" s="659"/>
      <c r="AZ10" s="659"/>
      <c r="BA10" s="659"/>
      <c r="BB10" s="659"/>
      <c r="BC10" s="659"/>
      <c r="BD10" s="659"/>
      <c r="BE10" s="659"/>
      <c r="BF10" s="660"/>
      <c r="BG10" s="661">
        <v>39558</v>
      </c>
      <c r="BH10" s="664"/>
      <c r="BI10" s="664"/>
      <c r="BJ10" s="664"/>
      <c r="BK10" s="664"/>
      <c r="BL10" s="664"/>
      <c r="BM10" s="664"/>
      <c r="BN10" s="665"/>
      <c r="BO10" s="723">
        <v>1.8</v>
      </c>
      <c r="BP10" s="723"/>
      <c r="BQ10" s="723"/>
      <c r="BR10" s="723"/>
      <c r="BS10" s="669" t="s">
        <v>227</v>
      </c>
      <c r="BT10" s="664"/>
      <c r="BU10" s="664"/>
      <c r="BV10" s="664"/>
      <c r="BW10" s="664"/>
      <c r="BX10" s="664"/>
      <c r="BY10" s="664"/>
      <c r="BZ10" s="664"/>
      <c r="CA10" s="664"/>
      <c r="CB10" s="704"/>
      <c r="CD10" s="705" t="s">
        <v>245</v>
      </c>
      <c r="CE10" s="702"/>
      <c r="CF10" s="702"/>
      <c r="CG10" s="702"/>
      <c r="CH10" s="702"/>
      <c r="CI10" s="702"/>
      <c r="CJ10" s="702"/>
      <c r="CK10" s="702"/>
      <c r="CL10" s="702"/>
      <c r="CM10" s="702"/>
      <c r="CN10" s="702"/>
      <c r="CO10" s="702"/>
      <c r="CP10" s="702"/>
      <c r="CQ10" s="703"/>
      <c r="CR10" s="661">
        <v>13230</v>
      </c>
      <c r="CS10" s="664"/>
      <c r="CT10" s="664"/>
      <c r="CU10" s="664"/>
      <c r="CV10" s="664"/>
      <c r="CW10" s="664"/>
      <c r="CX10" s="664"/>
      <c r="CY10" s="665"/>
      <c r="CZ10" s="723">
        <v>0.2</v>
      </c>
      <c r="DA10" s="723"/>
      <c r="DB10" s="723"/>
      <c r="DC10" s="723"/>
      <c r="DD10" s="669" t="s">
        <v>227</v>
      </c>
      <c r="DE10" s="664"/>
      <c r="DF10" s="664"/>
      <c r="DG10" s="664"/>
      <c r="DH10" s="664"/>
      <c r="DI10" s="664"/>
      <c r="DJ10" s="664"/>
      <c r="DK10" s="664"/>
      <c r="DL10" s="664"/>
      <c r="DM10" s="664"/>
      <c r="DN10" s="664"/>
      <c r="DO10" s="664"/>
      <c r="DP10" s="665"/>
      <c r="DQ10" s="669">
        <v>13230</v>
      </c>
      <c r="DR10" s="664"/>
      <c r="DS10" s="664"/>
      <c r="DT10" s="664"/>
      <c r="DU10" s="664"/>
      <c r="DV10" s="664"/>
      <c r="DW10" s="664"/>
      <c r="DX10" s="664"/>
      <c r="DY10" s="664"/>
      <c r="DZ10" s="664"/>
      <c r="EA10" s="664"/>
      <c r="EB10" s="664"/>
      <c r="EC10" s="704"/>
    </row>
    <row r="11" spans="2:143" ht="11.25" customHeight="1" x14ac:dyDescent="0.2">
      <c r="B11" s="658" t="s">
        <v>246</v>
      </c>
      <c r="C11" s="659"/>
      <c r="D11" s="659"/>
      <c r="E11" s="659"/>
      <c r="F11" s="659"/>
      <c r="G11" s="659"/>
      <c r="H11" s="659"/>
      <c r="I11" s="659"/>
      <c r="J11" s="659"/>
      <c r="K11" s="659"/>
      <c r="L11" s="659"/>
      <c r="M11" s="659"/>
      <c r="N11" s="659"/>
      <c r="O11" s="659"/>
      <c r="P11" s="659"/>
      <c r="Q11" s="660"/>
      <c r="R11" s="661" t="s">
        <v>137</v>
      </c>
      <c r="S11" s="664"/>
      <c r="T11" s="664"/>
      <c r="U11" s="664"/>
      <c r="V11" s="664"/>
      <c r="W11" s="664"/>
      <c r="X11" s="664"/>
      <c r="Y11" s="665"/>
      <c r="Z11" s="723" t="s">
        <v>227</v>
      </c>
      <c r="AA11" s="723"/>
      <c r="AB11" s="723"/>
      <c r="AC11" s="723"/>
      <c r="AD11" s="724" t="s">
        <v>137</v>
      </c>
      <c r="AE11" s="724"/>
      <c r="AF11" s="724"/>
      <c r="AG11" s="724"/>
      <c r="AH11" s="724"/>
      <c r="AI11" s="724"/>
      <c r="AJ11" s="724"/>
      <c r="AK11" s="724"/>
      <c r="AL11" s="666" t="s">
        <v>127</v>
      </c>
      <c r="AM11" s="667"/>
      <c r="AN11" s="667"/>
      <c r="AO11" s="725"/>
      <c r="AP11" s="658" t="s">
        <v>247</v>
      </c>
      <c r="AQ11" s="659"/>
      <c r="AR11" s="659"/>
      <c r="AS11" s="659"/>
      <c r="AT11" s="659"/>
      <c r="AU11" s="659"/>
      <c r="AV11" s="659"/>
      <c r="AW11" s="659"/>
      <c r="AX11" s="659"/>
      <c r="AY11" s="659"/>
      <c r="AZ11" s="659"/>
      <c r="BA11" s="659"/>
      <c r="BB11" s="659"/>
      <c r="BC11" s="659"/>
      <c r="BD11" s="659"/>
      <c r="BE11" s="659"/>
      <c r="BF11" s="660"/>
      <c r="BG11" s="661">
        <v>47294</v>
      </c>
      <c r="BH11" s="664"/>
      <c r="BI11" s="664"/>
      <c r="BJ11" s="664"/>
      <c r="BK11" s="664"/>
      <c r="BL11" s="664"/>
      <c r="BM11" s="664"/>
      <c r="BN11" s="665"/>
      <c r="BO11" s="723">
        <v>2.2000000000000002</v>
      </c>
      <c r="BP11" s="723"/>
      <c r="BQ11" s="723"/>
      <c r="BR11" s="723"/>
      <c r="BS11" s="669" t="s">
        <v>248</v>
      </c>
      <c r="BT11" s="664"/>
      <c r="BU11" s="664"/>
      <c r="BV11" s="664"/>
      <c r="BW11" s="664"/>
      <c r="BX11" s="664"/>
      <c r="BY11" s="664"/>
      <c r="BZ11" s="664"/>
      <c r="CA11" s="664"/>
      <c r="CB11" s="704"/>
      <c r="CD11" s="705" t="s">
        <v>249</v>
      </c>
      <c r="CE11" s="702"/>
      <c r="CF11" s="702"/>
      <c r="CG11" s="702"/>
      <c r="CH11" s="702"/>
      <c r="CI11" s="702"/>
      <c r="CJ11" s="702"/>
      <c r="CK11" s="702"/>
      <c r="CL11" s="702"/>
      <c r="CM11" s="702"/>
      <c r="CN11" s="702"/>
      <c r="CO11" s="702"/>
      <c r="CP11" s="702"/>
      <c r="CQ11" s="703"/>
      <c r="CR11" s="661">
        <v>738842</v>
      </c>
      <c r="CS11" s="664"/>
      <c r="CT11" s="664"/>
      <c r="CU11" s="664"/>
      <c r="CV11" s="664"/>
      <c r="CW11" s="664"/>
      <c r="CX11" s="664"/>
      <c r="CY11" s="665"/>
      <c r="CZ11" s="723">
        <v>9</v>
      </c>
      <c r="DA11" s="723"/>
      <c r="DB11" s="723"/>
      <c r="DC11" s="723"/>
      <c r="DD11" s="669">
        <v>145259</v>
      </c>
      <c r="DE11" s="664"/>
      <c r="DF11" s="664"/>
      <c r="DG11" s="664"/>
      <c r="DH11" s="664"/>
      <c r="DI11" s="664"/>
      <c r="DJ11" s="664"/>
      <c r="DK11" s="664"/>
      <c r="DL11" s="664"/>
      <c r="DM11" s="664"/>
      <c r="DN11" s="664"/>
      <c r="DO11" s="664"/>
      <c r="DP11" s="665"/>
      <c r="DQ11" s="669">
        <v>367230</v>
      </c>
      <c r="DR11" s="664"/>
      <c r="DS11" s="664"/>
      <c r="DT11" s="664"/>
      <c r="DU11" s="664"/>
      <c r="DV11" s="664"/>
      <c r="DW11" s="664"/>
      <c r="DX11" s="664"/>
      <c r="DY11" s="664"/>
      <c r="DZ11" s="664"/>
      <c r="EA11" s="664"/>
      <c r="EB11" s="664"/>
      <c r="EC11" s="704"/>
    </row>
    <row r="12" spans="2:143" ht="11.25" customHeight="1" x14ac:dyDescent="0.2">
      <c r="B12" s="658" t="s">
        <v>250</v>
      </c>
      <c r="C12" s="659"/>
      <c r="D12" s="659"/>
      <c r="E12" s="659"/>
      <c r="F12" s="659"/>
      <c r="G12" s="659"/>
      <c r="H12" s="659"/>
      <c r="I12" s="659"/>
      <c r="J12" s="659"/>
      <c r="K12" s="659"/>
      <c r="L12" s="659"/>
      <c r="M12" s="659"/>
      <c r="N12" s="659"/>
      <c r="O12" s="659"/>
      <c r="P12" s="659"/>
      <c r="Q12" s="660"/>
      <c r="R12" s="661">
        <v>372151</v>
      </c>
      <c r="S12" s="664"/>
      <c r="T12" s="664"/>
      <c r="U12" s="664"/>
      <c r="V12" s="664"/>
      <c r="W12" s="664"/>
      <c r="X12" s="664"/>
      <c r="Y12" s="665"/>
      <c r="Z12" s="723">
        <v>4.4000000000000004</v>
      </c>
      <c r="AA12" s="723"/>
      <c r="AB12" s="723"/>
      <c r="AC12" s="723"/>
      <c r="AD12" s="724">
        <v>372151</v>
      </c>
      <c r="AE12" s="724"/>
      <c r="AF12" s="724"/>
      <c r="AG12" s="724"/>
      <c r="AH12" s="724"/>
      <c r="AI12" s="724"/>
      <c r="AJ12" s="724"/>
      <c r="AK12" s="724"/>
      <c r="AL12" s="666">
        <v>7.9</v>
      </c>
      <c r="AM12" s="667"/>
      <c r="AN12" s="667"/>
      <c r="AO12" s="725"/>
      <c r="AP12" s="658" t="s">
        <v>251</v>
      </c>
      <c r="AQ12" s="659"/>
      <c r="AR12" s="659"/>
      <c r="AS12" s="659"/>
      <c r="AT12" s="659"/>
      <c r="AU12" s="659"/>
      <c r="AV12" s="659"/>
      <c r="AW12" s="659"/>
      <c r="AX12" s="659"/>
      <c r="AY12" s="659"/>
      <c r="AZ12" s="659"/>
      <c r="BA12" s="659"/>
      <c r="BB12" s="659"/>
      <c r="BC12" s="659"/>
      <c r="BD12" s="659"/>
      <c r="BE12" s="659"/>
      <c r="BF12" s="660"/>
      <c r="BG12" s="661">
        <v>1290798</v>
      </c>
      <c r="BH12" s="664"/>
      <c r="BI12" s="664"/>
      <c r="BJ12" s="664"/>
      <c r="BK12" s="664"/>
      <c r="BL12" s="664"/>
      <c r="BM12" s="664"/>
      <c r="BN12" s="665"/>
      <c r="BO12" s="723">
        <v>59.8</v>
      </c>
      <c r="BP12" s="723"/>
      <c r="BQ12" s="723"/>
      <c r="BR12" s="723"/>
      <c r="BS12" s="669" t="s">
        <v>127</v>
      </c>
      <c r="BT12" s="664"/>
      <c r="BU12" s="664"/>
      <c r="BV12" s="664"/>
      <c r="BW12" s="664"/>
      <c r="BX12" s="664"/>
      <c r="BY12" s="664"/>
      <c r="BZ12" s="664"/>
      <c r="CA12" s="664"/>
      <c r="CB12" s="704"/>
      <c r="CD12" s="705" t="s">
        <v>252</v>
      </c>
      <c r="CE12" s="702"/>
      <c r="CF12" s="702"/>
      <c r="CG12" s="702"/>
      <c r="CH12" s="702"/>
      <c r="CI12" s="702"/>
      <c r="CJ12" s="702"/>
      <c r="CK12" s="702"/>
      <c r="CL12" s="702"/>
      <c r="CM12" s="702"/>
      <c r="CN12" s="702"/>
      <c r="CO12" s="702"/>
      <c r="CP12" s="702"/>
      <c r="CQ12" s="703"/>
      <c r="CR12" s="661">
        <v>76118</v>
      </c>
      <c r="CS12" s="664"/>
      <c r="CT12" s="664"/>
      <c r="CU12" s="664"/>
      <c r="CV12" s="664"/>
      <c r="CW12" s="664"/>
      <c r="CX12" s="664"/>
      <c r="CY12" s="665"/>
      <c r="CZ12" s="723">
        <v>0.9</v>
      </c>
      <c r="DA12" s="723"/>
      <c r="DB12" s="723"/>
      <c r="DC12" s="723"/>
      <c r="DD12" s="669">
        <v>5579</v>
      </c>
      <c r="DE12" s="664"/>
      <c r="DF12" s="664"/>
      <c r="DG12" s="664"/>
      <c r="DH12" s="664"/>
      <c r="DI12" s="664"/>
      <c r="DJ12" s="664"/>
      <c r="DK12" s="664"/>
      <c r="DL12" s="664"/>
      <c r="DM12" s="664"/>
      <c r="DN12" s="664"/>
      <c r="DO12" s="664"/>
      <c r="DP12" s="665"/>
      <c r="DQ12" s="669">
        <v>64349</v>
      </c>
      <c r="DR12" s="664"/>
      <c r="DS12" s="664"/>
      <c r="DT12" s="664"/>
      <c r="DU12" s="664"/>
      <c r="DV12" s="664"/>
      <c r="DW12" s="664"/>
      <c r="DX12" s="664"/>
      <c r="DY12" s="664"/>
      <c r="DZ12" s="664"/>
      <c r="EA12" s="664"/>
      <c r="EB12" s="664"/>
      <c r="EC12" s="704"/>
    </row>
    <row r="13" spans="2:143" ht="11.25" customHeight="1" x14ac:dyDescent="0.2">
      <c r="B13" s="658" t="s">
        <v>253</v>
      </c>
      <c r="C13" s="659"/>
      <c r="D13" s="659"/>
      <c r="E13" s="659"/>
      <c r="F13" s="659"/>
      <c r="G13" s="659"/>
      <c r="H13" s="659"/>
      <c r="I13" s="659"/>
      <c r="J13" s="659"/>
      <c r="K13" s="659"/>
      <c r="L13" s="659"/>
      <c r="M13" s="659"/>
      <c r="N13" s="659"/>
      <c r="O13" s="659"/>
      <c r="P13" s="659"/>
      <c r="Q13" s="660"/>
      <c r="R13" s="661">
        <v>4546</v>
      </c>
      <c r="S13" s="664"/>
      <c r="T13" s="664"/>
      <c r="U13" s="664"/>
      <c r="V13" s="664"/>
      <c r="W13" s="664"/>
      <c r="X13" s="664"/>
      <c r="Y13" s="665"/>
      <c r="Z13" s="723">
        <v>0.1</v>
      </c>
      <c r="AA13" s="723"/>
      <c r="AB13" s="723"/>
      <c r="AC13" s="723"/>
      <c r="AD13" s="724">
        <v>4546</v>
      </c>
      <c r="AE13" s="724"/>
      <c r="AF13" s="724"/>
      <c r="AG13" s="724"/>
      <c r="AH13" s="724"/>
      <c r="AI13" s="724"/>
      <c r="AJ13" s="724"/>
      <c r="AK13" s="724"/>
      <c r="AL13" s="666">
        <v>0.1</v>
      </c>
      <c r="AM13" s="667"/>
      <c r="AN13" s="667"/>
      <c r="AO13" s="725"/>
      <c r="AP13" s="658" t="s">
        <v>254</v>
      </c>
      <c r="AQ13" s="659"/>
      <c r="AR13" s="659"/>
      <c r="AS13" s="659"/>
      <c r="AT13" s="659"/>
      <c r="AU13" s="659"/>
      <c r="AV13" s="659"/>
      <c r="AW13" s="659"/>
      <c r="AX13" s="659"/>
      <c r="AY13" s="659"/>
      <c r="AZ13" s="659"/>
      <c r="BA13" s="659"/>
      <c r="BB13" s="659"/>
      <c r="BC13" s="659"/>
      <c r="BD13" s="659"/>
      <c r="BE13" s="659"/>
      <c r="BF13" s="660"/>
      <c r="BG13" s="661">
        <v>1281897</v>
      </c>
      <c r="BH13" s="664"/>
      <c r="BI13" s="664"/>
      <c r="BJ13" s="664"/>
      <c r="BK13" s="664"/>
      <c r="BL13" s="664"/>
      <c r="BM13" s="664"/>
      <c r="BN13" s="665"/>
      <c r="BO13" s="723">
        <v>59.4</v>
      </c>
      <c r="BP13" s="723"/>
      <c r="BQ13" s="723"/>
      <c r="BR13" s="723"/>
      <c r="BS13" s="669" t="s">
        <v>127</v>
      </c>
      <c r="BT13" s="664"/>
      <c r="BU13" s="664"/>
      <c r="BV13" s="664"/>
      <c r="BW13" s="664"/>
      <c r="BX13" s="664"/>
      <c r="BY13" s="664"/>
      <c r="BZ13" s="664"/>
      <c r="CA13" s="664"/>
      <c r="CB13" s="704"/>
      <c r="CD13" s="705" t="s">
        <v>255</v>
      </c>
      <c r="CE13" s="702"/>
      <c r="CF13" s="702"/>
      <c r="CG13" s="702"/>
      <c r="CH13" s="702"/>
      <c r="CI13" s="702"/>
      <c r="CJ13" s="702"/>
      <c r="CK13" s="702"/>
      <c r="CL13" s="702"/>
      <c r="CM13" s="702"/>
      <c r="CN13" s="702"/>
      <c r="CO13" s="702"/>
      <c r="CP13" s="702"/>
      <c r="CQ13" s="703"/>
      <c r="CR13" s="661">
        <v>660090</v>
      </c>
      <c r="CS13" s="664"/>
      <c r="CT13" s="664"/>
      <c r="CU13" s="664"/>
      <c r="CV13" s="664"/>
      <c r="CW13" s="664"/>
      <c r="CX13" s="664"/>
      <c r="CY13" s="665"/>
      <c r="CZ13" s="723">
        <v>8.1</v>
      </c>
      <c r="DA13" s="723"/>
      <c r="DB13" s="723"/>
      <c r="DC13" s="723"/>
      <c r="DD13" s="669">
        <v>249479</v>
      </c>
      <c r="DE13" s="664"/>
      <c r="DF13" s="664"/>
      <c r="DG13" s="664"/>
      <c r="DH13" s="664"/>
      <c r="DI13" s="664"/>
      <c r="DJ13" s="664"/>
      <c r="DK13" s="664"/>
      <c r="DL13" s="664"/>
      <c r="DM13" s="664"/>
      <c r="DN13" s="664"/>
      <c r="DO13" s="664"/>
      <c r="DP13" s="665"/>
      <c r="DQ13" s="669">
        <v>462434</v>
      </c>
      <c r="DR13" s="664"/>
      <c r="DS13" s="664"/>
      <c r="DT13" s="664"/>
      <c r="DU13" s="664"/>
      <c r="DV13" s="664"/>
      <c r="DW13" s="664"/>
      <c r="DX13" s="664"/>
      <c r="DY13" s="664"/>
      <c r="DZ13" s="664"/>
      <c r="EA13" s="664"/>
      <c r="EB13" s="664"/>
      <c r="EC13" s="704"/>
    </row>
    <row r="14" spans="2:143" ht="11.25" customHeight="1" x14ac:dyDescent="0.2">
      <c r="B14" s="658" t="s">
        <v>256</v>
      </c>
      <c r="C14" s="659"/>
      <c r="D14" s="659"/>
      <c r="E14" s="659"/>
      <c r="F14" s="659"/>
      <c r="G14" s="659"/>
      <c r="H14" s="659"/>
      <c r="I14" s="659"/>
      <c r="J14" s="659"/>
      <c r="K14" s="659"/>
      <c r="L14" s="659"/>
      <c r="M14" s="659"/>
      <c r="N14" s="659"/>
      <c r="O14" s="659"/>
      <c r="P14" s="659"/>
      <c r="Q14" s="660"/>
      <c r="R14" s="661" t="s">
        <v>137</v>
      </c>
      <c r="S14" s="664"/>
      <c r="T14" s="664"/>
      <c r="U14" s="664"/>
      <c r="V14" s="664"/>
      <c r="W14" s="664"/>
      <c r="X14" s="664"/>
      <c r="Y14" s="665"/>
      <c r="Z14" s="723" t="s">
        <v>127</v>
      </c>
      <c r="AA14" s="723"/>
      <c r="AB14" s="723"/>
      <c r="AC14" s="723"/>
      <c r="AD14" s="724" t="s">
        <v>137</v>
      </c>
      <c r="AE14" s="724"/>
      <c r="AF14" s="724"/>
      <c r="AG14" s="724"/>
      <c r="AH14" s="724"/>
      <c r="AI14" s="724"/>
      <c r="AJ14" s="724"/>
      <c r="AK14" s="724"/>
      <c r="AL14" s="666" t="s">
        <v>127</v>
      </c>
      <c r="AM14" s="667"/>
      <c r="AN14" s="667"/>
      <c r="AO14" s="725"/>
      <c r="AP14" s="658" t="s">
        <v>257</v>
      </c>
      <c r="AQ14" s="659"/>
      <c r="AR14" s="659"/>
      <c r="AS14" s="659"/>
      <c r="AT14" s="659"/>
      <c r="AU14" s="659"/>
      <c r="AV14" s="659"/>
      <c r="AW14" s="659"/>
      <c r="AX14" s="659"/>
      <c r="AY14" s="659"/>
      <c r="AZ14" s="659"/>
      <c r="BA14" s="659"/>
      <c r="BB14" s="659"/>
      <c r="BC14" s="659"/>
      <c r="BD14" s="659"/>
      <c r="BE14" s="659"/>
      <c r="BF14" s="660"/>
      <c r="BG14" s="661">
        <v>79246</v>
      </c>
      <c r="BH14" s="664"/>
      <c r="BI14" s="664"/>
      <c r="BJ14" s="664"/>
      <c r="BK14" s="664"/>
      <c r="BL14" s="664"/>
      <c r="BM14" s="664"/>
      <c r="BN14" s="665"/>
      <c r="BO14" s="723">
        <v>3.7</v>
      </c>
      <c r="BP14" s="723"/>
      <c r="BQ14" s="723"/>
      <c r="BR14" s="723"/>
      <c r="BS14" s="669" t="s">
        <v>137</v>
      </c>
      <c r="BT14" s="664"/>
      <c r="BU14" s="664"/>
      <c r="BV14" s="664"/>
      <c r="BW14" s="664"/>
      <c r="BX14" s="664"/>
      <c r="BY14" s="664"/>
      <c r="BZ14" s="664"/>
      <c r="CA14" s="664"/>
      <c r="CB14" s="704"/>
      <c r="CD14" s="705" t="s">
        <v>258</v>
      </c>
      <c r="CE14" s="702"/>
      <c r="CF14" s="702"/>
      <c r="CG14" s="702"/>
      <c r="CH14" s="702"/>
      <c r="CI14" s="702"/>
      <c r="CJ14" s="702"/>
      <c r="CK14" s="702"/>
      <c r="CL14" s="702"/>
      <c r="CM14" s="702"/>
      <c r="CN14" s="702"/>
      <c r="CO14" s="702"/>
      <c r="CP14" s="702"/>
      <c r="CQ14" s="703"/>
      <c r="CR14" s="661">
        <v>269900</v>
      </c>
      <c r="CS14" s="664"/>
      <c r="CT14" s="664"/>
      <c r="CU14" s="664"/>
      <c r="CV14" s="664"/>
      <c r="CW14" s="664"/>
      <c r="CX14" s="664"/>
      <c r="CY14" s="665"/>
      <c r="CZ14" s="723">
        <v>3.3</v>
      </c>
      <c r="DA14" s="723"/>
      <c r="DB14" s="723"/>
      <c r="DC14" s="723"/>
      <c r="DD14" s="669">
        <v>11182</v>
      </c>
      <c r="DE14" s="664"/>
      <c r="DF14" s="664"/>
      <c r="DG14" s="664"/>
      <c r="DH14" s="664"/>
      <c r="DI14" s="664"/>
      <c r="DJ14" s="664"/>
      <c r="DK14" s="664"/>
      <c r="DL14" s="664"/>
      <c r="DM14" s="664"/>
      <c r="DN14" s="664"/>
      <c r="DO14" s="664"/>
      <c r="DP14" s="665"/>
      <c r="DQ14" s="669">
        <v>258512</v>
      </c>
      <c r="DR14" s="664"/>
      <c r="DS14" s="664"/>
      <c r="DT14" s="664"/>
      <c r="DU14" s="664"/>
      <c r="DV14" s="664"/>
      <c r="DW14" s="664"/>
      <c r="DX14" s="664"/>
      <c r="DY14" s="664"/>
      <c r="DZ14" s="664"/>
      <c r="EA14" s="664"/>
      <c r="EB14" s="664"/>
      <c r="EC14" s="704"/>
    </row>
    <row r="15" spans="2:143" ht="11.25" customHeight="1" x14ac:dyDescent="0.2">
      <c r="B15" s="658" t="s">
        <v>259</v>
      </c>
      <c r="C15" s="659"/>
      <c r="D15" s="659"/>
      <c r="E15" s="659"/>
      <c r="F15" s="659"/>
      <c r="G15" s="659"/>
      <c r="H15" s="659"/>
      <c r="I15" s="659"/>
      <c r="J15" s="659"/>
      <c r="K15" s="659"/>
      <c r="L15" s="659"/>
      <c r="M15" s="659"/>
      <c r="N15" s="659"/>
      <c r="O15" s="659"/>
      <c r="P15" s="659"/>
      <c r="Q15" s="660"/>
      <c r="R15" s="661">
        <v>19815</v>
      </c>
      <c r="S15" s="664"/>
      <c r="T15" s="664"/>
      <c r="U15" s="664"/>
      <c r="V15" s="664"/>
      <c r="W15" s="664"/>
      <c r="X15" s="664"/>
      <c r="Y15" s="665"/>
      <c r="Z15" s="723">
        <v>0.2</v>
      </c>
      <c r="AA15" s="723"/>
      <c r="AB15" s="723"/>
      <c r="AC15" s="723"/>
      <c r="AD15" s="724">
        <v>19815</v>
      </c>
      <c r="AE15" s="724"/>
      <c r="AF15" s="724"/>
      <c r="AG15" s="724"/>
      <c r="AH15" s="724"/>
      <c r="AI15" s="724"/>
      <c r="AJ15" s="724"/>
      <c r="AK15" s="724"/>
      <c r="AL15" s="666">
        <v>0.4</v>
      </c>
      <c r="AM15" s="667"/>
      <c r="AN15" s="667"/>
      <c r="AO15" s="725"/>
      <c r="AP15" s="658" t="s">
        <v>260</v>
      </c>
      <c r="AQ15" s="659"/>
      <c r="AR15" s="659"/>
      <c r="AS15" s="659"/>
      <c r="AT15" s="659"/>
      <c r="AU15" s="659"/>
      <c r="AV15" s="659"/>
      <c r="AW15" s="659"/>
      <c r="AX15" s="659"/>
      <c r="AY15" s="659"/>
      <c r="AZ15" s="659"/>
      <c r="BA15" s="659"/>
      <c r="BB15" s="659"/>
      <c r="BC15" s="659"/>
      <c r="BD15" s="659"/>
      <c r="BE15" s="659"/>
      <c r="BF15" s="660"/>
      <c r="BG15" s="661">
        <v>108617</v>
      </c>
      <c r="BH15" s="664"/>
      <c r="BI15" s="664"/>
      <c r="BJ15" s="664"/>
      <c r="BK15" s="664"/>
      <c r="BL15" s="664"/>
      <c r="BM15" s="664"/>
      <c r="BN15" s="665"/>
      <c r="BO15" s="723">
        <v>5</v>
      </c>
      <c r="BP15" s="723"/>
      <c r="BQ15" s="723"/>
      <c r="BR15" s="723"/>
      <c r="BS15" s="669" t="s">
        <v>137</v>
      </c>
      <c r="BT15" s="664"/>
      <c r="BU15" s="664"/>
      <c r="BV15" s="664"/>
      <c r="BW15" s="664"/>
      <c r="BX15" s="664"/>
      <c r="BY15" s="664"/>
      <c r="BZ15" s="664"/>
      <c r="CA15" s="664"/>
      <c r="CB15" s="704"/>
      <c r="CD15" s="705" t="s">
        <v>261</v>
      </c>
      <c r="CE15" s="702"/>
      <c r="CF15" s="702"/>
      <c r="CG15" s="702"/>
      <c r="CH15" s="702"/>
      <c r="CI15" s="702"/>
      <c r="CJ15" s="702"/>
      <c r="CK15" s="702"/>
      <c r="CL15" s="702"/>
      <c r="CM15" s="702"/>
      <c r="CN15" s="702"/>
      <c r="CO15" s="702"/>
      <c r="CP15" s="702"/>
      <c r="CQ15" s="703"/>
      <c r="CR15" s="661">
        <v>592238</v>
      </c>
      <c r="CS15" s="664"/>
      <c r="CT15" s="664"/>
      <c r="CU15" s="664"/>
      <c r="CV15" s="664"/>
      <c r="CW15" s="664"/>
      <c r="CX15" s="664"/>
      <c r="CY15" s="665"/>
      <c r="CZ15" s="723">
        <v>7.3</v>
      </c>
      <c r="DA15" s="723"/>
      <c r="DB15" s="723"/>
      <c r="DC15" s="723"/>
      <c r="DD15" s="669">
        <v>39575</v>
      </c>
      <c r="DE15" s="664"/>
      <c r="DF15" s="664"/>
      <c r="DG15" s="664"/>
      <c r="DH15" s="664"/>
      <c r="DI15" s="664"/>
      <c r="DJ15" s="664"/>
      <c r="DK15" s="664"/>
      <c r="DL15" s="664"/>
      <c r="DM15" s="664"/>
      <c r="DN15" s="664"/>
      <c r="DO15" s="664"/>
      <c r="DP15" s="665"/>
      <c r="DQ15" s="669">
        <v>570700</v>
      </c>
      <c r="DR15" s="664"/>
      <c r="DS15" s="664"/>
      <c r="DT15" s="664"/>
      <c r="DU15" s="664"/>
      <c r="DV15" s="664"/>
      <c r="DW15" s="664"/>
      <c r="DX15" s="664"/>
      <c r="DY15" s="664"/>
      <c r="DZ15" s="664"/>
      <c r="EA15" s="664"/>
      <c r="EB15" s="664"/>
      <c r="EC15" s="704"/>
    </row>
    <row r="16" spans="2:143" ht="11.25" customHeight="1" x14ac:dyDescent="0.2">
      <c r="B16" s="658" t="s">
        <v>262</v>
      </c>
      <c r="C16" s="659"/>
      <c r="D16" s="659"/>
      <c r="E16" s="659"/>
      <c r="F16" s="659"/>
      <c r="G16" s="659"/>
      <c r="H16" s="659"/>
      <c r="I16" s="659"/>
      <c r="J16" s="659"/>
      <c r="K16" s="659"/>
      <c r="L16" s="659"/>
      <c r="M16" s="659"/>
      <c r="N16" s="659"/>
      <c r="O16" s="659"/>
      <c r="P16" s="659"/>
      <c r="Q16" s="660"/>
      <c r="R16" s="661" t="s">
        <v>127</v>
      </c>
      <c r="S16" s="664"/>
      <c r="T16" s="664"/>
      <c r="U16" s="664"/>
      <c r="V16" s="664"/>
      <c r="W16" s="664"/>
      <c r="X16" s="664"/>
      <c r="Y16" s="665"/>
      <c r="Z16" s="723" t="s">
        <v>127</v>
      </c>
      <c r="AA16" s="723"/>
      <c r="AB16" s="723"/>
      <c r="AC16" s="723"/>
      <c r="AD16" s="724" t="s">
        <v>137</v>
      </c>
      <c r="AE16" s="724"/>
      <c r="AF16" s="724"/>
      <c r="AG16" s="724"/>
      <c r="AH16" s="724"/>
      <c r="AI16" s="724"/>
      <c r="AJ16" s="724"/>
      <c r="AK16" s="724"/>
      <c r="AL16" s="666" t="s">
        <v>137</v>
      </c>
      <c r="AM16" s="667"/>
      <c r="AN16" s="667"/>
      <c r="AO16" s="725"/>
      <c r="AP16" s="658" t="s">
        <v>263</v>
      </c>
      <c r="AQ16" s="659"/>
      <c r="AR16" s="659"/>
      <c r="AS16" s="659"/>
      <c r="AT16" s="659"/>
      <c r="AU16" s="659"/>
      <c r="AV16" s="659"/>
      <c r="AW16" s="659"/>
      <c r="AX16" s="659"/>
      <c r="AY16" s="659"/>
      <c r="AZ16" s="659"/>
      <c r="BA16" s="659"/>
      <c r="BB16" s="659"/>
      <c r="BC16" s="659"/>
      <c r="BD16" s="659"/>
      <c r="BE16" s="659"/>
      <c r="BF16" s="660"/>
      <c r="BG16" s="661" t="s">
        <v>227</v>
      </c>
      <c r="BH16" s="664"/>
      <c r="BI16" s="664"/>
      <c r="BJ16" s="664"/>
      <c r="BK16" s="664"/>
      <c r="BL16" s="664"/>
      <c r="BM16" s="664"/>
      <c r="BN16" s="665"/>
      <c r="BO16" s="723" t="s">
        <v>137</v>
      </c>
      <c r="BP16" s="723"/>
      <c r="BQ16" s="723"/>
      <c r="BR16" s="723"/>
      <c r="BS16" s="669" t="s">
        <v>227</v>
      </c>
      <c r="BT16" s="664"/>
      <c r="BU16" s="664"/>
      <c r="BV16" s="664"/>
      <c r="BW16" s="664"/>
      <c r="BX16" s="664"/>
      <c r="BY16" s="664"/>
      <c r="BZ16" s="664"/>
      <c r="CA16" s="664"/>
      <c r="CB16" s="704"/>
      <c r="CD16" s="705" t="s">
        <v>264</v>
      </c>
      <c r="CE16" s="702"/>
      <c r="CF16" s="702"/>
      <c r="CG16" s="702"/>
      <c r="CH16" s="702"/>
      <c r="CI16" s="702"/>
      <c r="CJ16" s="702"/>
      <c r="CK16" s="702"/>
      <c r="CL16" s="702"/>
      <c r="CM16" s="702"/>
      <c r="CN16" s="702"/>
      <c r="CO16" s="702"/>
      <c r="CP16" s="702"/>
      <c r="CQ16" s="703"/>
      <c r="CR16" s="661">
        <v>83718</v>
      </c>
      <c r="CS16" s="664"/>
      <c r="CT16" s="664"/>
      <c r="CU16" s="664"/>
      <c r="CV16" s="664"/>
      <c r="CW16" s="664"/>
      <c r="CX16" s="664"/>
      <c r="CY16" s="665"/>
      <c r="CZ16" s="723">
        <v>1</v>
      </c>
      <c r="DA16" s="723"/>
      <c r="DB16" s="723"/>
      <c r="DC16" s="723"/>
      <c r="DD16" s="669" t="s">
        <v>137</v>
      </c>
      <c r="DE16" s="664"/>
      <c r="DF16" s="664"/>
      <c r="DG16" s="664"/>
      <c r="DH16" s="664"/>
      <c r="DI16" s="664"/>
      <c r="DJ16" s="664"/>
      <c r="DK16" s="664"/>
      <c r="DL16" s="664"/>
      <c r="DM16" s="664"/>
      <c r="DN16" s="664"/>
      <c r="DO16" s="664"/>
      <c r="DP16" s="665"/>
      <c r="DQ16" s="669">
        <v>19831</v>
      </c>
      <c r="DR16" s="664"/>
      <c r="DS16" s="664"/>
      <c r="DT16" s="664"/>
      <c r="DU16" s="664"/>
      <c r="DV16" s="664"/>
      <c r="DW16" s="664"/>
      <c r="DX16" s="664"/>
      <c r="DY16" s="664"/>
      <c r="DZ16" s="664"/>
      <c r="EA16" s="664"/>
      <c r="EB16" s="664"/>
      <c r="EC16" s="704"/>
    </row>
    <row r="17" spans="2:133" ht="11.25" customHeight="1" x14ac:dyDescent="0.2">
      <c r="B17" s="658" t="s">
        <v>265</v>
      </c>
      <c r="C17" s="659"/>
      <c r="D17" s="659"/>
      <c r="E17" s="659"/>
      <c r="F17" s="659"/>
      <c r="G17" s="659"/>
      <c r="H17" s="659"/>
      <c r="I17" s="659"/>
      <c r="J17" s="659"/>
      <c r="K17" s="659"/>
      <c r="L17" s="659"/>
      <c r="M17" s="659"/>
      <c r="N17" s="659"/>
      <c r="O17" s="659"/>
      <c r="P17" s="659"/>
      <c r="Q17" s="660"/>
      <c r="R17" s="661">
        <v>9436</v>
      </c>
      <c r="S17" s="664"/>
      <c r="T17" s="664"/>
      <c r="U17" s="664"/>
      <c r="V17" s="664"/>
      <c r="W17" s="664"/>
      <c r="X17" s="664"/>
      <c r="Y17" s="665"/>
      <c r="Z17" s="723">
        <v>0.1</v>
      </c>
      <c r="AA17" s="723"/>
      <c r="AB17" s="723"/>
      <c r="AC17" s="723"/>
      <c r="AD17" s="724">
        <v>9436</v>
      </c>
      <c r="AE17" s="724"/>
      <c r="AF17" s="724"/>
      <c r="AG17" s="724"/>
      <c r="AH17" s="724"/>
      <c r="AI17" s="724"/>
      <c r="AJ17" s="724"/>
      <c r="AK17" s="724"/>
      <c r="AL17" s="666">
        <v>0.2</v>
      </c>
      <c r="AM17" s="667"/>
      <c r="AN17" s="667"/>
      <c r="AO17" s="725"/>
      <c r="AP17" s="658" t="s">
        <v>266</v>
      </c>
      <c r="AQ17" s="659"/>
      <c r="AR17" s="659"/>
      <c r="AS17" s="659"/>
      <c r="AT17" s="659"/>
      <c r="AU17" s="659"/>
      <c r="AV17" s="659"/>
      <c r="AW17" s="659"/>
      <c r="AX17" s="659"/>
      <c r="AY17" s="659"/>
      <c r="AZ17" s="659"/>
      <c r="BA17" s="659"/>
      <c r="BB17" s="659"/>
      <c r="BC17" s="659"/>
      <c r="BD17" s="659"/>
      <c r="BE17" s="659"/>
      <c r="BF17" s="660"/>
      <c r="BG17" s="661" t="s">
        <v>137</v>
      </c>
      <c r="BH17" s="664"/>
      <c r="BI17" s="664"/>
      <c r="BJ17" s="664"/>
      <c r="BK17" s="664"/>
      <c r="BL17" s="664"/>
      <c r="BM17" s="664"/>
      <c r="BN17" s="665"/>
      <c r="BO17" s="723" t="s">
        <v>127</v>
      </c>
      <c r="BP17" s="723"/>
      <c r="BQ17" s="723"/>
      <c r="BR17" s="723"/>
      <c r="BS17" s="669" t="s">
        <v>137</v>
      </c>
      <c r="BT17" s="664"/>
      <c r="BU17" s="664"/>
      <c r="BV17" s="664"/>
      <c r="BW17" s="664"/>
      <c r="BX17" s="664"/>
      <c r="BY17" s="664"/>
      <c r="BZ17" s="664"/>
      <c r="CA17" s="664"/>
      <c r="CB17" s="704"/>
      <c r="CD17" s="705" t="s">
        <v>267</v>
      </c>
      <c r="CE17" s="702"/>
      <c r="CF17" s="702"/>
      <c r="CG17" s="702"/>
      <c r="CH17" s="702"/>
      <c r="CI17" s="702"/>
      <c r="CJ17" s="702"/>
      <c r="CK17" s="702"/>
      <c r="CL17" s="702"/>
      <c r="CM17" s="702"/>
      <c r="CN17" s="702"/>
      <c r="CO17" s="702"/>
      <c r="CP17" s="702"/>
      <c r="CQ17" s="703"/>
      <c r="CR17" s="661">
        <v>941979</v>
      </c>
      <c r="CS17" s="664"/>
      <c r="CT17" s="664"/>
      <c r="CU17" s="664"/>
      <c r="CV17" s="664"/>
      <c r="CW17" s="664"/>
      <c r="CX17" s="664"/>
      <c r="CY17" s="665"/>
      <c r="CZ17" s="723">
        <v>11.5</v>
      </c>
      <c r="DA17" s="723"/>
      <c r="DB17" s="723"/>
      <c r="DC17" s="723"/>
      <c r="DD17" s="669" t="s">
        <v>227</v>
      </c>
      <c r="DE17" s="664"/>
      <c r="DF17" s="664"/>
      <c r="DG17" s="664"/>
      <c r="DH17" s="664"/>
      <c r="DI17" s="664"/>
      <c r="DJ17" s="664"/>
      <c r="DK17" s="664"/>
      <c r="DL17" s="664"/>
      <c r="DM17" s="664"/>
      <c r="DN17" s="664"/>
      <c r="DO17" s="664"/>
      <c r="DP17" s="665"/>
      <c r="DQ17" s="669">
        <v>924228</v>
      </c>
      <c r="DR17" s="664"/>
      <c r="DS17" s="664"/>
      <c r="DT17" s="664"/>
      <c r="DU17" s="664"/>
      <c r="DV17" s="664"/>
      <c r="DW17" s="664"/>
      <c r="DX17" s="664"/>
      <c r="DY17" s="664"/>
      <c r="DZ17" s="664"/>
      <c r="EA17" s="664"/>
      <c r="EB17" s="664"/>
      <c r="EC17" s="704"/>
    </row>
    <row r="18" spans="2:133" ht="11.25" customHeight="1" x14ac:dyDescent="0.2">
      <c r="B18" s="658" t="s">
        <v>268</v>
      </c>
      <c r="C18" s="659"/>
      <c r="D18" s="659"/>
      <c r="E18" s="659"/>
      <c r="F18" s="659"/>
      <c r="G18" s="659"/>
      <c r="H18" s="659"/>
      <c r="I18" s="659"/>
      <c r="J18" s="659"/>
      <c r="K18" s="659"/>
      <c r="L18" s="659"/>
      <c r="M18" s="659"/>
      <c r="N18" s="659"/>
      <c r="O18" s="659"/>
      <c r="P18" s="659"/>
      <c r="Q18" s="660"/>
      <c r="R18" s="661">
        <v>2240711</v>
      </c>
      <c r="S18" s="664"/>
      <c r="T18" s="664"/>
      <c r="U18" s="664"/>
      <c r="V18" s="664"/>
      <c r="W18" s="664"/>
      <c r="X18" s="664"/>
      <c r="Y18" s="665"/>
      <c r="Z18" s="723">
        <v>26.6</v>
      </c>
      <c r="AA18" s="723"/>
      <c r="AB18" s="723"/>
      <c r="AC18" s="723"/>
      <c r="AD18" s="724">
        <v>2025824</v>
      </c>
      <c r="AE18" s="724"/>
      <c r="AF18" s="724"/>
      <c r="AG18" s="724"/>
      <c r="AH18" s="724"/>
      <c r="AI18" s="724"/>
      <c r="AJ18" s="724"/>
      <c r="AK18" s="724"/>
      <c r="AL18" s="666">
        <v>42.9</v>
      </c>
      <c r="AM18" s="667"/>
      <c r="AN18" s="667"/>
      <c r="AO18" s="725"/>
      <c r="AP18" s="658" t="s">
        <v>269</v>
      </c>
      <c r="AQ18" s="659"/>
      <c r="AR18" s="659"/>
      <c r="AS18" s="659"/>
      <c r="AT18" s="659"/>
      <c r="AU18" s="659"/>
      <c r="AV18" s="659"/>
      <c r="AW18" s="659"/>
      <c r="AX18" s="659"/>
      <c r="AY18" s="659"/>
      <c r="AZ18" s="659"/>
      <c r="BA18" s="659"/>
      <c r="BB18" s="659"/>
      <c r="BC18" s="659"/>
      <c r="BD18" s="659"/>
      <c r="BE18" s="659"/>
      <c r="BF18" s="660"/>
      <c r="BG18" s="661" t="s">
        <v>127</v>
      </c>
      <c r="BH18" s="664"/>
      <c r="BI18" s="664"/>
      <c r="BJ18" s="664"/>
      <c r="BK18" s="664"/>
      <c r="BL18" s="664"/>
      <c r="BM18" s="664"/>
      <c r="BN18" s="665"/>
      <c r="BO18" s="723" t="s">
        <v>127</v>
      </c>
      <c r="BP18" s="723"/>
      <c r="BQ18" s="723"/>
      <c r="BR18" s="723"/>
      <c r="BS18" s="669" t="s">
        <v>227</v>
      </c>
      <c r="BT18" s="664"/>
      <c r="BU18" s="664"/>
      <c r="BV18" s="664"/>
      <c r="BW18" s="664"/>
      <c r="BX18" s="664"/>
      <c r="BY18" s="664"/>
      <c r="BZ18" s="664"/>
      <c r="CA18" s="664"/>
      <c r="CB18" s="704"/>
      <c r="CD18" s="705" t="s">
        <v>270</v>
      </c>
      <c r="CE18" s="702"/>
      <c r="CF18" s="702"/>
      <c r="CG18" s="702"/>
      <c r="CH18" s="702"/>
      <c r="CI18" s="702"/>
      <c r="CJ18" s="702"/>
      <c r="CK18" s="702"/>
      <c r="CL18" s="702"/>
      <c r="CM18" s="702"/>
      <c r="CN18" s="702"/>
      <c r="CO18" s="702"/>
      <c r="CP18" s="702"/>
      <c r="CQ18" s="703"/>
      <c r="CR18" s="661" t="s">
        <v>127</v>
      </c>
      <c r="CS18" s="664"/>
      <c r="CT18" s="664"/>
      <c r="CU18" s="664"/>
      <c r="CV18" s="664"/>
      <c r="CW18" s="664"/>
      <c r="CX18" s="664"/>
      <c r="CY18" s="665"/>
      <c r="CZ18" s="723" t="s">
        <v>137</v>
      </c>
      <c r="DA18" s="723"/>
      <c r="DB18" s="723"/>
      <c r="DC18" s="723"/>
      <c r="DD18" s="669" t="s">
        <v>127</v>
      </c>
      <c r="DE18" s="664"/>
      <c r="DF18" s="664"/>
      <c r="DG18" s="664"/>
      <c r="DH18" s="664"/>
      <c r="DI18" s="664"/>
      <c r="DJ18" s="664"/>
      <c r="DK18" s="664"/>
      <c r="DL18" s="664"/>
      <c r="DM18" s="664"/>
      <c r="DN18" s="664"/>
      <c r="DO18" s="664"/>
      <c r="DP18" s="665"/>
      <c r="DQ18" s="669" t="s">
        <v>127</v>
      </c>
      <c r="DR18" s="664"/>
      <c r="DS18" s="664"/>
      <c r="DT18" s="664"/>
      <c r="DU18" s="664"/>
      <c r="DV18" s="664"/>
      <c r="DW18" s="664"/>
      <c r="DX18" s="664"/>
      <c r="DY18" s="664"/>
      <c r="DZ18" s="664"/>
      <c r="EA18" s="664"/>
      <c r="EB18" s="664"/>
      <c r="EC18" s="704"/>
    </row>
    <row r="19" spans="2:133" ht="11.25" customHeight="1" x14ac:dyDescent="0.2">
      <c r="B19" s="658" t="s">
        <v>271</v>
      </c>
      <c r="C19" s="659"/>
      <c r="D19" s="659"/>
      <c r="E19" s="659"/>
      <c r="F19" s="659"/>
      <c r="G19" s="659"/>
      <c r="H19" s="659"/>
      <c r="I19" s="659"/>
      <c r="J19" s="659"/>
      <c r="K19" s="659"/>
      <c r="L19" s="659"/>
      <c r="M19" s="659"/>
      <c r="N19" s="659"/>
      <c r="O19" s="659"/>
      <c r="P19" s="659"/>
      <c r="Q19" s="660"/>
      <c r="R19" s="661">
        <v>2025824</v>
      </c>
      <c r="S19" s="664"/>
      <c r="T19" s="664"/>
      <c r="U19" s="664"/>
      <c r="V19" s="664"/>
      <c r="W19" s="664"/>
      <c r="X19" s="664"/>
      <c r="Y19" s="665"/>
      <c r="Z19" s="723">
        <v>24</v>
      </c>
      <c r="AA19" s="723"/>
      <c r="AB19" s="723"/>
      <c r="AC19" s="723"/>
      <c r="AD19" s="724">
        <v>2025824</v>
      </c>
      <c r="AE19" s="724"/>
      <c r="AF19" s="724"/>
      <c r="AG19" s="724"/>
      <c r="AH19" s="724"/>
      <c r="AI19" s="724"/>
      <c r="AJ19" s="724"/>
      <c r="AK19" s="724"/>
      <c r="AL19" s="666">
        <v>42.9</v>
      </c>
      <c r="AM19" s="667"/>
      <c r="AN19" s="667"/>
      <c r="AO19" s="725"/>
      <c r="AP19" s="658" t="s">
        <v>272</v>
      </c>
      <c r="AQ19" s="659"/>
      <c r="AR19" s="659"/>
      <c r="AS19" s="659"/>
      <c r="AT19" s="659"/>
      <c r="AU19" s="659"/>
      <c r="AV19" s="659"/>
      <c r="AW19" s="659"/>
      <c r="AX19" s="659"/>
      <c r="AY19" s="659"/>
      <c r="AZ19" s="659"/>
      <c r="BA19" s="659"/>
      <c r="BB19" s="659"/>
      <c r="BC19" s="659"/>
      <c r="BD19" s="659"/>
      <c r="BE19" s="659"/>
      <c r="BF19" s="660"/>
      <c r="BG19" s="661" t="s">
        <v>227</v>
      </c>
      <c r="BH19" s="664"/>
      <c r="BI19" s="664"/>
      <c r="BJ19" s="664"/>
      <c r="BK19" s="664"/>
      <c r="BL19" s="664"/>
      <c r="BM19" s="664"/>
      <c r="BN19" s="665"/>
      <c r="BO19" s="723" t="s">
        <v>127</v>
      </c>
      <c r="BP19" s="723"/>
      <c r="BQ19" s="723"/>
      <c r="BR19" s="723"/>
      <c r="BS19" s="669" t="s">
        <v>127</v>
      </c>
      <c r="BT19" s="664"/>
      <c r="BU19" s="664"/>
      <c r="BV19" s="664"/>
      <c r="BW19" s="664"/>
      <c r="BX19" s="664"/>
      <c r="BY19" s="664"/>
      <c r="BZ19" s="664"/>
      <c r="CA19" s="664"/>
      <c r="CB19" s="704"/>
      <c r="CD19" s="705" t="s">
        <v>273</v>
      </c>
      <c r="CE19" s="702"/>
      <c r="CF19" s="702"/>
      <c r="CG19" s="702"/>
      <c r="CH19" s="702"/>
      <c r="CI19" s="702"/>
      <c r="CJ19" s="702"/>
      <c r="CK19" s="702"/>
      <c r="CL19" s="702"/>
      <c r="CM19" s="702"/>
      <c r="CN19" s="702"/>
      <c r="CO19" s="702"/>
      <c r="CP19" s="702"/>
      <c r="CQ19" s="703"/>
      <c r="CR19" s="661" t="s">
        <v>127</v>
      </c>
      <c r="CS19" s="664"/>
      <c r="CT19" s="664"/>
      <c r="CU19" s="664"/>
      <c r="CV19" s="664"/>
      <c r="CW19" s="664"/>
      <c r="CX19" s="664"/>
      <c r="CY19" s="665"/>
      <c r="CZ19" s="723" t="s">
        <v>137</v>
      </c>
      <c r="DA19" s="723"/>
      <c r="DB19" s="723"/>
      <c r="DC19" s="723"/>
      <c r="DD19" s="669" t="s">
        <v>127</v>
      </c>
      <c r="DE19" s="664"/>
      <c r="DF19" s="664"/>
      <c r="DG19" s="664"/>
      <c r="DH19" s="664"/>
      <c r="DI19" s="664"/>
      <c r="DJ19" s="664"/>
      <c r="DK19" s="664"/>
      <c r="DL19" s="664"/>
      <c r="DM19" s="664"/>
      <c r="DN19" s="664"/>
      <c r="DO19" s="664"/>
      <c r="DP19" s="665"/>
      <c r="DQ19" s="669" t="s">
        <v>127</v>
      </c>
      <c r="DR19" s="664"/>
      <c r="DS19" s="664"/>
      <c r="DT19" s="664"/>
      <c r="DU19" s="664"/>
      <c r="DV19" s="664"/>
      <c r="DW19" s="664"/>
      <c r="DX19" s="664"/>
      <c r="DY19" s="664"/>
      <c r="DZ19" s="664"/>
      <c r="EA19" s="664"/>
      <c r="EB19" s="664"/>
      <c r="EC19" s="704"/>
    </row>
    <row r="20" spans="2:133" ht="11.25" customHeight="1" x14ac:dyDescent="0.2">
      <c r="B20" s="658" t="s">
        <v>274</v>
      </c>
      <c r="C20" s="659"/>
      <c r="D20" s="659"/>
      <c r="E20" s="659"/>
      <c r="F20" s="659"/>
      <c r="G20" s="659"/>
      <c r="H20" s="659"/>
      <c r="I20" s="659"/>
      <c r="J20" s="659"/>
      <c r="K20" s="659"/>
      <c r="L20" s="659"/>
      <c r="M20" s="659"/>
      <c r="N20" s="659"/>
      <c r="O20" s="659"/>
      <c r="P20" s="659"/>
      <c r="Q20" s="660"/>
      <c r="R20" s="661">
        <v>214887</v>
      </c>
      <c r="S20" s="664"/>
      <c r="T20" s="664"/>
      <c r="U20" s="664"/>
      <c r="V20" s="664"/>
      <c r="W20" s="664"/>
      <c r="X20" s="664"/>
      <c r="Y20" s="665"/>
      <c r="Z20" s="723">
        <v>2.5</v>
      </c>
      <c r="AA20" s="723"/>
      <c r="AB20" s="723"/>
      <c r="AC20" s="723"/>
      <c r="AD20" s="724" t="s">
        <v>227</v>
      </c>
      <c r="AE20" s="724"/>
      <c r="AF20" s="724"/>
      <c r="AG20" s="724"/>
      <c r="AH20" s="724"/>
      <c r="AI20" s="724"/>
      <c r="AJ20" s="724"/>
      <c r="AK20" s="724"/>
      <c r="AL20" s="666" t="s">
        <v>127</v>
      </c>
      <c r="AM20" s="667"/>
      <c r="AN20" s="667"/>
      <c r="AO20" s="725"/>
      <c r="AP20" s="658" t="s">
        <v>275</v>
      </c>
      <c r="AQ20" s="659"/>
      <c r="AR20" s="659"/>
      <c r="AS20" s="659"/>
      <c r="AT20" s="659"/>
      <c r="AU20" s="659"/>
      <c r="AV20" s="659"/>
      <c r="AW20" s="659"/>
      <c r="AX20" s="659"/>
      <c r="AY20" s="659"/>
      <c r="AZ20" s="659"/>
      <c r="BA20" s="659"/>
      <c r="BB20" s="659"/>
      <c r="BC20" s="659"/>
      <c r="BD20" s="659"/>
      <c r="BE20" s="659"/>
      <c r="BF20" s="660"/>
      <c r="BG20" s="661" t="s">
        <v>227</v>
      </c>
      <c r="BH20" s="664"/>
      <c r="BI20" s="664"/>
      <c r="BJ20" s="664"/>
      <c r="BK20" s="664"/>
      <c r="BL20" s="664"/>
      <c r="BM20" s="664"/>
      <c r="BN20" s="665"/>
      <c r="BO20" s="723" t="s">
        <v>127</v>
      </c>
      <c r="BP20" s="723"/>
      <c r="BQ20" s="723"/>
      <c r="BR20" s="723"/>
      <c r="BS20" s="669" t="s">
        <v>137</v>
      </c>
      <c r="BT20" s="664"/>
      <c r="BU20" s="664"/>
      <c r="BV20" s="664"/>
      <c r="BW20" s="664"/>
      <c r="BX20" s="664"/>
      <c r="BY20" s="664"/>
      <c r="BZ20" s="664"/>
      <c r="CA20" s="664"/>
      <c r="CB20" s="704"/>
      <c r="CD20" s="705" t="s">
        <v>276</v>
      </c>
      <c r="CE20" s="702"/>
      <c r="CF20" s="702"/>
      <c r="CG20" s="702"/>
      <c r="CH20" s="702"/>
      <c r="CI20" s="702"/>
      <c r="CJ20" s="702"/>
      <c r="CK20" s="702"/>
      <c r="CL20" s="702"/>
      <c r="CM20" s="702"/>
      <c r="CN20" s="702"/>
      <c r="CO20" s="702"/>
      <c r="CP20" s="702"/>
      <c r="CQ20" s="703"/>
      <c r="CR20" s="661">
        <v>8168379</v>
      </c>
      <c r="CS20" s="664"/>
      <c r="CT20" s="664"/>
      <c r="CU20" s="664"/>
      <c r="CV20" s="664"/>
      <c r="CW20" s="664"/>
      <c r="CX20" s="664"/>
      <c r="CY20" s="665"/>
      <c r="CZ20" s="723">
        <v>100</v>
      </c>
      <c r="DA20" s="723"/>
      <c r="DB20" s="723"/>
      <c r="DC20" s="723"/>
      <c r="DD20" s="669">
        <v>619830</v>
      </c>
      <c r="DE20" s="664"/>
      <c r="DF20" s="664"/>
      <c r="DG20" s="664"/>
      <c r="DH20" s="664"/>
      <c r="DI20" s="664"/>
      <c r="DJ20" s="664"/>
      <c r="DK20" s="664"/>
      <c r="DL20" s="664"/>
      <c r="DM20" s="664"/>
      <c r="DN20" s="664"/>
      <c r="DO20" s="664"/>
      <c r="DP20" s="665"/>
      <c r="DQ20" s="669">
        <v>5536641</v>
      </c>
      <c r="DR20" s="664"/>
      <c r="DS20" s="664"/>
      <c r="DT20" s="664"/>
      <c r="DU20" s="664"/>
      <c r="DV20" s="664"/>
      <c r="DW20" s="664"/>
      <c r="DX20" s="664"/>
      <c r="DY20" s="664"/>
      <c r="DZ20" s="664"/>
      <c r="EA20" s="664"/>
      <c r="EB20" s="664"/>
      <c r="EC20" s="704"/>
    </row>
    <row r="21" spans="2:133" ht="11.25" customHeight="1" x14ac:dyDescent="0.2">
      <c r="B21" s="658" t="s">
        <v>277</v>
      </c>
      <c r="C21" s="659"/>
      <c r="D21" s="659"/>
      <c r="E21" s="659"/>
      <c r="F21" s="659"/>
      <c r="G21" s="659"/>
      <c r="H21" s="659"/>
      <c r="I21" s="659"/>
      <c r="J21" s="659"/>
      <c r="K21" s="659"/>
      <c r="L21" s="659"/>
      <c r="M21" s="659"/>
      <c r="N21" s="659"/>
      <c r="O21" s="659"/>
      <c r="P21" s="659"/>
      <c r="Q21" s="660"/>
      <c r="R21" s="661" t="s">
        <v>137</v>
      </c>
      <c r="S21" s="664"/>
      <c r="T21" s="664"/>
      <c r="U21" s="664"/>
      <c r="V21" s="664"/>
      <c r="W21" s="664"/>
      <c r="X21" s="664"/>
      <c r="Y21" s="665"/>
      <c r="Z21" s="723" t="s">
        <v>127</v>
      </c>
      <c r="AA21" s="723"/>
      <c r="AB21" s="723"/>
      <c r="AC21" s="723"/>
      <c r="AD21" s="724" t="s">
        <v>248</v>
      </c>
      <c r="AE21" s="724"/>
      <c r="AF21" s="724"/>
      <c r="AG21" s="724"/>
      <c r="AH21" s="724"/>
      <c r="AI21" s="724"/>
      <c r="AJ21" s="724"/>
      <c r="AK21" s="724"/>
      <c r="AL21" s="666" t="s">
        <v>227</v>
      </c>
      <c r="AM21" s="667"/>
      <c r="AN21" s="667"/>
      <c r="AO21" s="725"/>
      <c r="AP21" s="769" t="s">
        <v>278</v>
      </c>
      <c r="AQ21" s="776"/>
      <c r="AR21" s="776"/>
      <c r="AS21" s="776"/>
      <c r="AT21" s="776"/>
      <c r="AU21" s="776"/>
      <c r="AV21" s="776"/>
      <c r="AW21" s="776"/>
      <c r="AX21" s="776"/>
      <c r="AY21" s="776"/>
      <c r="AZ21" s="776"/>
      <c r="BA21" s="776"/>
      <c r="BB21" s="776"/>
      <c r="BC21" s="776"/>
      <c r="BD21" s="776"/>
      <c r="BE21" s="776"/>
      <c r="BF21" s="771"/>
      <c r="BG21" s="661" t="s">
        <v>127</v>
      </c>
      <c r="BH21" s="664"/>
      <c r="BI21" s="664"/>
      <c r="BJ21" s="664"/>
      <c r="BK21" s="664"/>
      <c r="BL21" s="664"/>
      <c r="BM21" s="664"/>
      <c r="BN21" s="665"/>
      <c r="BO21" s="723" t="s">
        <v>127</v>
      </c>
      <c r="BP21" s="723"/>
      <c r="BQ21" s="723"/>
      <c r="BR21" s="723"/>
      <c r="BS21" s="669" t="s">
        <v>137</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2">
      <c r="B22" s="658" t="s">
        <v>279</v>
      </c>
      <c r="C22" s="659"/>
      <c r="D22" s="659"/>
      <c r="E22" s="659"/>
      <c r="F22" s="659"/>
      <c r="G22" s="659"/>
      <c r="H22" s="659"/>
      <c r="I22" s="659"/>
      <c r="J22" s="659"/>
      <c r="K22" s="659"/>
      <c r="L22" s="659"/>
      <c r="M22" s="659"/>
      <c r="N22" s="659"/>
      <c r="O22" s="659"/>
      <c r="P22" s="659"/>
      <c r="Q22" s="660"/>
      <c r="R22" s="661">
        <v>4929324</v>
      </c>
      <c r="S22" s="664"/>
      <c r="T22" s="664"/>
      <c r="U22" s="664"/>
      <c r="V22" s="664"/>
      <c r="W22" s="664"/>
      <c r="X22" s="664"/>
      <c r="Y22" s="665"/>
      <c r="Z22" s="723">
        <v>58.4</v>
      </c>
      <c r="AA22" s="723"/>
      <c r="AB22" s="723"/>
      <c r="AC22" s="723"/>
      <c r="AD22" s="724">
        <v>4714437</v>
      </c>
      <c r="AE22" s="724"/>
      <c r="AF22" s="724"/>
      <c r="AG22" s="724"/>
      <c r="AH22" s="724"/>
      <c r="AI22" s="724"/>
      <c r="AJ22" s="724"/>
      <c r="AK22" s="724"/>
      <c r="AL22" s="666">
        <v>99.8</v>
      </c>
      <c r="AM22" s="667"/>
      <c r="AN22" s="667"/>
      <c r="AO22" s="725"/>
      <c r="AP22" s="769" t="s">
        <v>280</v>
      </c>
      <c r="AQ22" s="776"/>
      <c r="AR22" s="776"/>
      <c r="AS22" s="776"/>
      <c r="AT22" s="776"/>
      <c r="AU22" s="776"/>
      <c r="AV22" s="776"/>
      <c r="AW22" s="776"/>
      <c r="AX22" s="776"/>
      <c r="AY22" s="776"/>
      <c r="AZ22" s="776"/>
      <c r="BA22" s="776"/>
      <c r="BB22" s="776"/>
      <c r="BC22" s="776"/>
      <c r="BD22" s="776"/>
      <c r="BE22" s="776"/>
      <c r="BF22" s="771"/>
      <c r="BG22" s="661" t="s">
        <v>137</v>
      </c>
      <c r="BH22" s="664"/>
      <c r="BI22" s="664"/>
      <c r="BJ22" s="664"/>
      <c r="BK22" s="664"/>
      <c r="BL22" s="664"/>
      <c r="BM22" s="664"/>
      <c r="BN22" s="665"/>
      <c r="BO22" s="723" t="s">
        <v>127</v>
      </c>
      <c r="BP22" s="723"/>
      <c r="BQ22" s="723"/>
      <c r="BR22" s="723"/>
      <c r="BS22" s="669" t="s">
        <v>227</v>
      </c>
      <c r="BT22" s="664"/>
      <c r="BU22" s="664"/>
      <c r="BV22" s="664"/>
      <c r="BW22" s="664"/>
      <c r="BX22" s="664"/>
      <c r="BY22" s="664"/>
      <c r="BZ22" s="664"/>
      <c r="CA22" s="664"/>
      <c r="CB22" s="704"/>
      <c r="CD22" s="778" t="s">
        <v>281</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2">
      <c r="B23" s="658" t="s">
        <v>282</v>
      </c>
      <c r="C23" s="659"/>
      <c r="D23" s="659"/>
      <c r="E23" s="659"/>
      <c r="F23" s="659"/>
      <c r="G23" s="659"/>
      <c r="H23" s="659"/>
      <c r="I23" s="659"/>
      <c r="J23" s="659"/>
      <c r="K23" s="659"/>
      <c r="L23" s="659"/>
      <c r="M23" s="659"/>
      <c r="N23" s="659"/>
      <c r="O23" s="659"/>
      <c r="P23" s="659"/>
      <c r="Q23" s="660"/>
      <c r="R23" s="661">
        <v>3466</v>
      </c>
      <c r="S23" s="664"/>
      <c r="T23" s="664"/>
      <c r="U23" s="664"/>
      <c r="V23" s="664"/>
      <c r="W23" s="664"/>
      <c r="X23" s="664"/>
      <c r="Y23" s="665"/>
      <c r="Z23" s="723">
        <v>0</v>
      </c>
      <c r="AA23" s="723"/>
      <c r="AB23" s="723"/>
      <c r="AC23" s="723"/>
      <c r="AD23" s="724">
        <v>3466</v>
      </c>
      <c r="AE23" s="724"/>
      <c r="AF23" s="724"/>
      <c r="AG23" s="724"/>
      <c r="AH23" s="724"/>
      <c r="AI23" s="724"/>
      <c r="AJ23" s="724"/>
      <c r="AK23" s="724"/>
      <c r="AL23" s="666">
        <v>0.1</v>
      </c>
      <c r="AM23" s="667"/>
      <c r="AN23" s="667"/>
      <c r="AO23" s="725"/>
      <c r="AP23" s="769" t="s">
        <v>283</v>
      </c>
      <c r="AQ23" s="776"/>
      <c r="AR23" s="776"/>
      <c r="AS23" s="776"/>
      <c r="AT23" s="776"/>
      <c r="AU23" s="776"/>
      <c r="AV23" s="776"/>
      <c r="AW23" s="776"/>
      <c r="AX23" s="776"/>
      <c r="AY23" s="776"/>
      <c r="AZ23" s="776"/>
      <c r="BA23" s="776"/>
      <c r="BB23" s="776"/>
      <c r="BC23" s="776"/>
      <c r="BD23" s="776"/>
      <c r="BE23" s="776"/>
      <c r="BF23" s="771"/>
      <c r="BG23" s="661" t="s">
        <v>127</v>
      </c>
      <c r="BH23" s="664"/>
      <c r="BI23" s="664"/>
      <c r="BJ23" s="664"/>
      <c r="BK23" s="664"/>
      <c r="BL23" s="664"/>
      <c r="BM23" s="664"/>
      <c r="BN23" s="665"/>
      <c r="BO23" s="723" t="s">
        <v>137</v>
      </c>
      <c r="BP23" s="723"/>
      <c r="BQ23" s="723"/>
      <c r="BR23" s="723"/>
      <c r="BS23" s="669" t="s">
        <v>227</v>
      </c>
      <c r="BT23" s="664"/>
      <c r="BU23" s="664"/>
      <c r="BV23" s="664"/>
      <c r="BW23" s="664"/>
      <c r="BX23" s="664"/>
      <c r="BY23" s="664"/>
      <c r="BZ23" s="664"/>
      <c r="CA23" s="664"/>
      <c r="CB23" s="704"/>
      <c r="CD23" s="778" t="s">
        <v>221</v>
      </c>
      <c r="CE23" s="779"/>
      <c r="CF23" s="779"/>
      <c r="CG23" s="779"/>
      <c r="CH23" s="779"/>
      <c r="CI23" s="779"/>
      <c r="CJ23" s="779"/>
      <c r="CK23" s="779"/>
      <c r="CL23" s="779"/>
      <c r="CM23" s="779"/>
      <c r="CN23" s="779"/>
      <c r="CO23" s="779"/>
      <c r="CP23" s="779"/>
      <c r="CQ23" s="780"/>
      <c r="CR23" s="778" t="s">
        <v>284</v>
      </c>
      <c r="CS23" s="779"/>
      <c r="CT23" s="779"/>
      <c r="CU23" s="779"/>
      <c r="CV23" s="779"/>
      <c r="CW23" s="779"/>
      <c r="CX23" s="779"/>
      <c r="CY23" s="780"/>
      <c r="CZ23" s="778" t="s">
        <v>285</v>
      </c>
      <c r="DA23" s="779"/>
      <c r="DB23" s="779"/>
      <c r="DC23" s="780"/>
      <c r="DD23" s="778" t="s">
        <v>286</v>
      </c>
      <c r="DE23" s="779"/>
      <c r="DF23" s="779"/>
      <c r="DG23" s="779"/>
      <c r="DH23" s="779"/>
      <c r="DI23" s="779"/>
      <c r="DJ23" s="779"/>
      <c r="DK23" s="780"/>
      <c r="DL23" s="787" t="s">
        <v>287</v>
      </c>
      <c r="DM23" s="788"/>
      <c r="DN23" s="788"/>
      <c r="DO23" s="788"/>
      <c r="DP23" s="788"/>
      <c r="DQ23" s="788"/>
      <c r="DR23" s="788"/>
      <c r="DS23" s="788"/>
      <c r="DT23" s="788"/>
      <c r="DU23" s="788"/>
      <c r="DV23" s="789"/>
      <c r="DW23" s="778" t="s">
        <v>288</v>
      </c>
      <c r="DX23" s="779"/>
      <c r="DY23" s="779"/>
      <c r="DZ23" s="779"/>
      <c r="EA23" s="779"/>
      <c r="EB23" s="779"/>
      <c r="EC23" s="780"/>
    </row>
    <row r="24" spans="2:133" ht="11.25" customHeight="1" x14ac:dyDescent="0.2">
      <c r="B24" s="658" t="s">
        <v>289</v>
      </c>
      <c r="C24" s="659"/>
      <c r="D24" s="659"/>
      <c r="E24" s="659"/>
      <c r="F24" s="659"/>
      <c r="G24" s="659"/>
      <c r="H24" s="659"/>
      <c r="I24" s="659"/>
      <c r="J24" s="659"/>
      <c r="K24" s="659"/>
      <c r="L24" s="659"/>
      <c r="M24" s="659"/>
      <c r="N24" s="659"/>
      <c r="O24" s="659"/>
      <c r="P24" s="659"/>
      <c r="Q24" s="660"/>
      <c r="R24" s="661">
        <v>140911</v>
      </c>
      <c r="S24" s="664"/>
      <c r="T24" s="664"/>
      <c r="U24" s="664"/>
      <c r="V24" s="664"/>
      <c r="W24" s="664"/>
      <c r="X24" s="664"/>
      <c r="Y24" s="665"/>
      <c r="Z24" s="723">
        <v>1.7</v>
      </c>
      <c r="AA24" s="723"/>
      <c r="AB24" s="723"/>
      <c r="AC24" s="723"/>
      <c r="AD24" s="724" t="s">
        <v>137</v>
      </c>
      <c r="AE24" s="724"/>
      <c r="AF24" s="724"/>
      <c r="AG24" s="724"/>
      <c r="AH24" s="724"/>
      <c r="AI24" s="724"/>
      <c r="AJ24" s="724"/>
      <c r="AK24" s="724"/>
      <c r="AL24" s="666" t="s">
        <v>127</v>
      </c>
      <c r="AM24" s="667"/>
      <c r="AN24" s="667"/>
      <c r="AO24" s="725"/>
      <c r="AP24" s="769" t="s">
        <v>290</v>
      </c>
      <c r="AQ24" s="776"/>
      <c r="AR24" s="776"/>
      <c r="AS24" s="776"/>
      <c r="AT24" s="776"/>
      <c r="AU24" s="776"/>
      <c r="AV24" s="776"/>
      <c r="AW24" s="776"/>
      <c r="AX24" s="776"/>
      <c r="AY24" s="776"/>
      <c r="AZ24" s="776"/>
      <c r="BA24" s="776"/>
      <c r="BB24" s="776"/>
      <c r="BC24" s="776"/>
      <c r="BD24" s="776"/>
      <c r="BE24" s="776"/>
      <c r="BF24" s="771"/>
      <c r="BG24" s="661" t="s">
        <v>127</v>
      </c>
      <c r="BH24" s="664"/>
      <c r="BI24" s="664"/>
      <c r="BJ24" s="664"/>
      <c r="BK24" s="664"/>
      <c r="BL24" s="664"/>
      <c r="BM24" s="664"/>
      <c r="BN24" s="665"/>
      <c r="BO24" s="723" t="s">
        <v>227</v>
      </c>
      <c r="BP24" s="723"/>
      <c r="BQ24" s="723"/>
      <c r="BR24" s="723"/>
      <c r="BS24" s="669" t="s">
        <v>137</v>
      </c>
      <c r="BT24" s="664"/>
      <c r="BU24" s="664"/>
      <c r="BV24" s="664"/>
      <c r="BW24" s="664"/>
      <c r="BX24" s="664"/>
      <c r="BY24" s="664"/>
      <c r="BZ24" s="664"/>
      <c r="CA24" s="664"/>
      <c r="CB24" s="704"/>
      <c r="CD24" s="732" t="s">
        <v>291</v>
      </c>
      <c r="CE24" s="733"/>
      <c r="CF24" s="733"/>
      <c r="CG24" s="733"/>
      <c r="CH24" s="733"/>
      <c r="CI24" s="733"/>
      <c r="CJ24" s="733"/>
      <c r="CK24" s="733"/>
      <c r="CL24" s="733"/>
      <c r="CM24" s="733"/>
      <c r="CN24" s="733"/>
      <c r="CO24" s="733"/>
      <c r="CP24" s="733"/>
      <c r="CQ24" s="734"/>
      <c r="CR24" s="726">
        <v>4031582</v>
      </c>
      <c r="CS24" s="727"/>
      <c r="CT24" s="727"/>
      <c r="CU24" s="727"/>
      <c r="CV24" s="727"/>
      <c r="CW24" s="727"/>
      <c r="CX24" s="727"/>
      <c r="CY24" s="773"/>
      <c r="CZ24" s="774">
        <v>49.4</v>
      </c>
      <c r="DA24" s="743"/>
      <c r="DB24" s="743"/>
      <c r="DC24" s="777"/>
      <c r="DD24" s="772">
        <v>2621614</v>
      </c>
      <c r="DE24" s="727"/>
      <c r="DF24" s="727"/>
      <c r="DG24" s="727"/>
      <c r="DH24" s="727"/>
      <c r="DI24" s="727"/>
      <c r="DJ24" s="727"/>
      <c r="DK24" s="773"/>
      <c r="DL24" s="772">
        <v>2563409</v>
      </c>
      <c r="DM24" s="727"/>
      <c r="DN24" s="727"/>
      <c r="DO24" s="727"/>
      <c r="DP24" s="727"/>
      <c r="DQ24" s="727"/>
      <c r="DR24" s="727"/>
      <c r="DS24" s="727"/>
      <c r="DT24" s="727"/>
      <c r="DU24" s="727"/>
      <c r="DV24" s="773"/>
      <c r="DW24" s="774">
        <v>51</v>
      </c>
      <c r="DX24" s="743"/>
      <c r="DY24" s="743"/>
      <c r="DZ24" s="743"/>
      <c r="EA24" s="743"/>
      <c r="EB24" s="743"/>
      <c r="EC24" s="775"/>
    </row>
    <row r="25" spans="2:133" ht="11.25" customHeight="1" x14ac:dyDescent="0.2">
      <c r="B25" s="658" t="s">
        <v>292</v>
      </c>
      <c r="C25" s="659"/>
      <c r="D25" s="659"/>
      <c r="E25" s="659"/>
      <c r="F25" s="659"/>
      <c r="G25" s="659"/>
      <c r="H25" s="659"/>
      <c r="I25" s="659"/>
      <c r="J25" s="659"/>
      <c r="K25" s="659"/>
      <c r="L25" s="659"/>
      <c r="M25" s="659"/>
      <c r="N25" s="659"/>
      <c r="O25" s="659"/>
      <c r="P25" s="659"/>
      <c r="Q25" s="660"/>
      <c r="R25" s="661">
        <v>99242</v>
      </c>
      <c r="S25" s="664"/>
      <c r="T25" s="664"/>
      <c r="U25" s="664"/>
      <c r="V25" s="664"/>
      <c r="W25" s="664"/>
      <c r="X25" s="664"/>
      <c r="Y25" s="665"/>
      <c r="Z25" s="723">
        <v>1.2</v>
      </c>
      <c r="AA25" s="723"/>
      <c r="AB25" s="723"/>
      <c r="AC25" s="723"/>
      <c r="AD25" s="724">
        <v>4755</v>
      </c>
      <c r="AE25" s="724"/>
      <c r="AF25" s="724"/>
      <c r="AG25" s="724"/>
      <c r="AH25" s="724"/>
      <c r="AI25" s="724"/>
      <c r="AJ25" s="724"/>
      <c r="AK25" s="724"/>
      <c r="AL25" s="666">
        <v>0.1</v>
      </c>
      <c r="AM25" s="667"/>
      <c r="AN25" s="667"/>
      <c r="AO25" s="725"/>
      <c r="AP25" s="769" t="s">
        <v>293</v>
      </c>
      <c r="AQ25" s="776"/>
      <c r="AR25" s="776"/>
      <c r="AS25" s="776"/>
      <c r="AT25" s="776"/>
      <c r="AU25" s="776"/>
      <c r="AV25" s="776"/>
      <c r="AW25" s="776"/>
      <c r="AX25" s="776"/>
      <c r="AY25" s="776"/>
      <c r="AZ25" s="776"/>
      <c r="BA25" s="776"/>
      <c r="BB25" s="776"/>
      <c r="BC25" s="776"/>
      <c r="BD25" s="776"/>
      <c r="BE25" s="776"/>
      <c r="BF25" s="771"/>
      <c r="BG25" s="661" t="s">
        <v>227</v>
      </c>
      <c r="BH25" s="664"/>
      <c r="BI25" s="664"/>
      <c r="BJ25" s="664"/>
      <c r="BK25" s="664"/>
      <c r="BL25" s="664"/>
      <c r="BM25" s="664"/>
      <c r="BN25" s="665"/>
      <c r="BO25" s="723" t="s">
        <v>227</v>
      </c>
      <c r="BP25" s="723"/>
      <c r="BQ25" s="723"/>
      <c r="BR25" s="723"/>
      <c r="BS25" s="669" t="s">
        <v>137</v>
      </c>
      <c r="BT25" s="664"/>
      <c r="BU25" s="664"/>
      <c r="BV25" s="664"/>
      <c r="BW25" s="664"/>
      <c r="BX25" s="664"/>
      <c r="BY25" s="664"/>
      <c r="BZ25" s="664"/>
      <c r="CA25" s="664"/>
      <c r="CB25" s="704"/>
      <c r="CD25" s="705" t="s">
        <v>294</v>
      </c>
      <c r="CE25" s="702"/>
      <c r="CF25" s="702"/>
      <c r="CG25" s="702"/>
      <c r="CH25" s="702"/>
      <c r="CI25" s="702"/>
      <c r="CJ25" s="702"/>
      <c r="CK25" s="702"/>
      <c r="CL25" s="702"/>
      <c r="CM25" s="702"/>
      <c r="CN25" s="702"/>
      <c r="CO25" s="702"/>
      <c r="CP25" s="702"/>
      <c r="CQ25" s="703"/>
      <c r="CR25" s="661">
        <v>1138309</v>
      </c>
      <c r="CS25" s="662"/>
      <c r="CT25" s="662"/>
      <c r="CU25" s="662"/>
      <c r="CV25" s="662"/>
      <c r="CW25" s="662"/>
      <c r="CX25" s="662"/>
      <c r="CY25" s="663"/>
      <c r="CZ25" s="666">
        <v>13.9</v>
      </c>
      <c r="DA25" s="695"/>
      <c r="DB25" s="695"/>
      <c r="DC25" s="696"/>
      <c r="DD25" s="669">
        <v>1083800</v>
      </c>
      <c r="DE25" s="662"/>
      <c r="DF25" s="662"/>
      <c r="DG25" s="662"/>
      <c r="DH25" s="662"/>
      <c r="DI25" s="662"/>
      <c r="DJ25" s="662"/>
      <c r="DK25" s="663"/>
      <c r="DL25" s="669">
        <v>1079609</v>
      </c>
      <c r="DM25" s="662"/>
      <c r="DN25" s="662"/>
      <c r="DO25" s="662"/>
      <c r="DP25" s="662"/>
      <c r="DQ25" s="662"/>
      <c r="DR25" s="662"/>
      <c r="DS25" s="662"/>
      <c r="DT25" s="662"/>
      <c r="DU25" s="662"/>
      <c r="DV25" s="663"/>
      <c r="DW25" s="666">
        <v>21.5</v>
      </c>
      <c r="DX25" s="695"/>
      <c r="DY25" s="695"/>
      <c r="DZ25" s="695"/>
      <c r="EA25" s="695"/>
      <c r="EB25" s="695"/>
      <c r="EC25" s="697"/>
    </row>
    <row r="26" spans="2:133" ht="11.25" customHeight="1" x14ac:dyDescent="0.2">
      <c r="B26" s="658" t="s">
        <v>295</v>
      </c>
      <c r="C26" s="659"/>
      <c r="D26" s="659"/>
      <c r="E26" s="659"/>
      <c r="F26" s="659"/>
      <c r="G26" s="659"/>
      <c r="H26" s="659"/>
      <c r="I26" s="659"/>
      <c r="J26" s="659"/>
      <c r="K26" s="659"/>
      <c r="L26" s="659"/>
      <c r="M26" s="659"/>
      <c r="N26" s="659"/>
      <c r="O26" s="659"/>
      <c r="P26" s="659"/>
      <c r="Q26" s="660"/>
      <c r="R26" s="661">
        <v>18954</v>
      </c>
      <c r="S26" s="664"/>
      <c r="T26" s="664"/>
      <c r="U26" s="664"/>
      <c r="V26" s="664"/>
      <c r="W26" s="664"/>
      <c r="X26" s="664"/>
      <c r="Y26" s="665"/>
      <c r="Z26" s="723">
        <v>0.2</v>
      </c>
      <c r="AA26" s="723"/>
      <c r="AB26" s="723"/>
      <c r="AC26" s="723"/>
      <c r="AD26" s="724" t="s">
        <v>227</v>
      </c>
      <c r="AE26" s="724"/>
      <c r="AF26" s="724"/>
      <c r="AG26" s="724"/>
      <c r="AH26" s="724"/>
      <c r="AI26" s="724"/>
      <c r="AJ26" s="724"/>
      <c r="AK26" s="724"/>
      <c r="AL26" s="666" t="s">
        <v>127</v>
      </c>
      <c r="AM26" s="667"/>
      <c r="AN26" s="667"/>
      <c r="AO26" s="725"/>
      <c r="AP26" s="769" t="s">
        <v>296</v>
      </c>
      <c r="AQ26" s="770"/>
      <c r="AR26" s="770"/>
      <c r="AS26" s="770"/>
      <c r="AT26" s="770"/>
      <c r="AU26" s="770"/>
      <c r="AV26" s="770"/>
      <c r="AW26" s="770"/>
      <c r="AX26" s="770"/>
      <c r="AY26" s="770"/>
      <c r="AZ26" s="770"/>
      <c r="BA26" s="770"/>
      <c r="BB26" s="770"/>
      <c r="BC26" s="770"/>
      <c r="BD26" s="770"/>
      <c r="BE26" s="770"/>
      <c r="BF26" s="771"/>
      <c r="BG26" s="661" t="s">
        <v>127</v>
      </c>
      <c r="BH26" s="664"/>
      <c r="BI26" s="664"/>
      <c r="BJ26" s="664"/>
      <c r="BK26" s="664"/>
      <c r="BL26" s="664"/>
      <c r="BM26" s="664"/>
      <c r="BN26" s="665"/>
      <c r="BO26" s="723" t="s">
        <v>127</v>
      </c>
      <c r="BP26" s="723"/>
      <c r="BQ26" s="723"/>
      <c r="BR26" s="723"/>
      <c r="BS26" s="669" t="s">
        <v>127</v>
      </c>
      <c r="BT26" s="664"/>
      <c r="BU26" s="664"/>
      <c r="BV26" s="664"/>
      <c r="BW26" s="664"/>
      <c r="BX26" s="664"/>
      <c r="BY26" s="664"/>
      <c r="BZ26" s="664"/>
      <c r="CA26" s="664"/>
      <c r="CB26" s="704"/>
      <c r="CD26" s="705" t="s">
        <v>297</v>
      </c>
      <c r="CE26" s="702"/>
      <c r="CF26" s="702"/>
      <c r="CG26" s="702"/>
      <c r="CH26" s="702"/>
      <c r="CI26" s="702"/>
      <c r="CJ26" s="702"/>
      <c r="CK26" s="702"/>
      <c r="CL26" s="702"/>
      <c r="CM26" s="702"/>
      <c r="CN26" s="702"/>
      <c r="CO26" s="702"/>
      <c r="CP26" s="702"/>
      <c r="CQ26" s="703"/>
      <c r="CR26" s="661">
        <v>703347</v>
      </c>
      <c r="CS26" s="664"/>
      <c r="CT26" s="664"/>
      <c r="CU26" s="664"/>
      <c r="CV26" s="664"/>
      <c r="CW26" s="664"/>
      <c r="CX26" s="664"/>
      <c r="CY26" s="665"/>
      <c r="CZ26" s="666">
        <v>8.6</v>
      </c>
      <c r="DA26" s="695"/>
      <c r="DB26" s="695"/>
      <c r="DC26" s="696"/>
      <c r="DD26" s="669">
        <v>677928</v>
      </c>
      <c r="DE26" s="664"/>
      <c r="DF26" s="664"/>
      <c r="DG26" s="664"/>
      <c r="DH26" s="664"/>
      <c r="DI26" s="664"/>
      <c r="DJ26" s="664"/>
      <c r="DK26" s="665"/>
      <c r="DL26" s="669" t="s">
        <v>127</v>
      </c>
      <c r="DM26" s="664"/>
      <c r="DN26" s="664"/>
      <c r="DO26" s="664"/>
      <c r="DP26" s="664"/>
      <c r="DQ26" s="664"/>
      <c r="DR26" s="664"/>
      <c r="DS26" s="664"/>
      <c r="DT26" s="664"/>
      <c r="DU26" s="664"/>
      <c r="DV26" s="665"/>
      <c r="DW26" s="666" t="s">
        <v>227</v>
      </c>
      <c r="DX26" s="695"/>
      <c r="DY26" s="695"/>
      <c r="DZ26" s="695"/>
      <c r="EA26" s="695"/>
      <c r="EB26" s="695"/>
      <c r="EC26" s="697"/>
    </row>
    <row r="27" spans="2:133" ht="11.25" customHeight="1" x14ac:dyDescent="0.2">
      <c r="B27" s="658" t="s">
        <v>298</v>
      </c>
      <c r="C27" s="659"/>
      <c r="D27" s="659"/>
      <c r="E27" s="659"/>
      <c r="F27" s="659"/>
      <c r="G27" s="659"/>
      <c r="H27" s="659"/>
      <c r="I27" s="659"/>
      <c r="J27" s="659"/>
      <c r="K27" s="659"/>
      <c r="L27" s="659"/>
      <c r="M27" s="659"/>
      <c r="N27" s="659"/>
      <c r="O27" s="659"/>
      <c r="P27" s="659"/>
      <c r="Q27" s="660"/>
      <c r="R27" s="661">
        <v>1101711</v>
      </c>
      <c r="S27" s="664"/>
      <c r="T27" s="664"/>
      <c r="U27" s="664"/>
      <c r="V27" s="664"/>
      <c r="W27" s="664"/>
      <c r="X27" s="664"/>
      <c r="Y27" s="665"/>
      <c r="Z27" s="723">
        <v>13.1</v>
      </c>
      <c r="AA27" s="723"/>
      <c r="AB27" s="723"/>
      <c r="AC27" s="723"/>
      <c r="AD27" s="724" t="s">
        <v>227</v>
      </c>
      <c r="AE27" s="724"/>
      <c r="AF27" s="724"/>
      <c r="AG27" s="724"/>
      <c r="AH27" s="724"/>
      <c r="AI27" s="724"/>
      <c r="AJ27" s="724"/>
      <c r="AK27" s="724"/>
      <c r="AL27" s="666" t="s">
        <v>127</v>
      </c>
      <c r="AM27" s="667"/>
      <c r="AN27" s="667"/>
      <c r="AO27" s="725"/>
      <c r="AP27" s="658" t="s">
        <v>299</v>
      </c>
      <c r="AQ27" s="659"/>
      <c r="AR27" s="659"/>
      <c r="AS27" s="659"/>
      <c r="AT27" s="659"/>
      <c r="AU27" s="659"/>
      <c r="AV27" s="659"/>
      <c r="AW27" s="659"/>
      <c r="AX27" s="659"/>
      <c r="AY27" s="659"/>
      <c r="AZ27" s="659"/>
      <c r="BA27" s="659"/>
      <c r="BB27" s="659"/>
      <c r="BC27" s="659"/>
      <c r="BD27" s="659"/>
      <c r="BE27" s="659"/>
      <c r="BF27" s="660"/>
      <c r="BG27" s="661">
        <v>2158787</v>
      </c>
      <c r="BH27" s="664"/>
      <c r="BI27" s="664"/>
      <c r="BJ27" s="664"/>
      <c r="BK27" s="664"/>
      <c r="BL27" s="664"/>
      <c r="BM27" s="664"/>
      <c r="BN27" s="665"/>
      <c r="BO27" s="723">
        <v>100</v>
      </c>
      <c r="BP27" s="723"/>
      <c r="BQ27" s="723"/>
      <c r="BR27" s="723"/>
      <c r="BS27" s="669" t="s">
        <v>127</v>
      </c>
      <c r="BT27" s="664"/>
      <c r="BU27" s="664"/>
      <c r="BV27" s="664"/>
      <c r="BW27" s="664"/>
      <c r="BX27" s="664"/>
      <c r="BY27" s="664"/>
      <c r="BZ27" s="664"/>
      <c r="CA27" s="664"/>
      <c r="CB27" s="704"/>
      <c r="CD27" s="705" t="s">
        <v>300</v>
      </c>
      <c r="CE27" s="702"/>
      <c r="CF27" s="702"/>
      <c r="CG27" s="702"/>
      <c r="CH27" s="702"/>
      <c r="CI27" s="702"/>
      <c r="CJ27" s="702"/>
      <c r="CK27" s="702"/>
      <c r="CL27" s="702"/>
      <c r="CM27" s="702"/>
      <c r="CN27" s="702"/>
      <c r="CO27" s="702"/>
      <c r="CP27" s="702"/>
      <c r="CQ27" s="703"/>
      <c r="CR27" s="661">
        <v>1951294</v>
      </c>
      <c r="CS27" s="662"/>
      <c r="CT27" s="662"/>
      <c r="CU27" s="662"/>
      <c r="CV27" s="662"/>
      <c r="CW27" s="662"/>
      <c r="CX27" s="662"/>
      <c r="CY27" s="663"/>
      <c r="CZ27" s="666">
        <v>23.9</v>
      </c>
      <c r="DA27" s="695"/>
      <c r="DB27" s="695"/>
      <c r="DC27" s="696"/>
      <c r="DD27" s="669">
        <v>613586</v>
      </c>
      <c r="DE27" s="662"/>
      <c r="DF27" s="662"/>
      <c r="DG27" s="662"/>
      <c r="DH27" s="662"/>
      <c r="DI27" s="662"/>
      <c r="DJ27" s="662"/>
      <c r="DK27" s="663"/>
      <c r="DL27" s="669">
        <v>559572</v>
      </c>
      <c r="DM27" s="662"/>
      <c r="DN27" s="662"/>
      <c r="DO27" s="662"/>
      <c r="DP27" s="662"/>
      <c r="DQ27" s="662"/>
      <c r="DR27" s="662"/>
      <c r="DS27" s="662"/>
      <c r="DT27" s="662"/>
      <c r="DU27" s="662"/>
      <c r="DV27" s="663"/>
      <c r="DW27" s="666">
        <v>11.1</v>
      </c>
      <c r="DX27" s="695"/>
      <c r="DY27" s="695"/>
      <c r="DZ27" s="695"/>
      <c r="EA27" s="695"/>
      <c r="EB27" s="695"/>
      <c r="EC27" s="697"/>
    </row>
    <row r="28" spans="2:133" ht="11.25" customHeight="1" x14ac:dyDescent="0.2">
      <c r="B28" s="766" t="s">
        <v>301</v>
      </c>
      <c r="C28" s="767"/>
      <c r="D28" s="767"/>
      <c r="E28" s="767"/>
      <c r="F28" s="767"/>
      <c r="G28" s="767"/>
      <c r="H28" s="767"/>
      <c r="I28" s="767"/>
      <c r="J28" s="767"/>
      <c r="K28" s="767"/>
      <c r="L28" s="767"/>
      <c r="M28" s="767"/>
      <c r="N28" s="767"/>
      <c r="O28" s="767"/>
      <c r="P28" s="767"/>
      <c r="Q28" s="768"/>
      <c r="R28" s="661" t="s">
        <v>227</v>
      </c>
      <c r="S28" s="664"/>
      <c r="T28" s="664"/>
      <c r="U28" s="664"/>
      <c r="V28" s="664"/>
      <c r="W28" s="664"/>
      <c r="X28" s="664"/>
      <c r="Y28" s="665"/>
      <c r="Z28" s="723" t="s">
        <v>127</v>
      </c>
      <c r="AA28" s="723"/>
      <c r="AB28" s="723"/>
      <c r="AC28" s="723"/>
      <c r="AD28" s="724" t="s">
        <v>137</v>
      </c>
      <c r="AE28" s="724"/>
      <c r="AF28" s="724"/>
      <c r="AG28" s="724"/>
      <c r="AH28" s="724"/>
      <c r="AI28" s="724"/>
      <c r="AJ28" s="724"/>
      <c r="AK28" s="724"/>
      <c r="AL28" s="666" t="s">
        <v>227</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302</v>
      </c>
      <c r="CE28" s="702"/>
      <c r="CF28" s="702"/>
      <c r="CG28" s="702"/>
      <c r="CH28" s="702"/>
      <c r="CI28" s="702"/>
      <c r="CJ28" s="702"/>
      <c r="CK28" s="702"/>
      <c r="CL28" s="702"/>
      <c r="CM28" s="702"/>
      <c r="CN28" s="702"/>
      <c r="CO28" s="702"/>
      <c r="CP28" s="702"/>
      <c r="CQ28" s="703"/>
      <c r="CR28" s="661">
        <v>941979</v>
      </c>
      <c r="CS28" s="664"/>
      <c r="CT28" s="664"/>
      <c r="CU28" s="664"/>
      <c r="CV28" s="664"/>
      <c r="CW28" s="664"/>
      <c r="CX28" s="664"/>
      <c r="CY28" s="665"/>
      <c r="CZ28" s="666">
        <v>11.5</v>
      </c>
      <c r="DA28" s="695"/>
      <c r="DB28" s="695"/>
      <c r="DC28" s="696"/>
      <c r="DD28" s="669">
        <v>924228</v>
      </c>
      <c r="DE28" s="664"/>
      <c r="DF28" s="664"/>
      <c r="DG28" s="664"/>
      <c r="DH28" s="664"/>
      <c r="DI28" s="664"/>
      <c r="DJ28" s="664"/>
      <c r="DK28" s="665"/>
      <c r="DL28" s="669">
        <v>924228</v>
      </c>
      <c r="DM28" s="664"/>
      <c r="DN28" s="664"/>
      <c r="DO28" s="664"/>
      <c r="DP28" s="664"/>
      <c r="DQ28" s="664"/>
      <c r="DR28" s="664"/>
      <c r="DS28" s="664"/>
      <c r="DT28" s="664"/>
      <c r="DU28" s="664"/>
      <c r="DV28" s="665"/>
      <c r="DW28" s="666">
        <v>18.399999999999999</v>
      </c>
      <c r="DX28" s="695"/>
      <c r="DY28" s="695"/>
      <c r="DZ28" s="695"/>
      <c r="EA28" s="695"/>
      <c r="EB28" s="695"/>
      <c r="EC28" s="697"/>
    </row>
    <row r="29" spans="2:133" ht="11.25" customHeight="1" x14ac:dyDescent="0.2">
      <c r="B29" s="658" t="s">
        <v>303</v>
      </c>
      <c r="C29" s="659"/>
      <c r="D29" s="659"/>
      <c r="E29" s="659"/>
      <c r="F29" s="659"/>
      <c r="G29" s="659"/>
      <c r="H29" s="659"/>
      <c r="I29" s="659"/>
      <c r="J29" s="659"/>
      <c r="K29" s="659"/>
      <c r="L29" s="659"/>
      <c r="M29" s="659"/>
      <c r="N29" s="659"/>
      <c r="O29" s="659"/>
      <c r="P29" s="659"/>
      <c r="Q29" s="660"/>
      <c r="R29" s="661">
        <v>876967</v>
      </c>
      <c r="S29" s="664"/>
      <c r="T29" s="664"/>
      <c r="U29" s="664"/>
      <c r="V29" s="664"/>
      <c r="W29" s="664"/>
      <c r="X29" s="664"/>
      <c r="Y29" s="665"/>
      <c r="Z29" s="723">
        <v>10.4</v>
      </c>
      <c r="AA29" s="723"/>
      <c r="AB29" s="723"/>
      <c r="AC29" s="723"/>
      <c r="AD29" s="724" t="s">
        <v>137</v>
      </c>
      <c r="AE29" s="724"/>
      <c r="AF29" s="724"/>
      <c r="AG29" s="724"/>
      <c r="AH29" s="724"/>
      <c r="AI29" s="724"/>
      <c r="AJ29" s="724"/>
      <c r="AK29" s="724"/>
      <c r="AL29" s="666" t="s">
        <v>227</v>
      </c>
      <c r="AM29" s="667"/>
      <c r="AN29" s="667"/>
      <c r="AO29" s="725"/>
      <c r="AP29" s="735" t="s">
        <v>221</v>
      </c>
      <c r="AQ29" s="736"/>
      <c r="AR29" s="736"/>
      <c r="AS29" s="736"/>
      <c r="AT29" s="736"/>
      <c r="AU29" s="736"/>
      <c r="AV29" s="736"/>
      <c r="AW29" s="736"/>
      <c r="AX29" s="736"/>
      <c r="AY29" s="736"/>
      <c r="AZ29" s="736"/>
      <c r="BA29" s="736"/>
      <c r="BB29" s="736"/>
      <c r="BC29" s="736"/>
      <c r="BD29" s="736"/>
      <c r="BE29" s="736"/>
      <c r="BF29" s="737"/>
      <c r="BG29" s="735" t="s">
        <v>304</v>
      </c>
      <c r="BH29" s="763"/>
      <c r="BI29" s="763"/>
      <c r="BJ29" s="763"/>
      <c r="BK29" s="763"/>
      <c r="BL29" s="763"/>
      <c r="BM29" s="763"/>
      <c r="BN29" s="763"/>
      <c r="BO29" s="763"/>
      <c r="BP29" s="763"/>
      <c r="BQ29" s="764"/>
      <c r="BR29" s="735" t="s">
        <v>305</v>
      </c>
      <c r="BS29" s="763"/>
      <c r="BT29" s="763"/>
      <c r="BU29" s="763"/>
      <c r="BV29" s="763"/>
      <c r="BW29" s="763"/>
      <c r="BX29" s="763"/>
      <c r="BY29" s="763"/>
      <c r="BZ29" s="763"/>
      <c r="CA29" s="763"/>
      <c r="CB29" s="764"/>
      <c r="CD29" s="745" t="s">
        <v>306</v>
      </c>
      <c r="CE29" s="746"/>
      <c r="CF29" s="705" t="s">
        <v>307</v>
      </c>
      <c r="CG29" s="702"/>
      <c r="CH29" s="702"/>
      <c r="CI29" s="702"/>
      <c r="CJ29" s="702"/>
      <c r="CK29" s="702"/>
      <c r="CL29" s="702"/>
      <c r="CM29" s="702"/>
      <c r="CN29" s="702"/>
      <c r="CO29" s="702"/>
      <c r="CP29" s="702"/>
      <c r="CQ29" s="703"/>
      <c r="CR29" s="661">
        <v>941979</v>
      </c>
      <c r="CS29" s="662"/>
      <c r="CT29" s="662"/>
      <c r="CU29" s="662"/>
      <c r="CV29" s="662"/>
      <c r="CW29" s="662"/>
      <c r="CX29" s="662"/>
      <c r="CY29" s="663"/>
      <c r="CZ29" s="666">
        <v>11.5</v>
      </c>
      <c r="DA29" s="695"/>
      <c r="DB29" s="695"/>
      <c r="DC29" s="696"/>
      <c r="DD29" s="669">
        <v>924228</v>
      </c>
      <c r="DE29" s="662"/>
      <c r="DF29" s="662"/>
      <c r="DG29" s="662"/>
      <c r="DH29" s="662"/>
      <c r="DI29" s="662"/>
      <c r="DJ29" s="662"/>
      <c r="DK29" s="663"/>
      <c r="DL29" s="669">
        <v>924228</v>
      </c>
      <c r="DM29" s="662"/>
      <c r="DN29" s="662"/>
      <c r="DO29" s="662"/>
      <c r="DP29" s="662"/>
      <c r="DQ29" s="662"/>
      <c r="DR29" s="662"/>
      <c r="DS29" s="662"/>
      <c r="DT29" s="662"/>
      <c r="DU29" s="662"/>
      <c r="DV29" s="663"/>
      <c r="DW29" s="666">
        <v>18.399999999999999</v>
      </c>
      <c r="DX29" s="695"/>
      <c r="DY29" s="695"/>
      <c r="DZ29" s="695"/>
      <c r="EA29" s="695"/>
      <c r="EB29" s="695"/>
      <c r="EC29" s="697"/>
    </row>
    <row r="30" spans="2:133" ht="11.25" customHeight="1" x14ac:dyDescent="0.2">
      <c r="B30" s="658" t="s">
        <v>308</v>
      </c>
      <c r="C30" s="659"/>
      <c r="D30" s="659"/>
      <c r="E30" s="659"/>
      <c r="F30" s="659"/>
      <c r="G30" s="659"/>
      <c r="H30" s="659"/>
      <c r="I30" s="659"/>
      <c r="J30" s="659"/>
      <c r="K30" s="659"/>
      <c r="L30" s="659"/>
      <c r="M30" s="659"/>
      <c r="N30" s="659"/>
      <c r="O30" s="659"/>
      <c r="P30" s="659"/>
      <c r="Q30" s="660"/>
      <c r="R30" s="661">
        <v>20348</v>
      </c>
      <c r="S30" s="664"/>
      <c r="T30" s="664"/>
      <c r="U30" s="664"/>
      <c r="V30" s="664"/>
      <c r="W30" s="664"/>
      <c r="X30" s="664"/>
      <c r="Y30" s="665"/>
      <c r="Z30" s="723">
        <v>0.2</v>
      </c>
      <c r="AA30" s="723"/>
      <c r="AB30" s="723"/>
      <c r="AC30" s="723"/>
      <c r="AD30" s="724" t="s">
        <v>248</v>
      </c>
      <c r="AE30" s="724"/>
      <c r="AF30" s="724"/>
      <c r="AG30" s="724"/>
      <c r="AH30" s="724"/>
      <c r="AI30" s="724"/>
      <c r="AJ30" s="724"/>
      <c r="AK30" s="724"/>
      <c r="AL30" s="666" t="s">
        <v>127</v>
      </c>
      <c r="AM30" s="667"/>
      <c r="AN30" s="667"/>
      <c r="AO30" s="725"/>
      <c r="AP30" s="751" t="s">
        <v>309</v>
      </c>
      <c r="AQ30" s="752"/>
      <c r="AR30" s="752"/>
      <c r="AS30" s="752"/>
      <c r="AT30" s="757" t="s">
        <v>310</v>
      </c>
      <c r="AU30" s="230"/>
      <c r="AV30" s="230"/>
      <c r="AW30" s="230"/>
      <c r="AX30" s="760" t="s">
        <v>186</v>
      </c>
      <c r="AY30" s="761"/>
      <c r="AZ30" s="761"/>
      <c r="BA30" s="761"/>
      <c r="BB30" s="761"/>
      <c r="BC30" s="761"/>
      <c r="BD30" s="761"/>
      <c r="BE30" s="761"/>
      <c r="BF30" s="762"/>
      <c r="BG30" s="741">
        <v>99.1</v>
      </c>
      <c r="BH30" s="742"/>
      <c r="BI30" s="742"/>
      <c r="BJ30" s="742"/>
      <c r="BK30" s="742"/>
      <c r="BL30" s="742"/>
      <c r="BM30" s="743">
        <v>96.6</v>
      </c>
      <c r="BN30" s="742"/>
      <c r="BO30" s="742"/>
      <c r="BP30" s="742"/>
      <c r="BQ30" s="744"/>
      <c r="BR30" s="741">
        <v>99.1</v>
      </c>
      <c r="BS30" s="742"/>
      <c r="BT30" s="742"/>
      <c r="BU30" s="742"/>
      <c r="BV30" s="742"/>
      <c r="BW30" s="742"/>
      <c r="BX30" s="743">
        <v>96.4</v>
      </c>
      <c r="BY30" s="742"/>
      <c r="BZ30" s="742"/>
      <c r="CA30" s="742"/>
      <c r="CB30" s="744"/>
      <c r="CD30" s="747"/>
      <c r="CE30" s="748"/>
      <c r="CF30" s="705" t="s">
        <v>311</v>
      </c>
      <c r="CG30" s="702"/>
      <c r="CH30" s="702"/>
      <c r="CI30" s="702"/>
      <c r="CJ30" s="702"/>
      <c r="CK30" s="702"/>
      <c r="CL30" s="702"/>
      <c r="CM30" s="702"/>
      <c r="CN30" s="702"/>
      <c r="CO30" s="702"/>
      <c r="CP30" s="702"/>
      <c r="CQ30" s="703"/>
      <c r="CR30" s="661">
        <v>886533</v>
      </c>
      <c r="CS30" s="664"/>
      <c r="CT30" s="664"/>
      <c r="CU30" s="664"/>
      <c r="CV30" s="664"/>
      <c r="CW30" s="664"/>
      <c r="CX30" s="664"/>
      <c r="CY30" s="665"/>
      <c r="CZ30" s="666">
        <v>10.9</v>
      </c>
      <c r="DA30" s="695"/>
      <c r="DB30" s="695"/>
      <c r="DC30" s="696"/>
      <c r="DD30" s="669">
        <v>869374</v>
      </c>
      <c r="DE30" s="664"/>
      <c r="DF30" s="664"/>
      <c r="DG30" s="664"/>
      <c r="DH30" s="664"/>
      <c r="DI30" s="664"/>
      <c r="DJ30" s="664"/>
      <c r="DK30" s="665"/>
      <c r="DL30" s="669">
        <v>869374</v>
      </c>
      <c r="DM30" s="664"/>
      <c r="DN30" s="664"/>
      <c r="DO30" s="664"/>
      <c r="DP30" s="664"/>
      <c r="DQ30" s="664"/>
      <c r="DR30" s="664"/>
      <c r="DS30" s="664"/>
      <c r="DT30" s="664"/>
      <c r="DU30" s="664"/>
      <c r="DV30" s="665"/>
      <c r="DW30" s="666">
        <v>17.3</v>
      </c>
      <c r="DX30" s="695"/>
      <c r="DY30" s="695"/>
      <c r="DZ30" s="695"/>
      <c r="EA30" s="695"/>
      <c r="EB30" s="695"/>
      <c r="EC30" s="697"/>
    </row>
    <row r="31" spans="2:133" ht="11.25" customHeight="1" x14ac:dyDescent="0.2">
      <c r="B31" s="658" t="s">
        <v>312</v>
      </c>
      <c r="C31" s="659"/>
      <c r="D31" s="659"/>
      <c r="E31" s="659"/>
      <c r="F31" s="659"/>
      <c r="G31" s="659"/>
      <c r="H31" s="659"/>
      <c r="I31" s="659"/>
      <c r="J31" s="659"/>
      <c r="K31" s="659"/>
      <c r="L31" s="659"/>
      <c r="M31" s="659"/>
      <c r="N31" s="659"/>
      <c r="O31" s="659"/>
      <c r="P31" s="659"/>
      <c r="Q31" s="660"/>
      <c r="R31" s="661">
        <v>54125</v>
      </c>
      <c r="S31" s="664"/>
      <c r="T31" s="664"/>
      <c r="U31" s="664"/>
      <c r="V31" s="664"/>
      <c r="W31" s="664"/>
      <c r="X31" s="664"/>
      <c r="Y31" s="665"/>
      <c r="Z31" s="723">
        <v>0.6</v>
      </c>
      <c r="AA31" s="723"/>
      <c r="AB31" s="723"/>
      <c r="AC31" s="723"/>
      <c r="AD31" s="724" t="s">
        <v>137</v>
      </c>
      <c r="AE31" s="724"/>
      <c r="AF31" s="724"/>
      <c r="AG31" s="724"/>
      <c r="AH31" s="724"/>
      <c r="AI31" s="724"/>
      <c r="AJ31" s="724"/>
      <c r="AK31" s="724"/>
      <c r="AL31" s="666" t="s">
        <v>127</v>
      </c>
      <c r="AM31" s="667"/>
      <c r="AN31" s="667"/>
      <c r="AO31" s="725"/>
      <c r="AP31" s="753"/>
      <c r="AQ31" s="754"/>
      <c r="AR31" s="754"/>
      <c r="AS31" s="754"/>
      <c r="AT31" s="758"/>
      <c r="AU31" s="229" t="s">
        <v>313</v>
      </c>
      <c r="AV31" s="229"/>
      <c r="AW31" s="229"/>
      <c r="AX31" s="658" t="s">
        <v>314</v>
      </c>
      <c r="AY31" s="659"/>
      <c r="AZ31" s="659"/>
      <c r="BA31" s="659"/>
      <c r="BB31" s="659"/>
      <c r="BC31" s="659"/>
      <c r="BD31" s="659"/>
      <c r="BE31" s="659"/>
      <c r="BF31" s="660"/>
      <c r="BG31" s="739">
        <v>98.7</v>
      </c>
      <c r="BH31" s="662"/>
      <c r="BI31" s="662"/>
      <c r="BJ31" s="662"/>
      <c r="BK31" s="662"/>
      <c r="BL31" s="662"/>
      <c r="BM31" s="667">
        <v>95.4</v>
      </c>
      <c r="BN31" s="740"/>
      <c r="BO31" s="740"/>
      <c r="BP31" s="740"/>
      <c r="BQ31" s="701"/>
      <c r="BR31" s="739">
        <v>98.8</v>
      </c>
      <c r="BS31" s="662"/>
      <c r="BT31" s="662"/>
      <c r="BU31" s="662"/>
      <c r="BV31" s="662"/>
      <c r="BW31" s="662"/>
      <c r="BX31" s="667">
        <v>95</v>
      </c>
      <c r="BY31" s="740"/>
      <c r="BZ31" s="740"/>
      <c r="CA31" s="740"/>
      <c r="CB31" s="701"/>
      <c r="CD31" s="747"/>
      <c r="CE31" s="748"/>
      <c r="CF31" s="705" t="s">
        <v>315</v>
      </c>
      <c r="CG31" s="702"/>
      <c r="CH31" s="702"/>
      <c r="CI31" s="702"/>
      <c r="CJ31" s="702"/>
      <c r="CK31" s="702"/>
      <c r="CL31" s="702"/>
      <c r="CM31" s="702"/>
      <c r="CN31" s="702"/>
      <c r="CO31" s="702"/>
      <c r="CP31" s="702"/>
      <c r="CQ31" s="703"/>
      <c r="CR31" s="661">
        <v>55446</v>
      </c>
      <c r="CS31" s="662"/>
      <c r="CT31" s="662"/>
      <c r="CU31" s="662"/>
      <c r="CV31" s="662"/>
      <c r="CW31" s="662"/>
      <c r="CX31" s="662"/>
      <c r="CY31" s="663"/>
      <c r="CZ31" s="666">
        <v>0.7</v>
      </c>
      <c r="DA31" s="695"/>
      <c r="DB31" s="695"/>
      <c r="DC31" s="696"/>
      <c r="DD31" s="669">
        <v>54854</v>
      </c>
      <c r="DE31" s="662"/>
      <c r="DF31" s="662"/>
      <c r="DG31" s="662"/>
      <c r="DH31" s="662"/>
      <c r="DI31" s="662"/>
      <c r="DJ31" s="662"/>
      <c r="DK31" s="663"/>
      <c r="DL31" s="669">
        <v>54854</v>
      </c>
      <c r="DM31" s="662"/>
      <c r="DN31" s="662"/>
      <c r="DO31" s="662"/>
      <c r="DP31" s="662"/>
      <c r="DQ31" s="662"/>
      <c r="DR31" s="662"/>
      <c r="DS31" s="662"/>
      <c r="DT31" s="662"/>
      <c r="DU31" s="662"/>
      <c r="DV31" s="663"/>
      <c r="DW31" s="666">
        <v>1.1000000000000001</v>
      </c>
      <c r="DX31" s="695"/>
      <c r="DY31" s="695"/>
      <c r="DZ31" s="695"/>
      <c r="EA31" s="695"/>
      <c r="EB31" s="695"/>
      <c r="EC31" s="697"/>
    </row>
    <row r="32" spans="2:133" ht="11.25" customHeight="1" x14ac:dyDescent="0.2">
      <c r="B32" s="658" t="s">
        <v>316</v>
      </c>
      <c r="C32" s="659"/>
      <c r="D32" s="659"/>
      <c r="E32" s="659"/>
      <c r="F32" s="659"/>
      <c r="G32" s="659"/>
      <c r="H32" s="659"/>
      <c r="I32" s="659"/>
      <c r="J32" s="659"/>
      <c r="K32" s="659"/>
      <c r="L32" s="659"/>
      <c r="M32" s="659"/>
      <c r="N32" s="659"/>
      <c r="O32" s="659"/>
      <c r="P32" s="659"/>
      <c r="Q32" s="660"/>
      <c r="R32" s="661">
        <v>403056</v>
      </c>
      <c r="S32" s="664"/>
      <c r="T32" s="664"/>
      <c r="U32" s="664"/>
      <c r="V32" s="664"/>
      <c r="W32" s="664"/>
      <c r="X32" s="664"/>
      <c r="Y32" s="665"/>
      <c r="Z32" s="723">
        <v>4.8</v>
      </c>
      <c r="AA32" s="723"/>
      <c r="AB32" s="723"/>
      <c r="AC32" s="723"/>
      <c r="AD32" s="724" t="s">
        <v>137</v>
      </c>
      <c r="AE32" s="724"/>
      <c r="AF32" s="724"/>
      <c r="AG32" s="724"/>
      <c r="AH32" s="724"/>
      <c r="AI32" s="724"/>
      <c r="AJ32" s="724"/>
      <c r="AK32" s="724"/>
      <c r="AL32" s="666" t="s">
        <v>227</v>
      </c>
      <c r="AM32" s="667"/>
      <c r="AN32" s="667"/>
      <c r="AO32" s="725"/>
      <c r="AP32" s="755"/>
      <c r="AQ32" s="756"/>
      <c r="AR32" s="756"/>
      <c r="AS32" s="756"/>
      <c r="AT32" s="759"/>
      <c r="AU32" s="231"/>
      <c r="AV32" s="231"/>
      <c r="AW32" s="231"/>
      <c r="AX32" s="673" t="s">
        <v>317</v>
      </c>
      <c r="AY32" s="674"/>
      <c r="AZ32" s="674"/>
      <c r="BA32" s="674"/>
      <c r="BB32" s="674"/>
      <c r="BC32" s="674"/>
      <c r="BD32" s="674"/>
      <c r="BE32" s="674"/>
      <c r="BF32" s="675"/>
      <c r="BG32" s="738">
        <v>99.3</v>
      </c>
      <c r="BH32" s="677"/>
      <c r="BI32" s="677"/>
      <c r="BJ32" s="677"/>
      <c r="BK32" s="677"/>
      <c r="BL32" s="677"/>
      <c r="BM32" s="721">
        <v>96.9</v>
      </c>
      <c r="BN32" s="677"/>
      <c r="BO32" s="677"/>
      <c r="BP32" s="677"/>
      <c r="BQ32" s="714"/>
      <c r="BR32" s="738">
        <v>99.3</v>
      </c>
      <c r="BS32" s="677"/>
      <c r="BT32" s="677"/>
      <c r="BU32" s="677"/>
      <c r="BV32" s="677"/>
      <c r="BW32" s="677"/>
      <c r="BX32" s="721">
        <v>96.8</v>
      </c>
      <c r="BY32" s="677"/>
      <c r="BZ32" s="677"/>
      <c r="CA32" s="677"/>
      <c r="CB32" s="714"/>
      <c r="CD32" s="749"/>
      <c r="CE32" s="750"/>
      <c r="CF32" s="705" t="s">
        <v>318</v>
      </c>
      <c r="CG32" s="702"/>
      <c r="CH32" s="702"/>
      <c r="CI32" s="702"/>
      <c r="CJ32" s="702"/>
      <c r="CK32" s="702"/>
      <c r="CL32" s="702"/>
      <c r="CM32" s="702"/>
      <c r="CN32" s="702"/>
      <c r="CO32" s="702"/>
      <c r="CP32" s="702"/>
      <c r="CQ32" s="703"/>
      <c r="CR32" s="661" t="s">
        <v>127</v>
      </c>
      <c r="CS32" s="664"/>
      <c r="CT32" s="664"/>
      <c r="CU32" s="664"/>
      <c r="CV32" s="664"/>
      <c r="CW32" s="664"/>
      <c r="CX32" s="664"/>
      <c r="CY32" s="665"/>
      <c r="CZ32" s="666" t="s">
        <v>227</v>
      </c>
      <c r="DA32" s="695"/>
      <c r="DB32" s="695"/>
      <c r="DC32" s="696"/>
      <c r="DD32" s="669" t="s">
        <v>137</v>
      </c>
      <c r="DE32" s="664"/>
      <c r="DF32" s="664"/>
      <c r="DG32" s="664"/>
      <c r="DH32" s="664"/>
      <c r="DI32" s="664"/>
      <c r="DJ32" s="664"/>
      <c r="DK32" s="665"/>
      <c r="DL32" s="669" t="s">
        <v>137</v>
      </c>
      <c r="DM32" s="664"/>
      <c r="DN32" s="664"/>
      <c r="DO32" s="664"/>
      <c r="DP32" s="664"/>
      <c r="DQ32" s="664"/>
      <c r="DR32" s="664"/>
      <c r="DS32" s="664"/>
      <c r="DT32" s="664"/>
      <c r="DU32" s="664"/>
      <c r="DV32" s="665"/>
      <c r="DW32" s="666" t="s">
        <v>227</v>
      </c>
      <c r="DX32" s="695"/>
      <c r="DY32" s="695"/>
      <c r="DZ32" s="695"/>
      <c r="EA32" s="695"/>
      <c r="EB32" s="695"/>
      <c r="EC32" s="697"/>
    </row>
    <row r="33" spans="2:133" ht="11.25" customHeight="1" x14ac:dyDescent="0.2">
      <c r="B33" s="658" t="s">
        <v>319</v>
      </c>
      <c r="C33" s="659"/>
      <c r="D33" s="659"/>
      <c r="E33" s="659"/>
      <c r="F33" s="659"/>
      <c r="G33" s="659"/>
      <c r="H33" s="659"/>
      <c r="I33" s="659"/>
      <c r="J33" s="659"/>
      <c r="K33" s="659"/>
      <c r="L33" s="659"/>
      <c r="M33" s="659"/>
      <c r="N33" s="659"/>
      <c r="O33" s="659"/>
      <c r="P33" s="659"/>
      <c r="Q33" s="660"/>
      <c r="R33" s="661">
        <v>128718</v>
      </c>
      <c r="S33" s="664"/>
      <c r="T33" s="664"/>
      <c r="U33" s="664"/>
      <c r="V33" s="664"/>
      <c r="W33" s="664"/>
      <c r="X33" s="664"/>
      <c r="Y33" s="665"/>
      <c r="Z33" s="723">
        <v>1.5</v>
      </c>
      <c r="AA33" s="723"/>
      <c r="AB33" s="723"/>
      <c r="AC33" s="723"/>
      <c r="AD33" s="724" t="s">
        <v>127</v>
      </c>
      <c r="AE33" s="724"/>
      <c r="AF33" s="724"/>
      <c r="AG33" s="724"/>
      <c r="AH33" s="724"/>
      <c r="AI33" s="724"/>
      <c r="AJ33" s="724"/>
      <c r="AK33" s="724"/>
      <c r="AL33" s="666" t="s">
        <v>137</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320</v>
      </c>
      <c r="CE33" s="702"/>
      <c r="CF33" s="702"/>
      <c r="CG33" s="702"/>
      <c r="CH33" s="702"/>
      <c r="CI33" s="702"/>
      <c r="CJ33" s="702"/>
      <c r="CK33" s="702"/>
      <c r="CL33" s="702"/>
      <c r="CM33" s="702"/>
      <c r="CN33" s="702"/>
      <c r="CO33" s="702"/>
      <c r="CP33" s="702"/>
      <c r="CQ33" s="703"/>
      <c r="CR33" s="661">
        <v>3433249</v>
      </c>
      <c r="CS33" s="662"/>
      <c r="CT33" s="662"/>
      <c r="CU33" s="662"/>
      <c r="CV33" s="662"/>
      <c r="CW33" s="662"/>
      <c r="CX33" s="662"/>
      <c r="CY33" s="663"/>
      <c r="CZ33" s="666">
        <v>42</v>
      </c>
      <c r="DA33" s="695"/>
      <c r="DB33" s="695"/>
      <c r="DC33" s="696"/>
      <c r="DD33" s="669">
        <v>2686530</v>
      </c>
      <c r="DE33" s="662"/>
      <c r="DF33" s="662"/>
      <c r="DG33" s="662"/>
      <c r="DH33" s="662"/>
      <c r="DI33" s="662"/>
      <c r="DJ33" s="662"/>
      <c r="DK33" s="663"/>
      <c r="DL33" s="669">
        <v>2177887</v>
      </c>
      <c r="DM33" s="662"/>
      <c r="DN33" s="662"/>
      <c r="DO33" s="662"/>
      <c r="DP33" s="662"/>
      <c r="DQ33" s="662"/>
      <c r="DR33" s="662"/>
      <c r="DS33" s="662"/>
      <c r="DT33" s="662"/>
      <c r="DU33" s="662"/>
      <c r="DV33" s="663"/>
      <c r="DW33" s="666">
        <v>43.3</v>
      </c>
      <c r="DX33" s="695"/>
      <c r="DY33" s="695"/>
      <c r="DZ33" s="695"/>
      <c r="EA33" s="695"/>
      <c r="EB33" s="695"/>
      <c r="EC33" s="697"/>
    </row>
    <row r="34" spans="2:133" ht="11.25" customHeight="1" x14ac:dyDescent="0.2">
      <c r="B34" s="658" t="s">
        <v>321</v>
      </c>
      <c r="C34" s="659"/>
      <c r="D34" s="659"/>
      <c r="E34" s="659"/>
      <c r="F34" s="659"/>
      <c r="G34" s="659"/>
      <c r="H34" s="659"/>
      <c r="I34" s="659"/>
      <c r="J34" s="659"/>
      <c r="K34" s="659"/>
      <c r="L34" s="659"/>
      <c r="M34" s="659"/>
      <c r="N34" s="659"/>
      <c r="O34" s="659"/>
      <c r="P34" s="659"/>
      <c r="Q34" s="660"/>
      <c r="R34" s="661">
        <v>184665</v>
      </c>
      <c r="S34" s="664"/>
      <c r="T34" s="664"/>
      <c r="U34" s="664"/>
      <c r="V34" s="664"/>
      <c r="W34" s="664"/>
      <c r="X34" s="664"/>
      <c r="Y34" s="665"/>
      <c r="Z34" s="723">
        <v>2.2000000000000002</v>
      </c>
      <c r="AA34" s="723"/>
      <c r="AB34" s="723"/>
      <c r="AC34" s="723"/>
      <c r="AD34" s="724">
        <v>47</v>
      </c>
      <c r="AE34" s="724"/>
      <c r="AF34" s="724"/>
      <c r="AG34" s="724"/>
      <c r="AH34" s="724"/>
      <c r="AI34" s="724"/>
      <c r="AJ34" s="724"/>
      <c r="AK34" s="724"/>
      <c r="AL34" s="666">
        <v>0</v>
      </c>
      <c r="AM34" s="667"/>
      <c r="AN34" s="667"/>
      <c r="AO34" s="725"/>
      <c r="AP34" s="234"/>
      <c r="AQ34" s="735" t="s">
        <v>322</v>
      </c>
      <c r="AR34" s="736"/>
      <c r="AS34" s="736"/>
      <c r="AT34" s="736"/>
      <c r="AU34" s="736"/>
      <c r="AV34" s="736"/>
      <c r="AW34" s="736"/>
      <c r="AX34" s="736"/>
      <c r="AY34" s="736"/>
      <c r="AZ34" s="736"/>
      <c r="BA34" s="736"/>
      <c r="BB34" s="736"/>
      <c r="BC34" s="736"/>
      <c r="BD34" s="736"/>
      <c r="BE34" s="736"/>
      <c r="BF34" s="737"/>
      <c r="BG34" s="735" t="s">
        <v>323</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324</v>
      </c>
      <c r="CE34" s="702"/>
      <c r="CF34" s="702"/>
      <c r="CG34" s="702"/>
      <c r="CH34" s="702"/>
      <c r="CI34" s="702"/>
      <c r="CJ34" s="702"/>
      <c r="CK34" s="702"/>
      <c r="CL34" s="702"/>
      <c r="CM34" s="702"/>
      <c r="CN34" s="702"/>
      <c r="CO34" s="702"/>
      <c r="CP34" s="702"/>
      <c r="CQ34" s="703"/>
      <c r="CR34" s="661">
        <v>1274995</v>
      </c>
      <c r="CS34" s="664"/>
      <c r="CT34" s="664"/>
      <c r="CU34" s="664"/>
      <c r="CV34" s="664"/>
      <c r="CW34" s="664"/>
      <c r="CX34" s="664"/>
      <c r="CY34" s="665"/>
      <c r="CZ34" s="666">
        <v>15.6</v>
      </c>
      <c r="DA34" s="695"/>
      <c r="DB34" s="695"/>
      <c r="DC34" s="696"/>
      <c r="DD34" s="669">
        <v>987533</v>
      </c>
      <c r="DE34" s="664"/>
      <c r="DF34" s="664"/>
      <c r="DG34" s="664"/>
      <c r="DH34" s="664"/>
      <c r="DI34" s="664"/>
      <c r="DJ34" s="664"/>
      <c r="DK34" s="665"/>
      <c r="DL34" s="669">
        <v>836655</v>
      </c>
      <c r="DM34" s="664"/>
      <c r="DN34" s="664"/>
      <c r="DO34" s="664"/>
      <c r="DP34" s="664"/>
      <c r="DQ34" s="664"/>
      <c r="DR34" s="664"/>
      <c r="DS34" s="664"/>
      <c r="DT34" s="664"/>
      <c r="DU34" s="664"/>
      <c r="DV34" s="665"/>
      <c r="DW34" s="666">
        <v>16.7</v>
      </c>
      <c r="DX34" s="695"/>
      <c r="DY34" s="695"/>
      <c r="DZ34" s="695"/>
      <c r="EA34" s="695"/>
      <c r="EB34" s="695"/>
      <c r="EC34" s="697"/>
    </row>
    <row r="35" spans="2:133" ht="11.25" customHeight="1" x14ac:dyDescent="0.2">
      <c r="B35" s="658" t="s">
        <v>325</v>
      </c>
      <c r="C35" s="659"/>
      <c r="D35" s="659"/>
      <c r="E35" s="659"/>
      <c r="F35" s="659"/>
      <c r="G35" s="659"/>
      <c r="H35" s="659"/>
      <c r="I35" s="659"/>
      <c r="J35" s="659"/>
      <c r="K35" s="659"/>
      <c r="L35" s="659"/>
      <c r="M35" s="659"/>
      <c r="N35" s="659"/>
      <c r="O35" s="659"/>
      <c r="P35" s="659"/>
      <c r="Q35" s="660"/>
      <c r="R35" s="661">
        <v>473098</v>
      </c>
      <c r="S35" s="664"/>
      <c r="T35" s="664"/>
      <c r="U35" s="664"/>
      <c r="V35" s="664"/>
      <c r="W35" s="664"/>
      <c r="X35" s="664"/>
      <c r="Y35" s="665"/>
      <c r="Z35" s="723">
        <v>5.6</v>
      </c>
      <c r="AA35" s="723"/>
      <c r="AB35" s="723"/>
      <c r="AC35" s="723"/>
      <c r="AD35" s="724" t="s">
        <v>227</v>
      </c>
      <c r="AE35" s="724"/>
      <c r="AF35" s="724"/>
      <c r="AG35" s="724"/>
      <c r="AH35" s="724"/>
      <c r="AI35" s="724"/>
      <c r="AJ35" s="724"/>
      <c r="AK35" s="724"/>
      <c r="AL35" s="666" t="s">
        <v>127</v>
      </c>
      <c r="AM35" s="667"/>
      <c r="AN35" s="667"/>
      <c r="AO35" s="725"/>
      <c r="AP35" s="234"/>
      <c r="AQ35" s="729" t="s">
        <v>326</v>
      </c>
      <c r="AR35" s="730"/>
      <c r="AS35" s="730"/>
      <c r="AT35" s="730"/>
      <c r="AU35" s="730"/>
      <c r="AV35" s="730"/>
      <c r="AW35" s="730"/>
      <c r="AX35" s="730"/>
      <c r="AY35" s="731"/>
      <c r="AZ35" s="726">
        <v>1137474</v>
      </c>
      <c r="BA35" s="727"/>
      <c r="BB35" s="727"/>
      <c r="BC35" s="727"/>
      <c r="BD35" s="727"/>
      <c r="BE35" s="727"/>
      <c r="BF35" s="728"/>
      <c r="BG35" s="732" t="s">
        <v>327</v>
      </c>
      <c r="BH35" s="733"/>
      <c r="BI35" s="733"/>
      <c r="BJ35" s="733"/>
      <c r="BK35" s="733"/>
      <c r="BL35" s="733"/>
      <c r="BM35" s="733"/>
      <c r="BN35" s="733"/>
      <c r="BO35" s="733"/>
      <c r="BP35" s="733"/>
      <c r="BQ35" s="733"/>
      <c r="BR35" s="733"/>
      <c r="BS35" s="733"/>
      <c r="BT35" s="733"/>
      <c r="BU35" s="734"/>
      <c r="BV35" s="726">
        <v>9373</v>
      </c>
      <c r="BW35" s="727"/>
      <c r="BX35" s="727"/>
      <c r="BY35" s="727"/>
      <c r="BZ35" s="727"/>
      <c r="CA35" s="727"/>
      <c r="CB35" s="728"/>
      <c r="CD35" s="705" t="s">
        <v>328</v>
      </c>
      <c r="CE35" s="702"/>
      <c r="CF35" s="702"/>
      <c r="CG35" s="702"/>
      <c r="CH35" s="702"/>
      <c r="CI35" s="702"/>
      <c r="CJ35" s="702"/>
      <c r="CK35" s="702"/>
      <c r="CL35" s="702"/>
      <c r="CM35" s="702"/>
      <c r="CN35" s="702"/>
      <c r="CO35" s="702"/>
      <c r="CP35" s="702"/>
      <c r="CQ35" s="703"/>
      <c r="CR35" s="661">
        <v>137115</v>
      </c>
      <c r="CS35" s="662"/>
      <c r="CT35" s="662"/>
      <c r="CU35" s="662"/>
      <c r="CV35" s="662"/>
      <c r="CW35" s="662"/>
      <c r="CX35" s="662"/>
      <c r="CY35" s="663"/>
      <c r="CZ35" s="666">
        <v>1.7</v>
      </c>
      <c r="DA35" s="695"/>
      <c r="DB35" s="695"/>
      <c r="DC35" s="696"/>
      <c r="DD35" s="669">
        <v>116094</v>
      </c>
      <c r="DE35" s="662"/>
      <c r="DF35" s="662"/>
      <c r="DG35" s="662"/>
      <c r="DH35" s="662"/>
      <c r="DI35" s="662"/>
      <c r="DJ35" s="662"/>
      <c r="DK35" s="663"/>
      <c r="DL35" s="669">
        <v>16004</v>
      </c>
      <c r="DM35" s="662"/>
      <c r="DN35" s="662"/>
      <c r="DO35" s="662"/>
      <c r="DP35" s="662"/>
      <c r="DQ35" s="662"/>
      <c r="DR35" s="662"/>
      <c r="DS35" s="662"/>
      <c r="DT35" s="662"/>
      <c r="DU35" s="662"/>
      <c r="DV35" s="663"/>
      <c r="DW35" s="666">
        <v>0.3</v>
      </c>
      <c r="DX35" s="695"/>
      <c r="DY35" s="695"/>
      <c r="DZ35" s="695"/>
      <c r="EA35" s="695"/>
      <c r="EB35" s="695"/>
      <c r="EC35" s="697"/>
    </row>
    <row r="36" spans="2:133" ht="11.25" customHeight="1" x14ac:dyDescent="0.2">
      <c r="B36" s="658" t="s">
        <v>329</v>
      </c>
      <c r="C36" s="659"/>
      <c r="D36" s="659"/>
      <c r="E36" s="659"/>
      <c r="F36" s="659"/>
      <c r="G36" s="659"/>
      <c r="H36" s="659"/>
      <c r="I36" s="659"/>
      <c r="J36" s="659"/>
      <c r="K36" s="659"/>
      <c r="L36" s="659"/>
      <c r="M36" s="659"/>
      <c r="N36" s="659"/>
      <c r="O36" s="659"/>
      <c r="P36" s="659"/>
      <c r="Q36" s="660"/>
      <c r="R36" s="661" t="s">
        <v>227</v>
      </c>
      <c r="S36" s="664"/>
      <c r="T36" s="664"/>
      <c r="U36" s="664"/>
      <c r="V36" s="664"/>
      <c r="W36" s="664"/>
      <c r="X36" s="664"/>
      <c r="Y36" s="665"/>
      <c r="Z36" s="723" t="s">
        <v>248</v>
      </c>
      <c r="AA36" s="723"/>
      <c r="AB36" s="723"/>
      <c r="AC36" s="723"/>
      <c r="AD36" s="724" t="s">
        <v>127</v>
      </c>
      <c r="AE36" s="724"/>
      <c r="AF36" s="724"/>
      <c r="AG36" s="724"/>
      <c r="AH36" s="724"/>
      <c r="AI36" s="724"/>
      <c r="AJ36" s="724"/>
      <c r="AK36" s="724"/>
      <c r="AL36" s="666" t="s">
        <v>137</v>
      </c>
      <c r="AM36" s="667"/>
      <c r="AN36" s="667"/>
      <c r="AO36" s="725"/>
      <c r="AQ36" s="698" t="s">
        <v>330</v>
      </c>
      <c r="AR36" s="699"/>
      <c r="AS36" s="699"/>
      <c r="AT36" s="699"/>
      <c r="AU36" s="699"/>
      <c r="AV36" s="699"/>
      <c r="AW36" s="699"/>
      <c r="AX36" s="699"/>
      <c r="AY36" s="700"/>
      <c r="AZ36" s="661">
        <v>181521</v>
      </c>
      <c r="BA36" s="664"/>
      <c r="BB36" s="664"/>
      <c r="BC36" s="664"/>
      <c r="BD36" s="662"/>
      <c r="BE36" s="662"/>
      <c r="BF36" s="701"/>
      <c r="BG36" s="705" t="s">
        <v>331</v>
      </c>
      <c r="BH36" s="702"/>
      <c r="BI36" s="702"/>
      <c r="BJ36" s="702"/>
      <c r="BK36" s="702"/>
      <c r="BL36" s="702"/>
      <c r="BM36" s="702"/>
      <c r="BN36" s="702"/>
      <c r="BO36" s="702"/>
      <c r="BP36" s="702"/>
      <c r="BQ36" s="702"/>
      <c r="BR36" s="702"/>
      <c r="BS36" s="702"/>
      <c r="BT36" s="702"/>
      <c r="BU36" s="703"/>
      <c r="BV36" s="661">
        <v>9373</v>
      </c>
      <c r="BW36" s="664"/>
      <c r="BX36" s="664"/>
      <c r="BY36" s="664"/>
      <c r="BZ36" s="664"/>
      <c r="CA36" s="664"/>
      <c r="CB36" s="704"/>
      <c r="CD36" s="705" t="s">
        <v>332</v>
      </c>
      <c r="CE36" s="702"/>
      <c r="CF36" s="702"/>
      <c r="CG36" s="702"/>
      <c r="CH36" s="702"/>
      <c r="CI36" s="702"/>
      <c r="CJ36" s="702"/>
      <c r="CK36" s="702"/>
      <c r="CL36" s="702"/>
      <c r="CM36" s="702"/>
      <c r="CN36" s="702"/>
      <c r="CO36" s="702"/>
      <c r="CP36" s="702"/>
      <c r="CQ36" s="703"/>
      <c r="CR36" s="661">
        <v>779567</v>
      </c>
      <c r="CS36" s="664"/>
      <c r="CT36" s="664"/>
      <c r="CU36" s="664"/>
      <c r="CV36" s="664"/>
      <c r="CW36" s="664"/>
      <c r="CX36" s="664"/>
      <c r="CY36" s="665"/>
      <c r="CZ36" s="666">
        <v>9.5</v>
      </c>
      <c r="DA36" s="695"/>
      <c r="DB36" s="695"/>
      <c r="DC36" s="696"/>
      <c r="DD36" s="669">
        <v>651062</v>
      </c>
      <c r="DE36" s="664"/>
      <c r="DF36" s="664"/>
      <c r="DG36" s="664"/>
      <c r="DH36" s="664"/>
      <c r="DI36" s="664"/>
      <c r="DJ36" s="664"/>
      <c r="DK36" s="665"/>
      <c r="DL36" s="669">
        <v>479865</v>
      </c>
      <c r="DM36" s="664"/>
      <c r="DN36" s="664"/>
      <c r="DO36" s="664"/>
      <c r="DP36" s="664"/>
      <c r="DQ36" s="664"/>
      <c r="DR36" s="664"/>
      <c r="DS36" s="664"/>
      <c r="DT36" s="664"/>
      <c r="DU36" s="664"/>
      <c r="DV36" s="665"/>
      <c r="DW36" s="666">
        <v>9.6</v>
      </c>
      <c r="DX36" s="695"/>
      <c r="DY36" s="695"/>
      <c r="DZ36" s="695"/>
      <c r="EA36" s="695"/>
      <c r="EB36" s="695"/>
      <c r="EC36" s="697"/>
    </row>
    <row r="37" spans="2:133" ht="11.25" customHeight="1" x14ac:dyDescent="0.2">
      <c r="B37" s="658" t="s">
        <v>333</v>
      </c>
      <c r="C37" s="659"/>
      <c r="D37" s="659"/>
      <c r="E37" s="659"/>
      <c r="F37" s="659"/>
      <c r="G37" s="659"/>
      <c r="H37" s="659"/>
      <c r="I37" s="659"/>
      <c r="J37" s="659"/>
      <c r="K37" s="659"/>
      <c r="L37" s="659"/>
      <c r="M37" s="659"/>
      <c r="N37" s="659"/>
      <c r="O37" s="659"/>
      <c r="P37" s="659"/>
      <c r="Q37" s="660"/>
      <c r="R37" s="661">
        <v>301998</v>
      </c>
      <c r="S37" s="664"/>
      <c r="T37" s="664"/>
      <c r="U37" s="664"/>
      <c r="V37" s="664"/>
      <c r="W37" s="664"/>
      <c r="X37" s="664"/>
      <c r="Y37" s="665"/>
      <c r="Z37" s="723">
        <v>3.6</v>
      </c>
      <c r="AA37" s="723"/>
      <c r="AB37" s="723"/>
      <c r="AC37" s="723"/>
      <c r="AD37" s="724" t="s">
        <v>127</v>
      </c>
      <c r="AE37" s="724"/>
      <c r="AF37" s="724"/>
      <c r="AG37" s="724"/>
      <c r="AH37" s="724"/>
      <c r="AI37" s="724"/>
      <c r="AJ37" s="724"/>
      <c r="AK37" s="724"/>
      <c r="AL37" s="666" t="s">
        <v>137</v>
      </c>
      <c r="AM37" s="667"/>
      <c r="AN37" s="667"/>
      <c r="AO37" s="725"/>
      <c r="AQ37" s="698" t="s">
        <v>334</v>
      </c>
      <c r="AR37" s="699"/>
      <c r="AS37" s="699"/>
      <c r="AT37" s="699"/>
      <c r="AU37" s="699"/>
      <c r="AV37" s="699"/>
      <c r="AW37" s="699"/>
      <c r="AX37" s="699"/>
      <c r="AY37" s="700"/>
      <c r="AZ37" s="661">
        <v>22063</v>
      </c>
      <c r="BA37" s="664"/>
      <c r="BB37" s="664"/>
      <c r="BC37" s="664"/>
      <c r="BD37" s="662"/>
      <c r="BE37" s="662"/>
      <c r="BF37" s="701"/>
      <c r="BG37" s="705" t="s">
        <v>335</v>
      </c>
      <c r="BH37" s="702"/>
      <c r="BI37" s="702"/>
      <c r="BJ37" s="702"/>
      <c r="BK37" s="702"/>
      <c r="BL37" s="702"/>
      <c r="BM37" s="702"/>
      <c r="BN37" s="702"/>
      <c r="BO37" s="702"/>
      <c r="BP37" s="702"/>
      <c r="BQ37" s="702"/>
      <c r="BR37" s="702"/>
      <c r="BS37" s="702"/>
      <c r="BT37" s="702"/>
      <c r="BU37" s="703"/>
      <c r="BV37" s="661">
        <v>3439</v>
      </c>
      <c r="BW37" s="664"/>
      <c r="BX37" s="664"/>
      <c r="BY37" s="664"/>
      <c r="BZ37" s="664"/>
      <c r="CA37" s="664"/>
      <c r="CB37" s="704"/>
      <c r="CD37" s="705" t="s">
        <v>336</v>
      </c>
      <c r="CE37" s="702"/>
      <c r="CF37" s="702"/>
      <c r="CG37" s="702"/>
      <c r="CH37" s="702"/>
      <c r="CI37" s="702"/>
      <c r="CJ37" s="702"/>
      <c r="CK37" s="702"/>
      <c r="CL37" s="702"/>
      <c r="CM37" s="702"/>
      <c r="CN37" s="702"/>
      <c r="CO37" s="702"/>
      <c r="CP37" s="702"/>
      <c r="CQ37" s="703"/>
      <c r="CR37" s="661">
        <v>52199</v>
      </c>
      <c r="CS37" s="662"/>
      <c r="CT37" s="662"/>
      <c r="CU37" s="662"/>
      <c r="CV37" s="662"/>
      <c r="CW37" s="662"/>
      <c r="CX37" s="662"/>
      <c r="CY37" s="663"/>
      <c r="CZ37" s="666">
        <v>0.6</v>
      </c>
      <c r="DA37" s="695"/>
      <c r="DB37" s="695"/>
      <c r="DC37" s="696"/>
      <c r="DD37" s="669">
        <v>52199</v>
      </c>
      <c r="DE37" s="662"/>
      <c r="DF37" s="662"/>
      <c r="DG37" s="662"/>
      <c r="DH37" s="662"/>
      <c r="DI37" s="662"/>
      <c r="DJ37" s="662"/>
      <c r="DK37" s="663"/>
      <c r="DL37" s="669">
        <v>52100</v>
      </c>
      <c r="DM37" s="662"/>
      <c r="DN37" s="662"/>
      <c r="DO37" s="662"/>
      <c r="DP37" s="662"/>
      <c r="DQ37" s="662"/>
      <c r="DR37" s="662"/>
      <c r="DS37" s="662"/>
      <c r="DT37" s="662"/>
      <c r="DU37" s="662"/>
      <c r="DV37" s="663"/>
      <c r="DW37" s="666">
        <v>1</v>
      </c>
      <c r="DX37" s="695"/>
      <c r="DY37" s="695"/>
      <c r="DZ37" s="695"/>
      <c r="EA37" s="695"/>
      <c r="EB37" s="695"/>
      <c r="EC37" s="697"/>
    </row>
    <row r="38" spans="2:133" ht="11.25" customHeight="1" x14ac:dyDescent="0.2">
      <c r="B38" s="673" t="s">
        <v>337</v>
      </c>
      <c r="C38" s="674"/>
      <c r="D38" s="674"/>
      <c r="E38" s="674"/>
      <c r="F38" s="674"/>
      <c r="G38" s="674"/>
      <c r="H38" s="674"/>
      <c r="I38" s="674"/>
      <c r="J38" s="674"/>
      <c r="K38" s="674"/>
      <c r="L38" s="674"/>
      <c r="M38" s="674"/>
      <c r="N38" s="674"/>
      <c r="O38" s="674"/>
      <c r="P38" s="674"/>
      <c r="Q38" s="675"/>
      <c r="R38" s="676">
        <v>8434585</v>
      </c>
      <c r="S38" s="713"/>
      <c r="T38" s="713"/>
      <c r="U38" s="713"/>
      <c r="V38" s="713"/>
      <c r="W38" s="713"/>
      <c r="X38" s="713"/>
      <c r="Y38" s="718"/>
      <c r="Z38" s="719">
        <v>100</v>
      </c>
      <c r="AA38" s="719"/>
      <c r="AB38" s="719"/>
      <c r="AC38" s="719"/>
      <c r="AD38" s="720">
        <v>4722705</v>
      </c>
      <c r="AE38" s="720"/>
      <c r="AF38" s="720"/>
      <c r="AG38" s="720"/>
      <c r="AH38" s="720"/>
      <c r="AI38" s="720"/>
      <c r="AJ38" s="720"/>
      <c r="AK38" s="720"/>
      <c r="AL38" s="679">
        <v>100</v>
      </c>
      <c r="AM38" s="721"/>
      <c r="AN38" s="721"/>
      <c r="AO38" s="722"/>
      <c r="AQ38" s="698" t="s">
        <v>338</v>
      </c>
      <c r="AR38" s="699"/>
      <c r="AS38" s="699"/>
      <c r="AT38" s="699"/>
      <c r="AU38" s="699"/>
      <c r="AV38" s="699"/>
      <c r="AW38" s="699"/>
      <c r="AX38" s="699"/>
      <c r="AY38" s="700"/>
      <c r="AZ38" s="661" t="s">
        <v>248</v>
      </c>
      <c r="BA38" s="664"/>
      <c r="BB38" s="664"/>
      <c r="BC38" s="664"/>
      <c r="BD38" s="662"/>
      <c r="BE38" s="662"/>
      <c r="BF38" s="701"/>
      <c r="BG38" s="705" t="s">
        <v>339</v>
      </c>
      <c r="BH38" s="702"/>
      <c r="BI38" s="702"/>
      <c r="BJ38" s="702"/>
      <c r="BK38" s="702"/>
      <c r="BL38" s="702"/>
      <c r="BM38" s="702"/>
      <c r="BN38" s="702"/>
      <c r="BO38" s="702"/>
      <c r="BP38" s="702"/>
      <c r="BQ38" s="702"/>
      <c r="BR38" s="702"/>
      <c r="BS38" s="702"/>
      <c r="BT38" s="702"/>
      <c r="BU38" s="703"/>
      <c r="BV38" s="661">
        <v>5757</v>
      </c>
      <c r="BW38" s="664"/>
      <c r="BX38" s="664"/>
      <c r="BY38" s="664"/>
      <c r="BZ38" s="664"/>
      <c r="CA38" s="664"/>
      <c r="CB38" s="704"/>
      <c r="CD38" s="705" t="s">
        <v>340</v>
      </c>
      <c r="CE38" s="702"/>
      <c r="CF38" s="702"/>
      <c r="CG38" s="702"/>
      <c r="CH38" s="702"/>
      <c r="CI38" s="702"/>
      <c r="CJ38" s="702"/>
      <c r="CK38" s="702"/>
      <c r="CL38" s="702"/>
      <c r="CM38" s="702"/>
      <c r="CN38" s="702"/>
      <c r="CO38" s="702"/>
      <c r="CP38" s="702"/>
      <c r="CQ38" s="703"/>
      <c r="CR38" s="661">
        <v>1115411</v>
      </c>
      <c r="CS38" s="664"/>
      <c r="CT38" s="664"/>
      <c r="CU38" s="664"/>
      <c r="CV38" s="664"/>
      <c r="CW38" s="664"/>
      <c r="CX38" s="664"/>
      <c r="CY38" s="665"/>
      <c r="CZ38" s="666">
        <v>13.7</v>
      </c>
      <c r="DA38" s="695"/>
      <c r="DB38" s="695"/>
      <c r="DC38" s="696"/>
      <c r="DD38" s="669">
        <v>924951</v>
      </c>
      <c r="DE38" s="664"/>
      <c r="DF38" s="664"/>
      <c r="DG38" s="664"/>
      <c r="DH38" s="664"/>
      <c r="DI38" s="664"/>
      <c r="DJ38" s="664"/>
      <c r="DK38" s="665"/>
      <c r="DL38" s="669">
        <v>845363</v>
      </c>
      <c r="DM38" s="664"/>
      <c r="DN38" s="664"/>
      <c r="DO38" s="664"/>
      <c r="DP38" s="664"/>
      <c r="DQ38" s="664"/>
      <c r="DR38" s="664"/>
      <c r="DS38" s="664"/>
      <c r="DT38" s="664"/>
      <c r="DU38" s="664"/>
      <c r="DV38" s="665"/>
      <c r="DW38" s="666">
        <v>16.8</v>
      </c>
      <c r="DX38" s="695"/>
      <c r="DY38" s="695"/>
      <c r="DZ38" s="695"/>
      <c r="EA38" s="695"/>
      <c r="EB38" s="695"/>
      <c r="EC38" s="697"/>
    </row>
    <row r="39" spans="2:133" ht="11.25" customHeight="1" x14ac:dyDescent="0.2">
      <c r="AQ39" s="698" t="s">
        <v>341</v>
      </c>
      <c r="AR39" s="699"/>
      <c r="AS39" s="699"/>
      <c r="AT39" s="699"/>
      <c r="AU39" s="699"/>
      <c r="AV39" s="699"/>
      <c r="AW39" s="699"/>
      <c r="AX39" s="699"/>
      <c r="AY39" s="700"/>
      <c r="AZ39" s="661" t="s">
        <v>227</v>
      </c>
      <c r="BA39" s="664"/>
      <c r="BB39" s="664"/>
      <c r="BC39" s="664"/>
      <c r="BD39" s="662"/>
      <c r="BE39" s="662"/>
      <c r="BF39" s="701"/>
      <c r="BG39" s="706" t="s">
        <v>342</v>
      </c>
      <c r="BH39" s="707"/>
      <c r="BI39" s="707"/>
      <c r="BJ39" s="707"/>
      <c r="BK39" s="707"/>
      <c r="BL39" s="235"/>
      <c r="BM39" s="702" t="s">
        <v>343</v>
      </c>
      <c r="BN39" s="702"/>
      <c r="BO39" s="702"/>
      <c r="BP39" s="702"/>
      <c r="BQ39" s="702"/>
      <c r="BR39" s="702"/>
      <c r="BS39" s="702"/>
      <c r="BT39" s="702"/>
      <c r="BU39" s="703"/>
      <c r="BV39" s="661">
        <v>93</v>
      </c>
      <c r="BW39" s="664"/>
      <c r="BX39" s="664"/>
      <c r="BY39" s="664"/>
      <c r="BZ39" s="664"/>
      <c r="CA39" s="664"/>
      <c r="CB39" s="704"/>
      <c r="CD39" s="705" t="s">
        <v>344</v>
      </c>
      <c r="CE39" s="702"/>
      <c r="CF39" s="702"/>
      <c r="CG39" s="702"/>
      <c r="CH39" s="702"/>
      <c r="CI39" s="702"/>
      <c r="CJ39" s="702"/>
      <c r="CK39" s="702"/>
      <c r="CL39" s="702"/>
      <c r="CM39" s="702"/>
      <c r="CN39" s="702"/>
      <c r="CO39" s="702"/>
      <c r="CP39" s="702"/>
      <c r="CQ39" s="703"/>
      <c r="CR39" s="661">
        <v>31000</v>
      </c>
      <c r="CS39" s="662"/>
      <c r="CT39" s="662"/>
      <c r="CU39" s="662"/>
      <c r="CV39" s="662"/>
      <c r="CW39" s="662"/>
      <c r="CX39" s="662"/>
      <c r="CY39" s="663"/>
      <c r="CZ39" s="666">
        <v>0.4</v>
      </c>
      <c r="DA39" s="695"/>
      <c r="DB39" s="695"/>
      <c r="DC39" s="696"/>
      <c r="DD39" s="669">
        <v>6890</v>
      </c>
      <c r="DE39" s="662"/>
      <c r="DF39" s="662"/>
      <c r="DG39" s="662"/>
      <c r="DH39" s="662"/>
      <c r="DI39" s="662"/>
      <c r="DJ39" s="662"/>
      <c r="DK39" s="663"/>
      <c r="DL39" s="669" t="s">
        <v>137</v>
      </c>
      <c r="DM39" s="662"/>
      <c r="DN39" s="662"/>
      <c r="DO39" s="662"/>
      <c r="DP39" s="662"/>
      <c r="DQ39" s="662"/>
      <c r="DR39" s="662"/>
      <c r="DS39" s="662"/>
      <c r="DT39" s="662"/>
      <c r="DU39" s="662"/>
      <c r="DV39" s="663"/>
      <c r="DW39" s="666" t="s">
        <v>127</v>
      </c>
      <c r="DX39" s="695"/>
      <c r="DY39" s="695"/>
      <c r="DZ39" s="695"/>
      <c r="EA39" s="695"/>
      <c r="EB39" s="695"/>
      <c r="EC39" s="697"/>
    </row>
    <row r="40" spans="2:133" ht="11.25" customHeight="1" x14ac:dyDescent="0.2">
      <c r="AQ40" s="698" t="s">
        <v>345</v>
      </c>
      <c r="AR40" s="699"/>
      <c r="AS40" s="699"/>
      <c r="AT40" s="699"/>
      <c r="AU40" s="699"/>
      <c r="AV40" s="699"/>
      <c r="AW40" s="699"/>
      <c r="AX40" s="699"/>
      <c r="AY40" s="700"/>
      <c r="AZ40" s="661">
        <v>224081</v>
      </c>
      <c r="BA40" s="664"/>
      <c r="BB40" s="664"/>
      <c r="BC40" s="664"/>
      <c r="BD40" s="662"/>
      <c r="BE40" s="662"/>
      <c r="BF40" s="701"/>
      <c r="BG40" s="706"/>
      <c r="BH40" s="707"/>
      <c r="BI40" s="707"/>
      <c r="BJ40" s="707"/>
      <c r="BK40" s="707"/>
      <c r="BL40" s="235"/>
      <c r="BM40" s="702" t="s">
        <v>346</v>
      </c>
      <c r="BN40" s="702"/>
      <c r="BO40" s="702"/>
      <c r="BP40" s="702"/>
      <c r="BQ40" s="702"/>
      <c r="BR40" s="702"/>
      <c r="BS40" s="702"/>
      <c r="BT40" s="702"/>
      <c r="BU40" s="703"/>
      <c r="BV40" s="661" t="s">
        <v>137</v>
      </c>
      <c r="BW40" s="664"/>
      <c r="BX40" s="664"/>
      <c r="BY40" s="664"/>
      <c r="BZ40" s="664"/>
      <c r="CA40" s="664"/>
      <c r="CB40" s="704"/>
      <c r="CD40" s="705" t="s">
        <v>347</v>
      </c>
      <c r="CE40" s="702"/>
      <c r="CF40" s="702"/>
      <c r="CG40" s="702"/>
      <c r="CH40" s="702"/>
      <c r="CI40" s="702"/>
      <c r="CJ40" s="702"/>
      <c r="CK40" s="702"/>
      <c r="CL40" s="702"/>
      <c r="CM40" s="702"/>
      <c r="CN40" s="702"/>
      <c r="CO40" s="702"/>
      <c r="CP40" s="702"/>
      <c r="CQ40" s="703"/>
      <c r="CR40" s="661">
        <v>95161</v>
      </c>
      <c r="CS40" s="664"/>
      <c r="CT40" s="664"/>
      <c r="CU40" s="664"/>
      <c r="CV40" s="664"/>
      <c r="CW40" s="664"/>
      <c r="CX40" s="664"/>
      <c r="CY40" s="665"/>
      <c r="CZ40" s="666">
        <v>1.2</v>
      </c>
      <c r="DA40" s="695"/>
      <c r="DB40" s="695"/>
      <c r="DC40" s="696"/>
      <c r="DD40" s="669" t="s">
        <v>127</v>
      </c>
      <c r="DE40" s="664"/>
      <c r="DF40" s="664"/>
      <c r="DG40" s="664"/>
      <c r="DH40" s="664"/>
      <c r="DI40" s="664"/>
      <c r="DJ40" s="664"/>
      <c r="DK40" s="665"/>
      <c r="DL40" s="669" t="s">
        <v>227</v>
      </c>
      <c r="DM40" s="664"/>
      <c r="DN40" s="664"/>
      <c r="DO40" s="664"/>
      <c r="DP40" s="664"/>
      <c r="DQ40" s="664"/>
      <c r="DR40" s="664"/>
      <c r="DS40" s="664"/>
      <c r="DT40" s="664"/>
      <c r="DU40" s="664"/>
      <c r="DV40" s="665"/>
      <c r="DW40" s="666" t="s">
        <v>127</v>
      </c>
      <c r="DX40" s="695"/>
      <c r="DY40" s="695"/>
      <c r="DZ40" s="695"/>
      <c r="EA40" s="695"/>
      <c r="EB40" s="695"/>
      <c r="EC40" s="697"/>
    </row>
    <row r="41" spans="2:133" ht="11.25" customHeight="1" x14ac:dyDescent="0.2">
      <c r="AQ41" s="710" t="s">
        <v>348</v>
      </c>
      <c r="AR41" s="711"/>
      <c r="AS41" s="711"/>
      <c r="AT41" s="711"/>
      <c r="AU41" s="711"/>
      <c r="AV41" s="711"/>
      <c r="AW41" s="711"/>
      <c r="AX41" s="711"/>
      <c r="AY41" s="712"/>
      <c r="AZ41" s="676">
        <v>709809</v>
      </c>
      <c r="BA41" s="713"/>
      <c r="BB41" s="713"/>
      <c r="BC41" s="713"/>
      <c r="BD41" s="677"/>
      <c r="BE41" s="677"/>
      <c r="BF41" s="714"/>
      <c r="BG41" s="708"/>
      <c r="BH41" s="709"/>
      <c r="BI41" s="709"/>
      <c r="BJ41" s="709"/>
      <c r="BK41" s="709"/>
      <c r="BL41" s="236"/>
      <c r="BM41" s="715" t="s">
        <v>349</v>
      </c>
      <c r="BN41" s="715"/>
      <c r="BO41" s="715"/>
      <c r="BP41" s="715"/>
      <c r="BQ41" s="715"/>
      <c r="BR41" s="715"/>
      <c r="BS41" s="715"/>
      <c r="BT41" s="715"/>
      <c r="BU41" s="716"/>
      <c r="BV41" s="676">
        <v>320</v>
      </c>
      <c r="BW41" s="713"/>
      <c r="BX41" s="713"/>
      <c r="BY41" s="713"/>
      <c r="BZ41" s="713"/>
      <c r="CA41" s="713"/>
      <c r="CB41" s="717"/>
      <c r="CD41" s="705" t="s">
        <v>350</v>
      </c>
      <c r="CE41" s="702"/>
      <c r="CF41" s="702"/>
      <c r="CG41" s="702"/>
      <c r="CH41" s="702"/>
      <c r="CI41" s="702"/>
      <c r="CJ41" s="702"/>
      <c r="CK41" s="702"/>
      <c r="CL41" s="702"/>
      <c r="CM41" s="702"/>
      <c r="CN41" s="702"/>
      <c r="CO41" s="702"/>
      <c r="CP41" s="702"/>
      <c r="CQ41" s="703"/>
      <c r="CR41" s="661" t="s">
        <v>127</v>
      </c>
      <c r="CS41" s="662"/>
      <c r="CT41" s="662"/>
      <c r="CU41" s="662"/>
      <c r="CV41" s="662"/>
      <c r="CW41" s="662"/>
      <c r="CX41" s="662"/>
      <c r="CY41" s="663"/>
      <c r="CZ41" s="666" t="s">
        <v>227</v>
      </c>
      <c r="DA41" s="695"/>
      <c r="DB41" s="695"/>
      <c r="DC41" s="696"/>
      <c r="DD41" s="669" t="s">
        <v>227</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2">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352</v>
      </c>
      <c r="CE42" s="659"/>
      <c r="CF42" s="659"/>
      <c r="CG42" s="659"/>
      <c r="CH42" s="659"/>
      <c r="CI42" s="659"/>
      <c r="CJ42" s="659"/>
      <c r="CK42" s="659"/>
      <c r="CL42" s="659"/>
      <c r="CM42" s="659"/>
      <c r="CN42" s="659"/>
      <c r="CO42" s="659"/>
      <c r="CP42" s="659"/>
      <c r="CQ42" s="660"/>
      <c r="CR42" s="661">
        <v>703548</v>
      </c>
      <c r="CS42" s="664"/>
      <c r="CT42" s="664"/>
      <c r="CU42" s="664"/>
      <c r="CV42" s="664"/>
      <c r="CW42" s="664"/>
      <c r="CX42" s="664"/>
      <c r="CY42" s="665"/>
      <c r="CZ42" s="666">
        <v>8.6</v>
      </c>
      <c r="DA42" s="667"/>
      <c r="DB42" s="667"/>
      <c r="DC42" s="668"/>
      <c r="DD42" s="669">
        <v>228497</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2">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354</v>
      </c>
      <c r="CE43" s="659"/>
      <c r="CF43" s="659"/>
      <c r="CG43" s="659"/>
      <c r="CH43" s="659"/>
      <c r="CI43" s="659"/>
      <c r="CJ43" s="659"/>
      <c r="CK43" s="659"/>
      <c r="CL43" s="659"/>
      <c r="CM43" s="659"/>
      <c r="CN43" s="659"/>
      <c r="CO43" s="659"/>
      <c r="CP43" s="659"/>
      <c r="CQ43" s="660"/>
      <c r="CR43" s="661">
        <v>50321</v>
      </c>
      <c r="CS43" s="662"/>
      <c r="CT43" s="662"/>
      <c r="CU43" s="662"/>
      <c r="CV43" s="662"/>
      <c r="CW43" s="662"/>
      <c r="CX43" s="662"/>
      <c r="CY43" s="663"/>
      <c r="CZ43" s="666">
        <v>0.6</v>
      </c>
      <c r="DA43" s="695"/>
      <c r="DB43" s="695"/>
      <c r="DC43" s="696"/>
      <c r="DD43" s="669">
        <v>50321</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2">
      <c r="B44" s="240" t="s">
        <v>355</v>
      </c>
      <c r="CD44" s="689" t="s">
        <v>306</v>
      </c>
      <c r="CE44" s="690"/>
      <c r="CF44" s="658" t="s">
        <v>356</v>
      </c>
      <c r="CG44" s="659"/>
      <c r="CH44" s="659"/>
      <c r="CI44" s="659"/>
      <c r="CJ44" s="659"/>
      <c r="CK44" s="659"/>
      <c r="CL44" s="659"/>
      <c r="CM44" s="659"/>
      <c r="CN44" s="659"/>
      <c r="CO44" s="659"/>
      <c r="CP44" s="659"/>
      <c r="CQ44" s="660"/>
      <c r="CR44" s="661">
        <v>619830</v>
      </c>
      <c r="CS44" s="664"/>
      <c r="CT44" s="664"/>
      <c r="CU44" s="664"/>
      <c r="CV44" s="664"/>
      <c r="CW44" s="664"/>
      <c r="CX44" s="664"/>
      <c r="CY44" s="665"/>
      <c r="CZ44" s="666">
        <v>7.6</v>
      </c>
      <c r="DA44" s="667"/>
      <c r="DB44" s="667"/>
      <c r="DC44" s="668"/>
      <c r="DD44" s="669">
        <v>208666</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2">
      <c r="CD45" s="691"/>
      <c r="CE45" s="692"/>
      <c r="CF45" s="658" t="s">
        <v>357</v>
      </c>
      <c r="CG45" s="659"/>
      <c r="CH45" s="659"/>
      <c r="CI45" s="659"/>
      <c r="CJ45" s="659"/>
      <c r="CK45" s="659"/>
      <c r="CL45" s="659"/>
      <c r="CM45" s="659"/>
      <c r="CN45" s="659"/>
      <c r="CO45" s="659"/>
      <c r="CP45" s="659"/>
      <c r="CQ45" s="660"/>
      <c r="CR45" s="661">
        <v>398285</v>
      </c>
      <c r="CS45" s="662"/>
      <c r="CT45" s="662"/>
      <c r="CU45" s="662"/>
      <c r="CV45" s="662"/>
      <c r="CW45" s="662"/>
      <c r="CX45" s="662"/>
      <c r="CY45" s="663"/>
      <c r="CZ45" s="666">
        <v>4.9000000000000004</v>
      </c>
      <c r="DA45" s="695"/>
      <c r="DB45" s="695"/>
      <c r="DC45" s="696"/>
      <c r="DD45" s="669">
        <v>59265</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2">
      <c r="CD46" s="691"/>
      <c r="CE46" s="692"/>
      <c r="CF46" s="658" t="s">
        <v>358</v>
      </c>
      <c r="CG46" s="659"/>
      <c r="CH46" s="659"/>
      <c r="CI46" s="659"/>
      <c r="CJ46" s="659"/>
      <c r="CK46" s="659"/>
      <c r="CL46" s="659"/>
      <c r="CM46" s="659"/>
      <c r="CN46" s="659"/>
      <c r="CO46" s="659"/>
      <c r="CP46" s="659"/>
      <c r="CQ46" s="660"/>
      <c r="CR46" s="661">
        <v>193742</v>
      </c>
      <c r="CS46" s="664"/>
      <c r="CT46" s="664"/>
      <c r="CU46" s="664"/>
      <c r="CV46" s="664"/>
      <c r="CW46" s="664"/>
      <c r="CX46" s="664"/>
      <c r="CY46" s="665"/>
      <c r="CZ46" s="666">
        <v>2.4</v>
      </c>
      <c r="DA46" s="667"/>
      <c r="DB46" s="667"/>
      <c r="DC46" s="668"/>
      <c r="DD46" s="669">
        <v>146388</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2">
      <c r="CD47" s="691"/>
      <c r="CE47" s="692"/>
      <c r="CF47" s="658" t="s">
        <v>359</v>
      </c>
      <c r="CG47" s="659"/>
      <c r="CH47" s="659"/>
      <c r="CI47" s="659"/>
      <c r="CJ47" s="659"/>
      <c r="CK47" s="659"/>
      <c r="CL47" s="659"/>
      <c r="CM47" s="659"/>
      <c r="CN47" s="659"/>
      <c r="CO47" s="659"/>
      <c r="CP47" s="659"/>
      <c r="CQ47" s="660"/>
      <c r="CR47" s="661">
        <v>83718</v>
      </c>
      <c r="CS47" s="662"/>
      <c r="CT47" s="662"/>
      <c r="CU47" s="662"/>
      <c r="CV47" s="662"/>
      <c r="CW47" s="662"/>
      <c r="CX47" s="662"/>
      <c r="CY47" s="663"/>
      <c r="CZ47" s="666">
        <v>1</v>
      </c>
      <c r="DA47" s="695"/>
      <c r="DB47" s="695"/>
      <c r="DC47" s="696"/>
      <c r="DD47" s="669">
        <v>19831</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ht="10.8" x14ac:dyDescent="0.2">
      <c r="CD48" s="693"/>
      <c r="CE48" s="694"/>
      <c r="CF48" s="658" t="s">
        <v>360</v>
      </c>
      <c r="CG48" s="659"/>
      <c r="CH48" s="659"/>
      <c r="CI48" s="659"/>
      <c r="CJ48" s="659"/>
      <c r="CK48" s="659"/>
      <c r="CL48" s="659"/>
      <c r="CM48" s="659"/>
      <c r="CN48" s="659"/>
      <c r="CO48" s="659"/>
      <c r="CP48" s="659"/>
      <c r="CQ48" s="660"/>
      <c r="CR48" s="661" t="s">
        <v>227</v>
      </c>
      <c r="CS48" s="664"/>
      <c r="CT48" s="664"/>
      <c r="CU48" s="664"/>
      <c r="CV48" s="664"/>
      <c r="CW48" s="664"/>
      <c r="CX48" s="664"/>
      <c r="CY48" s="665"/>
      <c r="CZ48" s="666" t="s">
        <v>227</v>
      </c>
      <c r="DA48" s="667"/>
      <c r="DB48" s="667"/>
      <c r="DC48" s="668"/>
      <c r="DD48" s="669" t="s">
        <v>248</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2">
      <c r="CD49" s="673" t="s">
        <v>361</v>
      </c>
      <c r="CE49" s="674"/>
      <c r="CF49" s="674"/>
      <c r="CG49" s="674"/>
      <c r="CH49" s="674"/>
      <c r="CI49" s="674"/>
      <c r="CJ49" s="674"/>
      <c r="CK49" s="674"/>
      <c r="CL49" s="674"/>
      <c r="CM49" s="674"/>
      <c r="CN49" s="674"/>
      <c r="CO49" s="674"/>
      <c r="CP49" s="674"/>
      <c r="CQ49" s="675"/>
      <c r="CR49" s="676">
        <v>8168379</v>
      </c>
      <c r="CS49" s="677"/>
      <c r="CT49" s="677"/>
      <c r="CU49" s="677"/>
      <c r="CV49" s="677"/>
      <c r="CW49" s="677"/>
      <c r="CX49" s="677"/>
      <c r="CY49" s="678"/>
      <c r="CZ49" s="679">
        <v>100</v>
      </c>
      <c r="DA49" s="680"/>
      <c r="DB49" s="680"/>
      <c r="DC49" s="681"/>
      <c r="DD49" s="682">
        <v>5536641</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t="10.8" hidden="1" x14ac:dyDescent="0.2"/>
    <row r="51" spans="82:133" ht="10.8" hidden="1" x14ac:dyDescent="0.2"/>
    <row r="52" spans="82:133" ht="10.8" hidden="1" x14ac:dyDescent="0.2"/>
    <row r="53" spans="82:133" ht="10.8" hidden="1" x14ac:dyDescent="0.2"/>
  </sheetData>
  <sheetProtection algorithmName="SHA-512" hashValue="qCXiEH+vv01umTy9xhrBrzlzN4vClH21Yrm7vsGaR/IF7spC8pU37e2It5mQdtFh8Dez05Yw3ETQ0FULyGKxMg==" saltValue="NLV6lTHxC5sW6qXhGv/km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58" zoomScale="70" zoomScaleNormal="25" zoomScaleSheetLayoutView="70" workbookViewId="0">
      <selection activeCell="AA70" sqref="AA70:AE70"/>
    </sheetView>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363</v>
      </c>
      <c r="DK2" s="1200"/>
      <c r="DL2" s="1200"/>
      <c r="DM2" s="1200"/>
      <c r="DN2" s="1200"/>
      <c r="DO2" s="1201"/>
      <c r="DP2" s="249"/>
      <c r="DQ2" s="1199" t="s">
        <v>364</v>
      </c>
      <c r="DR2" s="1200"/>
      <c r="DS2" s="1200"/>
      <c r="DT2" s="1200"/>
      <c r="DU2" s="1200"/>
      <c r="DV2" s="1200"/>
      <c r="DW2" s="1200"/>
      <c r="DX2" s="1200"/>
      <c r="DY2" s="1200"/>
      <c r="DZ2" s="1201"/>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52" t="s">
        <v>365</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84" t="s">
        <v>367</v>
      </c>
      <c r="B5" s="1085"/>
      <c r="C5" s="1085"/>
      <c r="D5" s="1085"/>
      <c r="E5" s="1085"/>
      <c r="F5" s="1085"/>
      <c r="G5" s="1085"/>
      <c r="H5" s="1085"/>
      <c r="I5" s="1085"/>
      <c r="J5" s="1085"/>
      <c r="K5" s="1085"/>
      <c r="L5" s="1085"/>
      <c r="M5" s="1085"/>
      <c r="N5" s="1085"/>
      <c r="O5" s="1085"/>
      <c r="P5" s="1086"/>
      <c r="Q5" s="1090" t="s">
        <v>368</v>
      </c>
      <c r="R5" s="1091"/>
      <c r="S5" s="1091"/>
      <c r="T5" s="1091"/>
      <c r="U5" s="1092"/>
      <c r="V5" s="1090" t="s">
        <v>369</v>
      </c>
      <c r="W5" s="1091"/>
      <c r="X5" s="1091"/>
      <c r="Y5" s="1091"/>
      <c r="Z5" s="1092"/>
      <c r="AA5" s="1090" t="s">
        <v>370</v>
      </c>
      <c r="AB5" s="1091"/>
      <c r="AC5" s="1091"/>
      <c r="AD5" s="1091"/>
      <c r="AE5" s="1091"/>
      <c r="AF5" s="1202" t="s">
        <v>371</v>
      </c>
      <c r="AG5" s="1091"/>
      <c r="AH5" s="1091"/>
      <c r="AI5" s="1091"/>
      <c r="AJ5" s="1106"/>
      <c r="AK5" s="1091" t="s">
        <v>372</v>
      </c>
      <c r="AL5" s="1091"/>
      <c r="AM5" s="1091"/>
      <c r="AN5" s="1091"/>
      <c r="AO5" s="1092"/>
      <c r="AP5" s="1090" t="s">
        <v>373</v>
      </c>
      <c r="AQ5" s="1091"/>
      <c r="AR5" s="1091"/>
      <c r="AS5" s="1091"/>
      <c r="AT5" s="1092"/>
      <c r="AU5" s="1090" t="s">
        <v>374</v>
      </c>
      <c r="AV5" s="1091"/>
      <c r="AW5" s="1091"/>
      <c r="AX5" s="1091"/>
      <c r="AY5" s="1106"/>
      <c r="AZ5" s="256"/>
      <c r="BA5" s="256"/>
      <c r="BB5" s="256"/>
      <c r="BC5" s="256"/>
      <c r="BD5" s="256"/>
      <c r="BE5" s="257"/>
      <c r="BF5" s="257"/>
      <c r="BG5" s="257"/>
      <c r="BH5" s="257"/>
      <c r="BI5" s="257"/>
      <c r="BJ5" s="257"/>
      <c r="BK5" s="257"/>
      <c r="BL5" s="257"/>
      <c r="BM5" s="257"/>
      <c r="BN5" s="257"/>
      <c r="BO5" s="257"/>
      <c r="BP5" s="257"/>
      <c r="BQ5" s="1084" t="s">
        <v>375</v>
      </c>
      <c r="BR5" s="1085"/>
      <c r="BS5" s="1085"/>
      <c r="BT5" s="1085"/>
      <c r="BU5" s="1085"/>
      <c r="BV5" s="1085"/>
      <c r="BW5" s="1085"/>
      <c r="BX5" s="1085"/>
      <c r="BY5" s="1085"/>
      <c r="BZ5" s="1085"/>
      <c r="CA5" s="1085"/>
      <c r="CB5" s="1085"/>
      <c r="CC5" s="1085"/>
      <c r="CD5" s="1085"/>
      <c r="CE5" s="1085"/>
      <c r="CF5" s="1085"/>
      <c r="CG5" s="1086"/>
      <c r="CH5" s="1090" t="s">
        <v>376</v>
      </c>
      <c r="CI5" s="1091"/>
      <c r="CJ5" s="1091"/>
      <c r="CK5" s="1091"/>
      <c r="CL5" s="1092"/>
      <c r="CM5" s="1090" t="s">
        <v>377</v>
      </c>
      <c r="CN5" s="1091"/>
      <c r="CO5" s="1091"/>
      <c r="CP5" s="1091"/>
      <c r="CQ5" s="1092"/>
      <c r="CR5" s="1090" t="s">
        <v>378</v>
      </c>
      <c r="CS5" s="1091"/>
      <c r="CT5" s="1091"/>
      <c r="CU5" s="1091"/>
      <c r="CV5" s="1092"/>
      <c r="CW5" s="1090" t="s">
        <v>379</v>
      </c>
      <c r="CX5" s="1091"/>
      <c r="CY5" s="1091"/>
      <c r="CZ5" s="1091"/>
      <c r="DA5" s="1092"/>
      <c r="DB5" s="1090" t="s">
        <v>380</v>
      </c>
      <c r="DC5" s="1091"/>
      <c r="DD5" s="1091"/>
      <c r="DE5" s="1091"/>
      <c r="DF5" s="1092"/>
      <c r="DG5" s="1187" t="s">
        <v>381</v>
      </c>
      <c r="DH5" s="1188"/>
      <c r="DI5" s="1188"/>
      <c r="DJ5" s="1188"/>
      <c r="DK5" s="1189"/>
      <c r="DL5" s="1187" t="s">
        <v>382</v>
      </c>
      <c r="DM5" s="1188"/>
      <c r="DN5" s="1188"/>
      <c r="DO5" s="1188"/>
      <c r="DP5" s="1189"/>
      <c r="DQ5" s="1090" t="s">
        <v>383</v>
      </c>
      <c r="DR5" s="1091"/>
      <c r="DS5" s="1091"/>
      <c r="DT5" s="1091"/>
      <c r="DU5" s="1092"/>
      <c r="DV5" s="1090" t="s">
        <v>374</v>
      </c>
      <c r="DW5" s="1091"/>
      <c r="DX5" s="1091"/>
      <c r="DY5" s="1091"/>
      <c r="DZ5" s="1106"/>
      <c r="EA5" s="254"/>
    </row>
    <row r="6" spans="1:131" s="255" customFormat="1" ht="26.25" customHeight="1" thickBot="1" x14ac:dyDescent="0.25">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2">
      <c r="A7" s="258">
        <v>1</v>
      </c>
      <c r="B7" s="1139" t="s">
        <v>384</v>
      </c>
      <c r="C7" s="1140"/>
      <c r="D7" s="1140"/>
      <c r="E7" s="1140"/>
      <c r="F7" s="1140"/>
      <c r="G7" s="1140"/>
      <c r="H7" s="1140"/>
      <c r="I7" s="1140"/>
      <c r="J7" s="1140"/>
      <c r="K7" s="1140"/>
      <c r="L7" s="1140"/>
      <c r="M7" s="1140"/>
      <c r="N7" s="1140"/>
      <c r="O7" s="1140"/>
      <c r="P7" s="1141"/>
      <c r="Q7" s="1193">
        <v>8446</v>
      </c>
      <c r="R7" s="1194"/>
      <c r="S7" s="1194"/>
      <c r="T7" s="1194"/>
      <c r="U7" s="1194"/>
      <c r="V7" s="1194">
        <v>8180</v>
      </c>
      <c r="W7" s="1194"/>
      <c r="X7" s="1194"/>
      <c r="Y7" s="1194"/>
      <c r="Z7" s="1194"/>
      <c r="AA7" s="1194">
        <v>266</v>
      </c>
      <c r="AB7" s="1194"/>
      <c r="AC7" s="1194"/>
      <c r="AD7" s="1194"/>
      <c r="AE7" s="1195"/>
      <c r="AF7" s="1196">
        <v>190</v>
      </c>
      <c r="AG7" s="1197"/>
      <c r="AH7" s="1197"/>
      <c r="AI7" s="1197"/>
      <c r="AJ7" s="1198"/>
      <c r="AK7" s="1180">
        <v>403</v>
      </c>
      <c r="AL7" s="1181"/>
      <c r="AM7" s="1181"/>
      <c r="AN7" s="1181"/>
      <c r="AO7" s="1181"/>
      <c r="AP7" s="1181">
        <v>8564</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591</v>
      </c>
      <c r="BT7" s="1185"/>
      <c r="BU7" s="1185"/>
      <c r="BV7" s="1185"/>
      <c r="BW7" s="1185"/>
      <c r="BX7" s="1185"/>
      <c r="BY7" s="1185"/>
      <c r="BZ7" s="1185"/>
      <c r="CA7" s="1185"/>
      <c r="CB7" s="1185"/>
      <c r="CC7" s="1185"/>
      <c r="CD7" s="1185"/>
      <c r="CE7" s="1185"/>
      <c r="CF7" s="1185"/>
      <c r="CG7" s="1186"/>
      <c r="CH7" s="1177">
        <v>-1</v>
      </c>
      <c r="CI7" s="1178"/>
      <c r="CJ7" s="1178"/>
      <c r="CK7" s="1178"/>
      <c r="CL7" s="1179"/>
      <c r="CM7" s="1177">
        <v>229</v>
      </c>
      <c r="CN7" s="1178"/>
      <c r="CO7" s="1178"/>
      <c r="CP7" s="1178"/>
      <c r="CQ7" s="1179"/>
      <c r="CR7" s="1177">
        <v>2</v>
      </c>
      <c r="CS7" s="1178"/>
      <c r="CT7" s="1178"/>
      <c r="CU7" s="1178"/>
      <c r="CV7" s="1179"/>
      <c r="CW7" s="1177" t="s">
        <v>593</v>
      </c>
      <c r="CX7" s="1178"/>
      <c r="CY7" s="1178"/>
      <c r="CZ7" s="1178"/>
      <c r="DA7" s="1179"/>
      <c r="DB7" s="1177" t="s">
        <v>583</v>
      </c>
      <c r="DC7" s="1178"/>
      <c r="DD7" s="1178"/>
      <c r="DE7" s="1178"/>
      <c r="DF7" s="1179"/>
      <c r="DG7" s="1177" t="s">
        <v>583</v>
      </c>
      <c r="DH7" s="1178"/>
      <c r="DI7" s="1178"/>
      <c r="DJ7" s="1178"/>
      <c r="DK7" s="1179"/>
      <c r="DL7" s="1177" t="s">
        <v>594</v>
      </c>
      <c r="DM7" s="1178"/>
      <c r="DN7" s="1178"/>
      <c r="DO7" s="1178"/>
      <c r="DP7" s="1179"/>
      <c r="DQ7" s="1177" t="s">
        <v>583</v>
      </c>
      <c r="DR7" s="1178"/>
      <c r="DS7" s="1178"/>
      <c r="DT7" s="1178"/>
      <c r="DU7" s="1179"/>
      <c r="DV7" s="1204"/>
      <c r="DW7" s="1205"/>
      <c r="DX7" s="1205"/>
      <c r="DY7" s="1205"/>
      <c r="DZ7" s="1206"/>
      <c r="EA7" s="254"/>
    </row>
    <row r="8" spans="1:131" s="255" customFormat="1" ht="26.25" customHeight="1" x14ac:dyDescent="0.2">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592</v>
      </c>
      <c r="BT8" s="1104"/>
      <c r="BU8" s="1104"/>
      <c r="BV8" s="1104"/>
      <c r="BW8" s="1104"/>
      <c r="BX8" s="1104"/>
      <c r="BY8" s="1104"/>
      <c r="BZ8" s="1104"/>
      <c r="CA8" s="1104"/>
      <c r="CB8" s="1104"/>
      <c r="CC8" s="1104"/>
      <c r="CD8" s="1104"/>
      <c r="CE8" s="1104"/>
      <c r="CF8" s="1104"/>
      <c r="CG8" s="1105"/>
      <c r="CH8" s="1078">
        <v>-94</v>
      </c>
      <c r="CI8" s="1079"/>
      <c r="CJ8" s="1079"/>
      <c r="CK8" s="1079"/>
      <c r="CL8" s="1080"/>
      <c r="CM8" s="1078">
        <v>444</v>
      </c>
      <c r="CN8" s="1079"/>
      <c r="CO8" s="1079"/>
      <c r="CP8" s="1079"/>
      <c r="CQ8" s="1080"/>
      <c r="CR8" s="1078">
        <v>0</v>
      </c>
      <c r="CS8" s="1079"/>
      <c r="CT8" s="1079"/>
      <c r="CU8" s="1079"/>
      <c r="CV8" s="1080"/>
      <c r="CW8" s="1078" t="s">
        <v>583</v>
      </c>
      <c r="CX8" s="1079"/>
      <c r="CY8" s="1079"/>
      <c r="CZ8" s="1079"/>
      <c r="DA8" s="1080"/>
      <c r="DB8" s="1078">
        <v>11</v>
      </c>
      <c r="DC8" s="1079"/>
      <c r="DD8" s="1079"/>
      <c r="DE8" s="1079"/>
      <c r="DF8" s="1080"/>
      <c r="DG8" s="1078" t="s">
        <v>594</v>
      </c>
      <c r="DH8" s="1079"/>
      <c r="DI8" s="1079"/>
      <c r="DJ8" s="1079"/>
      <c r="DK8" s="1080"/>
      <c r="DL8" s="1078" t="s">
        <v>595</v>
      </c>
      <c r="DM8" s="1079"/>
      <c r="DN8" s="1079"/>
      <c r="DO8" s="1079"/>
      <c r="DP8" s="1080"/>
      <c r="DQ8" s="1078">
        <v>8</v>
      </c>
      <c r="DR8" s="1079"/>
      <c r="DS8" s="1079"/>
      <c r="DT8" s="1079"/>
      <c r="DU8" s="1080"/>
      <c r="DV8" s="1081"/>
      <c r="DW8" s="1082"/>
      <c r="DX8" s="1082"/>
      <c r="DY8" s="1082"/>
      <c r="DZ8" s="1083"/>
      <c r="EA8" s="254"/>
    </row>
    <row r="9" spans="1:131" s="255" customFormat="1" ht="26.25" customHeight="1" x14ac:dyDescent="0.2">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2">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2">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2">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2">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2">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2">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2">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2">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2">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2">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2">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5">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2">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385</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5">
      <c r="A23" s="264" t="s">
        <v>386</v>
      </c>
      <c r="B23" s="1033" t="s">
        <v>387</v>
      </c>
      <c r="C23" s="1034"/>
      <c r="D23" s="1034"/>
      <c r="E23" s="1034"/>
      <c r="F23" s="1034"/>
      <c r="G23" s="1034"/>
      <c r="H23" s="1034"/>
      <c r="I23" s="1034"/>
      <c r="J23" s="1034"/>
      <c r="K23" s="1034"/>
      <c r="L23" s="1034"/>
      <c r="M23" s="1034"/>
      <c r="N23" s="1034"/>
      <c r="O23" s="1034"/>
      <c r="P23" s="1035"/>
      <c r="Q23" s="1157">
        <v>8446</v>
      </c>
      <c r="R23" s="1158"/>
      <c r="S23" s="1158"/>
      <c r="T23" s="1158"/>
      <c r="U23" s="1158"/>
      <c r="V23" s="1158">
        <v>8180</v>
      </c>
      <c r="W23" s="1158"/>
      <c r="X23" s="1158"/>
      <c r="Y23" s="1158"/>
      <c r="Z23" s="1158"/>
      <c r="AA23" s="1158">
        <v>266</v>
      </c>
      <c r="AB23" s="1158"/>
      <c r="AC23" s="1158"/>
      <c r="AD23" s="1158"/>
      <c r="AE23" s="1159"/>
      <c r="AF23" s="1160">
        <v>190</v>
      </c>
      <c r="AG23" s="1158"/>
      <c r="AH23" s="1158"/>
      <c r="AI23" s="1158"/>
      <c r="AJ23" s="1161"/>
      <c r="AK23" s="1162"/>
      <c r="AL23" s="1163"/>
      <c r="AM23" s="1163"/>
      <c r="AN23" s="1163"/>
      <c r="AO23" s="1163"/>
      <c r="AP23" s="1158">
        <v>8564</v>
      </c>
      <c r="AQ23" s="1158"/>
      <c r="AR23" s="1158"/>
      <c r="AS23" s="1158"/>
      <c r="AT23" s="1158"/>
      <c r="AU23" s="1164"/>
      <c r="AV23" s="1164"/>
      <c r="AW23" s="1164"/>
      <c r="AX23" s="1164"/>
      <c r="AY23" s="1165"/>
      <c r="AZ23" s="1154" t="s">
        <v>127</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2">
      <c r="A24" s="1153" t="s">
        <v>388</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5">
      <c r="A25" s="1152" t="s">
        <v>389</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2">
      <c r="A26" s="1084" t="s">
        <v>367</v>
      </c>
      <c r="B26" s="1085"/>
      <c r="C26" s="1085"/>
      <c r="D26" s="1085"/>
      <c r="E26" s="1085"/>
      <c r="F26" s="1085"/>
      <c r="G26" s="1085"/>
      <c r="H26" s="1085"/>
      <c r="I26" s="1085"/>
      <c r="J26" s="1085"/>
      <c r="K26" s="1085"/>
      <c r="L26" s="1085"/>
      <c r="M26" s="1085"/>
      <c r="N26" s="1085"/>
      <c r="O26" s="1085"/>
      <c r="P26" s="1086"/>
      <c r="Q26" s="1090" t="s">
        <v>390</v>
      </c>
      <c r="R26" s="1091"/>
      <c r="S26" s="1091"/>
      <c r="T26" s="1091"/>
      <c r="U26" s="1092"/>
      <c r="V26" s="1090" t="s">
        <v>391</v>
      </c>
      <c r="W26" s="1091"/>
      <c r="X26" s="1091"/>
      <c r="Y26" s="1091"/>
      <c r="Z26" s="1092"/>
      <c r="AA26" s="1090" t="s">
        <v>392</v>
      </c>
      <c r="AB26" s="1091"/>
      <c r="AC26" s="1091"/>
      <c r="AD26" s="1091"/>
      <c r="AE26" s="1091"/>
      <c r="AF26" s="1148" t="s">
        <v>393</v>
      </c>
      <c r="AG26" s="1097"/>
      <c r="AH26" s="1097"/>
      <c r="AI26" s="1097"/>
      <c r="AJ26" s="1149"/>
      <c r="AK26" s="1091" t="s">
        <v>394</v>
      </c>
      <c r="AL26" s="1091"/>
      <c r="AM26" s="1091"/>
      <c r="AN26" s="1091"/>
      <c r="AO26" s="1092"/>
      <c r="AP26" s="1090" t="s">
        <v>395</v>
      </c>
      <c r="AQ26" s="1091"/>
      <c r="AR26" s="1091"/>
      <c r="AS26" s="1091"/>
      <c r="AT26" s="1092"/>
      <c r="AU26" s="1090" t="s">
        <v>396</v>
      </c>
      <c r="AV26" s="1091"/>
      <c r="AW26" s="1091"/>
      <c r="AX26" s="1091"/>
      <c r="AY26" s="1092"/>
      <c r="AZ26" s="1090" t="s">
        <v>397</v>
      </c>
      <c r="BA26" s="1091"/>
      <c r="BB26" s="1091"/>
      <c r="BC26" s="1091"/>
      <c r="BD26" s="1092"/>
      <c r="BE26" s="1090" t="s">
        <v>374</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5">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2">
      <c r="A28" s="266">
        <v>1</v>
      </c>
      <c r="B28" s="1139" t="s">
        <v>398</v>
      </c>
      <c r="C28" s="1140"/>
      <c r="D28" s="1140"/>
      <c r="E28" s="1140"/>
      <c r="F28" s="1140"/>
      <c r="G28" s="1140"/>
      <c r="H28" s="1140"/>
      <c r="I28" s="1140"/>
      <c r="J28" s="1140"/>
      <c r="K28" s="1140"/>
      <c r="L28" s="1140"/>
      <c r="M28" s="1140"/>
      <c r="N28" s="1140"/>
      <c r="O28" s="1140"/>
      <c r="P28" s="1141"/>
      <c r="Q28" s="1142">
        <v>2827</v>
      </c>
      <c r="R28" s="1143"/>
      <c r="S28" s="1143"/>
      <c r="T28" s="1143"/>
      <c r="U28" s="1143"/>
      <c r="V28" s="1143">
        <v>2818</v>
      </c>
      <c r="W28" s="1143"/>
      <c r="X28" s="1143"/>
      <c r="Y28" s="1143"/>
      <c r="Z28" s="1143"/>
      <c r="AA28" s="1143">
        <v>9</v>
      </c>
      <c r="AB28" s="1143"/>
      <c r="AC28" s="1143"/>
      <c r="AD28" s="1143"/>
      <c r="AE28" s="1144"/>
      <c r="AF28" s="1145">
        <v>9</v>
      </c>
      <c r="AG28" s="1143"/>
      <c r="AH28" s="1143"/>
      <c r="AI28" s="1143"/>
      <c r="AJ28" s="1146"/>
      <c r="AK28" s="1147">
        <v>228</v>
      </c>
      <c r="AL28" s="1135"/>
      <c r="AM28" s="1135"/>
      <c r="AN28" s="1135"/>
      <c r="AO28" s="1135"/>
      <c r="AP28" s="1135" t="s">
        <v>583</v>
      </c>
      <c r="AQ28" s="1135"/>
      <c r="AR28" s="1135"/>
      <c r="AS28" s="1135"/>
      <c r="AT28" s="1135"/>
      <c r="AU28" s="1135" t="s">
        <v>583</v>
      </c>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2">
      <c r="A29" s="266">
        <v>2</v>
      </c>
      <c r="B29" s="1126" t="s">
        <v>399</v>
      </c>
      <c r="C29" s="1127"/>
      <c r="D29" s="1127"/>
      <c r="E29" s="1127"/>
      <c r="F29" s="1127"/>
      <c r="G29" s="1127"/>
      <c r="H29" s="1127"/>
      <c r="I29" s="1127"/>
      <c r="J29" s="1127"/>
      <c r="K29" s="1127"/>
      <c r="L29" s="1127"/>
      <c r="M29" s="1127"/>
      <c r="N29" s="1127"/>
      <c r="O29" s="1127"/>
      <c r="P29" s="1128"/>
      <c r="Q29" s="1132">
        <v>2365</v>
      </c>
      <c r="R29" s="1133"/>
      <c r="S29" s="1133"/>
      <c r="T29" s="1133"/>
      <c r="U29" s="1133"/>
      <c r="V29" s="1133">
        <v>2362</v>
      </c>
      <c r="W29" s="1133"/>
      <c r="X29" s="1133"/>
      <c r="Y29" s="1133"/>
      <c r="Z29" s="1133"/>
      <c r="AA29" s="1133">
        <v>3</v>
      </c>
      <c r="AB29" s="1133"/>
      <c r="AC29" s="1133"/>
      <c r="AD29" s="1133"/>
      <c r="AE29" s="1134"/>
      <c r="AF29" s="1108">
        <v>3</v>
      </c>
      <c r="AG29" s="1109"/>
      <c r="AH29" s="1109"/>
      <c r="AI29" s="1109"/>
      <c r="AJ29" s="1110"/>
      <c r="AK29" s="1069">
        <v>374</v>
      </c>
      <c r="AL29" s="1060"/>
      <c r="AM29" s="1060"/>
      <c r="AN29" s="1060"/>
      <c r="AO29" s="1060"/>
      <c r="AP29" s="1060" t="s">
        <v>583</v>
      </c>
      <c r="AQ29" s="1060"/>
      <c r="AR29" s="1060"/>
      <c r="AS29" s="1060"/>
      <c r="AT29" s="1060"/>
      <c r="AU29" s="1060" t="s">
        <v>583</v>
      </c>
      <c r="AV29" s="1060"/>
      <c r="AW29" s="1060"/>
      <c r="AX29" s="1060"/>
      <c r="AY29" s="1060"/>
      <c r="AZ29" s="1131"/>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2">
      <c r="A30" s="266">
        <v>3</v>
      </c>
      <c r="B30" s="1126" t="s">
        <v>400</v>
      </c>
      <c r="C30" s="1127"/>
      <c r="D30" s="1127"/>
      <c r="E30" s="1127"/>
      <c r="F30" s="1127"/>
      <c r="G30" s="1127"/>
      <c r="H30" s="1127"/>
      <c r="I30" s="1127"/>
      <c r="J30" s="1127"/>
      <c r="K30" s="1127"/>
      <c r="L30" s="1127"/>
      <c r="M30" s="1127"/>
      <c r="N30" s="1127"/>
      <c r="O30" s="1127"/>
      <c r="P30" s="1128"/>
      <c r="Q30" s="1132">
        <v>229</v>
      </c>
      <c r="R30" s="1133"/>
      <c r="S30" s="1133"/>
      <c r="T30" s="1133"/>
      <c r="U30" s="1133"/>
      <c r="V30" s="1133">
        <v>227</v>
      </c>
      <c r="W30" s="1133"/>
      <c r="X30" s="1133"/>
      <c r="Y30" s="1133"/>
      <c r="Z30" s="1133"/>
      <c r="AA30" s="1133">
        <v>2</v>
      </c>
      <c r="AB30" s="1133"/>
      <c r="AC30" s="1133"/>
      <c r="AD30" s="1133"/>
      <c r="AE30" s="1134"/>
      <c r="AF30" s="1108">
        <v>2</v>
      </c>
      <c r="AG30" s="1109"/>
      <c r="AH30" s="1109"/>
      <c r="AI30" s="1109"/>
      <c r="AJ30" s="1110"/>
      <c r="AK30" s="1069">
        <v>91</v>
      </c>
      <c r="AL30" s="1060"/>
      <c r="AM30" s="1060"/>
      <c r="AN30" s="1060"/>
      <c r="AO30" s="1060"/>
      <c r="AP30" s="1060" t="s">
        <v>583</v>
      </c>
      <c r="AQ30" s="1060"/>
      <c r="AR30" s="1060"/>
      <c r="AS30" s="1060"/>
      <c r="AT30" s="1060"/>
      <c r="AU30" s="1060" t="s">
        <v>583</v>
      </c>
      <c r="AV30" s="1060"/>
      <c r="AW30" s="1060"/>
      <c r="AX30" s="1060"/>
      <c r="AY30" s="1060"/>
      <c r="AZ30" s="1131"/>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2">
      <c r="A31" s="266">
        <v>4</v>
      </c>
      <c r="B31" s="1126" t="s">
        <v>401</v>
      </c>
      <c r="C31" s="1127"/>
      <c r="D31" s="1127"/>
      <c r="E31" s="1127"/>
      <c r="F31" s="1127"/>
      <c r="G31" s="1127"/>
      <c r="H31" s="1127"/>
      <c r="I31" s="1127"/>
      <c r="J31" s="1127"/>
      <c r="K31" s="1127"/>
      <c r="L31" s="1127"/>
      <c r="M31" s="1127"/>
      <c r="N31" s="1127"/>
      <c r="O31" s="1127"/>
      <c r="P31" s="1128"/>
      <c r="Q31" s="1132">
        <v>430</v>
      </c>
      <c r="R31" s="1133"/>
      <c r="S31" s="1133"/>
      <c r="T31" s="1133"/>
      <c r="U31" s="1133"/>
      <c r="V31" s="1133">
        <v>394</v>
      </c>
      <c r="W31" s="1133"/>
      <c r="X31" s="1133"/>
      <c r="Y31" s="1133"/>
      <c r="Z31" s="1133"/>
      <c r="AA31" s="1133">
        <v>36</v>
      </c>
      <c r="AB31" s="1133"/>
      <c r="AC31" s="1133"/>
      <c r="AD31" s="1133"/>
      <c r="AE31" s="1134"/>
      <c r="AF31" s="1108">
        <v>206</v>
      </c>
      <c r="AG31" s="1109"/>
      <c r="AH31" s="1109"/>
      <c r="AI31" s="1109"/>
      <c r="AJ31" s="1110"/>
      <c r="AK31" s="1069">
        <v>22</v>
      </c>
      <c r="AL31" s="1060"/>
      <c r="AM31" s="1060"/>
      <c r="AN31" s="1060"/>
      <c r="AO31" s="1060"/>
      <c r="AP31" s="1060">
        <v>2906</v>
      </c>
      <c r="AQ31" s="1060"/>
      <c r="AR31" s="1060"/>
      <c r="AS31" s="1060"/>
      <c r="AT31" s="1060"/>
      <c r="AU31" s="1060">
        <v>160</v>
      </c>
      <c r="AV31" s="1060"/>
      <c r="AW31" s="1060"/>
      <c r="AX31" s="1060"/>
      <c r="AY31" s="1060"/>
      <c r="AZ31" s="1131"/>
      <c r="BA31" s="1131"/>
      <c r="BB31" s="1131"/>
      <c r="BC31" s="1131"/>
      <c r="BD31" s="1131"/>
      <c r="BE31" s="1121" t="s">
        <v>402</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2">
      <c r="A32" s="266">
        <v>5</v>
      </c>
      <c r="B32" s="1126" t="s">
        <v>403</v>
      </c>
      <c r="C32" s="1127"/>
      <c r="D32" s="1127"/>
      <c r="E32" s="1127"/>
      <c r="F32" s="1127"/>
      <c r="G32" s="1127"/>
      <c r="H32" s="1127"/>
      <c r="I32" s="1127"/>
      <c r="J32" s="1127"/>
      <c r="K32" s="1127"/>
      <c r="L32" s="1127"/>
      <c r="M32" s="1127"/>
      <c r="N32" s="1127"/>
      <c r="O32" s="1127"/>
      <c r="P32" s="1128"/>
      <c r="Q32" s="1132">
        <v>466</v>
      </c>
      <c r="R32" s="1133"/>
      <c r="S32" s="1133"/>
      <c r="T32" s="1133"/>
      <c r="U32" s="1133"/>
      <c r="V32" s="1133">
        <v>456</v>
      </c>
      <c r="W32" s="1133"/>
      <c r="X32" s="1133"/>
      <c r="Y32" s="1133"/>
      <c r="Z32" s="1133"/>
      <c r="AA32" s="1133">
        <v>10</v>
      </c>
      <c r="AB32" s="1133"/>
      <c r="AC32" s="1133"/>
      <c r="AD32" s="1133"/>
      <c r="AE32" s="1134"/>
      <c r="AF32" s="1108">
        <v>10</v>
      </c>
      <c r="AG32" s="1109"/>
      <c r="AH32" s="1109"/>
      <c r="AI32" s="1109"/>
      <c r="AJ32" s="1110"/>
      <c r="AK32" s="1069">
        <v>182</v>
      </c>
      <c r="AL32" s="1060"/>
      <c r="AM32" s="1060"/>
      <c r="AN32" s="1060"/>
      <c r="AO32" s="1060"/>
      <c r="AP32" s="1060">
        <v>2432</v>
      </c>
      <c r="AQ32" s="1060"/>
      <c r="AR32" s="1060"/>
      <c r="AS32" s="1060"/>
      <c r="AT32" s="1060"/>
      <c r="AU32" s="1060">
        <v>1958</v>
      </c>
      <c r="AV32" s="1060"/>
      <c r="AW32" s="1060"/>
      <c r="AX32" s="1060"/>
      <c r="AY32" s="1060"/>
      <c r="AZ32" s="1131"/>
      <c r="BA32" s="1131"/>
      <c r="BB32" s="1131"/>
      <c r="BC32" s="1131"/>
      <c r="BD32" s="1131"/>
      <c r="BE32" s="1121" t="s">
        <v>404</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2">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2">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2">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2">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2">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2">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2">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2">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2">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2">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2">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2">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2">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2">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2">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2">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2">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2">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2">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2">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2">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2">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2">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2">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2">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2">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2">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2">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5">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2">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405</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5">
      <c r="A63" s="264" t="s">
        <v>386</v>
      </c>
      <c r="B63" s="1033" t="s">
        <v>406</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229</v>
      </c>
      <c r="AG63" s="1048"/>
      <c r="AH63" s="1048"/>
      <c r="AI63" s="1048"/>
      <c r="AJ63" s="1119"/>
      <c r="AK63" s="1120"/>
      <c r="AL63" s="1052"/>
      <c r="AM63" s="1052"/>
      <c r="AN63" s="1052"/>
      <c r="AO63" s="1052"/>
      <c r="AP63" s="1048">
        <v>5338</v>
      </c>
      <c r="AQ63" s="1048"/>
      <c r="AR63" s="1048"/>
      <c r="AS63" s="1048"/>
      <c r="AT63" s="1048"/>
      <c r="AU63" s="1048">
        <v>2118</v>
      </c>
      <c r="AV63" s="1048"/>
      <c r="AW63" s="1048"/>
      <c r="AX63" s="1048"/>
      <c r="AY63" s="1048"/>
      <c r="AZ63" s="1114"/>
      <c r="BA63" s="1114"/>
      <c r="BB63" s="1114"/>
      <c r="BC63" s="1114"/>
      <c r="BD63" s="1114"/>
      <c r="BE63" s="1049"/>
      <c r="BF63" s="1049"/>
      <c r="BG63" s="1049"/>
      <c r="BH63" s="1049"/>
      <c r="BI63" s="1050"/>
      <c r="BJ63" s="1115" t="s">
        <v>407</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5">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2">
      <c r="A66" s="1084" t="s">
        <v>409</v>
      </c>
      <c r="B66" s="1085"/>
      <c r="C66" s="1085"/>
      <c r="D66" s="1085"/>
      <c r="E66" s="1085"/>
      <c r="F66" s="1085"/>
      <c r="G66" s="1085"/>
      <c r="H66" s="1085"/>
      <c r="I66" s="1085"/>
      <c r="J66" s="1085"/>
      <c r="K66" s="1085"/>
      <c r="L66" s="1085"/>
      <c r="M66" s="1085"/>
      <c r="N66" s="1085"/>
      <c r="O66" s="1085"/>
      <c r="P66" s="1086"/>
      <c r="Q66" s="1090" t="s">
        <v>390</v>
      </c>
      <c r="R66" s="1091"/>
      <c r="S66" s="1091"/>
      <c r="T66" s="1091"/>
      <c r="U66" s="1092"/>
      <c r="V66" s="1090" t="s">
        <v>410</v>
      </c>
      <c r="W66" s="1091"/>
      <c r="X66" s="1091"/>
      <c r="Y66" s="1091"/>
      <c r="Z66" s="1092"/>
      <c r="AA66" s="1090" t="s">
        <v>411</v>
      </c>
      <c r="AB66" s="1091"/>
      <c r="AC66" s="1091"/>
      <c r="AD66" s="1091"/>
      <c r="AE66" s="1092"/>
      <c r="AF66" s="1096" t="s">
        <v>412</v>
      </c>
      <c r="AG66" s="1097"/>
      <c r="AH66" s="1097"/>
      <c r="AI66" s="1097"/>
      <c r="AJ66" s="1098"/>
      <c r="AK66" s="1090" t="s">
        <v>394</v>
      </c>
      <c r="AL66" s="1085"/>
      <c r="AM66" s="1085"/>
      <c r="AN66" s="1085"/>
      <c r="AO66" s="1086"/>
      <c r="AP66" s="1090" t="s">
        <v>395</v>
      </c>
      <c r="AQ66" s="1091"/>
      <c r="AR66" s="1091"/>
      <c r="AS66" s="1091"/>
      <c r="AT66" s="1092"/>
      <c r="AU66" s="1090" t="s">
        <v>413</v>
      </c>
      <c r="AV66" s="1091"/>
      <c r="AW66" s="1091"/>
      <c r="AX66" s="1091"/>
      <c r="AY66" s="1092"/>
      <c r="AZ66" s="1090" t="s">
        <v>374</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5">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2">
      <c r="A68" s="258">
        <v>1</v>
      </c>
      <c r="B68" s="1074" t="s">
        <v>584</v>
      </c>
      <c r="C68" s="1075"/>
      <c r="D68" s="1075"/>
      <c r="E68" s="1075"/>
      <c r="F68" s="1075"/>
      <c r="G68" s="1075"/>
      <c r="H68" s="1075"/>
      <c r="I68" s="1075"/>
      <c r="J68" s="1075"/>
      <c r="K68" s="1075"/>
      <c r="L68" s="1075"/>
      <c r="M68" s="1075"/>
      <c r="N68" s="1075"/>
      <c r="O68" s="1075"/>
      <c r="P68" s="1076"/>
      <c r="Q68" s="1077">
        <v>2050</v>
      </c>
      <c r="R68" s="1071"/>
      <c r="S68" s="1071"/>
      <c r="T68" s="1071"/>
      <c r="U68" s="1071"/>
      <c r="V68" s="1071">
        <v>2036</v>
      </c>
      <c r="W68" s="1071"/>
      <c r="X68" s="1071"/>
      <c r="Y68" s="1071"/>
      <c r="Z68" s="1071"/>
      <c r="AA68" s="1071">
        <v>14</v>
      </c>
      <c r="AB68" s="1071"/>
      <c r="AC68" s="1071"/>
      <c r="AD68" s="1071"/>
      <c r="AE68" s="1071"/>
      <c r="AF68" s="1071">
        <v>14</v>
      </c>
      <c r="AG68" s="1071"/>
      <c r="AH68" s="1071"/>
      <c r="AI68" s="1071"/>
      <c r="AJ68" s="1071"/>
      <c r="AK68" s="1071">
        <v>2</v>
      </c>
      <c r="AL68" s="1071"/>
      <c r="AM68" s="1071"/>
      <c r="AN68" s="1071"/>
      <c r="AO68" s="1071"/>
      <c r="AP68" s="1071" t="s">
        <v>599</v>
      </c>
      <c r="AQ68" s="1071"/>
      <c r="AR68" s="1071"/>
      <c r="AS68" s="1071"/>
      <c r="AT68" s="1071"/>
      <c r="AU68" s="1071" t="s">
        <v>598</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2">
      <c r="A69" s="261">
        <v>2</v>
      </c>
      <c r="B69" s="1063" t="s">
        <v>585</v>
      </c>
      <c r="C69" s="1064"/>
      <c r="D69" s="1064"/>
      <c r="E69" s="1064"/>
      <c r="F69" s="1064"/>
      <c r="G69" s="1064"/>
      <c r="H69" s="1064"/>
      <c r="I69" s="1064"/>
      <c r="J69" s="1064"/>
      <c r="K69" s="1064"/>
      <c r="L69" s="1064"/>
      <c r="M69" s="1064"/>
      <c r="N69" s="1064"/>
      <c r="O69" s="1064"/>
      <c r="P69" s="1065"/>
      <c r="Q69" s="1066">
        <v>18</v>
      </c>
      <c r="R69" s="1060"/>
      <c r="S69" s="1060"/>
      <c r="T69" s="1060"/>
      <c r="U69" s="1060"/>
      <c r="V69" s="1060">
        <v>14</v>
      </c>
      <c r="W69" s="1060"/>
      <c r="X69" s="1060"/>
      <c r="Y69" s="1060"/>
      <c r="Z69" s="1060"/>
      <c r="AA69" s="1060">
        <v>4</v>
      </c>
      <c r="AB69" s="1060"/>
      <c r="AC69" s="1060"/>
      <c r="AD69" s="1060"/>
      <c r="AE69" s="1060"/>
      <c r="AF69" s="1060">
        <v>4</v>
      </c>
      <c r="AG69" s="1060"/>
      <c r="AH69" s="1060"/>
      <c r="AI69" s="1060"/>
      <c r="AJ69" s="1060"/>
      <c r="AK69" s="1060" t="s">
        <v>598</v>
      </c>
      <c r="AL69" s="1060"/>
      <c r="AM69" s="1060"/>
      <c r="AN69" s="1060"/>
      <c r="AO69" s="1060"/>
      <c r="AP69" s="1060" t="s">
        <v>598</v>
      </c>
      <c r="AQ69" s="1060"/>
      <c r="AR69" s="1060"/>
      <c r="AS69" s="1060"/>
      <c r="AT69" s="1060"/>
      <c r="AU69" s="1060" t="s">
        <v>599</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2">
      <c r="A70" s="261">
        <v>3</v>
      </c>
      <c r="B70" s="1063" t="s">
        <v>607</v>
      </c>
      <c r="C70" s="1064"/>
      <c r="D70" s="1064"/>
      <c r="E70" s="1064"/>
      <c r="F70" s="1064"/>
      <c r="G70" s="1064"/>
      <c r="H70" s="1064"/>
      <c r="I70" s="1064"/>
      <c r="J70" s="1064"/>
      <c r="K70" s="1064"/>
      <c r="L70" s="1064"/>
      <c r="M70" s="1064"/>
      <c r="N70" s="1064"/>
      <c r="O70" s="1064"/>
      <c r="P70" s="1065"/>
      <c r="Q70" s="1066">
        <v>22</v>
      </c>
      <c r="R70" s="1060"/>
      <c r="S70" s="1060"/>
      <c r="T70" s="1060"/>
      <c r="U70" s="1060"/>
      <c r="V70" s="1060">
        <v>18</v>
      </c>
      <c r="W70" s="1060"/>
      <c r="X70" s="1060"/>
      <c r="Y70" s="1060"/>
      <c r="Z70" s="1060"/>
      <c r="AA70" s="1060">
        <v>4</v>
      </c>
      <c r="AB70" s="1060"/>
      <c r="AC70" s="1060"/>
      <c r="AD70" s="1060"/>
      <c r="AE70" s="1060"/>
      <c r="AF70" s="1060">
        <v>4</v>
      </c>
      <c r="AG70" s="1060"/>
      <c r="AH70" s="1060"/>
      <c r="AI70" s="1060"/>
      <c r="AJ70" s="1060"/>
      <c r="AK70" s="1060" t="s">
        <v>598</v>
      </c>
      <c r="AL70" s="1060"/>
      <c r="AM70" s="1060"/>
      <c r="AN70" s="1060"/>
      <c r="AO70" s="1060"/>
      <c r="AP70" s="1060" t="s">
        <v>598</v>
      </c>
      <c r="AQ70" s="1060"/>
      <c r="AR70" s="1060"/>
      <c r="AS70" s="1060"/>
      <c r="AT70" s="1060"/>
      <c r="AU70" s="1060" t="s">
        <v>598</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2">
      <c r="A71" s="261">
        <v>4</v>
      </c>
      <c r="B71" s="1063" t="s">
        <v>586</v>
      </c>
      <c r="C71" s="1064"/>
      <c r="D71" s="1064"/>
      <c r="E71" s="1064"/>
      <c r="F71" s="1064"/>
      <c r="G71" s="1064"/>
      <c r="H71" s="1064"/>
      <c r="I71" s="1064"/>
      <c r="J71" s="1064"/>
      <c r="K71" s="1064"/>
      <c r="L71" s="1064"/>
      <c r="M71" s="1064"/>
      <c r="N71" s="1064"/>
      <c r="O71" s="1064"/>
      <c r="P71" s="1065"/>
      <c r="Q71" s="1066">
        <v>231</v>
      </c>
      <c r="R71" s="1060"/>
      <c r="S71" s="1060"/>
      <c r="T71" s="1060"/>
      <c r="U71" s="1060"/>
      <c r="V71" s="1060">
        <v>219</v>
      </c>
      <c r="W71" s="1060"/>
      <c r="X71" s="1060"/>
      <c r="Y71" s="1060"/>
      <c r="Z71" s="1060"/>
      <c r="AA71" s="1060">
        <v>12</v>
      </c>
      <c r="AB71" s="1060"/>
      <c r="AC71" s="1060"/>
      <c r="AD71" s="1060"/>
      <c r="AE71" s="1060"/>
      <c r="AF71" s="1060">
        <v>12</v>
      </c>
      <c r="AG71" s="1060"/>
      <c r="AH71" s="1060"/>
      <c r="AI71" s="1060"/>
      <c r="AJ71" s="1060"/>
      <c r="AK71" s="1060" t="s">
        <v>596</v>
      </c>
      <c r="AL71" s="1060"/>
      <c r="AM71" s="1060"/>
      <c r="AN71" s="1060"/>
      <c r="AO71" s="1060"/>
      <c r="AP71" s="1060" t="s">
        <v>597</v>
      </c>
      <c r="AQ71" s="1060"/>
      <c r="AR71" s="1060"/>
      <c r="AS71" s="1060"/>
      <c r="AT71" s="1060"/>
      <c r="AU71" s="1060" t="s">
        <v>596</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2">
      <c r="A72" s="261">
        <v>5</v>
      </c>
      <c r="B72" s="1063" t="s">
        <v>587</v>
      </c>
      <c r="C72" s="1064"/>
      <c r="D72" s="1064"/>
      <c r="E72" s="1064"/>
      <c r="F72" s="1064"/>
      <c r="G72" s="1064"/>
      <c r="H72" s="1064"/>
      <c r="I72" s="1064"/>
      <c r="J72" s="1064"/>
      <c r="K72" s="1064"/>
      <c r="L72" s="1064"/>
      <c r="M72" s="1064"/>
      <c r="N72" s="1064"/>
      <c r="O72" s="1064"/>
      <c r="P72" s="1065"/>
      <c r="Q72" s="1066">
        <v>202</v>
      </c>
      <c r="R72" s="1060"/>
      <c r="S72" s="1060"/>
      <c r="T72" s="1060"/>
      <c r="U72" s="1060"/>
      <c r="V72" s="1060">
        <v>198</v>
      </c>
      <c r="W72" s="1060"/>
      <c r="X72" s="1060"/>
      <c r="Y72" s="1060"/>
      <c r="Z72" s="1060"/>
      <c r="AA72" s="1060">
        <v>5</v>
      </c>
      <c r="AB72" s="1060"/>
      <c r="AC72" s="1060"/>
      <c r="AD72" s="1060"/>
      <c r="AE72" s="1060"/>
      <c r="AF72" s="1060">
        <v>5</v>
      </c>
      <c r="AG72" s="1060"/>
      <c r="AH72" s="1060"/>
      <c r="AI72" s="1060"/>
      <c r="AJ72" s="1060"/>
      <c r="AK72" s="1060">
        <v>5</v>
      </c>
      <c r="AL72" s="1060"/>
      <c r="AM72" s="1060"/>
      <c r="AN72" s="1060"/>
      <c r="AO72" s="1060"/>
      <c r="AP72" s="1060" t="s">
        <v>589</v>
      </c>
      <c r="AQ72" s="1060"/>
      <c r="AR72" s="1060"/>
      <c r="AS72" s="1060"/>
      <c r="AT72" s="1060"/>
      <c r="AU72" s="1060" t="s">
        <v>590</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2">
      <c r="A73" s="261">
        <v>6</v>
      </c>
      <c r="B73" s="1063" t="s">
        <v>588</v>
      </c>
      <c r="C73" s="1064"/>
      <c r="D73" s="1064"/>
      <c r="E73" s="1064"/>
      <c r="F73" s="1064"/>
      <c r="G73" s="1064"/>
      <c r="H73" s="1064"/>
      <c r="I73" s="1064"/>
      <c r="J73" s="1064"/>
      <c r="K73" s="1064"/>
      <c r="L73" s="1064"/>
      <c r="M73" s="1064"/>
      <c r="N73" s="1064"/>
      <c r="O73" s="1064"/>
      <c r="P73" s="1065"/>
      <c r="Q73" s="1066">
        <v>159644</v>
      </c>
      <c r="R73" s="1060"/>
      <c r="S73" s="1060"/>
      <c r="T73" s="1060"/>
      <c r="U73" s="1060"/>
      <c r="V73" s="1060">
        <v>154242</v>
      </c>
      <c r="W73" s="1060"/>
      <c r="X73" s="1060"/>
      <c r="Y73" s="1060"/>
      <c r="Z73" s="1060"/>
      <c r="AA73" s="1060">
        <v>5402</v>
      </c>
      <c r="AB73" s="1060"/>
      <c r="AC73" s="1060"/>
      <c r="AD73" s="1060"/>
      <c r="AE73" s="1060"/>
      <c r="AF73" s="1060">
        <v>5402</v>
      </c>
      <c r="AG73" s="1060"/>
      <c r="AH73" s="1060"/>
      <c r="AI73" s="1060"/>
      <c r="AJ73" s="1060"/>
      <c r="AK73" s="1060">
        <v>529</v>
      </c>
      <c r="AL73" s="1060"/>
      <c r="AM73" s="1060"/>
      <c r="AN73" s="1060"/>
      <c r="AO73" s="1060"/>
      <c r="AP73" s="1060" t="s">
        <v>590</v>
      </c>
      <c r="AQ73" s="1060"/>
      <c r="AR73" s="1060"/>
      <c r="AS73" s="1060"/>
      <c r="AT73" s="1060"/>
      <c r="AU73" s="1060" t="s">
        <v>583</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2">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2">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2">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2">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2">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2">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2">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2">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2">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2">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2">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2">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2">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2">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5">
      <c r="A88" s="264" t="s">
        <v>386</v>
      </c>
      <c r="B88" s="1033" t="s">
        <v>414</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5441</v>
      </c>
      <c r="AG88" s="1048"/>
      <c r="AH88" s="1048"/>
      <c r="AI88" s="1048"/>
      <c r="AJ88" s="1048"/>
      <c r="AK88" s="1052"/>
      <c r="AL88" s="1052"/>
      <c r="AM88" s="1052"/>
      <c r="AN88" s="1052"/>
      <c r="AO88" s="1052"/>
      <c r="AP88" s="1048" t="s">
        <v>610</v>
      </c>
      <c r="AQ88" s="1048"/>
      <c r="AR88" s="1048"/>
      <c r="AS88" s="1048"/>
      <c r="AT88" s="1048"/>
      <c r="AU88" s="1048" t="s">
        <v>611</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1033" t="s">
        <v>415</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2</v>
      </c>
      <c r="CS102" s="1040"/>
      <c r="CT102" s="1040"/>
      <c r="CU102" s="1040"/>
      <c r="CV102" s="1041"/>
      <c r="CW102" s="1039" t="s">
        <v>608</v>
      </c>
      <c r="CX102" s="1040"/>
      <c r="CY102" s="1040"/>
      <c r="CZ102" s="1040"/>
      <c r="DA102" s="1041"/>
      <c r="DB102" s="1039">
        <v>11</v>
      </c>
      <c r="DC102" s="1040"/>
      <c r="DD102" s="1040"/>
      <c r="DE102" s="1040"/>
      <c r="DF102" s="1041"/>
      <c r="DG102" s="1039" t="s">
        <v>608</v>
      </c>
      <c r="DH102" s="1040"/>
      <c r="DI102" s="1040"/>
      <c r="DJ102" s="1040"/>
      <c r="DK102" s="1041"/>
      <c r="DL102" s="1039" t="s">
        <v>609</v>
      </c>
      <c r="DM102" s="1040"/>
      <c r="DN102" s="1040"/>
      <c r="DO102" s="1040"/>
      <c r="DP102" s="1041"/>
      <c r="DQ102" s="1039">
        <v>8</v>
      </c>
      <c r="DR102" s="1040"/>
      <c r="DS102" s="1040"/>
      <c r="DT102" s="1040"/>
      <c r="DU102" s="1041"/>
      <c r="DV102" s="1022"/>
      <c r="DW102" s="1023"/>
      <c r="DX102" s="1023"/>
      <c r="DY102" s="1023"/>
      <c r="DZ102" s="1024"/>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416</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417</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418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27" t="s">
        <v>420</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421</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2">
      <c r="A109" s="982" t="s">
        <v>422</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423</v>
      </c>
      <c r="AB109" s="983"/>
      <c r="AC109" s="983"/>
      <c r="AD109" s="983"/>
      <c r="AE109" s="984"/>
      <c r="AF109" s="985" t="s">
        <v>305</v>
      </c>
      <c r="AG109" s="983"/>
      <c r="AH109" s="983"/>
      <c r="AI109" s="983"/>
      <c r="AJ109" s="984"/>
      <c r="AK109" s="985" t="s">
        <v>304</v>
      </c>
      <c r="AL109" s="983"/>
      <c r="AM109" s="983"/>
      <c r="AN109" s="983"/>
      <c r="AO109" s="984"/>
      <c r="AP109" s="985" t="s">
        <v>424</v>
      </c>
      <c r="AQ109" s="983"/>
      <c r="AR109" s="983"/>
      <c r="AS109" s="983"/>
      <c r="AT109" s="1014"/>
      <c r="AU109" s="982" t="s">
        <v>422</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423</v>
      </c>
      <c r="BR109" s="983"/>
      <c r="BS109" s="983"/>
      <c r="BT109" s="983"/>
      <c r="BU109" s="984"/>
      <c r="BV109" s="985" t="s">
        <v>305</v>
      </c>
      <c r="BW109" s="983"/>
      <c r="BX109" s="983"/>
      <c r="BY109" s="983"/>
      <c r="BZ109" s="984"/>
      <c r="CA109" s="985" t="s">
        <v>304</v>
      </c>
      <c r="CB109" s="983"/>
      <c r="CC109" s="983"/>
      <c r="CD109" s="983"/>
      <c r="CE109" s="984"/>
      <c r="CF109" s="1021" t="s">
        <v>424</v>
      </c>
      <c r="CG109" s="1021"/>
      <c r="CH109" s="1021"/>
      <c r="CI109" s="1021"/>
      <c r="CJ109" s="1021"/>
      <c r="CK109" s="985" t="s">
        <v>425</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423</v>
      </c>
      <c r="DH109" s="983"/>
      <c r="DI109" s="983"/>
      <c r="DJ109" s="983"/>
      <c r="DK109" s="984"/>
      <c r="DL109" s="985" t="s">
        <v>305</v>
      </c>
      <c r="DM109" s="983"/>
      <c r="DN109" s="983"/>
      <c r="DO109" s="983"/>
      <c r="DP109" s="984"/>
      <c r="DQ109" s="985" t="s">
        <v>304</v>
      </c>
      <c r="DR109" s="983"/>
      <c r="DS109" s="983"/>
      <c r="DT109" s="983"/>
      <c r="DU109" s="984"/>
      <c r="DV109" s="985" t="s">
        <v>424</v>
      </c>
      <c r="DW109" s="983"/>
      <c r="DX109" s="983"/>
      <c r="DY109" s="983"/>
      <c r="DZ109" s="1014"/>
    </row>
    <row r="110" spans="1:131" s="246" customFormat="1" ht="26.25" customHeight="1" x14ac:dyDescent="0.2">
      <c r="A110" s="885" t="s">
        <v>426</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1000529</v>
      </c>
      <c r="AB110" s="976"/>
      <c r="AC110" s="976"/>
      <c r="AD110" s="976"/>
      <c r="AE110" s="977"/>
      <c r="AF110" s="978">
        <v>975523</v>
      </c>
      <c r="AG110" s="976"/>
      <c r="AH110" s="976"/>
      <c r="AI110" s="976"/>
      <c r="AJ110" s="977"/>
      <c r="AK110" s="978">
        <v>941979</v>
      </c>
      <c r="AL110" s="976"/>
      <c r="AM110" s="976"/>
      <c r="AN110" s="976"/>
      <c r="AO110" s="977"/>
      <c r="AP110" s="979">
        <v>21.2</v>
      </c>
      <c r="AQ110" s="980"/>
      <c r="AR110" s="980"/>
      <c r="AS110" s="980"/>
      <c r="AT110" s="981"/>
      <c r="AU110" s="1015" t="s">
        <v>74</v>
      </c>
      <c r="AV110" s="1016"/>
      <c r="AW110" s="1016"/>
      <c r="AX110" s="1016"/>
      <c r="AY110" s="1016"/>
      <c r="AZ110" s="941" t="s">
        <v>427</v>
      </c>
      <c r="BA110" s="886"/>
      <c r="BB110" s="886"/>
      <c r="BC110" s="886"/>
      <c r="BD110" s="886"/>
      <c r="BE110" s="886"/>
      <c r="BF110" s="886"/>
      <c r="BG110" s="886"/>
      <c r="BH110" s="886"/>
      <c r="BI110" s="886"/>
      <c r="BJ110" s="886"/>
      <c r="BK110" s="886"/>
      <c r="BL110" s="886"/>
      <c r="BM110" s="886"/>
      <c r="BN110" s="886"/>
      <c r="BO110" s="886"/>
      <c r="BP110" s="887"/>
      <c r="BQ110" s="942">
        <v>9291078</v>
      </c>
      <c r="BR110" s="923"/>
      <c r="BS110" s="923"/>
      <c r="BT110" s="923"/>
      <c r="BU110" s="923"/>
      <c r="BV110" s="923">
        <v>8977793</v>
      </c>
      <c r="BW110" s="923"/>
      <c r="BX110" s="923"/>
      <c r="BY110" s="923"/>
      <c r="BZ110" s="923"/>
      <c r="CA110" s="923">
        <v>8564358</v>
      </c>
      <c r="CB110" s="923"/>
      <c r="CC110" s="923"/>
      <c r="CD110" s="923"/>
      <c r="CE110" s="923"/>
      <c r="CF110" s="947">
        <v>192.5</v>
      </c>
      <c r="CG110" s="948"/>
      <c r="CH110" s="948"/>
      <c r="CI110" s="948"/>
      <c r="CJ110" s="948"/>
      <c r="CK110" s="1011" t="s">
        <v>428</v>
      </c>
      <c r="CL110" s="897"/>
      <c r="CM110" s="972" t="s">
        <v>429</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430</v>
      </c>
      <c r="DH110" s="923"/>
      <c r="DI110" s="923"/>
      <c r="DJ110" s="923"/>
      <c r="DK110" s="923"/>
      <c r="DL110" s="923" t="s">
        <v>430</v>
      </c>
      <c r="DM110" s="923"/>
      <c r="DN110" s="923"/>
      <c r="DO110" s="923"/>
      <c r="DP110" s="923"/>
      <c r="DQ110" s="923" t="s">
        <v>431</v>
      </c>
      <c r="DR110" s="923"/>
      <c r="DS110" s="923"/>
      <c r="DT110" s="923"/>
      <c r="DU110" s="923"/>
      <c r="DV110" s="924" t="s">
        <v>432</v>
      </c>
      <c r="DW110" s="924"/>
      <c r="DX110" s="924"/>
      <c r="DY110" s="924"/>
      <c r="DZ110" s="925"/>
    </row>
    <row r="111" spans="1:131" s="246" customFormat="1" ht="26.25" customHeight="1" x14ac:dyDescent="0.2">
      <c r="A111" s="852" t="s">
        <v>433</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432</v>
      </c>
      <c r="AB111" s="1004"/>
      <c r="AC111" s="1004"/>
      <c r="AD111" s="1004"/>
      <c r="AE111" s="1005"/>
      <c r="AF111" s="1006" t="s">
        <v>434</v>
      </c>
      <c r="AG111" s="1004"/>
      <c r="AH111" s="1004"/>
      <c r="AI111" s="1004"/>
      <c r="AJ111" s="1005"/>
      <c r="AK111" s="1006" t="s">
        <v>430</v>
      </c>
      <c r="AL111" s="1004"/>
      <c r="AM111" s="1004"/>
      <c r="AN111" s="1004"/>
      <c r="AO111" s="1005"/>
      <c r="AP111" s="1007" t="s">
        <v>434</v>
      </c>
      <c r="AQ111" s="1008"/>
      <c r="AR111" s="1008"/>
      <c r="AS111" s="1008"/>
      <c r="AT111" s="1009"/>
      <c r="AU111" s="1017"/>
      <c r="AV111" s="1018"/>
      <c r="AW111" s="1018"/>
      <c r="AX111" s="1018"/>
      <c r="AY111" s="1018"/>
      <c r="AZ111" s="893" t="s">
        <v>435</v>
      </c>
      <c r="BA111" s="828"/>
      <c r="BB111" s="828"/>
      <c r="BC111" s="828"/>
      <c r="BD111" s="828"/>
      <c r="BE111" s="828"/>
      <c r="BF111" s="828"/>
      <c r="BG111" s="828"/>
      <c r="BH111" s="828"/>
      <c r="BI111" s="828"/>
      <c r="BJ111" s="828"/>
      <c r="BK111" s="828"/>
      <c r="BL111" s="828"/>
      <c r="BM111" s="828"/>
      <c r="BN111" s="828"/>
      <c r="BO111" s="828"/>
      <c r="BP111" s="829"/>
      <c r="BQ111" s="894" t="s">
        <v>432</v>
      </c>
      <c r="BR111" s="895"/>
      <c r="BS111" s="895"/>
      <c r="BT111" s="895"/>
      <c r="BU111" s="895"/>
      <c r="BV111" s="895" t="s">
        <v>434</v>
      </c>
      <c r="BW111" s="895"/>
      <c r="BX111" s="895"/>
      <c r="BY111" s="895"/>
      <c r="BZ111" s="895"/>
      <c r="CA111" s="895" t="s">
        <v>434</v>
      </c>
      <c r="CB111" s="895"/>
      <c r="CC111" s="895"/>
      <c r="CD111" s="895"/>
      <c r="CE111" s="895"/>
      <c r="CF111" s="956" t="s">
        <v>407</v>
      </c>
      <c r="CG111" s="957"/>
      <c r="CH111" s="957"/>
      <c r="CI111" s="957"/>
      <c r="CJ111" s="957"/>
      <c r="CK111" s="1012"/>
      <c r="CL111" s="899"/>
      <c r="CM111" s="902" t="s">
        <v>436</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432</v>
      </c>
      <c r="DH111" s="895"/>
      <c r="DI111" s="895"/>
      <c r="DJ111" s="895"/>
      <c r="DK111" s="895"/>
      <c r="DL111" s="895" t="s">
        <v>432</v>
      </c>
      <c r="DM111" s="895"/>
      <c r="DN111" s="895"/>
      <c r="DO111" s="895"/>
      <c r="DP111" s="895"/>
      <c r="DQ111" s="895" t="s">
        <v>432</v>
      </c>
      <c r="DR111" s="895"/>
      <c r="DS111" s="895"/>
      <c r="DT111" s="895"/>
      <c r="DU111" s="895"/>
      <c r="DV111" s="872" t="s">
        <v>434</v>
      </c>
      <c r="DW111" s="872"/>
      <c r="DX111" s="872"/>
      <c r="DY111" s="872"/>
      <c r="DZ111" s="873"/>
    </row>
    <row r="112" spans="1:131" s="246" customFormat="1" ht="26.25" customHeight="1" x14ac:dyDescent="0.2">
      <c r="A112" s="997" t="s">
        <v>437</v>
      </c>
      <c r="B112" s="998"/>
      <c r="C112" s="828" t="s">
        <v>438</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431</v>
      </c>
      <c r="AB112" s="858"/>
      <c r="AC112" s="858"/>
      <c r="AD112" s="858"/>
      <c r="AE112" s="859"/>
      <c r="AF112" s="860" t="s">
        <v>432</v>
      </c>
      <c r="AG112" s="858"/>
      <c r="AH112" s="858"/>
      <c r="AI112" s="858"/>
      <c r="AJ112" s="859"/>
      <c r="AK112" s="860" t="s">
        <v>432</v>
      </c>
      <c r="AL112" s="858"/>
      <c r="AM112" s="858"/>
      <c r="AN112" s="858"/>
      <c r="AO112" s="859"/>
      <c r="AP112" s="905" t="s">
        <v>248</v>
      </c>
      <c r="AQ112" s="906"/>
      <c r="AR112" s="906"/>
      <c r="AS112" s="906"/>
      <c r="AT112" s="907"/>
      <c r="AU112" s="1017"/>
      <c r="AV112" s="1018"/>
      <c r="AW112" s="1018"/>
      <c r="AX112" s="1018"/>
      <c r="AY112" s="1018"/>
      <c r="AZ112" s="893" t="s">
        <v>439</v>
      </c>
      <c r="BA112" s="828"/>
      <c r="BB112" s="828"/>
      <c r="BC112" s="828"/>
      <c r="BD112" s="828"/>
      <c r="BE112" s="828"/>
      <c r="BF112" s="828"/>
      <c r="BG112" s="828"/>
      <c r="BH112" s="828"/>
      <c r="BI112" s="828"/>
      <c r="BJ112" s="828"/>
      <c r="BK112" s="828"/>
      <c r="BL112" s="828"/>
      <c r="BM112" s="828"/>
      <c r="BN112" s="828"/>
      <c r="BO112" s="828"/>
      <c r="BP112" s="829"/>
      <c r="BQ112" s="894">
        <v>2140260</v>
      </c>
      <c r="BR112" s="895"/>
      <c r="BS112" s="895"/>
      <c r="BT112" s="895"/>
      <c r="BU112" s="895"/>
      <c r="BV112" s="895">
        <v>2088477</v>
      </c>
      <c r="BW112" s="895"/>
      <c r="BX112" s="895"/>
      <c r="BY112" s="895"/>
      <c r="BZ112" s="895"/>
      <c r="CA112" s="895">
        <v>2117424</v>
      </c>
      <c r="CB112" s="895"/>
      <c r="CC112" s="895"/>
      <c r="CD112" s="895"/>
      <c r="CE112" s="895"/>
      <c r="CF112" s="956">
        <v>47.6</v>
      </c>
      <c r="CG112" s="957"/>
      <c r="CH112" s="957"/>
      <c r="CI112" s="957"/>
      <c r="CJ112" s="957"/>
      <c r="CK112" s="1012"/>
      <c r="CL112" s="899"/>
      <c r="CM112" s="902" t="s">
        <v>440</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431</v>
      </c>
      <c r="DH112" s="895"/>
      <c r="DI112" s="895"/>
      <c r="DJ112" s="895"/>
      <c r="DK112" s="895"/>
      <c r="DL112" s="895" t="s">
        <v>432</v>
      </c>
      <c r="DM112" s="895"/>
      <c r="DN112" s="895"/>
      <c r="DO112" s="895"/>
      <c r="DP112" s="895"/>
      <c r="DQ112" s="895" t="s">
        <v>441</v>
      </c>
      <c r="DR112" s="895"/>
      <c r="DS112" s="895"/>
      <c r="DT112" s="895"/>
      <c r="DU112" s="895"/>
      <c r="DV112" s="872" t="s">
        <v>407</v>
      </c>
      <c r="DW112" s="872"/>
      <c r="DX112" s="872"/>
      <c r="DY112" s="872"/>
      <c r="DZ112" s="873"/>
    </row>
    <row r="113" spans="1:130" s="246" customFormat="1" ht="26.25" customHeight="1" x14ac:dyDescent="0.2">
      <c r="A113" s="999"/>
      <c r="B113" s="1000"/>
      <c r="C113" s="828" t="s">
        <v>442</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155216</v>
      </c>
      <c r="AB113" s="1004"/>
      <c r="AC113" s="1004"/>
      <c r="AD113" s="1004"/>
      <c r="AE113" s="1005"/>
      <c r="AF113" s="1006">
        <v>151287</v>
      </c>
      <c r="AG113" s="1004"/>
      <c r="AH113" s="1004"/>
      <c r="AI113" s="1004"/>
      <c r="AJ113" s="1005"/>
      <c r="AK113" s="1006">
        <v>166697</v>
      </c>
      <c r="AL113" s="1004"/>
      <c r="AM113" s="1004"/>
      <c r="AN113" s="1004"/>
      <c r="AO113" s="1005"/>
      <c r="AP113" s="1007">
        <v>3.7</v>
      </c>
      <c r="AQ113" s="1008"/>
      <c r="AR113" s="1008"/>
      <c r="AS113" s="1008"/>
      <c r="AT113" s="1009"/>
      <c r="AU113" s="1017"/>
      <c r="AV113" s="1018"/>
      <c r="AW113" s="1018"/>
      <c r="AX113" s="1018"/>
      <c r="AY113" s="1018"/>
      <c r="AZ113" s="893" t="s">
        <v>443</v>
      </c>
      <c r="BA113" s="828"/>
      <c r="BB113" s="828"/>
      <c r="BC113" s="828"/>
      <c r="BD113" s="828"/>
      <c r="BE113" s="828"/>
      <c r="BF113" s="828"/>
      <c r="BG113" s="828"/>
      <c r="BH113" s="828"/>
      <c r="BI113" s="828"/>
      <c r="BJ113" s="828"/>
      <c r="BK113" s="828"/>
      <c r="BL113" s="828"/>
      <c r="BM113" s="828"/>
      <c r="BN113" s="828"/>
      <c r="BO113" s="828"/>
      <c r="BP113" s="829"/>
      <c r="BQ113" s="894" t="s">
        <v>431</v>
      </c>
      <c r="BR113" s="895"/>
      <c r="BS113" s="895"/>
      <c r="BT113" s="895"/>
      <c r="BU113" s="895"/>
      <c r="BV113" s="895" t="s">
        <v>431</v>
      </c>
      <c r="BW113" s="895"/>
      <c r="BX113" s="895"/>
      <c r="BY113" s="895"/>
      <c r="BZ113" s="895"/>
      <c r="CA113" s="895" t="s">
        <v>431</v>
      </c>
      <c r="CB113" s="895"/>
      <c r="CC113" s="895"/>
      <c r="CD113" s="895"/>
      <c r="CE113" s="895"/>
      <c r="CF113" s="956" t="s">
        <v>431</v>
      </c>
      <c r="CG113" s="957"/>
      <c r="CH113" s="957"/>
      <c r="CI113" s="957"/>
      <c r="CJ113" s="957"/>
      <c r="CK113" s="1012"/>
      <c r="CL113" s="899"/>
      <c r="CM113" s="902" t="s">
        <v>444</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431</v>
      </c>
      <c r="DH113" s="858"/>
      <c r="DI113" s="858"/>
      <c r="DJ113" s="858"/>
      <c r="DK113" s="859"/>
      <c r="DL113" s="860" t="s">
        <v>431</v>
      </c>
      <c r="DM113" s="858"/>
      <c r="DN113" s="858"/>
      <c r="DO113" s="858"/>
      <c r="DP113" s="859"/>
      <c r="DQ113" s="860" t="s">
        <v>441</v>
      </c>
      <c r="DR113" s="858"/>
      <c r="DS113" s="858"/>
      <c r="DT113" s="858"/>
      <c r="DU113" s="859"/>
      <c r="DV113" s="905" t="s">
        <v>431</v>
      </c>
      <c r="DW113" s="906"/>
      <c r="DX113" s="906"/>
      <c r="DY113" s="906"/>
      <c r="DZ113" s="907"/>
    </row>
    <row r="114" spans="1:130" s="246" customFormat="1" ht="26.25" customHeight="1" x14ac:dyDescent="0.2">
      <c r="A114" s="999"/>
      <c r="B114" s="1000"/>
      <c r="C114" s="828" t="s">
        <v>445</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t="s">
        <v>441</v>
      </c>
      <c r="AB114" s="858"/>
      <c r="AC114" s="858"/>
      <c r="AD114" s="858"/>
      <c r="AE114" s="859"/>
      <c r="AF114" s="860" t="s">
        <v>441</v>
      </c>
      <c r="AG114" s="858"/>
      <c r="AH114" s="858"/>
      <c r="AI114" s="858"/>
      <c r="AJ114" s="859"/>
      <c r="AK114" s="860" t="s">
        <v>431</v>
      </c>
      <c r="AL114" s="858"/>
      <c r="AM114" s="858"/>
      <c r="AN114" s="858"/>
      <c r="AO114" s="859"/>
      <c r="AP114" s="905" t="s">
        <v>407</v>
      </c>
      <c r="AQ114" s="906"/>
      <c r="AR114" s="906"/>
      <c r="AS114" s="906"/>
      <c r="AT114" s="907"/>
      <c r="AU114" s="1017"/>
      <c r="AV114" s="1018"/>
      <c r="AW114" s="1018"/>
      <c r="AX114" s="1018"/>
      <c r="AY114" s="1018"/>
      <c r="AZ114" s="893" t="s">
        <v>446</v>
      </c>
      <c r="BA114" s="828"/>
      <c r="BB114" s="828"/>
      <c r="BC114" s="828"/>
      <c r="BD114" s="828"/>
      <c r="BE114" s="828"/>
      <c r="BF114" s="828"/>
      <c r="BG114" s="828"/>
      <c r="BH114" s="828"/>
      <c r="BI114" s="828"/>
      <c r="BJ114" s="828"/>
      <c r="BK114" s="828"/>
      <c r="BL114" s="828"/>
      <c r="BM114" s="828"/>
      <c r="BN114" s="828"/>
      <c r="BO114" s="828"/>
      <c r="BP114" s="829"/>
      <c r="BQ114" s="894">
        <v>1296357</v>
      </c>
      <c r="BR114" s="895"/>
      <c r="BS114" s="895"/>
      <c r="BT114" s="895"/>
      <c r="BU114" s="895"/>
      <c r="BV114" s="895">
        <v>1332116</v>
      </c>
      <c r="BW114" s="895"/>
      <c r="BX114" s="895"/>
      <c r="BY114" s="895"/>
      <c r="BZ114" s="895"/>
      <c r="CA114" s="895">
        <v>1305444</v>
      </c>
      <c r="CB114" s="895"/>
      <c r="CC114" s="895"/>
      <c r="CD114" s="895"/>
      <c r="CE114" s="895"/>
      <c r="CF114" s="956">
        <v>29.3</v>
      </c>
      <c r="CG114" s="957"/>
      <c r="CH114" s="957"/>
      <c r="CI114" s="957"/>
      <c r="CJ114" s="957"/>
      <c r="CK114" s="1012"/>
      <c r="CL114" s="899"/>
      <c r="CM114" s="902" t="s">
        <v>447</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431</v>
      </c>
      <c r="DH114" s="858"/>
      <c r="DI114" s="858"/>
      <c r="DJ114" s="858"/>
      <c r="DK114" s="859"/>
      <c r="DL114" s="860" t="s">
        <v>432</v>
      </c>
      <c r="DM114" s="858"/>
      <c r="DN114" s="858"/>
      <c r="DO114" s="858"/>
      <c r="DP114" s="859"/>
      <c r="DQ114" s="860" t="s">
        <v>434</v>
      </c>
      <c r="DR114" s="858"/>
      <c r="DS114" s="858"/>
      <c r="DT114" s="858"/>
      <c r="DU114" s="859"/>
      <c r="DV114" s="905" t="s">
        <v>432</v>
      </c>
      <c r="DW114" s="906"/>
      <c r="DX114" s="906"/>
      <c r="DY114" s="906"/>
      <c r="DZ114" s="907"/>
    </row>
    <row r="115" spans="1:130" s="246" customFormat="1" ht="26.25" customHeight="1" x14ac:dyDescent="0.2">
      <c r="A115" s="999"/>
      <c r="B115" s="1000"/>
      <c r="C115" s="828" t="s">
        <v>448</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432</v>
      </c>
      <c r="AB115" s="1004"/>
      <c r="AC115" s="1004"/>
      <c r="AD115" s="1004"/>
      <c r="AE115" s="1005"/>
      <c r="AF115" s="1006" t="s">
        <v>431</v>
      </c>
      <c r="AG115" s="1004"/>
      <c r="AH115" s="1004"/>
      <c r="AI115" s="1004"/>
      <c r="AJ115" s="1005"/>
      <c r="AK115" s="1006" t="s">
        <v>434</v>
      </c>
      <c r="AL115" s="1004"/>
      <c r="AM115" s="1004"/>
      <c r="AN115" s="1004"/>
      <c r="AO115" s="1005"/>
      <c r="AP115" s="1007" t="s">
        <v>431</v>
      </c>
      <c r="AQ115" s="1008"/>
      <c r="AR115" s="1008"/>
      <c r="AS115" s="1008"/>
      <c r="AT115" s="1009"/>
      <c r="AU115" s="1017"/>
      <c r="AV115" s="1018"/>
      <c r="AW115" s="1018"/>
      <c r="AX115" s="1018"/>
      <c r="AY115" s="1018"/>
      <c r="AZ115" s="893" t="s">
        <v>449</v>
      </c>
      <c r="BA115" s="828"/>
      <c r="BB115" s="828"/>
      <c r="BC115" s="828"/>
      <c r="BD115" s="828"/>
      <c r="BE115" s="828"/>
      <c r="BF115" s="828"/>
      <c r="BG115" s="828"/>
      <c r="BH115" s="828"/>
      <c r="BI115" s="828"/>
      <c r="BJ115" s="828"/>
      <c r="BK115" s="828"/>
      <c r="BL115" s="828"/>
      <c r="BM115" s="828"/>
      <c r="BN115" s="828"/>
      <c r="BO115" s="828"/>
      <c r="BP115" s="829"/>
      <c r="BQ115" s="894">
        <v>10045</v>
      </c>
      <c r="BR115" s="895"/>
      <c r="BS115" s="895"/>
      <c r="BT115" s="895"/>
      <c r="BU115" s="895"/>
      <c r="BV115" s="895">
        <v>10045</v>
      </c>
      <c r="BW115" s="895"/>
      <c r="BX115" s="895"/>
      <c r="BY115" s="895"/>
      <c r="BZ115" s="895"/>
      <c r="CA115" s="895">
        <v>7813</v>
      </c>
      <c r="CB115" s="895"/>
      <c r="CC115" s="895"/>
      <c r="CD115" s="895"/>
      <c r="CE115" s="895"/>
      <c r="CF115" s="956">
        <v>0.2</v>
      </c>
      <c r="CG115" s="957"/>
      <c r="CH115" s="957"/>
      <c r="CI115" s="957"/>
      <c r="CJ115" s="957"/>
      <c r="CK115" s="1012"/>
      <c r="CL115" s="899"/>
      <c r="CM115" s="893" t="s">
        <v>450</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431</v>
      </c>
      <c r="DH115" s="858"/>
      <c r="DI115" s="858"/>
      <c r="DJ115" s="858"/>
      <c r="DK115" s="859"/>
      <c r="DL115" s="860" t="s">
        <v>432</v>
      </c>
      <c r="DM115" s="858"/>
      <c r="DN115" s="858"/>
      <c r="DO115" s="858"/>
      <c r="DP115" s="859"/>
      <c r="DQ115" s="860" t="s">
        <v>441</v>
      </c>
      <c r="DR115" s="858"/>
      <c r="DS115" s="858"/>
      <c r="DT115" s="858"/>
      <c r="DU115" s="859"/>
      <c r="DV115" s="905" t="s">
        <v>434</v>
      </c>
      <c r="DW115" s="906"/>
      <c r="DX115" s="906"/>
      <c r="DY115" s="906"/>
      <c r="DZ115" s="907"/>
    </row>
    <row r="116" spans="1:130" s="246" customFormat="1" ht="26.25" customHeight="1" x14ac:dyDescent="0.2">
      <c r="A116" s="1001"/>
      <c r="B116" s="1002"/>
      <c r="C116" s="961" t="s">
        <v>451</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28</v>
      </c>
      <c r="AB116" s="858"/>
      <c r="AC116" s="858"/>
      <c r="AD116" s="858"/>
      <c r="AE116" s="859"/>
      <c r="AF116" s="860">
        <v>30</v>
      </c>
      <c r="AG116" s="858"/>
      <c r="AH116" s="858"/>
      <c r="AI116" s="858"/>
      <c r="AJ116" s="859"/>
      <c r="AK116" s="860" t="s">
        <v>432</v>
      </c>
      <c r="AL116" s="858"/>
      <c r="AM116" s="858"/>
      <c r="AN116" s="858"/>
      <c r="AO116" s="859"/>
      <c r="AP116" s="905" t="s">
        <v>434</v>
      </c>
      <c r="AQ116" s="906"/>
      <c r="AR116" s="906"/>
      <c r="AS116" s="906"/>
      <c r="AT116" s="907"/>
      <c r="AU116" s="1017"/>
      <c r="AV116" s="1018"/>
      <c r="AW116" s="1018"/>
      <c r="AX116" s="1018"/>
      <c r="AY116" s="1018"/>
      <c r="AZ116" s="944" t="s">
        <v>452</v>
      </c>
      <c r="BA116" s="945"/>
      <c r="BB116" s="945"/>
      <c r="BC116" s="945"/>
      <c r="BD116" s="945"/>
      <c r="BE116" s="945"/>
      <c r="BF116" s="945"/>
      <c r="BG116" s="945"/>
      <c r="BH116" s="945"/>
      <c r="BI116" s="945"/>
      <c r="BJ116" s="945"/>
      <c r="BK116" s="945"/>
      <c r="BL116" s="945"/>
      <c r="BM116" s="945"/>
      <c r="BN116" s="945"/>
      <c r="BO116" s="945"/>
      <c r="BP116" s="946"/>
      <c r="BQ116" s="894" t="s">
        <v>431</v>
      </c>
      <c r="BR116" s="895"/>
      <c r="BS116" s="895"/>
      <c r="BT116" s="895"/>
      <c r="BU116" s="895"/>
      <c r="BV116" s="895" t="s">
        <v>407</v>
      </c>
      <c r="BW116" s="895"/>
      <c r="BX116" s="895"/>
      <c r="BY116" s="895"/>
      <c r="BZ116" s="895"/>
      <c r="CA116" s="895" t="s">
        <v>434</v>
      </c>
      <c r="CB116" s="895"/>
      <c r="CC116" s="895"/>
      <c r="CD116" s="895"/>
      <c r="CE116" s="895"/>
      <c r="CF116" s="956" t="s">
        <v>434</v>
      </c>
      <c r="CG116" s="957"/>
      <c r="CH116" s="957"/>
      <c r="CI116" s="957"/>
      <c r="CJ116" s="957"/>
      <c r="CK116" s="1012"/>
      <c r="CL116" s="899"/>
      <c r="CM116" s="902" t="s">
        <v>453</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441</v>
      </c>
      <c r="DH116" s="858"/>
      <c r="DI116" s="858"/>
      <c r="DJ116" s="858"/>
      <c r="DK116" s="859"/>
      <c r="DL116" s="860" t="s">
        <v>434</v>
      </c>
      <c r="DM116" s="858"/>
      <c r="DN116" s="858"/>
      <c r="DO116" s="858"/>
      <c r="DP116" s="859"/>
      <c r="DQ116" s="860" t="s">
        <v>432</v>
      </c>
      <c r="DR116" s="858"/>
      <c r="DS116" s="858"/>
      <c r="DT116" s="858"/>
      <c r="DU116" s="859"/>
      <c r="DV116" s="905" t="s">
        <v>434</v>
      </c>
      <c r="DW116" s="906"/>
      <c r="DX116" s="906"/>
      <c r="DY116" s="906"/>
      <c r="DZ116" s="907"/>
    </row>
    <row r="117" spans="1:130" s="246" customFormat="1" ht="26.25" customHeight="1" x14ac:dyDescent="0.2">
      <c r="A117" s="98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454</v>
      </c>
      <c r="Z117" s="984"/>
      <c r="AA117" s="989">
        <v>1155773</v>
      </c>
      <c r="AB117" s="990"/>
      <c r="AC117" s="990"/>
      <c r="AD117" s="990"/>
      <c r="AE117" s="991"/>
      <c r="AF117" s="992">
        <v>1126840</v>
      </c>
      <c r="AG117" s="990"/>
      <c r="AH117" s="990"/>
      <c r="AI117" s="990"/>
      <c r="AJ117" s="991"/>
      <c r="AK117" s="992">
        <v>1108676</v>
      </c>
      <c r="AL117" s="990"/>
      <c r="AM117" s="990"/>
      <c r="AN117" s="990"/>
      <c r="AO117" s="991"/>
      <c r="AP117" s="993"/>
      <c r="AQ117" s="994"/>
      <c r="AR117" s="994"/>
      <c r="AS117" s="994"/>
      <c r="AT117" s="995"/>
      <c r="AU117" s="1017"/>
      <c r="AV117" s="1018"/>
      <c r="AW117" s="1018"/>
      <c r="AX117" s="1018"/>
      <c r="AY117" s="1018"/>
      <c r="AZ117" s="944" t="s">
        <v>455</v>
      </c>
      <c r="BA117" s="945"/>
      <c r="BB117" s="945"/>
      <c r="BC117" s="945"/>
      <c r="BD117" s="945"/>
      <c r="BE117" s="945"/>
      <c r="BF117" s="945"/>
      <c r="BG117" s="945"/>
      <c r="BH117" s="945"/>
      <c r="BI117" s="945"/>
      <c r="BJ117" s="945"/>
      <c r="BK117" s="945"/>
      <c r="BL117" s="945"/>
      <c r="BM117" s="945"/>
      <c r="BN117" s="945"/>
      <c r="BO117" s="945"/>
      <c r="BP117" s="946"/>
      <c r="BQ117" s="894" t="s">
        <v>431</v>
      </c>
      <c r="BR117" s="895"/>
      <c r="BS117" s="895"/>
      <c r="BT117" s="895"/>
      <c r="BU117" s="895"/>
      <c r="BV117" s="895" t="s">
        <v>456</v>
      </c>
      <c r="BW117" s="895"/>
      <c r="BX117" s="895"/>
      <c r="BY117" s="895"/>
      <c r="BZ117" s="895"/>
      <c r="CA117" s="895" t="s">
        <v>456</v>
      </c>
      <c r="CB117" s="895"/>
      <c r="CC117" s="895"/>
      <c r="CD117" s="895"/>
      <c r="CE117" s="895"/>
      <c r="CF117" s="956" t="s">
        <v>407</v>
      </c>
      <c r="CG117" s="957"/>
      <c r="CH117" s="957"/>
      <c r="CI117" s="957"/>
      <c r="CJ117" s="957"/>
      <c r="CK117" s="1012"/>
      <c r="CL117" s="899"/>
      <c r="CM117" s="902" t="s">
        <v>457</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431</v>
      </c>
      <c r="DH117" s="858"/>
      <c r="DI117" s="858"/>
      <c r="DJ117" s="858"/>
      <c r="DK117" s="859"/>
      <c r="DL117" s="860" t="s">
        <v>456</v>
      </c>
      <c r="DM117" s="858"/>
      <c r="DN117" s="858"/>
      <c r="DO117" s="858"/>
      <c r="DP117" s="859"/>
      <c r="DQ117" s="860" t="s">
        <v>456</v>
      </c>
      <c r="DR117" s="858"/>
      <c r="DS117" s="858"/>
      <c r="DT117" s="858"/>
      <c r="DU117" s="859"/>
      <c r="DV117" s="905" t="s">
        <v>407</v>
      </c>
      <c r="DW117" s="906"/>
      <c r="DX117" s="906"/>
      <c r="DY117" s="906"/>
      <c r="DZ117" s="907"/>
    </row>
    <row r="118" spans="1:130" s="246" customFormat="1" ht="26.25" customHeight="1" x14ac:dyDescent="0.2">
      <c r="A118" s="982" t="s">
        <v>425</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423</v>
      </c>
      <c r="AB118" s="983"/>
      <c r="AC118" s="983"/>
      <c r="AD118" s="983"/>
      <c r="AE118" s="984"/>
      <c r="AF118" s="985" t="s">
        <v>305</v>
      </c>
      <c r="AG118" s="983"/>
      <c r="AH118" s="983"/>
      <c r="AI118" s="983"/>
      <c r="AJ118" s="984"/>
      <c r="AK118" s="985" t="s">
        <v>304</v>
      </c>
      <c r="AL118" s="983"/>
      <c r="AM118" s="983"/>
      <c r="AN118" s="983"/>
      <c r="AO118" s="984"/>
      <c r="AP118" s="986" t="s">
        <v>424</v>
      </c>
      <c r="AQ118" s="987"/>
      <c r="AR118" s="987"/>
      <c r="AS118" s="987"/>
      <c r="AT118" s="988"/>
      <c r="AU118" s="1017"/>
      <c r="AV118" s="1018"/>
      <c r="AW118" s="1018"/>
      <c r="AX118" s="1018"/>
      <c r="AY118" s="1018"/>
      <c r="AZ118" s="960" t="s">
        <v>458</v>
      </c>
      <c r="BA118" s="961"/>
      <c r="BB118" s="961"/>
      <c r="BC118" s="961"/>
      <c r="BD118" s="961"/>
      <c r="BE118" s="961"/>
      <c r="BF118" s="961"/>
      <c r="BG118" s="961"/>
      <c r="BH118" s="961"/>
      <c r="BI118" s="961"/>
      <c r="BJ118" s="961"/>
      <c r="BK118" s="961"/>
      <c r="BL118" s="961"/>
      <c r="BM118" s="961"/>
      <c r="BN118" s="961"/>
      <c r="BO118" s="961"/>
      <c r="BP118" s="962"/>
      <c r="BQ118" s="963" t="s">
        <v>431</v>
      </c>
      <c r="BR118" s="926"/>
      <c r="BS118" s="926"/>
      <c r="BT118" s="926"/>
      <c r="BU118" s="926"/>
      <c r="BV118" s="926" t="s">
        <v>431</v>
      </c>
      <c r="BW118" s="926"/>
      <c r="BX118" s="926"/>
      <c r="BY118" s="926"/>
      <c r="BZ118" s="926"/>
      <c r="CA118" s="926" t="s">
        <v>407</v>
      </c>
      <c r="CB118" s="926"/>
      <c r="CC118" s="926"/>
      <c r="CD118" s="926"/>
      <c r="CE118" s="926"/>
      <c r="CF118" s="956" t="s">
        <v>456</v>
      </c>
      <c r="CG118" s="957"/>
      <c r="CH118" s="957"/>
      <c r="CI118" s="957"/>
      <c r="CJ118" s="957"/>
      <c r="CK118" s="1012"/>
      <c r="CL118" s="899"/>
      <c r="CM118" s="902" t="s">
        <v>459</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431</v>
      </c>
      <c r="DH118" s="858"/>
      <c r="DI118" s="858"/>
      <c r="DJ118" s="858"/>
      <c r="DK118" s="859"/>
      <c r="DL118" s="860" t="s">
        <v>431</v>
      </c>
      <c r="DM118" s="858"/>
      <c r="DN118" s="858"/>
      <c r="DO118" s="858"/>
      <c r="DP118" s="859"/>
      <c r="DQ118" s="860" t="s">
        <v>441</v>
      </c>
      <c r="DR118" s="858"/>
      <c r="DS118" s="858"/>
      <c r="DT118" s="858"/>
      <c r="DU118" s="859"/>
      <c r="DV118" s="905" t="s">
        <v>431</v>
      </c>
      <c r="DW118" s="906"/>
      <c r="DX118" s="906"/>
      <c r="DY118" s="906"/>
      <c r="DZ118" s="907"/>
    </row>
    <row r="119" spans="1:130" s="246" customFormat="1" ht="26.25" customHeight="1" x14ac:dyDescent="0.2">
      <c r="A119" s="896" t="s">
        <v>428</v>
      </c>
      <c r="B119" s="897"/>
      <c r="C119" s="972" t="s">
        <v>429</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441</v>
      </c>
      <c r="AB119" s="976"/>
      <c r="AC119" s="976"/>
      <c r="AD119" s="976"/>
      <c r="AE119" s="977"/>
      <c r="AF119" s="978" t="s">
        <v>456</v>
      </c>
      <c r="AG119" s="976"/>
      <c r="AH119" s="976"/>
      <c r="AI119" s="976"/>
      <c r="AJ119" s="977"/>
      <c r="AK119" s="978" t="s">
        <v>431</v>
      </c>
      <c r="AL119" s="976"/>
      <c r="AM119" s="976"/>
      <c r="AN119" s="976"/>
      <c r="AO119" s="977"/>
      <c r="AP119" s="979" t="s">
        <v>407</v>
      </c>
      <c r="AQ119" s="980"/>
      <c r="AR119" s="980"/>
      <c r="AS119" s="980"/>
      <c r="AT119" s="981"/>
      <c r="AU119" s="1019"/>
      <c r="AV119" s="1020"/>
      <c r="AW119" s="1020"/>
      <c r="AX119" s="1020"/>
      <c r="AY119" s="1020"/>
      <c r="AZ119" s="277" t="s">
        <v>186</v>
      </c>
      <c r="BA119" s="277"/>
      <c r="BB119" s="277"/>
      <c r="BC119" s="277"/>
      <c r="BD119" s="277"/>
      <c r="BE119" s="277"/>
      <c r="BF119" s="277"/>
      <c r="BG119" s="277"/>
      <c r="BH119" s="277"/>
      <c r="BI119" s="277"/>
      <c r="BJ119" s="277"/>
      <c r="BK119" s="277"/>
      <c r="BL119" s="277"/>
      <c r="BM119" s="277"/>
      <c r="BN119" s="277"/>
      <c r="BO119" s="958" t="s">
        <v>460</v>
      </c>
      <c r="BP119" s="959"/>
      <c r="BQ119" s="963">
        <v>12737740</v>
      </c>
      <c r="BR119" s="926"/>
      <c r="BS119" s="926"/>
      <c r="BT119" s="926"/>
      <c r="BU119" s="926"/>
      <c r="BV119" s="926">
        <v>12408431</v>
      </c>
      <c r="BW119" s="926"/>
      <c r="BX119" s="926"/>
      <c r="BY119" s="926"/>
      <c r="BZ119" s="926"/>
      <c r="CA119" s="926">
        <v>11995039</v>
      </c>
      <c r="CB119" s="926"/>
      <c r="CC119" s="926"/>
      <c r="CD119" s="926"/>
      <c r="CE119" s="926"/>
      <c r="CF119" s="824"/>
      <c r="CG119" s="825"/>
      <c r="CH119" s="825"/>
      <c r="CI119" s="825"/>
      <c r="CJ119" s="915"/>
      <c r="CK119" s="1013"/>
      <c r="CL119" s="901"/>
      <c r="CM119" s="919" t="s">
        <v>461</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431</v>
      </c>
      <c r="DH119" s="841"/>
      <c r="DI119" s="841"/>
      <c r="DJ119" s="841"/>
      <c r="DK119" s="842"/>
      <c r="DL119" s="843" t="s">
        <v>456</v>
      </c>
      <c r="DM119" s="841"/>
      <c r="DN119" s="841"/>
      <c r="DO119" s="841"/>
      <c r="DP119" s="842"/>
      <c r="DQ119" s="843" t="s">
        <v>441</v>
      </c>
      <c r="DR119" s="841"/>
      <c r="DS119" s="841"/>
      <c r="DT119" s="841"/>
      <c r="DU119" s="842"/>
      <c r="DV119" s="929" t="s">
        <v>441</v>
      </c>
      <c r="DW119" s="930"/>
      <c r="DX119" s="930"/>
      <c r="DY119" s="930"/>
      <c r="DZ119" s="931"/>
    </row>
    <row r="120" spans="1:130" s="246" customFormat="1" ht="26.25" customHeight="1" x14ac:dyDescent="0.2">
      <c r="A120" s="898"/>
      <c r="B120" s="899"/>
      <c r="C120" s="902" t="s">
        <v>436</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431</v>
      </c>
      <c r="AB120" s="858"/>
      <c r="AC120" s="858"/>
      <c r="AD120" s="858"/>
      <c r="AE120" s="859"/>
      <c r="AF120" s="860" t="s">
        <v>456</v>
      </c>
      <c r="AG120" s="858"/>
      <c r="AH120" s="858"/>
      <c r="AI120" s="858"/>
      <c r="AJ120" s="859"/>
      <c r="AK120" s="860" t="s">
        <v>456</v>
      </c>
      <c r="AL120" s="858"/>
      <c r="AM120" s="858"/>
      <c r="AN120" s="858"/>
      <c r="AO120" s="859"/>
      <c r="AP120" s="905" t="s">
        <v>431</v>
      </c>
      <c r="AQ120" s="906"/>
      <c r="AR120" s="906"/>
      <c r="AS120" s="906"/>
      <c r="AT120" s="907"/>
      <c r="AU120" s="964" t="s">
        <v>462</v>
      </c>
      <c r="AV120" s="965"/>
      <c r="AW120" s="965"/>
      <c r="AX120" s="965"/>
      <c r="AY120" s="966"/>
      <c r="AZ120" s="941" t="s">
        <v>463</v>
      </c>
      <c r="BA120" s="886"/>
      <c r="BB120" s="886"/>
      <c r="BC120" s="886"/>
      <c r="BD120" s="886"/>
      <c r="BE120" s="886"/>
      <c r="BF120" s="886"/>
      <c r="BG120" s="886"/>
      <c r="BH120" s="886"/>
      <c r="BI120" s="886"/>
      <c r="BJ120" s="886"/>
      <c r="BK120" s="886"/>
      <c r="BL120" s="886"/>
      <c r="BM120" s="886"/>
      <c r="BN120" s="886"/>
      <c r="BO120" s="886"/>
      <c r="BP120" s="887"/>
      <c r="BQ120" s="942">
        <v>2121991</v>
      </c>
      <c r="BR120" s="923"/>
      <c r="BS120" s="923"/>
      <c r="BT120" s="923"/>
      <c r="BU120" s="923"/>
      <c r="BV120" s="923">
        <v>2215743</v>
      </c>
      <c r="BW120" s="923"/>
      <c r="BX120" s="923"/>
      <c r="BY120" s="923"/>
      <c r="BZ120" s="923"/>
      <c r="CA120" s="923">
        <v>2070582</v>
      </c>
      <c r="CB120" s="923"/>
      <c r="CC120" s="923"/>
      <c r="CD120" s="923"/>
      <c r="CE120" s="923"/>
      <c r="CF120" s="947">
        <v>46.5</v>
      </c>
      <c r="CG120" s="948"/>
      <c r="CH120" s="948"/>
      <c r="CI120" s="948"/>
      <c r="CJ120" s="948"/>
      <c r="CK120" s="949" t="s">
        <v>464</v>
      </c>
      <c r="CL120" s="933"/>
      <c r="CM120" s="933"/>
      <c r="CN120" s="933"/>
      <c r="CO120" s="934"/>
      <c r="CP120" s="953" t="s">
        <v>465</v>
      </c>
      <c r="CQ120" s="954"/>
      <c r="CR120" s="954"/>
      <c r="CS120" s="954"/>
      <c r="CT120" s="954"/>
      <c r="CU120" s="954"/>
      <c r="CV120" s="954"/>
      <c r="CW120" s="954"/>
      <c r="CX120" s="954"/>
      <c r="CY120" s="954"/>
      <c r="CZ120" s="954"/>
      <c r="DA120" s="954"/>
      <c r="DB120" s="954"/>
      <c r="DC120" s="954"/>
      <c r="DD120" s="954"/>
      <c r="DE120" s="954"/>
      <c r="DF120" s="955"/>
      <c r="DG120" s="942">
        <v>2083938</v>
      </c>
      <c r="DH120" s="923"/>
      <c r="DI120" s="923"/>
      <c r="DJ120" s="923"/>
      <c r="DK120" s="923"/>
      <c r="DL120" s="923">
        <v>1976963</v>
      </c>
      <c r="DM120" s="923"/>
      <c r="DN120" s="923"/>
      <c r="DO120" s="923"/>
      <c r="DP120" s="923"/>
      <c r="DQ120" s="923">
        <v>1957603</v>
      </c>
      <c r="DR120" s="923"/>
      <c r="DS120" s="923"/>
      <c r="DT120" s="923"/>
      <c r="DU120" s="923"/>
      <c r="DV120" s="924">
        <v>44</v>
      </c>
      <c r="DW120" s="924"/>
      <c r="DX120" s="924"/>
      <c r="DY120" s="924"/>
      <c r="DZ120" s="925"/>
    </row>
    <row r="121" spans="1:130" s="246" customFormat="1" ht="26.25" customHeight="1" x14ac:dyDescent="0.2">
      <c r="A121" s="898"/>
      <c r="B121" s="899"/>
      <c r="C121" s="944" t="s">
        <v>466</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441</v>
      </c>
      <c r="AB121" s="858"/>
      <c r="AC121" s="858"/>
      <c r="AD121" s="858"/>
      <c r="AE121" s="859"/>
      <c r="AF121" s="860" t="s">
        <v>456</v>
      </c>
      <c r="AG121" s="858"/>
      <c r="AH121" s="858"/>
      <c r="AI121" s="858"/>
      <c r="AJ121" s="859"/>
      <c r="AK121" s="860" t="s">
        <v>441</v>
      </c>
      <c r="AL121" s="858"/>
      <c r="AM121" s="858"/>
      <c r="AN121" s="858"/>
      <c r="AO121" s="859"/>
      <c r="AP121" s="905" t="s">
        <v>431</v>
      </c>
      <c r="AQ121" s="906"/>
      <c r="AR121" s="906"/>
      <c r="AS121" s="906"/>
      <c r="AT121" s="907"/>
      <c r="AU121" s="967"/>
      <c r="AV121" s="968"/>
      <c r="AW121" s="968"/>
      <c r="AX121" s="968"/>
      <c r="AY121" s="969"/>
      <c r="AZ121" s="893" t="s">
        <v>467</v>
      </c>
      <c r="BA121" s="828"/>
      <c r="BB121" s="828"/>
      <c r="BC121" s="828"/>
      <c r="BD121" s="828"/>
      <c r="BE121" s="828"/>
      <c r="BF121" s="828"/>
      <c r="BG121" s="828"/>
      <c r="BH121" s="828"/>
      <c r="BI121" s="828"/>
      <c r="BJ121" s="828"/>
      <c r="BK121" s="828"/>
      <c r="BL121" s="828"/>
      <c r="BM121" s="828"/>
      <c r="BN121" s="828"/>
      <c r="BO121" s="828"/>
      <c r="BP121" s="829"/>
      <c r="BQ121" s="894">
        <v>80150</v>
      </c>
      <c r="BR121" s="895"/>
      <c r="BS121" s="895"/>
      <c r="BT121" s="895"/>
      <c r="BU121" s="895"/>
      <c r="BV121" s="895">
        <v>59783</v>
      </c>
      <c r="BW121" s="895"/>
      <c r="BX121" s="895"/>
      <c r="BY121" s="895"/>
      <c r="BZ121" s="895"/>
      <c r="CA121" s="895">
        <v>42624</v>
      </c>
      <c r="CB121" s="895"/>
      <c r="CC121" s="895"/>
      <c r="CD121" s="895"/>
      <c r="CE121" s="895"/>
      <c r="CF121" s="956">
        <v>1</v>
      </c>
      <c r="CG121" s="957"/>
      <c r="CH121" s="957"/>
      <c r="CI121" s="957"/>
      <c r="CJ121" s="957"/>
      <c r="CK121" s="950"/>
      <c r="CL121" s="936"/>
      <c r="CM121" s="936"/>
      <c r="CN121" s="936"/>
      <c r="CO121" s="937"/>
      <c r="CP121" s="916" t="s">
        <v>468</v>
      </c>
      <c r="CQ121" s="917"/>
      <c r="CR121" s="917"/>
      <c r="CS121" s="917"/>
      <c r="CT121" s="917"/>
      <c r="CU121" s="917"/>
      <c r="CV121" s="917"/>
      <c r="CW121" s="917"/>
      <c r="CX121" s="917"/>
      <c r="CY121" s="917"/>
      <c r="CZ121" s="917"/>
      <c r="DA121" s="917"/>
      <c r="DB121" s="917"/>
      <c r="DC121" s="917"/>
      <c r="DD121" s="917"/>
      <c r="DE121" s="917"/>
      <c r="DF121" s="918"/>
      <c r="DG121" s="894">
        <v>56322</v>
      </c>
      <c r="DH121" s="895"/>
      <c r="DI121" s="895"/>
      <c r="DJ121" s="895"/>
      <c r="DK121" s="895"/>
      <c r="DL121" s="895">
        <v>111514</v>
      </c>
      <c r="DM121" s="895"/>
      <c r="DN121" s="895"/>
      <c r="DO121" s="895"/>
      <c r="DP121" s="895"/>
      <c r="DQ121" s="895">
        <v>159821</v>
      </c>
      <c r="DR121" s="895"/>
      <c r="DS121" s="895"/>
      <c r="DT121" s="895"/>
      <c r="DU121" s="895"/>
      <c r="DV121" s="872">
        <v>3.6</v>
      </c>
      <c r="DW121" s="872"/>
      <c r="DX121" s="872"/>
      <c r="DY121" s="872"/>
      <c r="DZ121" s="873"/>
    </row>
    <row r="122" spans="1:130" s="246" customFormat="1" ht="26.25" customHeight="1" x14ac:dyDescent="0.2">
      <c r="A122" s="898"/>
      <c r="B122" s="899"/>
      <c r="C122" s="902" t="s">
        <v>447</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456</v>
      </c>
      <c r="AB122" s="858"/>
      <c r="AC122" s="858"/>
      <c r="AD122" s="858"/>
      <c r="AE122" s="859"/>
      <c r="AF122" s="860" t="s">
        <v>441</v>
      </c>
      <c r="AG122" s="858"/>
      <c r="AH122" s="858"/>
      <c r="AI122" s="858"/>
      <c r="AJ122" s="859"/>
      <c r="AK122" s="860" t="s">
        <v>441</v>
      </c>
      <c r="AL122" s="858"/>
      <c r="AM122" s="858"/>
      <c r="AN122" s="858"/>
      <c r="AO122" s="859"/>
      <c r="AP122" s="905" t="s">
        <v>431</v>
      </c>
      <c r="AQ122" s="906"/>
      <c r="AR122" s="906"/>
      <c r="AS122" s="906"/>
      <c r="AT122" s="907"/>
      <c r="AU122" s="967"/>
      <c r="AV122" s="968"/>
      <c r="AW122" s="968"/>
      <c r="AX122" s="968"/>
      <c r="AY122" s="969"/>
      <c r="AZ122" s="960" t="s">
        <v>469</v>
      </c>
      <c r="BA122" s="961"/>
      <c r="BB122" s="961"/>
      <c r="BC122" s="961"/>
      <c r="BD122" s="961"/>
      <c r="BE122" s="961"/>
      <c r="BF122" s="961"/>
      <c r="BG122" s="961"/>
      <c r="BH122" s="961"/>
      <c r="BI122" s="961"/>
      <c r="BJ122" s="961"/>
      <c r="BK122" s="961"/>
      <c r="BL122" s="961"/>
      <c r="BM122" s="961"/>
      <c r="BN122" s="961"/>
      <c r="BO122" s="961"/>
      <c r="BP122" s="962"/>
      <c r="BQ122" s="963">
        <v>6637812</v>
      </c>
      <c r="BR122" s="926"/>
      <c r="BS122" s="926"/>
      <c r="BT122" s="926"/>
      <c r="BU122" s="926"/>
      <c r="BV122" s="926">
        <v>6406529</v>
      </c>
      <c r="BW122" s="926"/>
      <c r="BX122" s="926"/>
      <c r="BY122" s="926"/>
      <c r="BZ122" s="926"/>
      <c r="CA122" s="926">
        <v>6303293</v>
      </c>
      <c r="CB122" s="926"/>
      <c r="CC122" s="926"/>
      <c r="CD122" s="926"/>
      <c r="CE122" s="926"/>
      <c r="CF122" s="927">
        <v>141.69999999999999</v>
      </c>
      <c r="CG122" s="928"/>
      <c r="CH122" s="928"/>
      <c r="CI122" s="928"/>
      <c r="CJ122" s="928"/>
      <c r="CK122" s="950"/>
      <c r="CL122" s="936"/>
      <c r="CM122" s="936"/>
      <c r="CN122" s="936"/>
      <c r="CO122" s="937"/>
      <c r="CP122" s="916" t="s">
        <v>470</v>
      </c>
      <c r="CQ122" s="917"/>
      <c r="CR122" s="917"/>
      <c r="CS122" s="917"/>
      <c r="CT122" s="917"/>
      <c r="CU122" s="917"/>
      <c r="CV122" s="917"/>
      <c r="CW122" s="917"/>
      <c r="CX122" s="917"/>
      <c r="CY122" s="917"/>
      <c r="CZ122" s="917"/>
      <c r="DA122" s="917"/>
      <c r="DB122" s="917"/>
      <c r="DC122" s="917"/>
      <c r="DD122" s="917"/>
      <c r="DE122" s="917"/>
      <c r="DF122" s="918"/>
      <c r="DG122" s="894" t="s">
        <v>441</v>
      </c>
      <c r="DH122" s="895"/>
      <c r="DI122" s="895"/>
      <c r="DJ122" s="895"/>
      <c r="DK122" s="895"/>
      <c r="DL122" s="895" t="s">
        <v>456</v>
      </c>
      <c r="DM122" s="895"/>
      <c r="DN122" s="895"/>
      <c r="DO122" s="895"/>
      <c r="DP122" s="895"/>
      <c r="DQ122" s="895" t="s">
        <v>431</v>
      </c>
      <c r="DR122" s="895"/>
      <c r="DS122" s="895"/>
      <c r="DT122" s="895"/>
      <c r="DU122" s="895"/>
      <c r="DV122" s="872" t="s">
        <v>456</v>
      </c>
      <c r="DW122" s="872"/>
      <c r="DX122" s="872"/>
      <c r="DY122" s="872"/>
      <c r="DZ122" s="873"/>
    </row>
    <row r="123" spans="1:130" s="246" customFormat="1" ht="26.25" customHeight="1" x14ac:dyDescent="0.2">
      <c r="A123" s="898"/>
      <c r="B123" s="899"/>
      <c r="C123" s="902" t="s">
        <v>453</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441</v>
      </c>
      <c r="AB123" s="858"/>
      <c r="AC123" s="858"/>
      <c r="AD123" s="858"/>
      <c r="AE123" s="859"/>
      <c r="AF123" s="860" t="s">
        <v>456</v>
      </c>
      <c r="AG123" s="858"/>
      <c r="AH123" s="858"/>
      <c r="AI123" s="858"/>
      <c r="AJ123" s="859"/>
      <c r="AK123" s="860" t="s">
        <v>431</v>
      </c>
      <c r="AL123" s="858"/>
      <c r="AM123" s="858"/>
      <c r="AN123" s="858"/>
      <c r="AO123" s="859"/>
      <c r="AP123" s="905" t="s">
        <v>441</v>
      </c>
      <c r="AQ123" s="906"/>
      <c r="AR123" s="906"/>
      <c r="AS123" s="906"/>
      <c r="AT123" s="907"/>
      <c r="AU123" s="970"/>
      <c r="AV123" s="971"/>
      <c r="AW123" s="971"/>
      <c r="AX123" s="971"/>
      <c r="AY123" s="971"/>
      <c r="AZ123" s="277" t="s">
        <v>186</v>
      </c>
      <c r="BA123" s="277"/>
      <c r="BB123" s="277"/>
      <c r="BC123" s="277"/>
      <c r="BD123" s="277"/>
      <c r="BE123" s="277"/>
      <c r="BF123" s="277"/>
      <c r="BG123" s="277"/>
      <c r="BH123" s="277"/>
      <c r="BI123" s="277"/>
      <c r="BJ123" s="277"/>
      <c r="BK123" s="277"/>
      <c r="BL123" s="277"/>
      <c r="BM123" s="277"/>
      <c r="BN123" s="277"/>
      <c r="BO123" s="958" t="s">
        <v>471</v>
      </c>
      <c r="BP123" s="959"/>
      <c r="BQ123" s="913">
        <v>8839953</v>
      </c>
      <c r="BR123" s="914"/>
      <c r="BS123" s="914"/>
      <c r="BT123" s="914"/>
      <c r="BU123" s="914"/>
      <c r="BV123" s="914">
        <v>8682055</v>
      </c>
      <c r="BW123" s="914"/>
      <c r="BX123" s="914"/>
      <c r="BY123" s="914"/>
      <c r="BZ123" s="914"/>
      <c r="CA123" s="914">
        <v>8416499</v>
      </c>
      <c r="CB123" s="914"/>
      <c r="CC123" s="914"/>
      <c r="CD123" s="914"/>
      <c r="CE123" s="914"/>
      <c r="CF123" s="824"/>
      <c r="CG123" s="825"/>
      <c r="CH123" s="825"/>
      <c r="CI123" s="825"/>
      <c r="CJ123" s="915"/>
      <c r="CK123" s="950"/>
      <c r="CL123" s="936"/>
      <c r="CM123" s="936"/>
      <c r="CN123" s="936"/>
      <c r="CO123" s="937"/>
      <c r="CP123" s="916" t="s">
        <v>400</v>
      </c>
      <c r="CQ123" s="917"/>
      <c r="CR123" s="917"/>
      <c r="CS123" s="917"/>
      <c r="CT123" s="917"/>
      <c r="CU123" s="917"/>
      <c r="CV123" s="917"/>
      <c r="CW123" s="917"/>
      <c r="CX123" s="917"/>
      <c r="CY123" s="917"/>
      <c r="CZ123" s="917"/>
      <c r="DA123" s="917"/>
      <c r="DB123" s="917"/>
      <c r="DC123" s="917"/>
      <c r="DD123" s="917"/>
      <c r="DE123" s="917"/>
      <c r="DF123" s="918"/>
      <c r="DG123" s="857" t="s">
        <v>472</v>
      </c>
      <c r="DH123" s="858"/>
      <c r="DI123" s="858"/>
      <c r="DJ123" s="858"/>
      <c r="DK123" s="859"/>
      <c r="DL123" s="860" t="s">
        <v>248</v>
      </c>
      <c r="DM123" s="858"/>
      <c r="DN123" s="858"/>
      <c r="DO123" s="858"/>
      <c r="DP123" s="859"/>
      <c r="DQ123" s="860" t="s">
        <v>473</v>
      </c>
      <c r="DR123" s="858"/>
      <c r="DS123" s="858"/>
      <c r="DT123" s="858"/>
      <c r="DU123" s="859"/>
      <c r="DV123" s="905" t="s">
        <v>434</v>
      </c>
      <c r="DW123" s="906"/>
      <c r="DX123" s="906"/>
      <c r="DY123" s="906"/>
      <c r="DZ123" s="907"/>
    </row>
    <row r="124" spans="1:130" s="246" customFormat="1" ht="26.25" customHeight="1" thickBot="1" x14ac:dyDescent="0.25">
      <c r="A124" s="898"/>
      <c r="B124" s="899"/>
      <c r="C124" s="902" t="s">
        <v>457</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431</v>
      </c>
      <c r="AB124" s="858"/>
      <c r="AC124" s="858"/>
      <c r="AD124" s="858"/>
      <c r="AE124" s="859"/>
      <c r="AF124" s="860" t="s">
        <v>431</v>
      </c>
      <c r="AG124" s="858"/>
      <c r="AH124" s="858"/>
      <c r="AI124" s="858"/>
      <c r="AJ124" s="859"/>
      <c r="AK124" s="860" t="s">
        <v>248</v>
      </c>
      <c r="AL124" s="858"/>
      <c r="AM124" s="858"/>
      <c r="AN124" s="858"/>
      <c r="AO124" s="859"/>
      <c r="AP124" s="905" t="s">
        <v>431</v>
      </c>
      <c r="AQ124" s="906"/>
      <c r="AR124" s="906"/>
      <c r="AS124" s="906"/>
      <c r="AT124" s="907"/>
      <c r="AU124" s="908" t="s">
        <v>474</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87.6</v>
      </c>
      <c r="BR124" s="912"/>
      <c r="BS124" s="912"/>
      <c r="BT124" s="912"/>
      <c r="BU124" s="912"/>
      <c r="BV124" s="912">
        <v>83.8</v>
      </c>
      <c r="BW124" s="912"/>
      <c r="BX124" s="912"/>
      <c r="BY124" s="912"/>
      <c r="BZ124" s="912"/>
      <c r="CA124" s="912">
        <v>80.400000000000006</v>
      </c>
      <c r="CB124" s="912"/>
      <c r="CC124" s="912"/>
      <c r="CD124" s="912"/>
      <c r="CE124" s="912"/>
      <c r="CF124" s="802"/>
      <c r="CG124" s="803"/>
      <c r="CH124" s="803"/>
      <c r="CI124" s="803"/>
      <c r="CJ124" s="943"/>
      <c r="CK124" s="951"/>
      <c r="CL124" s="951"/>
      <c r="CM124" s="951"/>
      <c r="CN124" s="951"/>
      <c r="CO124" s="952"/>
      <c r="CP124" s="916" t="s">
        <v>475</v>
      </c>
      <c r="CQ124" s="917"/>
      <c r="CR124" s="917"/>
      <c r="CS124" s="917"/>
      <c r="CT124" s="917"/>
      <c r="CU124" s="917"/>
      <c r="CV124" s="917"/>
      <c r="CW124" s="917"/>
      <c r="CX124" s="917"/>
      <c r="CY124" s="917"/>
      <c r="CZ124" s="917"/>
      <c r="DA124" s="917"/>
      <c r="DB124" s="917"/>
      <c r="DC124" s="917"/>
      <c r="DD124" s="917"/>
      <c r="DE124" s="917"/>
      <c r="DF124" s="918"/>
      <c r="DG124" s="840" t="s">
        <v>476</v>
      </c>
      <c r="DH124" s="841"/>
      <c r="DI124" s="841"/>
      <c r="DJ124" s="841"/>
      <c r="DK124" s="842"/>
      <c r="DL124" s="843" t="s">
        <v>248</v>
      </c>
      <c r="DM124" s="841"/>
      <c r="DN124" s="841"/>
      <c r="DO124" s="841"/>
      <c r="DP124" s="842"/>
      <c r="DQ124" s="843" t="s">
        <v>477</v>
      </c>
      <c r="DR124" s="841"/>
      <c r="DS124" s="841"/>
      <c r="DT124" s="841"/>
      <c r="DU124" s="842"/>
      <c r="DV124" s="929" t="s">
        <v>473</v>
      </c>
      <c r="DW124" s="930"/>
      <c r="DX124" s="930"/>
      <c r="DY124" s="930"/>
      <c r="DZ124" s="931"/>
    </row>
    <row r="125" spans="1:130" s="246" customFormat="1" ht="26.25" customHeight="1" x14ac:dyDescent="0.2">
      <c r="A125" s="898"/>
      <c r="B125" s="899"/>
      <c r="C125" s="902" t="s">
        <v>459</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478</v>
      </c>
      <c r="AB125" s="858"/>
      <c r="AC125" s="858"/>
      <c r="AD125" s="858"/>
      <c r="AE125" s="859"/>
      <c r="AF125" s="860" t="s">
        <v>478</v>
      </c>
      <c r="AG125" s="858"/>
      <c r="AH125" s="858"/>
      <c r="AI125" s="858"/>
      <c r="AJ125" s="859"/>
      <c r="AK125" s="860" t="s">
        <v>434</v>
      </c>
      <c r="AL125" s="858"/>
      <c r="AM125" s="858"/>
      <c r="AN125" s="858"/>
      <c r="AO125" s="859"/>
      <c r="AP125" s="905" t="s">
        <v>473</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479</v>
      </c>
      <c r="CL125" s="933"/>
      <c r="CM125" s="933"/>
      <c r="CN125" s="933"/>
      <c r="CO125" s="934"/>
      <c r="CP125" s="941" t="s">
        <v>480</v>
      </c>
      <c r="CQ125" s="886"/>
      <c r="CR125" s="886"/>
      <c r="CS125" s="886"/>
      <c r="CT125" s="886"/>
      <c r="CU125" s="886"/>
      <c r="CV125" s="886"/>
      <c r="CW125" s="886"/>
      <c r="CX125" s="886"/>
      <c r="CY125" s="886"/>
      <c r="CZ125" s="886"/>
      <c r="DA125" s="886"/>
      <c r="DB125" s="886"/>
      <c r="DC125" s="886"/>
      <c r="DD125" s="886"/>
      <c r="DE125" s="886"/>
      <c r="DF125" s="887"/>
      <c r="DG125" s="942" t="s">
        <v>481</v>
      </c>
      <c r="DH125" s="923"/>
      <c r="DI125" s="923"/>
      <c r="DJ125" s="923"/>
      <c r="DK125" s="923"/>
      <c r="DL125" s="923" t="s">
        <v>473</v>
      </c>
      <c r="DM125" s="923"/>
      <c r="DN125" s="923"/>
      <c r="DO125" s="923"/>
      <c r="DP125" s="923"/>
      <c r="DQ125" s="923" t="s">
        <v>248</v>
      </c>
      <c r="DR125" s="923"/>
      <c r="DS125" s="923"/>
      <c r="DT125" s="923"/>
      <c r="DU125" s="923"/>
      <c r="DV125" s="924" t="s">
        <v>434</v>
      </c>
      <c r="DW125" s="924"/>
      <c r="DX125" s="924"/>
      <c r="DY125" s="924"/>
      <c r="DZ125" s="925"/>
    </row>
    <row r="126" spans="1:130" s="246" customFormat="1" ht="26.25" customHeight="1" thickBot="1" x14ac:dyDescent="0.25">
      <c r="A126" s="898"/>
      <c r="B126" s="899"/>
      <c r="C126" s="902" t="s">
        <v>461</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432</v>
      </c>
      <c r="AB126" s="858"/>
      <c r="AC126" s="858"/>
      <c r="AD126" s="858"/>
      <c r="AE126" s="859"/>
      <c r="AF126" s="860" t="s">
        <v>434</v>
      </c>
      <c r="AG126" s="858"/>
      <c r="AH126" s="858"/>
      <c r="AI126" s="858"/>
      <c r="AJ126" s="859"/>
      <c r="AK126" s="860" t="s">
        <v>434</v>
      </c>
      <c r="AL126" s="858"/>
      <c r="AM126" s="858"/>
      <c r="AN126" s="858"/>
      <c r="AO126" s="859"/>
      <c r="AP126" s="905" t="s">
        <v>472</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482</v>
      </c>
      <c r="CQ126" s="828"/>
      <c r="CR126" s="828"/>
      <c r="CS126" s="828"/>
      <c r="CT126" s="828"/>
      <c r="CU126" s="828"/>
      <c r="CV126" s="828"/>
      <c r="CW126" s="828"/>
      <c r="CX126" s="828"/>
      <c r="CY126" s="828"/>
      <c r="CZ126" s="828"/>
      <c r="DA126" s="828"/>
      <c r="DB126" s="828"/>
      <c r="DC126" s="828"/>
      <c r="DD126" s="828"/>
      <c r="DE126" s="828"/>
      <c r="DF126" s="829"/>
      <c r="DG126" s="894" t="s">
        <v>477</v>
      </c>
      <c r="DH126" s="895"/>
      <c r="DI126" s="895"/>
      <c r="DJ126" s="895"/>
      <c r="DK126" s="895"/>
      <c r="DL126" s="895" t="s">
        <v>481</v>
      </c>
      <c r="DM126" s="895"/>
      <c r="DN126" s="895"/>
      <c r="DO126" s="895"/>
      <c r="DP126" s="895"/>
      <c r="DQ126" s="895" t="s">
        <v>483</v>
      </c>
      <c r="DR126" s="895"/>
      <c r="DS126" s="895"/>
      <c r="DT126" s="895"/>
      <c r="DU126" s="895"/>
      <c r="DV126" s="872" t="s">
        <v>472</v>
      </c>
      <c r="DW126" s="872"/>
      <c r="DX126" s="872"/>
      <c r="DY126" s="872"/>
      <c r="DZ126" s="873"/>
    </row>
    <row r="127" spans="1:130" s="246" customFormat="1" ht="26.25" customHeight="1" x14ac:dyDescent="0.2">
      <c r="A127" s="900"/>
      <c r="B127" s="901"/>
      <c r="C127" s="919" t="s">
        <v>484</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485</v>
      </c>
      <c r="AB127" s="858"/>
      <c r="AC127" s="858"/>
      <c r="AD127" s="858"/>
      <c r="AE127" s="859"/>
      <c r="AF127" s="860" t="s">
        <v>432</v>
      </c>
      <c r="AG127" s="858"/>
      <c r="AH127" s="858"/>
      <c r="AI127" s="858"/>
      <c r="AJ127" s="859"/>
      <c r="AK127" s="860" t="s">
        <v>431</v>
      </c>
      <c r="AL127" s="858"/>
      <c r="AM127" s="858"/>
      <c r="AN127" s="858"/>
      <c r="AO127" s="859"/>
      <c r="AP127" s="905" t="s">
        <v>434</v>
      </c>
      <c r="AQ127" s="906"/>
      <c r="AR127" s="906"/>
      <c r="AS127" s="906"/>
      <c r="AT127" s="907"/>
      <c r="AU127" s="282"/>
      <c r="AV127" s="282"/>
      <c r="AW127" s="282"/>
      <c r="AX127" s="922" t="s">
        <v>486</v>
      </c>
      <c r="AY127" s="890"/>
      <c r="AZ127" s="890"/>
      <c r="BA127" s="890"/>
      <c r="BB127" s="890"/>
      <c r="BC127" s="890"/>
      <c r="BD127" s="890"/>
      <c r="BE127" s="891"/>
      <c r="BF127" s="889" t="s">
        <v>487</v>
      </c>
      <c r="BG127" s="890"/>
      <c r="BH127" s="890"/>
      <c r="BI127" s="890"/>
      <c r="BJ127" s="890"/>
      <c r="BK127" s="890"/>
      <c r="BL127" s="891"/>
      <c r="BM127" s="889" t="s">
        <v>488</v>
      </c>
      <c r="BN127" s="890"/>
      <c r="BO127" s="890"/>
      <c r="BP127" s="890"/>
      <c r="BQ127" s="890"/>
      <c r="BR127" s="890"/>
      <c r="BS127" s="891"/>
      <c r="BT127" s="889" t="s">
        <v>489</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490</v>
      </c>
      <c r="CQ127" s="828"/>
      <c r="CR127" s="828"/>
      <c r="CS127" s="828"/>
      <c r="CT127" s="828"/>
      <c r="CU127" s="828"/>
      <c r="CV127" s="828"/>
      <c r="CW127" s="828"/>
      <c r="CX127" s="828"/>
      <c r="CY127" s="828"/>
      <c r="CZ127" s="828"/>
      <c r="DA127" s="828"/>
      <c r="DB127" s="828"/>
      <c r="DC127" s="828"/>
      <c r="DD127" s="828"/>
      <c r="DE127" s="828"/>
      <c r="DF127" s="829"/>
      <c r="DG127" s="894" t="s">
        <v>491</v>
      </c>
      <c r="DH127" s="895"/>
      <c r="DI127" s="895"/>
      <c r="DJ127" s="895"/>
      <c r="DK127" s="895"/>
      <c r="DL127" s="895" t="s">
        <v>434</v>
      </c>
      <c r="DM127" s="895"/>
      <c r="DN127" s="895"/>
      <c r="DO127" s="895"/>
      <c r="DP127" s="895"/>
      <c r="DQ127" s="895" t="s">
        <v>248</v>
      </c>
      <c r="DR127" s="895"/>
      <c r="DS127" s="895"/>
      <c r="DT127" s="895"/>
      <c r="DU127" s="895"/>
      <c r="DV127" s="872" t="s">
        <v>473</v>
      </c>
      <c r="DW127" s="872"/>
      <c r="DX127" s="872"/>
      <c r="DY127" s="872"/>
      <c r="DZ127" s="873"/>
    </row>
    <row r="128" spans="1:130" s="246" customFormat="1" ht="26.25" customHeight="1" thickBot="1" x14ac:dyDescent="0.25">
      <c r="A128" s="874" t="s">
        <v>492</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493</v>
      </c>
      <c r="X128" s="876"/>
      <c r="Y128" s="876"/>
      <c r="Z128" s="877"/>
      <c r="AA128" s="878">
        <v>23762</v>
      </c>
      <c r="AB128" s="879"/>
      <c r="AC128" s="879"/>
      <c r="AD128" s="879"/>
      <c r="AE128" s="880"/>
      <c r="AF128" s="881">
        <v>21179</v>
      </c>
      <c r="AG128" s="879"/>
      <c r="AH128" s="879"/>
      <c r="AI128" s="879"/>
      <c r="AJ128" s="880"/>
      <c r="AK128" s="881">
        <v>17751</v>
      </c>
      <c r="AL128" s="879"/>
      <c r="AM128" s="879"/>
      <c r="AN128" s="879"/>
      <c r="AO128" s="880"/>
      <c r="AP128" s="882"/>
      <c r="AQ128" s="883"/>
      <c r="AR128" s="883"/>
      <c r="AS128" s="883"/>
      <c r="AT128" s="884"/>
      <c r="AU128" s="282"/>
      <c r="AV128" s="282"/>
      <c r="AW128" s="282"/>
      <c r="AX128" s="885" t="s">
        <v>494</v>
      </c>
      <c r="AY128" s="886"/>
      <c r="AZ128" s="886"/>
      <c r="BA128" s="886"/>
      <c r="BB128" s="886"/>
      <c r="BC128" s="886"/>
      <c r="BD128" s="886"/>
      <c r="BE128" s="887"/>
      <c r="BF128" s="864" t="s">
        <v>473</v>
      </c>
      <c r="BG128" s="865"/>
      <c r="BH128" s="865"/>
      <c r="BI128" s="865"/>
      <c r="BJ128" s="865"/>
      <c r="BK128" s="865"/>
      <c r="BL128" s="888"/>
      <c r="BM128" s="864">
        <v>14.96</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495</v>
      </c>
      <c r="CQ128" s="806"/>
      <c r="CR128" s="806"/>
      <c r="CS128" s="806"/>
      <c r="CT128" s="806"/>
      <c r="CU128" s="806"/>
      <c r="CV128" s="806"/>
      <c r="CW128" s="806"/>
      <c r="CX128" s="806"/>
      <c r="CY128" s="806"/>
      <c r="CZ128" s="806"/>
      <c r="DA128" s="806"/>
      <c r="DB128" s="806"/>
      <c r="DC128" s="806"/>
      <c r="DD128" s="806"/>
      <c r="DE128" s="806"/>
      <c r="DF128" s="807"/>
      <c r="DG128" s="868">
        <v>10045</v>
      </c>
      <c r="DH128" s="869"/>
      <c r="DI128" s="869"/>
      <c r="DJ128" s="869"/>
      <c r="DK128" s="869"/>
      <c r="DL128" s="869">
        <v>10045</v>
      </c>
      <c r="DM128" s="869"/>
      <c r="DN128" s="869"/>
      <c r="DO128" s="869"/>
      <c r="DP128" s="869"/>
      <c r="DQ128" s="869">
        <v>7813</v>
      </c>
      <c r="DR128" s="869"/>
      <c r="DS128" s="869"/>
      <c r="DT128" s="869"/>
      <c r="DU128" s="869"/>
      <c r="DV128" s="870">
        <v>0.2</v>
      </c>
      <c r="DW128" s="870"/>
      <c r="DX128" s="870"/>
      <c r="DY128" s="870"/>
      <c r="DZ128" s="871"/>
    </row>
    <row r="129" spans="1:131" s="246" customFormat="1" ht="26.25" customHeight="1" x14ac:dyDescent="0.2">
      <c r="A129" s="852" t="s">
        <v>108</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496</v>
      </c>
      <c r="X129" s="855"/>
      <c r="Y129" s="855"/>
      <c r="Z129" s="856"/>
      <c r="AA129" s="857">
        <v>5129052</v>
      </c>
      <c r="AB129" s="858"/>
      <c r="AC129" s="858"/>
      <c r="AD129" s="858"/>
      <c r="AE129" s="859"/>
      <c r="AF129" s="860">
        <v>5099712</v>
      </c>
      <c r="AG129" s="858"/>
      <c r="AH129" s="858"/>
      <c r="AI129" s="858"/>
      <c r="AJ129" s="859"/>
      <c r="AK129" s="860">
        <v>5066504</v>
      </c>
      <c r="AL129" s="858"/>
      <c r="AM129" s="858"/>
      <c r="AN129" s="858"/>
      <c r="AO129" s="859"/>
      <c r="AP129" s="861"/>
      <c r="AQ129" s="862"/>
      <c r="AR129" s="862"/>
      <c r="AS129" s="862"/>
      <c r="AT129" s="863"/>
      <c r="AU129" s="284"/>
      <c r="AV129" s="284"/>
      <c r="AW129" s="284"/>
      <c r="AX129" s="827" t="s">
        <v>497</v>
      </c>
      <c r="AY129" s="828"/>
      <c r="AZ129" s="828"/>
      <c r="BA129" s="828"/>
      <c r="BB129" s="828"/>
      <c r="BC129" s="828"/>
      <c r="BD129" s="828"/>
      <c r="BE129" s="829"/>
      <c r="BF129" s="847" t="s">
        <v>434</v>
      </c>
      <c r="BG129" s="848"/>
      <c r="BH129" s="848"/>
      <c r="BI129" s="848"/>
      <c r="BJ129" s="848"/>
      <c r="BK129" s="848"/>
      <c r="BL129" s="849"/>
      <c r="BM129" s="847">
        <v>19.96</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52" t="s">
        <v>498</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499</v>
      </c>
      <c r="X130" s="855"/>
      <c r="Y130" s="855"/>
      <c r="Z130" s="856"/>
      <c r="AA130" s="857">
        <v>683251</v>
      </c>
      <c r="AB130" s="858"/>
      <c r="AC130" s="858"/>
      <c r="AD130" s="858"/>
      <c r="AE130" s="859"/>
      <c r="AF130" s="860">
        <v>656095</v>
      </c>
      <c r="AG130" s="858"/>
      <c r="AH130" s="858"/>
      <c r="AI130" s="858"/>
      <c r="AJ130" s="859"/>
      <c r="AK130" s="860">
        <v>617191</v>
      </c>
      <c r="AL130" s="858"/>
      <c r="AM130" s="858"/>
      <c r="AN130" s="858"/>
      <c r="AO130" s="859"/>
      <c r="AP130" s="861"/>
      <c r="AQ130" s="862"/>
      <c r="AR130" s="862"/>
      <c r="AS130" s="862"/>
      <c r="AT130" s="863"/>
      <c r="AU130" s="284"/>
      <c r="AV130" s="284"/>
      <c r="AW130" s="284"/>
      <c r="AX130" s="827" t="s">
        <v>500</v>
      </c>
      <c r="AY130" s="828"/>
      <c r="AZ130" s="828"/>
      <c r="BA130" s="828"/>
      <c r="BB130" s="828"/>
      <c r="BC130" s="828"/>
      <c r="BD130" s="828"/>
      <c r="BE130" s="829"/>
      <c r="BF130" s="830">
        <v>10.199999999999999</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501</v>
      </c>
      <c r="X131" s="838"/>
      <c r="Y131" s="838"/>
      <c r="Z131" s="839"/>
      <c r="AA131" s="840">
        <v>4445801</v>
      </c>
      <c r="AB131" s="841"/>
      <c r="AC131" s="841"/>
      <c r="AD131" s="841"/>
      <c r="AE131" s="842"/>
      <c r="AF131" s="843">
        <v>4443617</v>
      </c>
      <c r="AG131" s="841"/>
      <c r="AH131" s="841"/>
      <c r="AI131" s="841"/>
      <c r="AJ131" s="842"/>
      <c r="AK131" s="843">
        <v>4449313</v>
      </c>
      <c r="AL131" s="841"/>
      <c r="AM131" s="841"/>
      <c r="AN131" s="841"/>
      <c r="AO131" s="842"/>
      <c r="AP131" s="844"/>
      <c r="AQ131" s="845"/>
      <c r="AR131" s="845"/>
      <c r="AS131" s="845"/>
      <c r="AT131" s="846"/>
      <c r="AU131" s="284"/>
      <c r="AV131" s="284"/>
      <c r="AW131" s="284"/>
      <c r="AX131" s="805" t="s">
        <v>502</v>
      </c>
      <c r="AY131" s="806"/>
      <c r="AZ131" s="806"/>
      <c r="BA131" s="806"/>
      <c r="BB131" s="806"/>
      <c r="BC131" s="806"/>
      <c r="BD131" s="806"/>
      <c r="BE131" s="807"/>
      <c r="BF131" s="808">
        <v>80.400000000000006</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814" t="s">
        <v>503</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504</v>
      </c>
      <c r="W132" s="818"/>
      <c r="X132" s="818"/>
      <c r="Y132" s="818"/>
      <c r="Z132" s="819"/>
      <c r="AA132" s="820">
        <v>10.09401905</v>
      </c>
      <c r="AB132" s="821"/>
      <c r="AC132" s="821"/>
      <c r="AD132" s="821"/>
      <c r="AE132" s="822"/>
      <c r="AF132" s="823">
        <v>10.117118550000001</v>
      </c>
      <c r="AG132" s="821"/>
      <c r="AH132" s="821"/>
      <c r="AI132" s="821"/>
      <c r="AJ132" s="822"/>
      <c r="AK132" s="823">
        <v>10.64735162</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505</v>
      </c>
      <c r="W133" s="797"/>
      <c r="X133" s="797"/>
      <c r="Y133" s="797"/>
      <c r="Z133" s="798"/>
      <c r="AA133" s="799">
        <v>10.3</v>
      </c>
      <c r="AB133" s="800"/>
      <c r="AC133" s="800"/>
      <c r="AD133" s="800"/>
      <c r="AE133" s="801"/>
      <c r="AF133" s="799">
        <v>10.1</v>
      </c>
      <c r="AG133" s="800"/>
      <c r="AH133" s="800"/>
      <c r="AI133" s="800"/>
      <c r="AJ133" s="801"/>
      <c r="AK133" s="799">
        <v>10.199999999999999</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IjK9K9GZO8b4Y7FSuJSrKqR3nNRGHS7vaUESedD2ncq2e2oKYIjv3YvFJQLUaNaHiQah4fpdKQ+OpxKQY6CGqw==" saltValue="g8SZaNT8+ZaCdPancZtL+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A70" zoomScaleNormal="85" zoomScaleSheetLayoutView="10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506</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VR+LqBWCUB5HFQoTycVSFXl8SZXV9pJRtiSltshbWoww/qMyzvQ32Yo1kJYwd1CbqoxsWK02QwlbvAmeXzHZ+A==" saltValue="47/PdeFrrgcrkHvEINcuZ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yEqhh2KqJK7EuOPi27C9Wvel9xsZNMD2YloEEXLG4krrqBiUNt4RVHvWaQX18gwl1y4+rVsSxyJV8wRkmQk0KQ==" saltValue="C3X8sempAUnINSjou/TKcA=="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507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508</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509</v>
      </c>
      <c r="AP7" s="303"/>
      <c r="AQ7" s="304" t="s">
        <v>510</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511</v>
      </c>
      <c r="AQ8" s="310" t="s">
        <v>512</v>
      </c>
      <c r="AR8" s="311" t="s">
        <v>513</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514</v>
      </c>
      <c r="AL9" s="1227"/>
      <c r="AM9" s="1227"/>
      <c r="AN9" s="1228"/>
      <c r="AO9" s="312">
        <v>1138309</v>
      </c>
      <c r="AP9" s="312">
        <v>58525</v>
      </c>
      <c r="AQ9" s="313">
        <v>91459</v>
      </c>
      <c r="AR9" s="314">
        <v>-36</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515</v>
      </c>
      <c r="AL10" s="1227"/>
      <c r="AM10" s="1227"/>
      <c r="AN10" s="1228"/>
      <c r="AO10" s="315">
        <v>61863</v>
      </c>
      <c r="AP10" s="315">
        <v>3181</v>
      </c>
      <c r="AQ10" s="316">
        <v>7901</v>
      </c>
      <c r="AR10" s="317">
        <v>-59.7</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516</v>
      </c>
      <c r="AL11" s="1227"/>
      <c r="AM11" s="1227"/>
      <c r="AN11" s="1228"/>
      <c r="AO11" s="315">
        <v>25039</v>
      </c>
      <c r="AP11" s="315">
        <v>1287</v>
      </c>
      <c r="AQ11" s="316">
        <v>14810</v>
      </c>
      <c r="AR11" s="317">
        <v>-91.3</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517</v>
      </c>
      <c r="AL12" s="1227"/>
      <c r="AM12" s="1227"/>
      <c r="AN12" s="1228"/>
      <c r="AO12" s="315" t="s">
        <v>518</v>
      </c>
      <c r="AP12" s="315" t="s">
        <v>518</v>
      </c>
      <c r="AQ12" s="316">
        <v>2479</v>
      </c>
      <c r="AR12" s="317" t="s">
        <v>518</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519</v>
      </c>
      <c r="AL13" s="1227"/>
      <c r="AM13" s="1227"/>
      <c r="AN13" s="1228"/>
      <c r="AO13" s="315" t="s">
        <v>518</v>
      </c>
      <c r="AP13" s="315" t="s">
        <v>518</v>
      </c>
      <c r="AQ13" s="316" t="s">
        <v>518</v>
      </c>
      <c r="AR13" s="317" t="s">
        <v>518</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520</v>
      </c>
      <c r="AL14" s="1227"/>
      <c r="AM14" s="1227"/>
      <c r="AN14" s="1228"/>
      <c r="AO14" s="315">
        <v>58921</v>
      </c>
      <c r="AP14" s="315">
        <v>3029</v>
      </c>
      <c r="AQ14" s="316">
        <v>6599</v>
      </c>
      <c r="AR14" s="317">
        <v>-54.1</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521</v>
      </c>
      <c r="AL15" s="1227"/>
      <c r="AM15" s="1227"/>
      <c r="AN15" s="1228"/>
      <c r="AO15" s="315">
        <v>50321</v>
      </c>
      <c r="AP15" s="315">
        <v>2587</v>
      </c>
      <c r="AQ15" s="316">
        <v>2390</v>
      </c>
      <c r="AR15" s="317">
        <v>8.1999999999999993</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522</v>
      </c>
      <c r="AL16" s="1230"/>
      <c r="AM16" s="1230"/>
      <c r="AN16" s="1231"/>
      <c r="AO16" s="315">
        <v>-61565</v>
      </c>
      <c r="AP16" s="315">
        <v>-3165</v>
      </c>
      <c r="AQ16" s="316">
        <v>-8364</v>
      </c>
      <c r="AR16" s="317">
        <v>-62.2</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186</v>
      </c>
      <c r="AL17" s="1230"/>
      <c r="AM17" s="1230"/>
      <c r="AN17" s="1231"/>
      <c r="AO17" s="315">
        <v>1272888</v>
      </c>
      <c r="AP17" s="315">
        <v>65444</v>
      </c>
      <c r="AQ17" s="316">
        <v>117274</v>
      </c>
      <c r="AR17" s="317">
        <v>-44.2</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523</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524</v>
      </c>
      <c r="AP20" s="323" t="s">
        <v>525</v>
      </c>
      <c r="AQ20" s="324" t="s">
        <v>526</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527</v>
      </c>
      <c r="AL21" s="1224"/>
      <c r="AM21" s="1224"/>
      <c r="AN21" s="1225"/>
      <c r="AO21" s="327">
        <v>6.74</v>
      </c>
      <c r="AP21" s="328">
        <v>10.89</v>
      </c>
      <c r="AQ21" s="329">
        <v>-4.1500000000000004</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528</v>
      </c>
      <c r="AL22" s="1224"/>
      <c r="AM22" s="1224"/>
      <c r="AN22" s="1225"/>
      <c r="AO22" s="332">
        <v>97.3</v>
      </c>
      <c r="AP22" s="333">
        <v>95.2</v>
      </c>
      <c r="AQ22" s="334">
        <v>2.1</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529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530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531</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509</v>
      </c>
      <c r="AP30" s="303"/>
      <c r="AQ30" s="304" t="s">
        <v>510</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511</v>
      </c>
      <c r="AQ31" s="310" t="s">
        <v>512</v>
      </c>
      <c r="AR31" s="311" t="s">
        <v>513</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532</v>
      </c>
      <c r="AL32" s="1215"/>
      <c r="AM32" s="1215"/>
      <c r="AN32" s="1216"/>
      <c r="AO32" s="342">
        <v>941979</v>
      </c>
      <c r="AP32" s="342">
        <v>48431</v>
      </c>
      <c r="AQ32" s="343">
        <v>72398</v>
      </c>
      <c r="AR32" s="344">
        <v>-33.1</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533</v>
      </c>
      <c r="AL33" s="1215"/>
      <c r="AM33" s="1215"/>
      <c r="AN33" s="1216"/>
      <c r="AO33" s="342" t="s">
        <v>518</v>
      </c>
      <c r="AP33" s="342" t="s">
        <v>518</v>
      </c>
      <c r="AQ33" s="343" t="s">
        <v>518</v>
      </c>
      <c r="AR33" s="344" t="s">
        <v>518</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534</v>
      </c>
      <c r="AL34" s="1215"/>
      <c r="AM34" s="1215"/>
      <c r="AN34" s="1216"/>
      <c r="AO34" s="342" t="s">
        <v>518</v>
      </c>
      <c r="AP34" s="342" t="s">
        <v>518</v>
      </c>
      <c r="AQ34" s="343" t="s">
        <v>518</v>
      </c>
      <c r="AR34" s="344" t="s">
        <v>518</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535</v>
      </c>
      <c r="AL35" s="1215"/>
      <c r="AM35" s="1215"/>
      <c r="AN35" s="1216"/>
      <c r="AO35" s="342">
        <v>166697</v>
      </c>
      <c r="AP35" s="342">
        <v>8571</v>
      </c>
      <c r="AQ35" s="343">
        <v>20018</v>
      </c>
      <c r="AR35" s="344">
        <v>-57.2</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536</v>
      </c>
      <c r="AL36" s="1215"/>
      <c r="AM36" s="1215"/>
      <c r="AN36" s="1216"/>
      <c r="AO36" s="342" t="s">
        <v>518</v>
      </c>
      <c r="AP36" s="342" t="s">
        <v>518</v>
      </c>
      <c r="AQ36" s="343">
        <v>2674</v>
      </c>
      <c r="AR36" s="344" t="s">
        <v>518</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537</v>
      </c>
      <c r="AL37" s="1215"/>
      <c r="AM37" s="1215"/>
      <c r="AN37" s="1216"/>
      <c r="AO37" s="342" t="s">
        <v>518</v>
      </c>
      <c r="AP37" s="342" t="s">
        <v>518</v>
      </c>
      <c r="AQ37" s="343">
        <v>1011</v>
      </c>
      <c r="AR37" s="344" t="s">
        <v>518</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538</v>
      </c>
      <c r="AL38" s="1218"/>
      <c r="AM38" s="1218"/>
      <c r="AN38" s="1219"/>
      <c r="AO38" s="345" t="s">
        <v>518</v>
      </c>
      <c r="AP38" s="345" t="s">
        <v>518</v>
      </c>
      <c r="AQ38" s="346">
        <v>5</v>
      </c>
      <c r="AR38" s="334" t="s">
        <v>518</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539</v>
      </c>
      <c r="AL39" s="1218"/>
      <c r="AM39" s="1218"/>
      <c r="AN39" s="1219"/>
      <c r="AO39" s="342">
        <v>-17751</v>
      </c>
      <c r="AP39" s="342">
        <v>-913</v>
      </c>
      <c r="AQ39" s="343">
        <v>-2985</v>
      </c>
      <c r="AR39" s="344">
        <v>-69.400000000000006</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540</v>
      </c>
      <c r="AL40" s="1215"/>
      <c r="AM40" s="1215"/>
      <c r="AN40" s="1216"/>
      <c r="AO40" s="342">
        <v>-617191</v>
      </c>
      <c r="AP40" s="342">
        <v>-31732</v>
      </c>
      <c r="AQ40" s="343">
        <v>-64844</v>
      </c>
      <c r="AR40" s="344">
        <v>-51.1</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299</v>
      </c>
      <c r="AL41" s="1221"/>
      <c r="AM41" s="1221"/>
      <c r="AN41" s="1222"/>
      <c r="AO41" s="342">
        <v>473734</v>
      </c>
      <c r="AP41" s="342">
        <v>24357</v>
      </c>
      <c r="AQ41" s="343">
        <v>28277</v>
      </c>
      <c r="AR41" s="344">
        <v>-13.9</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541</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542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543</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509</v>
      </c>
      <c r="AN49" s="1209" t="s">
        <v>544</v>
      </c>
      <c r="AO49" s="1210"/>
      <c r="AP49" s="1210"/>
      <c r="AQ49" s="1210"/>
      <c r="AR49" s="1211"/>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545</v>
      </c>
      <c r="AO50" s="359" t="s">
        <v>546</v>
      </c>
      <c r="AP50" s="360" t="s">
        <v>547</v>
      </c>
      <c r="AQ50" s="361" t="s">
        <v>548</v>
      </c>
      <c r="AR50" s="362" t="s">
        <v>549</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550</v>
      </c>
      <c r="AL51" s="355"/>
      <c r="AM51" s="363">
        <v>977844</v>
      </c>
      <c r="AN51" s="364">
        <v>47784</v>
      </c>
      <c r="AO51" s="365">
        <v>-17.7</v>
      </c>
      <c r="AP51" s="366">
        <v>78556</v>
      </c>
      <c r="AQ51" s="367">
        <v>-15.3</v>
      </c>
      <c r="AR51" s="368">
        <v>-2.4</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551</v>
      </c>
      <c r="AM52" s="371">
        <v>511253</v>
      </c>
      <c r="AN52" s="372">
        <v>24983</v>
      </c>
      <c r="AO52" s="373">
        <v>48.6</v>
      </c>
      <c r="AP52" s="374">
        <v>40810</v>
      </c>
      <c r="AQ52" s="375">
        <v>-9.6</v>
      </c>
      <c r="AR52" s="376">
        <v>58.2</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552</v>
      </c>
      <c r="AL53" s="355"/>
      <c r="AM53" s="363">
        <v>1608093</v>
      </c>
      <c r="AN53" s="364">
        <v>79593</v>
      </c>
      <c r="AO53" s="365">
        <v>66.599999999999994</v>
      </c>
      <c r="AP53" s="366">
        <v>96635</v>
      </c>
      <c r="AQ53" s="367">
        <v>23</v>
      </c>
      <c r="AR53" s="368">
        <v>43.6</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551</v>
      </c>
      <c r="AM54" s="371">
        <v>260918</v>
      </c>
      <c r="AN54" s="372">
        <v>12914</v>
      </c>
      <c r="AO54" s="373">
        <v>-48.3</v>
      </c>
      <c r="AP54" s="374">
        <v>44408</v>
      </c>
      <c r="AQ54" s="375">
        <v>8.8000000000000007</v>
      </c>
      <c r="AR54" s="376">
        <v>-57.1</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553</v>
      </c>
      <c r="AL55" s="355"/>
      <c r="AM55" s="363">
        <v>2286132</v>
      </c>
      <c r="AN55" s="364">
        <v>114530</v>
      </c>
      <c r="AO55" s="365">
        <v>43.9</v>
      </c>
      <c r="AP55" s="366">
        <v>97062</v>
      </c>
      <c r="AQ55" s="367">
        <v>0.4</v>
      </c>
      <c r="AR55" s="368">
        <v>43.5</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551</v>
      </c>
      <c r="AM56" s="371">
        <v>392533</v>
      </c>
      <c r="AN56" s="372">
        <v>19665</v>
      </c>
      <c r="AO56" s="373">
        <v>52.3</v>
      </c>
      <c r="AP56" s="374">
        <v>50112</v>
      </c>
      <c r="AQ56" s="375">
        <v>12.8</v>
      </c>
      <c r="AR56" s="376">
        <v>39.5</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554</v>
      </c>
      <c r="AL57" s="355"/>
      <c r="AM57" s="363">
        <v>957782</v>
      </c>
      <c r="AN57" s="364">
        <v>48564</v>
      </c>
      <c r="AO57" s="365">
        <v>-57.6</v>
      </c>
      <c r="AP57" s="366">
        <v>106005</v>
      </c>
      <c r="AQ57" s="367">
        <v>9.1999999999999993</v>
      </c>
      <c r="AR57" s="368">
        <v>-66.8</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551</v>
      </c>
      <c r="AM58" s="371">
        <v>364886</v>
      </c>
      <c r="AN58" s="372">
        <v>18501</v>
      </c>
      <c r="AO58" s="373">
        <v>-5.9</v>
      </c>
      <c r="AP58" s="374">
        <v>58359</v>
      </c>
      <c r="AQ58" s="375">
        <v>16.5</v>
      </c>
      <c r="AR58" s="376">
        <v>-22.4</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555</v>
      </c>
      <c r="AL59" s="355"/>
      <c r="AM59" s="363">
        <v>619830</v>
      </c>
      <c r="AN59" s="364">
        <v>31868</v>
      </c>
      <c r="AO59" s="365">
        <v>-34.4</v>
      </c>
      <c r="AP59" s="366">
        <v>98507</v>
      </c>
      <c r="AQ59" s="367">
        <v>-7.1</v>
      </c>
      <c r="AR59" s="368">
        <v>-27.3</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551</v>
      </c>
      <c r="AM60" s="371">
        <v>193742</v>
      </c>
      <c r="AN60" s="372">
        <v>9961</v>
      </c>
      <c r="AO60" s="373">
        <v>-46.2</v>
      </c>
      <c r="AP60" s="374">
        <v>47567</v>
      </c>
      <c r="AQ60" s="375">
        <v>-18.5</v>
      </c>
      <c r="AR60" s="376">
        <v>-27.7</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556</v>
      </c>
      <c r="AL61" s="377"/>
      <c r="AM61" s="378">
        <v>1289936</v>
      </c>
      <c r="AN61" s="379">
        <v>64468</v>
      </c>
      <c r="AO61" s="380">
        <v>0.2</v>
      </c>
      <c r="AP61" s="381">
        <v>95353</v>
      </c>
      <c r="AQ61" s="382">
        <v>2</v>
      </c>
      <c r="AR61" s="368">
        <v>-1.8</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551</v>
      </c>
      <c r="AM62" s="371">
        <v>344666</v>
      </c>
      <c r="AN62" s="372">
        <v>17205</v>
      </c>
      <c r="AO62" s="373">
        <v>0.1</v>
      </c>
      <c r="AP62" s="374">
        <v>48251</v>
      </c>
      <c r="AQ62" s="375">
        <v>2</v>
      </c>
      <c r="AR62" s="376">
        <v>-1.9</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WQIXCgk2NDy6k/4DV6t/wrPl68UO6aky4r0sferTTiaRuHTOJulnm2mw45MhDT8EHMy0cS+f+8vADW5+mDQLPg==" saltValue="cUJz5AzTmrJeYC32cDEuU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60" zoomScaleNormal="6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558</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0sKa3AXrGbkzZBLfRbig2IJctpn7HJDTRcU8SizkRQJEjZiaWkdCcK9bvCAa6O5kc9horJ/4YJkHbyrn8ggebg==" saltValue="ElKjsijt7MjJT8bD3ABup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70" zoomScaleNormal="7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559</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1pNaVrxVhaCHwPfGDJxpNcitRqlAJzwtaK4occNb/Rxp3wxmqCMQePXti9R1C6bDo2/uca3H/Xr2dBq6jeGbTg==" saltValue="wAL7Lxv62DnWXJKpcU9tr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90" zoomScaleNormal="9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2">
      <c r="B47" s="10"/>
      <c r="C47" s="1232" t="s">
        <v>3</v>
      </c>
      <c r="D47" s="1232"/>
      <c r="E47" s="1233"/>
      <c r="F47" s="11">
        <v>23.51</v>
      </c>
      <c r="G47" s="12">
        <v>25.27</v>
      </c>
      <c r="H47" s="12">
        <v>24.27</v>
      </c>
      <c r="I47" s="12">
        <v>24.39</v>
      </c>
      <c r="J47" s="13">
        <v>19.850000000000001</v>
      </c>
    </row>
    <row r="48" spans="2:10" ht="57.75" customHeight="1" x14ac:dyDescent="0.2">
      <c r="B48" s="14"/>
      <c r="C48" s="1234" t="s">
        <v>4</v>
      </c>
      <c r="D48" s="1234"/>
      <c r="E48" s="1235"/>
      <c r="F48" s="15">
        <v>5.61</v>
      </c>
      <c r="G48" s="16">
        <v>5.18</v>
      </c>
      <c r="H48" s="16">
        <v>4.7300000000000004</v>
      </c>
      <c r="I48" s="16">
        <v>4.8099999999999996</v>
      </c>
      <c r="J48" s="17">
        <v>3.75</v>
      </c>
    </row>
    <row r="49" spans="2:10" ht="57.75" customHeight="1" thickBot="1" x14ac:dyDescent="0.25">
      <c r="B49" s="18"/>
      <c r="C49" s="1236" t="s">
        <v>5</v>
      </c>
      <c r="D49" s="1236"/>
      <c r="E49" s="1237"/>
      <c r="F49" s="19" t="s">
        <v>565</v>
      </c>
      <c r="G49" s="20" t="s">
        <v>566</v>
      </c>
      <c r="H49" s="20" t="s">
        <v>567</v>
      </c>
      <c r="I49" s="20" t="s">
        <v>568</v>
      </c>
      <c r="J49" s="21" t="s">
        <v>569</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WJXHv9OnqjZoCAHRY9tk0Ka9dTKIExs94O3YIpW1Nzyh4ttS6smBZkGtTrm5ym9X9sSvSsHFLUO2gdyAVShEzQ==" saltValue="2Jy8uh+Y8PiLcYgccUSLf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2020-09-18T06:19:48Z</cp:lastPrinted>
  <dcterms:created xsi:type="dcterms:W3CDTF">2020-02-10T06:24:00Z</dcterms:created>
  <dcterms:modified xsi:type="dcterms:W3CDTF">2020-09-29T01:36:15Z</dcterms:modified>
  <cp:category/>
</cp:coreProperties>
</file>