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328CEA2A-ED40-43AD-B6B6-517F1C594F40}"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<sst xmlns="http://schemas.openxmlformats.org/spreadsheetml/2006/main" count="1162" uniqueCount="627">
  <si>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</si>
  <si>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</si>
  <si>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</si>
  <si>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</si>
  <si>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</si>
  <si>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</si>
  <si>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</si>
  <si>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</si>
  <si>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</si>
  <si>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</si>
  <si>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</si>
  <si>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</si>
  <si>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</si>
  <si>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</si>
  <si>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</si>
  <si>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</si>
  <si>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</si>
  <si>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</si>
  <si>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</si>
  <si>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</si>
  <si>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</si>
  <si>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</si>
  <si>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</si>
  <si>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</si>
  <si>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</si>
  <si>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</si>
  <si>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</si>
  <si>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</si>
  <si>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</si>
  <si>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</si>
  <si>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</si>
  <si>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</si>
  <si>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</si>
  <si>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</si>
  <si>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</si>
  <si>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</si>
  <si>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</si>
  <si>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</si>
  <si>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</si>
  <si>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</si>
  <si>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</si>
  <si>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</si>
  <si>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</si>
  <si>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</si>
  <si>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</si>
  <si>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</si>
  <si>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</si>
  <si>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</si>
  <si>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</si>
  <si>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</si>
  <si>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</si>
  <si>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</si>
  <si>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</si>
  <si>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</si>
  <si>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</si>
  <si>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</si>
  <si>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</si>
  <si>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</si>
  <si>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</si>
  <si>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</si>
  <si>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</si>
  <si>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</si>
  <si>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</si>
  <si>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</si>
  <si>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</si>
  <si>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</si>
  <si>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</si>
  <si>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</si>
  <si>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</si>
  <si>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</si>
  <si>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</si>
  <si>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</si>
  <si>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</si>
  <si>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</si>
  <si>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</si>
  <si>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</si>
  <si>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</si>
  <si>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</si>
  <si>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</si>
  <si>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</si>
  <si>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</si>
  <si>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</si>
  <si>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</si>
  <si>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</si>
  <si>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</si>
  <si>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</si>
  <si>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</si>
  <si>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</si>
  <si>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</si>
  <si>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</si>
  <si>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</si>
  <si>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</si>
  <si>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</si>
  <si>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</si>
  <si>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</si>
  <si>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</si>
  <si>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</si>
  <si>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</si>
  <si>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</si>
  <si>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</si>
  <si>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</si>
  <si>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</si>
  <si>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</si>
  <si>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</si>
  <si>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</si>
  <si>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</si>
  <si>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</si>
  <si>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</si>
  <si>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</si>
  <si>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</si>
  <si>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</si>
  <si>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</si>
  <si>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</si>
  <si>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</si>
  <si>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</si>
  <si>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</si>
  <si>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</si>
  <si>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</si>
  <si>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</si>
  <si>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</si>
  <si>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</si>
  <si>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</si>
  <si>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</si>
  <si>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</si>
  <si>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</si>
  <si>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</si>
  <si>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</si>
  <si>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</si>
  <si>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</si>
  <si>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</si>
  <si>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</si>
  <si>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</si>
  <si>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</si>
  <si>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</si>
  <si>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</si>
  <si>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</si>
  <si>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</si>
  <si>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</si>
  <si>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</si>
  <si>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</si>
  <si>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</si>
  <si>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</si>
  <si>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</si>
  <si>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</si>
  <si>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</si>
  <si>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</si>
  <si>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</si>
  <si>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</si>
  <si>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</si>
  <si>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</si>
  <si>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</si>
  <si>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</si>
  <si>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</si>
  <si>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</si>
  <si>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</si>
  <si>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</si>
  <si>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</si>
  <si>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</si>
  <si>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</si>
  <si>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</si>
  <si>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</si>
  <si>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</si>
  <si>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</si>
  <si>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</si>
  <si>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</si>
  <si>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</si>
  <si>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</si>
  <si>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</si>
  <si>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</si>
  <si>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</si>
  <si>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</si>
  <si>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</si>
  <si>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</si>
  <si>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</si>
  <si>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</si>
  <si>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</si>
  <si>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</si>
  <si>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</si>
  <si>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</si>
  <si>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</si>
  <si>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</si>
  <si>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</si>
  <si>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</si>
  <si>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</si>
  <si>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</si>
  <si>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</si>
  <si>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</si>
  <si>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</si>
  <si>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</si>
  <si>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</si>
  <si>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</si>
  <si>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</si>
  <si>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</si>
  <si>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</si>
  <si>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</si>
  <si>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</si>
  <si>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</si>
  <si>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</si>
  <si>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</si>
  <si>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</si>
  <si>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</si>
  <si>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</si>
  <si>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</si>
  <si>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</si>
  <si>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</si>
  <si>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</si>
  <si>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</si>
  <si>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</si>
  <si>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</si>
  <si>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</si>
  <si>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</si>
  <si>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</si>
  <si>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</si>
  <si>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宮崎県国富町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</si>
  <si>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</si>
  <si>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</si>
  <si>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</si>
  <si>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</si>
  <si>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</si>
  <si>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</si>
  <si>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</si>
  <si>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</si>
  <si>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</si>
  <si>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</si>
  <si>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</si>
  <si>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</si>
  <si>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</si>
  <si>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</si>
  <si>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</si>
  <si>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</si>
  <si>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</si>
  <si>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</si>
  <si>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</si>
  <si>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</si>
  <si>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</si>
  <si>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</si>
  <si>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</si>
  <si>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</si>
  <si>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</si>
  <si>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</si>
  <si>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</si>
  <si>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</si>
  <si>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</si>
  <si>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</si>
  <si>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</si>
  <si>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</si>
  <si>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</si>
  <si>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</si>
  <si>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</si>
  <si>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</si>
  <si>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</si>
  <si>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</si>
  <si>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</si>
  <si>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</si>
  <si>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</si>
  <si>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</si>
  <si>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</si>
  <si>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</si>
  <si>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</si>
  <si>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</si>
  <si>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</si>
  <si>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</si>
  <si>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</si>
  <si>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</si>
  <si>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</si>
  <si>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</si>
  <si>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</si>
  <si>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</si>
  <si>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</si>
  <si>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</si>
  <si>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</si>
  <si>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</si>
  <si>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</si>
  <si>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</si>
  <si>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</si>
  <si>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</si>
  <si>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</si>
  <si>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</si>
  <si>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</si>
  <si>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</si>
  <si>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</si>
  <si>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</si>
  <si>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</si>
  <si>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</si>
  <si>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</si>
  <si>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</si>
  <si>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</si>
  <si>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</si>
  <si>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</si>
  <si>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</si>
  <si>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</si>
  <si>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</si>
  <si>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</si>
  <si>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</si>
  <si>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</si>
  <si>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</si>
  <si>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</si>
  <si>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</si>
  <si>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</si>
  <si>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</si>
  <si>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</si>
  <si>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</si>
  <si>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</si>
  <si>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</si>
  <si>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</si>
  <si>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</si>
  <si>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</si>
  <si>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</si>
  <si>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</si>
  <si>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</si>
  <si>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</si>
  <si>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</si>
  <si>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</si>
  <si>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</si>
  <si>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</si>
  <si>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</si>
  <si>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</si>
  <si>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</si>
  <si>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</si>
  <si>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</si>
  <si>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</si>
  <si>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</si>
  <si>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</si>
  <si>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</si>
  <si>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</si>
  <si>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</si>
  <si>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</si>
  <si>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</si>
  <si>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</si>
  <si>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</si>
  <si>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</si>
  <si>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</si>
  <si>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</si>
  <si>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</si>
  <si>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</si>
  <si>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</si>
  <si>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</si>
  <si>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</si>
  <si>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</si>
  <si>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</si>
  <si>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</si>
  <si>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</si>
  <si>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</si>
  <si>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</si>
  <si>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</si>
  <si>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</si>
  <si>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</si>
  <si>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</si>
  <si>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</si>
  <si>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</si>
  <si>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</si>
  <si>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</si>
  <si>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</si>
  <si>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</si>
  <si>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</si>
  <si>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</si>
  <si>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</si>
  <si>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</si>
  <si>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</si>
  <si>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</si>
  <si>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</si>
  <si>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</si>
  <si>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</si>
  <si>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</si>
  <si>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宮崎県国富町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</si>
  <si>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</si>
  <si>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</si>
  <si>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</si>
  <si>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</si>
  <si>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</si>
  <si>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</si>
  <si>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</si>
  <si>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</si>
  <si>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</si>
  <si>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</si>
  <si>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</si>
  <si>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</si>
  <si>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</si>
  <si>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</si>
  <si>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</si>
  <si>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</si>
  <si>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</si>
  <si>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</si>
  <si>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</si>
  <si>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</si>
  <si>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</si>
  <si>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</si>
  <si>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</si>
  <si>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</si>
  <si>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</si>
  <si>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</si>
  <si>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</si>
  <si>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</si>
  <si>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</si>
  <si>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</si>
  <si>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</si>
  <si>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</si>
  <si>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</si>
  <si>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</si>
  <si>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</si>
  <si>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</si>
  <si>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</si>
  <si>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</si>
  <si>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</si>
  <si>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</si>
  <si>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</si>
  <si>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</si>
  <si>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</si>
  <si>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</si>
  <si>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</si>
  <si>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</si>
  <si>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</si>
  <si>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</si>
  <si>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</si>
  <si>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</si>
  <si>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</si>
  <si>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</si>
  <si>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</si>
  <si>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</si>
  <si>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</si>
  <si>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</si>
  <si>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</si>
  <si>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</si>
  <si>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</si>
  <si>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</si>
  <si>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</si>
  <si>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</si>
  <si>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</si>
  <si>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</si>
  <si>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</si>
  <si>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</si>
  <si>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</si>
  <si>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</si>
  <si>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</si>
  <si>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</si>
  <si>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</si>
  <si>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</si>
  <si>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</si>
  <si>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</si>
  <si>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</si>
  <si>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</si>
  <si>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</si>
  <si>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</si>
  <si>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</si>
  <si>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</si>
  <si>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</si>
  <si>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</si>
  <si>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</si>
  <si>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</si>
  <si>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</si>
  <si>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</si>
  <si>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</si>
  <si>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</si>
  <si>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</si>
  <si>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</si>
  <si>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</si>
  <si>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</si>
  <si>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</si>
  <si>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</si>
  <si>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</si>
  <si>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</si>
  <si>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</si>
  <si>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</si>
  <si>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</si>
  <si>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</si>
  <si>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</si>
  <si>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</si>
  <si>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</si>
  <si>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</si>
  <si>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</si>
  <si>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</si>
  <si>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</si>
  <si>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</si>
  <si>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</si>
  <si>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</si>
  <si>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</si>
  <si>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</si>
  <si>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</si>
  <si>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</si>
  <si>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</si>
  <si>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</si>
  <si>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</si>
  <si>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</si>
  <si>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</si>
  <si>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</si>
  <si>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</si>
  <si>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</si>
  <si>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</si>
  <si>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</si>
  <si>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</si>
  <si>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</si>
  <si>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</si>
  <si>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</si>
  <si>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</si>
  <si>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</si>
  <si>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</si>
  <si>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</si>
  <si>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</si>
  <si>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</si>
  <si>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</si>
  <si>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</si>
  <si>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</si>
  <si>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</si>
  <si>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</si>
  <si>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</si>
  <si>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</si>
  <si>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</si>
  <si>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</si>
  <si>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</si>
  <si>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</si>
  <si>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</si>
  <si>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</si>
  <si>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</si>
  <si>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</si>
  <si>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</si>
  <si>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</si>
  <si>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</si>
  <si>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</si>
  <si>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</si>
  <si>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</si>
  <si>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</si>
  <si>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</si>
  <si>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</si>
  <si>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</si>
  <si>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</si>
  <si>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</si>
  <si>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</si>
  <si>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</si>
  <si>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</si>
  <si>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</si>
  <si>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</si>
  <si>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</si>
  <si>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</si>
  <si>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</si>
  <si>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</si>
  <si>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</si>
  <si>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</si>
  <si>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</si>
  <si>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</si>
  <si>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</si>
  <si>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</si>
  <si>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</si>
  <si>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</si>
  <si>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</si>
  <si>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</si>
  <si>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</si>
  <si>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</si>
  <si>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</si>
  <si>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</si>
  <si>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</si>
  <si>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</si>
  <si>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</si>
  <si>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</si>
  <si>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</si>
  <si>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</si>
  <si>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</si>
  <si>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</si>
  <si>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</si>
  <si>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</si>
  <si>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</si>
  <si>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</si>
  <si>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</si>
  <si>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</si>
  <si>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</si>
  <si>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</si>
  <si>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3.99</t>
  </si>
  <si>
    <t>▲ 1.27</t>
  </si>
  <si>
    <t>▲ 4.64</t>
  </si>
  <si>
    <t>▲ 2.36</t>
  </si>
  <si>
    <t>▲ 8.21</t>
  </si>
  <si>
    <t>水道事業会計</t>
  </si>
  <si>
    <t>一般会計</t>
  </si>
  <si>
    <t>公共下水道事業特別会計</t>
  </si>
  <si>
    <t>国民健康保険事業特別会計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</si>
  <si>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</si>
  <si>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</si>
  <si>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</si>
  <si>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</si>
  <si>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</si>
  <si>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</si>
  <si>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</si>
  <si>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</si>
  <si>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</si>
  <si>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</si>
  <si>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</si>
  <si>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</si>
  <si>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</si>
  <si>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</si>
  <si>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</si>
  <si>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</si>
  <si>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</si>
  <si>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国富町土地開発公社</t>
    <rPh sb="0" eb="3">
      <t>クニトミチョウ</t>
    </rPh>
    <rPh sb="3" eb="5">
      <t>トチ</t>
    </rPh>
    <rPh sb="5" eb="7">
      <t>カイハツ</t>
    </rPh>
    <rPh sb="7" eb="9">
      <t>コウシャ</t>
    </rPh>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</si>
  <si>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</si>
  <si>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</si>
  <si>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</si>
  <si>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</si>
  <si>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</si>
  <si>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</si>
  <si>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</si>
  <si>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</si>
  <si>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</si>
  <si>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社会福祉基金</t>
    <rPh sb="0" eb="2">
      <t>シャカイ</t>
    </rPh>
    <rPh sb="2" eb="4">
      <t>フクシ</t>
    </rPh>
    <rPh sb="4" eb="6">
      <t>キキン</t>
    </rPh>
    <phoneticPr fontId="2"/>
  </si>
  <si>
    <t>元気づくり基金</t>
    <rPh sb="0" eb="2">
      <t>ゲンキ</t>
    </rPh>
    <rPh sb="5" eb="7">
      <t>キキン</t>
    </rPh>
    <phoneticPr fontId="2"/>
  </si>
  <si>
    <t>ふるさと農村活性化基金</t>
    <rPh sb="4" eb="6">
      <t>ノウソン</t>
    </rPh>
    <rPh sb="6" eb="9">
      <t>カッセイカ</t>
    </rPh>
    <rPh sb="9" eb="11">
      <t>キキン</t>
    </rPh>
    <phoneticPr fontId="2"/>
  </si>
  <si>
    <t>-</t>
    <phoneticPr fontId="2"/>
  </si>
  <si>
    <t>-</t>
    <phoneticPr fontId="2"/>
  </si>
  <si>
    <t>-</t>
    <phoneticPr fontId="2"/>
  </si>
  <si>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</si>
  <si>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</si>
  <si>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</si>
  <si>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</si>
  <si>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</si>
  <si>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</si>
  <si>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</si>
  <si>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</si>
  <si>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</si>
  <si>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</si>
  <si>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</si>
  <si>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</si>
  <si>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</si>
  <si>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</si>
  <si>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</si>
  <si>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</si>
  <si>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</si>
  <si>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</si>
  <si>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財政長期計画に基づき地方債残高の抑制に取り組んできたことで、近年は将来負担比率・実質公債費比率ともに下がってきていたが、27～28年度にかけて取り組んだ中央コミュニティーセンター建設事業などにより元金償還を上回る起債借入となり、28年度は増加に転じた。29年度は事業終了により減少している。平成30年度は小中学校空調設備整備事業などが次年度へ繰り越したこともあり、借入額が元金償還を下回り、将来負担比率は減少した。今後は財政長期計画に基づく起債抑制に引き続き取り組み、起債残高の抑制に努め、できる限りの基金積み増しを行い、将来負担の抑制に努力する。</t>
    <rPh sb="0" eb="2">
      <t>ザイセイ</t>
    </rPh>
    <rPh sb="2" eb="4">
      <t>チョウキ</t>
    </rPh>
    <rPh sb="4" eb="6">
      <t>ケイカク</t>
    </rPh>
    <rPh sb="7" eb="8">
      <t>モト</t>
    </rPh>
    <rPh sb="10" eb="13">
      <t>チホウサイ</t>
    </rPh>
    <rPh sb="13" eb="15">
      <t>ザンダカ</t>
    </rPh>
    <rPh sb="16" eb="18">
      <t>ヨクセイ</t>
    </rPh>
    <rPh sb="19" eb="20">
      <t>ト</t>
    </rPh>
    <rPh sb="21" eb="22">
      <t>ク</t>
    </rPh>
    <rPh sb="30" eb="32">
      <t>キンネン</t>
    </rPh>
    <rPh sb="33" eb="35">
      <t>ショウライ</t>
    </rPh>
    <rPh sb="35" eb="37">
      <t>フタン</t>
    </rPh>
    <rPh sb="37" eb="39">
      <t>ヒリツ</t>
    </rPh>
    <rPh sb="40" eb="42">
      <t>ジッシツ</t>
    </rPh>
    <rPh sb="42" eb="45">
      <t>コウサイヒ</t>
    </rPh>
    <rPh sb="46" eb="47">
      <t>リツ</t>
    </rPh>
    <rPh sb="50" eb="51">
      <t>サ</t>
    </rPh>
    <rPh sb="65" eb="66">
      <t>ネン</t>
    </rPh>
    <rPh sb="66" eb="67">
      <t>ド</t>
    </rPh>
    <rPh sb="71" eb="72">
      <t>ト</t>
    </rPh>
    <rPh sb="73" eb="74">
      <t>ク</t>
    </rPh>
    <rPh sb="76" eb="78">
      <t>チュウオウ</t>
    </rPh>
    <rPh sb="89" eb="91">
      <t>ケンセツ</t>
    </rPh>
    <rPh sb="91" eb="93">
      <t>ジギョウ</t>
    </rPh>
    <rPh sb="98" eb="100">
      <t>ガンキン</t>
    </rPh>
    <rPh sb="100" eb="102">
      <t>ショウカン</t>
    </rPh>
    <rPh sb="103" eb="105">
      <t>ウワマワ</t>
    </rPh>
    <rPh sb="106" eb="108">
      <t>キサイ</t>
    </rPh>
    <rPh sb="108" eb="110">
      <t>カリイレ</t>
    </rPh>
    <rPh sb="116" eb="117">
      <t>ネン</t>
    </rPh>
    <rPh sb="117" eb="118">
      <t>ド</t>
    </rPh>
    <rPh sb="119" eb="121">
      <t>ゾウカ</t>
    </rPh>
    <rPh sb="122" eb="123">
      <t>テン</t>
    </rPh>
    <rPh sb="128" eb="129">
      <t>ネン</t>
    </rPh>
    <rPh sb="129" eb="130">
      <t>ド</t>
    </rPh>
    <rPh sb="131" eb="133">
      <t>ジギョウ</t>
    </rPh>
    <rPh sb="133" eb="135">
      <t>シュウリョウ</t>
    </rPh>
    <rPh sb="138" eb="140">
      <t>ゲンショウ</t>
    </rPh>
    <rPh sb="145" eb="147">
      <t>ヘイセイ</t>
    </rPh>
    <rPh sb="149" eb="150">
      <t>ネン</t>
    </rPh>
    <rPh sb="150" eb="151">
      <t>ド</t>
    </rPh>
    <rPh sb="152" eb="156">
      <t>ショウチュウガッコウ</t>
    </rPh>
    <rPh sb="156" eb="158">
      <t>クウチョウ</t>
    </rPh>
    <rPh sb="158" eb="160">
      <t>セツビ</t>
    </rPh>
    <rPh sb="160" eb="162">
      <t>セイビ</t>
    </rPh>
    <rPh sb="162" eb="164">
      <t>ジギョウ</t>
    </rPh>
    <rPh sb="167" eb="170">
      <t>ジネンド</t>
    </rPh>
    <rPh sb="171" eb="172">
      <t>ク</t>
    </rPh>
    <rPh sb="173" eb="174">
      <t>コ</t>
    </rPh>
    <rPh sb="182" eb="184">
      <t>カリイレ</t>
    </rPh>
    <rPh sb="184" eb="185">
      <t>ガク</t>
    </rPh>
    <rPh sb="186" eb="188">
      <t>ガンキン</t>
    </rPh>
    <rPh sb="188" eb="190">
      <t>ショウカン</t>
    </rPh>
    <rPh sb="191" eb="193">
      <t>シタマワ</t>
    </rPh>
    <rPh sb="195" eb="197">
      <t>ショウライ</t>
    </rPh>
    <rPh sb="197" eb="199">
      <t>フタン</t>
    </rPh>
    <rPh sb="199" eb="201">
      <t>ヒリツ</t>
    </rPh>
    <rPh sb="202" eb="204">
      <t>ゲンショウ</t>
    </rPh>
    <rPh sb="207" eb="209">
      <t>コンゴ</t>
    </rPh>
    <rPh sb="210" eb="212">
      <t>ザイセイ</t>
    </rPh>
    <rPh sb="212" eb="214">
      <t>チョウキ</t>
    </rPh>
    <rPh sb="214" eb="216">
      <t>ケイカク</t>
    </rPh>
    <rPh sb="217" eb="218">
      <t>モト</t>
    </rPh>
    <rPh sb="220" eb="222">
      <t>キサイ</t>
    </rPh>
    <rPh sb="222" eb="224">
      <t>ヨクセイ</t>
    </rPh>
    <rPh sb="225" eb="226">
      <t>ヒ</t>
    </rPh>
    <rPh sb="227" eb="228">
      <t>ツヅ</t>
    </rPh>
    <rPh sb="229" eb="230">
      <t>ト</t>
    </rPh>
    <rPh sb="231" eb="232">
      <t>ク</t>
    </rPh>
    <rPh sb="234" eb="236">
      <t>キサイ</t>
    </rPh>
    <rPh sb="236" eb="238">
      <t>ザンダカ</t>
    </rPh>
    <rPh sb="239" eb="241">
      <t>ヨクセイ</t>
    </rPh>
    <rPh sb="242" eb="243">
      <t>ツト</t>
    </rPh>
    <rPh sb="248" eb="249">
      <t>カギ</t>
    </rPh>
    <rPh sb="251" eb="253">
      <t>キキン</t>
    </rPh>
    <rPh sb="253" eb="254">
      <t>ツ</t>
    </rPh>
    <rPh sb="255" eb="256">
      <t>マ</t>
    </rPh>
    <rPh sb="258" eb="259">
      <t>オコナ</t>
    </rPh>
    <rPh sb="261" eb="263">
      <t>ショウライ</t>
    </rPh>
    <rPh sb="263" eb="265">
      <t>フタン</t>
    </rPh>
    <rPh sb="266" eb="268">
      <t>ヨクセイ</t>
    </rPh>
    <rPh sb="269" eb="271">
      <t>ドリョク</t>
    </rPh>
    <phoneticPr fontId="5"/>
  </si>
  <si>
    <r>
      <rPr>
        <sz val="11"/>
        <rFont val="ＭＳ Ｐゴシック"/>
        <family val="3"/>
        <charset val="128"/>
      </rPr>
      <t>近年整備した中央コミュニティセンターや道路の整備率が高いため類似団体と比較して減価償却率は低くなっているが、これらを除くと保有する公共施設の老朽化は進んでいる状況にある。
財政状況等を勘案しながら更新、維持補修等を行っていく。</t>
    </r>
    <r>
      <rPr>
        <sz val="11"/>
        <color indexed="8"/>
        <rFont val="ＭＳ Ｐゴシック"/>
        <family val="3"/>
        <charset val="128"/>
      </rPr>
      <t xml:space="preserve">
将来負担比率については減少傾向にあるものの類似団体平均と比較すると高い数値となっている。今後も財政長期計画に基づいた起債抑制策による地方債残高の抑制や基金の積み増しに努め、将来負担の抑制につなげたい。
</t>
    </r>
    <rPh sb="155" eb="157">
      <t>ゲンショウ</t>
    </rPh>
    <rPh sb="157" eb="159">
      <t>ケイコウ</t>
    </rPh>
    <rPh sb="165" eb="167">
      <t>ルイジ</t>
    </rPh>
    <rPh sb="167" eb="169">
      <t>ダンタイ</t>
    </rPh>
    <rPh sb="169" eb="171">
      <t>ヘイキン</t>
    </rPh>
    <rPh sb="172" eb="174">
      <t>ヒカク</t>
    </rPh>
    <rPh sb="177" eb="178">
      <t>タカ</t>
    </rPh>
    <rPh sb="179" eb="181">
      <t>スウチ</t>
    </rPh>
    <rPh sb="188" eb="190">
      <t>コンゴ</t>
    </rPh>
    <rPh sb="191" eb="193">
      <t>ザイセイ</t>
    </rPh>
    <rPh sb="193" eb="195">
      <t>チョウキ</t>
    </rPh>
    <rPh sb="195" eb="197">
      <t>ケイカク</t>
    </rPh>
    <rPh sb="198" eb="199">
      <t>モト</t>
    </rPh>
    <rPh sb="202" eb="204">
      <t>キサイ</t>
    </rPh>
    <rPh sb="204" eb="207">
      <t>ヨクセイサク</t>
    </rPh>
    <rPh sb="210" eb="213">
      <t>チホウサイ</t>
    </rPh>
    <rPh sb="213" eb="215">
      <t>ザンダカヨクセイキキンツマツトショウライフタンヨクセイ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</si>
</sst>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96635</c:v>
                </c:pt>
                <c:pt idx="2">
                  <c:v>97062</c:v>
                </c:pt>
                <c:pt idx="3">
                  <c:v>106005</c:v>
                </c:pt>
                <c:pt idx="4">
                  <c:v>98507</c:v>
                </c:pt>
              </c:numCache>
            </c:numRef>
          </c:val>
          <c:smooth val="0"/>
          <c:extLst>
            <c:ext xmlns:c16="http://schemas.microsoft.com/office/drawing/2014/chart" uri="{C3380CC4-5D6E-409C-BE32-E72D297353CC}">
              <c16:uniqueId val="{00000000-F1F4-4CCF-A580-33FF6FBAA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47784</c:v>
                </c:pt>
                <c:pt idx="1">
                  <c:v>79593</c:v>
                </c:pt>
                <c:pt idx="2">
                  <c:v>114530</c:v>
                </c:pt>
                <c:pt idx="3">
                  <c:v>48564</c:v>
                </c:pt>
                <c:pt idx="4">
                  <c:v>31868</c:v>
                </c:pt>
              </c:numCache>
            </c:numRef>
          </c:val>
          <c:smooth val="0"/>
          <c:extLst>
            <c:ext xmlns:c16="http://schemas.microsoft.com/office/drawing/2014/chart" uri="{C3380CC4-5D6E-409C-BE32-E72D297353CC}">
              <c16:uniqueId val="{00000001-F1F4-4CCF-A580-33FF6FBAA2E6}"/>
            </c:ext>
          </c:extLst>
        </c:ser>
        <c:dLbls>
          <c:showLegendKey val="0"/>
          <c:showVal val="0"/>
          <c:showCatName val="0"/>
          <c:showSerName val="0"/>
          <c:showPercent val="0"/>
          <c:showBubbleSize val="0"/>
        </c:dLbls>
        <c:marker val="1"/>
        <c:smooth val="0"/>
        <c:axId val="312468464"/>
        <c:axId val="312464936"/>
      </c:lineChart>
      <c:catAx>
        <c:axId val="31246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464936"/>
        <c:crosses val="autoZero"/>
        <c:auto val="1"/>
        <c:lblAlgn val="ctr"/>
        <c:lblOffset val="100"/>
        <c:tickLblSkip val="1"/>
        <c:tickMarkSkip val="1"/>
        <c:noMultiLvlLbl val="0"/>
      </c:catAx>
      <c:valAx>
        <c:axId val="312464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46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5.61</c:v>
                </c:pt>
                <c:pt idx="1">
                  <c:v>5.18</c:v>
                </c:pt>
                <c:pt idx="2">
                  <c:v>4.7300000000000004</c:v>
                </c:pt>
                <c:pt idx="3">
                  <c:v>4.8099999999999996</c:v>
                </c:pt>
                <c:pt idx="4">
                  <c:v>3.75</c:v>
                </c:pt>
              </c:numCache>
            </c:numRef>
          </c:val>
          <c:extLst>
            <c:ext xmlns:c16="http://schemas.microsoft.com/office/drawing/2014/chart" uri="{C3380CC4-5D6E-409C-BE32-E72D297353CC}">
              <c16:uniqueId val="{00000000-704B-4E4A-A0C4-9C6E64C522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23.51</c:v>
                </c:pt>
                <c:pt idx="1">
                  <c:v>25.27</c:v>
                </c:pt>
                <c:pt idx="2">
                  <c:v>24.27</c:v>
                </c:pt>
                <c:pt idx="3">
                  <c:v>24.39</c:v>
                </c:pt>
                <c:pt idx="4">
                  <c:v>19.850000000000001</c:v>
                </c:pt>
              </c:numCache>
            </c:numRef>
          </c:val>
          <c:extLst>
            <c:ext xmlns:c16="http://schemas.microsoft.com/office/drawing/2014/chart" uri="{C3380CC4-5D6E-409C-BE32-E72D297353CC}">
              <c16:uniqueId val="{00000001-704B-4E4A-A0C4-9C6E64C52251}"/>
            </c:ext>
          </c:extLst>
        </c:ser>
        <c:dLbls>
          <c:showLegendKey val="0"/>
          <c:showVal val="0"/>
          <c:showCatName val="0"/>
          <c:showSerName val="0"/>
          <c:showPercent val="0"/>
          <c:showBubbleSize val="0"/>
        </c:dLbls>
        <c:gapWidth val="250"/>
        <c:overlap val="100"/>
        <c:axId val="312468856"/>
        <c:axId val="31246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-3.99</c:v>
                </c:pt>
                <c:pt idx="1">
                  <c:v>-1.27</c:v>
                </c:pt>
                <c:pt idx="2">
                  <c:v>-4.6399999999999997</c:v>
                </c:pt>
                <c:pt idx="3">
                  <c:v>-2.36</c:v>
                </c:pt>
                <c:pt idx="4">
                  <c:v>-8.2100000000000009</c:v>
                </c:pt>
              </c:numCache>
            </c:numRef>
          </c:val>
          <c:smooth val="0"/>
          <c:extLst>
            <c:ext xmlns:c16="http://schemas.microsoft.com/office/drawing/2014/chart" uri="{C3380CC4-5D6E-409C-BE32-E72D297353CC}">
              <c16:uniqueId val="{00000002-704B-4E4A-A0C4-9C6E64C52251}"/>
            </c:ext>
          </c:extLst>
        </c:ser>
        <c:dLbls>
          <c:showLegendKey val="0"/>
          <c:showVal val="0"/>
          <c:showCatName val="0"/>
          <c:showSerName val="0"/>
          <c:showPercent val="0"/>
          <c:showBubbleSize val="0"/>
        </c:dLbls>
        <c:marker val="1"/>
        <c:smooth val="0"/>
        <c:axId val="312468856"/>
        <c:axId val="312466112"/>
      </c:lineChart>
      <c:catAx>
        <c:axId val="31246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466112"/>
        <c:crosses val="autoZero"/>
        <c:auto val="1"/>
        <c:lblAlgn val="ctr"/>
        <c:lblOffset val="100"/>
        <c:tickLblSkip val="1"/>
        <c:tickMarkSkip val="1"/>
        <c:noMultiLvlLbl val="0"/>
      </c:catAx>
      <c:valAx>
        <c:axId val="31246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46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c:v>
                </c:pt>
                <c:pt idx="4">
                  <c:v>0</c:v>
                </c:pt>
                <c:pt idx="5">
                  <c:v>0</c:v>
                </c:pt>
                <c:pt idx="6">
                  <c:v>0</c:v>
                </c:pt>
                <c:pt idx="7">
                  <c:v>0</c:v>
                </c:pt>
                <c:pt idx="8">
                  <c:v>0</c:v>
                </c:pt>
                <c:pt idx="9">
                  <c:v>0</c:v>
                </c:pt>
              </c:numCache>
            </c:numRef>
          </c:val>
          <c:extLst>
            <c:ext xmlns:c16="http://schemas.microsoft.com/office/drawing/2014/chart" uri="{C3380CC4-5D6E-409C-BE32-E72D297353CC}">
              <c16:uniqueId val="{00000000-1775-45A1-B25D-2898A64A07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75-45A1-B25D-2898A64A07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75-45A1-B25D-2898A64A07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75-45A1-B25D-2898A64A078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0.05</c:v>
                </c:pt>
                <c:pt idx="8">
                  <c:v>#N/A</c:v>
                </c:pt>
                <c:pt idx="9">
                  <c:v>0.03</c:v>
                </c:pt>
              </c:numCache>
            </c:numRef>
          </c:val>
          <c:extLst>
            <c:ext xmlns:c16="http://schemas.microsoft.com/office/drawing/2014/chart" uri="{C3380CC4-5D6E-409C-BE32-E72D297353CC}">
              <c16:uniqueId val="{00000004-1775-45A1-B25D-2898A64A078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1.24</c:v>
                </c:pt>
                <c:pt idx="2">
                  <c:v>#N/A</c:v>
                </c:pt>
                <c:pt idx="3">
                  <c:v>0.62</c:v>
                </c:pt>
                <c:pt idx="4">
                  <c:v>#N/A</c:v>
                </c:pt>
                <c:pt idx="5">
                  <c:v>0.41</c:v>
                </c:pt>
                <c:pt idx="6">
                  <c:v>#N/A</c:v>
                </c:pt>
                <c:pt idx="7">
                  <c:v>0.93</c:v>
                </c:pt>
                <c:pt idx="8">
                  <c:v>#N/A</c:v>
                </c:pt>
                <c:pt idx="9">
                  <c:v>0.05</c:v>
                </c:pt>
              </c:numCache>
            </c:numRef>
          </c:val>
          <c:extLst>
            <c:ext xmlns:c16="http://schemas.microsoft.com/office/drawing/2014/chart" uri="{C3380CC4-5D6E-409C-BE32-E72D297353CC}">
              <c16:uniqueId val="{00000005-1775-45A1-B25D-2898A64A078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3.35</c:v>
                </c:pt>
                <c:pt idx="2">
                  <c:v>#N/A</c:v>
                </c:pt>
                <c:pt idx="3">
                  <c:v>2.77</c:v>
                </c:pt>
                <c:pt idx="4">
                  <c:v>#N/A</c:v>
                </c:pt>
                <c:pt idx="5">
                  <c:v>4.8099999999999996</c:v>
                </c:pt>
                <c:pt idx="6">
                  <c:v>#N/A</c:v>
                </c:pt>
                <c:pt idx="7">
                  <c:v>3.77</c:v>
                </c:pt>
                <c:pt idx="8">
                  <c:v>#N/A</c:v>
                </c:pt>
                <c:pt idx="9">
                  <c:v>0.18</c:v>
                </c:pt>
              </c:numCache>
            </c:numRef>
          </c:val>
          <c:extLst>
            <c:ext xmlns:c16="http://schemas.microsoft.com/office/drawing/2014/chart" uri="{C3380CC4-5D6E-409C-BE32-E72D297353CC}">
              <c16:uniqueId val="{00000006-1775-45A1-B25D-2898A64A078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0.26</c:v>
                </c:pt>
                <c:pt idx="4">
                  <c:v>#N/A</c:v>
                </c:pt>
                <c:pt idx="5">
                  <c:v>0.27</c:v>
                </c:pt>
                <c:pt idx="6">
                  <c:v>#N/A</c:v>
                </c:pt>
                <c:pt idx="7">
                  <c:v>0.17</c:v>
                </c:pt>
                <c:pt idx="8">
                  <c:v>#N/A</c:v>
                </c:pt>
                <c:pt idx="9">
                  <c:v>0.19</c:v>
                </c:pt>
              </c:numCache>
            </c:numRef>
          </c:val>
          <c:extLst>
            <c:ext xmlns:c16="http://schemas.microsoft.com/office/drawing/2014/chart" uri="{C3380CC4-5D6E-409C-BE32-E72D297353CC}">
              <c16:uniqueId val="{00000007-1775-45A1-B25D-2898A64A07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5.61</c:v>
                </c:pt>
                <c:pt idx="2">
                  <c:v>#N/A</c:v>
                </c:pt>
                <c:pt idx="3">
                  <c:v>5.18</c:v>
                </c:pt>
                <c:pt idx="4">
                  <c:v>#N/A</c:v>
                </c:pt>
                <c:pt idx="5">
                  <c:v>4.72</c:v>
                </c:pt>
                <c:pt idx="6">
                  <c:v>#N/A</c:v>
                </c:pt>
                <c:pt idx="7">
                  <c:v>4.8</c:v>
                </c:pt>
                <c:pt idx="8">
                  <c:v>#N/A</c:v>
                </c:pt>
                <c:pt idx="9">
                  <c:v>3.75</c:v>
                </c:pt>
              </c:numCache>
            </c:numRef>
          </c:val>
          <c:extLst>
            <c:ext xmlns:c16="http://schemas.microsoft.com/office/drawing/2014/chart" uri="{C3380CC4-5D6E-409C-BE32-E72D297353CC}">
              <c16:uniqueId val="{00000008-1775-45A1-B25D-2898A64A07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2.81</c:v>
                </c:pt>
                <c:pt idx="2">
                  <c:v>#N/A</c:v>
                </c:pt>
                <c:pt idx="3">
                  <c:v>2.37</c:v>
                </c:pt>
                <c:pt idx="4">
                  <c:v>#N/A</c:v>
                </c:pt>
                <c:pt idx="5">
                  <c:v>3.33</c:v>
                </c:pt>
                <c:pt idx="6">
                  <c:v>#N/A</c:v>
                </c:pt>
                <c:pt idx="7">
                  <c:v>3.64</c:v>
                </c:pt>
                <c:pt idx="8">
                  <c:v>#N/A</c:v>
                </c:pt>
                <c:pt idx="9">
                  <c:v>4.05</c:v>
                </c:pt>
              </c:numCache>
            </c:numRef>
          </c:val>
          <c:extLst>
            <c:ext xmlns:c16="http://schemas.microsoft.com/office/drawing/2014/chart" uri="{C3380CC4-5D6E-409C-BE32-E72D297353CC}">
              <c16:uniqueId val="{00000009-1775-45A1-B25D-2898A64A0788}"/>
            </c:ext>
          </c:extLst>
        </c:ser>
        <c:dLbls>
          <c:showLegendKey val="0"/>
          <c:showVal val="0"/>
          <c:showCatName val="0"/>
          <c:showSerName val="0"/>
          <c:showPercent val="0"/>
          <c:showBubbleSize val="0"/>
        </c:dLbls>
        <c:gapWidth val="150"/>
        <c:overlap val="100"/>
        <c:axId val="312469248"/>
        <c:axId val="312470032"/>
      </c:barChart>
      <c:catAx>
        <c:axId val="3124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470032"/>
        <c:crosses val="autoZero"/>
        <c:auto val="1"/>
        <c:lblAlgn val="ctr"/>
        <c:lblOffset val="100"/>
        <c:tickLblSkip val="1"/>
        <c:tickMarkSkip val="1"/>
        <c:noMultiLvlLbl val="0"/>
      </c:catAx>
      <c:valAx>
        <c:axId val="31247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46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740</c:v>
                </c:pt>
                <c:pt idx="5">
                  <c:v>712</c:v>
                </c:pt>
                <c:pt idx="8">
                  <c:v>708</c:v>
                </c:pt>
                <c:pt idx="11">
                  <c:v>677</c:v>
                </c:pt>
                <c:pt idx="14">
                  <c:v>636</c:v>
                </c:pt>
              </c:numCache>
            </c:numRef>
          </c:val>
          <c:extLst>
            <c:ext xmlns:c16="http://schemas.microsoft.com/office/drawing/2014/chart" uri="{C3380CC4-5D6E-409C-BE32-E72D297353CC}">
              <c16:uniqueId val="{00000000-DB6C-4F72-BF3A-8E7A49A4E4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6C-4F72-BF3A-8E7A49A4E4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6C-4F72-BF3A-8E7A49A4E4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3-DB6C-4F72-BF3A-8E7A49A4E4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143</c:v>
                </c:pt>
                <c:pt idx="6">
                  <c:v>155</c:v>
                </c:pt>
                <c:pt idx="9">
                  <c:v>151</c:v>
                </c:pt>
                <c:pt idx="12">
                  <c:v>167</c:v>
                </c:pt>
              </c:numCache>
            </c:numRef>
          </c:val>
          <c:extLst>
            <c:ext xmlns:c16="http://schemas.microsoft.com/office/drawing/2014/chart" uri="{C3380CC4-5D6E-409C-BE32-E72D297353CC}">
              <c16:uniqueId val="{00000004-DB6C-4F72-BF3A-8E7A49A4E4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6C-4F72-BF3A-8E7A49A4E4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6C-4F72-BF3A-8E7A49A4E4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1063</c:v>
                </c:pt>
                <c:pt idx="3">
                  <c:v>1036</c:v>
                </c:pt>
                <c:pt idx="6">
                  <c:v>1001</c:v>
                </c:pt>
                <c:pt idx="9">
                  <c:v>976</c:v>
                </c:pt>
                <c:pt idx="12">
                  <c:v>942</c:v>
                </c:pt>
              </c:numCache>
            </c:numRef>
          </c:val>
          <c:extLst>
            <c:ext xmlns:c16="http://schemas.microsoft.com/office/drawing/2014/chart" uri="{C3380CC4-5D6E-409C-BE32-E72D297353CC}">
              <c16:uniqueId val="{00000007-DB6C-4F72-BF3A-8E7A49A4E4DA}"/>
            </c:ext>
          </c:extLst>
        </c:ser>
        <c:dLbls>
          <c:showLegendKey val="0"/>
          <c:showVal val="0"/>
          <c:showCatName val="0"/>
          <c:showSerName val="0"/>
          <c:showPercent val="0"/>
          <c:showBubbleSize val="0"/>
        </c:dLbls>
        <c:gapWidth val="100"/>
        <c:overlap val="100"/>
        <c:axId val="377767160"/>
        <c:axId val="37777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477</c:v>
                </c:pt>
                <c:pt idx="2">
                  <c:v>#N/A</c:v>
                </c:pt>
                <c:pt idx="3">
                  <c:v>#N/A</c:v>
                </c:pt>
                <c:pt idx="4">
                  <c:v>467</c:v>
                </c:pt>
                <c:pt idx="5">
                  <c:v>#N/A</c:v>
                </c:pt>
                <c:pt idx="6">
                  <c:v>#N/A</c:v>
                </c:pt>
                <c:pt idx="7">
                  <c:v>448</c:v>
                </c:pt>
                <c:pt idx="8">
                  <c:v>#N/A</c:v>
                </c:pt>
                <c:pt idx="9">
                  <c:v>#N/A</c:v>
                </c:pt>
                <c:pt idx="10">
                  <c:v>450</c:v>
                </c:pt>
                <c:pt idx="11">
                  <c:v>#N/A</c:v>
                </c:pt>
                <c:pt idx="12">
                  <c:v>#N/A</c:v>
                </c:pt>
                <c:pt idx="13">
                  <c:v>473</c:v>
                </c:pt>
                <c:pt idx="14">
                  <c:v>#N/A</c:v>
                </c:pt>
              </c:numCache>
            </c:numRef>
          </c:val>
          <c:smooth val="0"/>
          <c:extLst>
            <c:ext xmlns:c16="http://schemas.microsoft.com/office/drawing/2014/chart" uri="{C3380CC4-5D6E-409C-BE32-E72D297353CC}">
              <c16:uniqueId val="{00000008-DB6C-4F72-BF3A-8E7A49A4E4DA}"/>
            </c:ext>
          </c:extLst>
        </c:ser>
        <c:dLbls>
          <c:showLegendKey val="0"/>
          <c:showVal val="0"/>
          <c:showCatName val="0"/>
          <c:showSerName val="0"/>
          <c:showPercent val="0"/>
          <c:showBubbleSize val="0"/>
        </c:dLbls>
        <c:marker val="1"/>
        <c:smooth val="0"/>
        <c:axId val="377767160"/>
        <c:axId val="377772256"/>
      </c:lineChart>
      <c:catAx>
        <c:axId val="37776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772256"/>
        <c:crosses val="autoZero"/>
        <c:auto val="1"/>
        <c:lblAlgn val="ctr"/>
        <c:lblOffset val="100"/>
        <c:tickLblSkip val="1"/>
        <c:tickMarkSkip val="1"/>
        <c:noMultiLvlLbl val="0"/>
      </c:catAx>
      <c:valAx>
        <c:axId val="3777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6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6791</c:v>
                </c:pt>
                <c:pt idx="5">
                  <c:v>6670</c:v>
                </c:pt>
                <c:pt idx="8">
                  <c:v>6638</c:v>
                </c:pt>
                <c:pt idx="11">
                  <c:v>6407</c:v>
                </c:pt>
                <c:pt idx="14">
                  <c:v>6303</c:v>
                </c:pt>
              </c:numCache>
            </c:numRef>
          </c:val>
          <c:extLst>
            <c:ext xmlns:c16="http://schemas.microsoft.com/office/drawing/2014/chart" uri="{C3380CC4-5D6E-409C-BE32-E72D297353CC}">
              <c16:uniqueId val="{00000000-8185-4DE8-8FC0-B3F189AC12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c:v>
                </c:pt>
                <c:pt idx="5">
                  <c:v>103</c:v>
                </c:pt>
                <c:pt idx="8">
                  <c:v>80</c:v>
                </c:pt>
                <c:pt idx="11">
                  <c:v>60</c:v>
                </c:pt>
                <c:pt idx="14">
                  <c:v>43</c:v>
                </c:pt>
              </c:numCache>
            </c:numRef>
          </c:val>
          <c:extLst>
            <c:ext xmlns:c16="http://schemas.microsoft.com/office/drawing/2014/chart" uri="{C3380CC4-5D6E-409C-BE32-E72D297353CC}">
              <c16:uniqueId val="{00000001-8185-4DE8-8FC0-B3F189AC12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2202</c:v>
                </c:pt>
                <c:pt idx="5">
                  <c:v>2357</c:v>
                </c:pt>
                <c:pt idx="8">
                  <c:v>2122</c:v>
                </c:pt>
                <c:pt idx="11">
                  <c:v>2216</c:v>
                </c:pt>
                <c:pt idx="14">
                  <c:v>2071</c:v>
                </c:pt>
              </c:numCache>
            </c:numRef>
          </c:val>
          <c:extLst>
            <c:ext xmlns:c16="http://schemas.microsoft.com/office/drawing/2014/chart" uri="{C3380CC4-5D6E-409C-BE32-E72D297353CC}">
              <c16:uniqueId val="{00000002-8185-4DE8-8FC0-B3F189AC12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85-4DE8-8FC0-B3F189AC12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85-4DE8-8FC0-B3F189AC12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10</c:v>
                </c:pt>
                <c:pt idx="9">
                  <c:v>10</c:v>
                </c:pt>
                <c:pt idx="12">
                  <c:v>8</c:v>
                </c:pt>
              </c:numCache>
            </c:numRef>
          </c:val>
          <c:extLst>
            <c:ext xmlns:c16="http://schemas.microsoft.com/office/drawing/2014/chart" uri="{C3380CC4-5D6E-409C-BE32-E72D297353CC}">
              <c16:uniqueId val="{00000005-8185-4DE8-8FC0-B3F189AC12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1335</c:v>
                </c:pt>
                <c:pt idx="3">
                  <c:v>1275</c:v>
                </c:pt>
                <c:pt idx="6">
                  <c:v>1296</c:v>
                </c:pt>
                <c:pt idx="9">
                  <c:v>1332</c:v>
                </c:pt>
                <c:pt idx="12">
                  <c:v>1305</c:v>
                </c:pt>
              </c:numCache>
            </c:numRef>
          </c:val>
          <c:extLst>
            <c:ext xmlns:c16="http://schemas.microsoft.com/office/drawing/2014/chart" uri="{C3380CC4-5D6E-409C-BE32-E72D297353CC}">
              <c16:uniqueId val="{00000006-8185-4DE8-8FC0-B3F189AC12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7-8185-4DE8-8FC0-B3F189AC12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2355</c:v>
                </c:pt>
                <c:pt idx="3">
                  <c:v>2351</c:v>
                </c:pt>
                <c:pt idx="6">
                  <c:v>2140</c:v>
                </c:pt>
                <c:pt idx="9">
                  <c:v>2088</c:v>
                </c:pt>
                <c:pt idx="12">
                  <c:v>2117</c:v>
                </c:pt>
              </c:numCache>
            </c:numRef>
          </c:val>
          <c:extLst>
            <c:ext xmlns:c16="http://schemas.microsoft.com/office/drawing/2014/chart" uri="{C3380CC4-5D6E-409C-BE32-E72D297353CC}">
              <c16:uniqueId val="{00000008-8185-4DE8-8FC0-B3F189AC12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85-4DE8-8FC0-B3F189AC12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8598</c:v>
                </c:pt>
                <c:pt idx="3">
                  <c:v>8773</c:v>
                </c:pt>
                <c:pt idx="6">
                  <c:v>9291</c:v>
                </c:pt>
                <c:pt idx="9">
                  <c:v>8978</c:v>
                </c:pt>
                <c:pt idx="12">
                  <c:v>8564</c:v>
                </c:pt>
              </c:numCache>
            </c:numRef>
          </c:val>
          <c:extLst>
            <c:ext xmlns:c16="http://schemas.microsoft.com/office/drawing/2014/chart" uri="{C3380CC4-5D6E-409C-BE32-E72D297353CC}">
              <c16:uniqueId val="{0000000A-8185-4DE8-8FC0-B3F189AC12AB}"/>
            </c:ext>
          </c:extLst>
        </c:ser>
        <c:dLbls>
          <c:showLegendKey val="0"/>
          <c:showVal val="0"/>
          <c:showCatName val="0"/>
          <c:showSerName val="0"/>
          <c:showPercent val="0"/>
          <c:showBubbleSize val="0"/>
        </c:dLbls>
        <c:gapWidth val="100"/>
        <c:overlap val="100"/>
        <c:axId val="377773432"/>
        <c:axId val="37776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3186</c:v>
                </c:pt>
                <c:pt idx="2">
                  <c:v>#N/A</c:v>
                </c:pt>
                <c:pt idx="3">
                  <c:v>#N/A</c:v>
                </c:pt>
                <c:pt idx="4">
                  <c:v>3268</c:v>
                </c:pt>
                <c:pt idx="5">
                  <c:v>#N/A</c:v>
                </c:pt>
                <c:pt idx="6">
                  <c:v>#N/A</c:v>
                </c:pt>
                <c:pt idx="7">
                  <c:v>3898</c:v>
                </c:pt>
                <c:pt idx="8">
                  <c:v>#N/A</c:v>
                </c:pt>
                <c:pt idx="9">
                  <c:v>#N/A</c:v>
                </c:pt>
                <c:pt idx="10">
                  <c:v>3726</c:v>
                </c:pt>
                <c:pt idx="11">
                  <c:v>#N/A</c:v>
                </c:pt>
                <c:pt idx="12">
                  <c:v>#N/A</c:v>
                </c:pt>
                <c:pt idx="13">
                  <c:v>3579</c:v>
                </c:pt>
                <c:pt idx="14">
                  <c:v>#N/A</c:v>
                </c:pt>
              </c:numCache>
            </c:numRef>
          </c:val>
          <c:smooth val="0"/>
          <c:extLst>
            <c:ext xmlns:c16="http://schemas.microsoft.com/office/drawing/2014/chart" uri="{C3380CC4-5D6E-409C-BE32-E72D297353CC}">
              <c16:uniqueId val="{0000000B-8185-4DE8-8FC0-B3F189AC12AB}"/>
            </c:ext>
          </c:extLst>
        </c:ser>
        <c:dLbls>
          <c:showLegendKey val="0"/>
          <c:showVal val="0"/>
          <c:showCatName val="0"/>
          <c:showSerName val="0"/>
          <c:showPercent val="0"/>
          <c:showBubbleSize val="0"/>
        </c:dLbls>
        <c:marker val="1"/>
        <c:smooth val="0"/>
        <c:axId val="377773432"/>
        <c:axId val="377769120"/>
      </c:lineChart>
      <c:catAx>
        <c:axId val="37777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769120"/>
        <c:crosses val="autoZero"/>
        <c:auto val="1"/>
        <c:lblAlgn val="ctr"/>
        <c:lblOffset val="100"/>
        <c:tickLblSkip val="1"/>
        <c:tickMarkSkip val="1"/>
        <c:noMultiLvlLbl val="0"/>
      </c:catAx>
      <c:valAx>
        <c:axId val="37776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73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1245</c:v>
                </c:pt>
                <c:pt idx="1">
                  <c:v>1244</c:v>
                </c:pt>
                <c:pt idx="2">
                  <c:v>1006</c:v>
                </c:pt>
              </c:numCache>
            </c:numRef>
          </c:val>
          <c:extLst>
            <c:ext xmlns:c16="http://schemas.microsoft.com/office/drawing/2014/chart" uri="{C3380CC4-5D6E-409C-BE32-E72D297353CC}">
              <c16:uniqueId val="{00000000-9F24-40D2-8E17-F443EBDC91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69</c:v>
                </c:pt>
                <c:pt idx="2">
                  <c:v>58</c:v>
                </c:pt>
              </c:numCache>
            </c:numRef>
          </c:val>
          <c:extLst>
            <c:ext xmlns:c16="http://schemas.microsoft.com/office/drawing/2014/chart" uri="{C3380CC4-5D6E-409C-BE32-E72D297353CC}">
              <c16:uniqueId val="{00000001-9F24-40D2-8E17-F443EBDC91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c:v>
                </c:pt>
                <c:pt idx="1">
                  <c:v>251</c:v>
                </c:pt>
                <c:pt idx="2">
                  <c:v>257</c:v>
                </c:pt>
              </c:numCache>
            </c:numRef>
          </c:val>
          <c:extLst>
            <c:ext xmlns:c16="http://schemas.microsoft.com/office/drawing/2014/chart" uri="{C3380CC4-5D6E-409C-BE32-E72D297353CC}">
              <c16:uniqueId val="{00000002-9F24-40D2-8E17-F443EBDC9119}"/>
            </c:ext>
          </c:extLst>
        </c:ser>
        <c:dLbls>
          <c:showLegendKey val="0"/>
          <c:showVal val="0"/>
          <c:showCatName val="0"/>
          <c:showSerName val="0"/>
          <c:showPercent val="0"/>
          <c:showBubbleSize val="0"/>
        </c:dLbls>
        <c:gapWidth val="120"/>
        <c:overlap val="100"/>
        <c:axId val="377771864"/>
        <c:axId val="377765984"/>
      </c:barChart>
      <c:catAx>
        <c:axId val="37777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765984"/>
        <c:crosses val="autoZero"/>
        <c:auto val="1"/>
        <c:lblAlgn val="ctr"/>
        <c:lblOffset val="100"/>
        <c:tickLblSkip val="1"/>
        <c:tickMarkSkip val="1"/>
        <c:noMultiLvlLbl val="0"/>
      </c:catAx>
      <c:valAx>
        <c:axId val="37776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77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{D343BBE1-68F4-482C-A29E-E66651C682E9}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1CF-40BF-BC78-47D00365C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{1536BAB5-4B6C-44B9-804E-D12DD05E66EB}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CF-40BF-BC78-47D00365C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{F844697F-EBDC-4939-A7C9-FFC7C6C6D66A}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CF-40BF-BC78-47D00365C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{AF1AE44F-6FAE-4DDB-9165-8EF35BCF4371}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CF-40BF-BC78-47D00365C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{DCC6DF16-B39D-46F3-9F2F-AE7132CA9FCC}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CF-40BF-BC78-47D00365C6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{CBA6B909-5E71-43E8-9DC2-415D411267F5}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1CF-40BF-BC78-47D00365C6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{D4F813CA-43E7-48CA-B1DC-5CA2421F4C0A}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1CF-40BF-BC78-47D00365C6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{BDD6038E-4ABC-4E96-A423-E35FCB501D93}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1CF-40BF-BC78-47D00365C6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{2F4A429A-5290-4E0B-84B7-710A778699E5}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1CF-40BF-BC78-47D00365C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28.7</c:v>
                </c:pt>
                <c:pt idx="16">
                  <c:v>30.7</c:v>
                </c:pt>
                <c:pt idx="24">
                  <c:v>34.9</c:v>
                </c:pt>
                <c:pt idx="32">
                  <c:v>36.799999999999997</c:v>
                </c:pt>
              </c:numCache>
            </c:numRef>
          </c:xVal>
          <c:yVal>
            <c:numRef>
              <c:f>公会計指標分析・財政指標組合せ分析表!$BP$51:$DC$51</c:f>
              <c:numCache>
                <c:formatCode>#,##0.0;"▲ "#,##0.0</c:formatCode>
                <c:ptCount val="40"/>
                <c:pt idx="8">
                  <c:v>72.099999999999994</c:v>
                </c:pt>
                <c:pt idx="16">
                  <c:v>87.6</c:v>
                </c:pt>
                <c:pt idx="24">
                  <c:v>83.8</c:v>
                </c:pt>
                <c:pt idx="32">
                  <c:v>80.400000000000006</c:v>
                </c:pt>
              </c:numCache>
            </c:numRef>
          </c:yVal>
          <c:smooth val="0"/>
          <c:extLst>
            <c:ext xmlns:c16="http://schemas.microsoft.com/office/drawing/2014/chart" uri="{C3380CC4-5D6E-409C-BE32-E72D297353CC}">
              <c16:uniqueId val="{00000009-31CF-40BF-BC78-47D00365C6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{65F1CB4D-0F30-4B18-A803-064E5B9A015D}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1CF-40BF-BC78-47D00365C6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{A60D8CC3-233A-47F8-AC23-57569487E868}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CF-40BF-BC78-47D00365C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{637E8039-3570-49E3-A4E6-F7FC8267A9D6}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CF-40BF-BC78-47D00365C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{3EEB348A-1542-42DC-9115-15EF2043E95B}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CF-40BF-BC78-47D00365C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{55E1091A-5FB9-4BF9-B5EF-6074AAEA764D}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CF-40BF-BC78-47D00365C6A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{9217CB71-EFC7-443B-8809-EFE1ED473AC1}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1CF-40BF-BC78-47D00365C6A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{6093B736-B5C8-42BE-8E2F-2A8CE61FE54A}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1CF-40BF-BC78-47D00365C6AD}"/>
                </c:ext>
              </c:extLst>
            </c:dLbl>
            <c:dLbl>
              <c:idx val="24"/>
              <c:layout>
                <c:manualLayout>
                  <c:x val="0"/>
                  <c:y val="-1.9624727049513055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{3BB5670A-1142-4229-878E-AC907009727E}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1CF-40BF-BC78-47D00365C6AD}"/>
                </c:ext>
              </c:extLst>
            </c:dLbl>
            <c:dLbl>
              <c:idx val="32"/>
              <c:layout>
                <c:manualLayout>
                  <c:x val="0"/>
                  <c:y val="1.9624727049513138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{D45142A3-5776-4A86-A216-78A5E749391E}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1CF-40BF-BC78-47D00365C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31CF-40BF-BC78-47D00365C6AD}"/>
            </c:ext>
          </c:extLst>
        </c:ser>
        <c:dLbls>
          <c:showLegendKey val="0"/>
          <c:showVal val="1"/>
          <c:showCatName val="0"/>
          <c:showSerName val="0"/>
          <c:showPercent val="0"/>
          <c:showBubbleSize val="0"/>
        </c:dLbls>
        <c:axId val="377767944"/>
        <c:axId val="377769512"/>
      </c:scatterChart>
      <c:valAx>
        <c:axId val="377767944"/>
        <c:scaling>
          <c:orientation val="minMax"/>
          <c:max val="62"/>
          <c:min val="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769512"/>
        <c:crosses val="autoZero"/>
        <c:crossBetween val="midCat"/>
      </c:valAx>
      <c:valAx>
        <c:axId val="377769512"/>
        <c:scaling>
          <c:orientation val="minMax"/>
          <c:max val="9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76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{AB729A48-D829-4C90-AA40-F7440C1BE524}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73D-438E-B290-2AAE6301CE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{9402DF9D-E6A7-4CDB-AE3C-6DFA1D351DA5}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3D-438E-B290-2AAE6301CE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{950F5273-DE9D-46AA-81AB-AC2B7C83B1D6}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3D-438E-B290-2AAE6301CE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{51DBB24A-AAF9-4E9A-8408-B2DA6A21B582}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3D-438E-B290-2AAE6301CE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{5344464D-14C0-4298-AC04-C8ADBE9326D0}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3D-438E-B290-2AAE6301CEE1}"/>
                </c:ext>
              </c:extLst>
            </c:dLbl>
            <c:dLbl>
              <c:idx val="8"/>
              <c:layout>
                <c:manualLayout>
                  <c:x val="-1.82356280842499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{5E83F1DC-1F59-4487-8F47-795768C693F1}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73D-438E-B290-2AAE6301CEE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{CB29C60D-DBCA-440B-B1A7-1229470B1DEF}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73D-438E-B290-2AAE6301CEE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{5C14AE1B-1A18-49C0-846F-D145377868F0}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73D-438E-B290-2AAE6301CEE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{D2831B55-B9DB-486C-83B8-F6E82C189D14}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73D-438E-B290-2AAE6301CE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10.199999999999999</c:v>
                </c:pt>
                <c:pt idx="16">
                  <c:v>10.3</c:v>
                </c:pt>
                <c:pt idx="24">
                  <c:v>10.1</c:v>
                </c:pt>
                <c:pt idx="32">
                  <c:v>10.199999999999999</c:v>
                </c:pt>
              </c:numCache>
            </c:numRef>
          </c:xVal>
          <c:yVal>
            <c:numRef>
              <c:f>公会計指標分析・財政指標組合せ分析表!$BP$73:$DC$73</c:f>
              <c:numCache>
                <c:formatCode>#,##0.0;"▲ "#,##0.0</c:formatCode>
                <c:ptCount val="40"/>
                <c:pt idx="0">
                  <c:v>71.3</c:v>
                </c:pt>
                <c:pt idx="8">
                  <c:v>72.099999999999994</c:v>
                </c:pt>
                <c:pt idx="16">
                  <c:v>87.6</c:v>
                </c:pt>
                <c:pt idx="24">
                  <c:v>83.8</c:v>
                </c:pt>
                <c:pt idx="32">
                  <c:v>80.400000000000006</c:v>
                </c:pt>
              </c:numCache>
            </c:numRef>
          </c:yVal>
          <c:smooth val="0"/>
          <c:extLst>
            <c:ext xmlns:c16="http://schemas.microsoft.com/office/drawing/2014/chart" uri="{C3380CC4-5D6E-409C-BE32-E72D297353CC}">
              <c16:uniqueId val="{00000009-F73D-438E-B290-2AAE6301CE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{DF69A86C-6876-4915-92B3-D7FF0A3636F9}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73D-438E-B290-2AAE6301CE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{321EA547-05AC-41B0-8CAC-8D897EB753D9}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3D-438E-B290-2AAE6301CE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{4AFD5BA4-D481-48A6-9C91-C2875D2AB03E}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3D-438E-B290-2AAE6301CE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{BC76EBC7-6416-4F25-A097-C1624AC2E1F1}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3D-438E-B290-2AAE6301CE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{64E081BE-7AB9-4E6F-89F9-4D48A3927BA7}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3D-438E-B290-2AAE6301CEE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{C17E17BF-E3DE-406E-A9D7-1F6FCC337558}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73D-438E-B290-2AAE6301CEE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{B4B74805-5B1A-4947-8B48-32186E6B2FA0}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73D-438E-B290-2AAE6301CEE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{66426FFD-8E9B-47AD-A608-BED184D92BF1}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73D-438E-B290-2AAE6301CEE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{FF02BB2F-CA47-4D57-A62E-0E4A7F01EB57}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73D-438E-B290-2AAE6301CE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c:v>
                </c:pt>
                <c:pt idx="16">
                  <c:v>9.1</c:v>
                </c:pt>
                <c:pt idx="24">
                  <c:v>8.9</c:v>
                </c:pt>
                <c:pt idx="32">
                  <c:v>8.8000000000000007</c:v>
                </c:pt>
              </c:numCache>
            </c:numRef>
          </c:xVal>
          <c:yVal>
            <c:numRef>
              <c:f>公会計指標分析・財政指標組合せ分析表!$BP$77:$DC$77</c:f>
              <c:numCache>
                <c:formatCode>#,##0.0;"▲ "#,##0.0</c:formatCode>
                <c:ptCount val="40"/>
                <c:pt idx="0">
                  <c:v>46.9</c:v>
                </c:pt>
                <c:pt idx="8">
                  <c:v>37.200000000000003</c:v>
                </c:pt>
                <c:pt idx="16">
                  <c:v>24</c:v>
                </c:pt>
                <c:pt idx="24">
                  <c:v>19.8</c:v>
                </c:pt>
                <c:pt idx="32">
                  <c:v>19.8</c:v>
                </c:pt>
              </c:numCache>
            </c:numRef>
          </c:yVal>
          <c:smooth val="0"/>
          <c:extLst>
            <c:ext xmlns:c16="http://schemas.microsoft.com/office/drawing/2014/chart" uri="{C3380CC4-5D6E-409C-BE32-E72D297353CC}">
              <c16:uniqueId val="{00000013-F73D-438E-B290-2AAE6301CEE1}"/>
            </c:ext>
          </c:extLst>
        </c:ser>
        <c:dLbls>
          <c:showLegendKey val="0"/>
          <c:showVal val="1"/>
          <c:showCatName val="0"/>
          <c:showSerName val="0"/>
          <c:showPercent val="0"/>
          <c:showBubbleSize val="0"/>
        </c:dLbls>
        <c:axId val="377766376"/>
        <c:axId val="377773040"/>
      </c:scatterChart>
      <c:valAx>
        <c:axId val="377766376"/>
        <c:scaling>
          <c:orientation val="minMax"/>
          <c:max val="10.6"/>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773040"/>
        <c:crosses val="autoZero"/>
        <c:crossBetween val="midCat"/>
      </c:valAx>
      <c:valAx>
        <c:axId val="377773040"/>
        <c:scaling>
          <c:orientation val="minMax"/>
          <c:max val="9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766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平成２０年をピークに減少傾向で推移してきている。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満期一括償還地方債の償還財源として積み立てた額は無し。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rgbClr val="FF0000"/>
              </a:solidFill>
              <a:effectLst/>
              <a:latin typeface="+mn-lt"/>
              <a:ea typeface="+mn-ea"/>
              <a:cs typeface="+mn-cs"/>
            </a:rPr>
            <a:t> </a:t>
          </a:r>
          <a:r>
            <a:rPr kumimoji="1"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特殊事情により</a:t>
          </a:r>
          <a:r>
            <a:rPr lang="ja-JP" altLang="en-US" sz="1100" b="0" i="0" baseline="0">
              <a:solidFill>
                <a:sysClr val="windowText" lastClr="000000"/>
              </a:solidFill>
              <a:effectLst/>
              <a:latin typeface="+mn-lt"/>
              <a:ea typeface="+mn-ea"/>
              <a:cs typeface="+mn-cs"/>
            </a:rPr>
            <a:t>将来負担比率（分子）が</a:t>
          </a:r>
          <a:r>
            <a:rPr lang="ja-JP" altLang="ja-JP" sz="1100" b="0" i="0" baseline="0">
              <a:solidFill>
                <a:sysClr val="windowText" lastClr="000000"/>
              </a:solidFill>
              <a:effectLst/>
              <a:latin typeface="+mn-lt"/>
              <a:ea typeface="+mn-ea"/>
              <a:cs typeface="+mn-cs"/>
            </a:rPr>
            <a:t>一時増加することはあったものの、近年は４０億円を下回り、今後も減少傾向にあると見込む。</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地方債残高については、２７年度から２８年度にかけて中央コミュニティセンター建設等の事業量増に伴い増加したが、今後は長期財政計画に基づく起債抑制策により減少傾向で進む見込みである。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税の徴収強化など徹底した収入の確保と経費削減に努め、出来る限り基金の積み増しにも努めていく。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ふるさと納税</a:t>
          </a:r>
          <a:r>
            <a:rPr kumimoji="1" lang="ja-JP" altLang="en-US" sz="1100">
              <a:solidFill>
                <a:sysClr val="windowText" lastClr="000000"/>
              </a:solidFill>
              <a:effectLst/>
              <a:latin typeface="+mn-lt"/>
              <a:ea typeface="+mn-ea"/>
              <a:cs typeface="+mn-cs"/>
            </a:rPr>
            <a:t>寄附</a:t>
          </a:r>
          <a:r>
            <a:rPr kumimoji="1" lang="ja-JP" altLang="ja-JP" sz="1100">
              <a:solidFill>
                <a:sysClr val="windowText" lastClr="000000"/>
              </a:solidFill>
              <a:effectLst/>
              <a:latin typeface="+mn-lt"/>
              <a:ea typeface="+mn-ea"/>
              <a:cs typeface="+mn-cs"/>
            </a:rPr>
            <a:t>金が原資となっている元気づくり基金</a:t>
          </a:r>
          <a:r>
            <a:rPr kumimoji="1" lang="ja-JP" altLang="en-US" sz="1100">
              <a:solidFill>
                <a:sysClr val="windowText" lastClr="000000"/>
              </a:solidFill>
              <a:effectLst/>
              <a:latin typeface="+mn-lt"/>
              <a:ea typeface="+mn-ea"/>
              <a:cs typeface="+mn-cs"/>
            </a:rPr>
            <a:t>は増となったものの</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は当初予算での財源不足による取り崩しに加え、台風災害に伴う財源に取り崩しを行ったことや、留保財源を確保できず積み立てができなかったことが影響し大きく減となったため</a:t>
          </a:r>
          <a:r>
            <a:rPr kumimoji="1" lang="ja-JP" altLang="ja-JP" sz="1100">
              <a:solidFill>
                <a:sysClr val="windowText" lastClr="000000"/>
              </a:solidFill>
              <a:effectLst/>
              <a:latin typeface="+mn-lt"/>
              <a:ea typeface="+mn-ea"/>
              <a:cs typeface="+mn-cs"/>
            </a:rPr>
            <a:t>、基金全体としては</a:t>
          </a:r>
          <a:r>
            <a:rPr kumimoji="1" lang="ja-JP" altLang="en-US" sz="1100">
              <a:solidFill>
                <a:sysClr val="windowText" lastClr="000000"/>
              </a:solidFill>
              <a:effectLst/>
              <a:latin typeface="+mn-lt"/>
              <a:ea typeface="+mn-ea"/>
              <a:cs typeface="+mn-cs"/>
            </a:rPr>
            <a:t>２４５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１５．６</a:t>
          </a:r>
          <a:r>
            <a:rPr kumimoji="1" lang="ja-JP" altLang="ja-JP"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災害対応など、緊急の財政需要に対応するため、財政調整基金の基金残高維持は図っていきたいと考えている。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また、今後の施設整備に備えるため、公共施設等整備基金の積み増しも図っていきたい。</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○公共施設等整備基金：公用または公共の用に供する施設の整備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○社会福祉基金：社会福祉の推進</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○元気づくり基金：住民参加によるまちづくり、社会的弱者、子供等の健全育成等の支援</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○ふるさと農村活性化基金：土地改良施設の機能を適正に発揮させるための集落共同活動の支援</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a:t>
          </a:r>
          <a:r>
            <a:rPr kumimoji="1" lang="ja-JP" altLang="en-US" sz="1100">
              <a:solidFill>
                <a:sysClr val="windowText" lastClr="000000"/>
              </a:solidFill>
              <a:effectLst/>
              <a:latin typeface="+mn-lt"/>
              <a:ea typeface="+mn-ea"/>
              <a:cs typeface="+mn-cs"/>
            </a:rPr>
            <a:t>整備基金：増減なし。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○社会福祉基金：こども医療費の助成範囲拡充に対応するため、１０百万円を充当。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○元気づくり基金：前年度のふるさと納税</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積み立て分を取り崩し、</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額を積み立て。</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額の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により、残高</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○公共施設等整備基金：老朽化した施設の改修や、施設の集約・複合化などに備えるため、予算財政調整基金とのバランスを図りながら積み</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立てを図る。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○社会福祉基金：財政調整基金、公共施設等整備基金への積み立てを優先するため、基金の積み立ては予定していない。財政状況にもよるが、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今後も減少予定。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○元気づくり基金：ふるさと納税</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を積み立て、翌年度に目的別に充当しているため、今後も流動的である。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台風災害に伴う財政需要の増。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普通交付税等の留保財源の減や、</a:t>
          </a:r>
          <a:r>
            <a:rPr kumimoji="1" lang="ja-JP" altLang="ja-JP" sz="1100">
              <a:solidFill>
                <a:sysClr val="windowText" lastClr="000000"/>
              </a:solidFill>
              <a:effectLst/>
              <a:latin typeface="+mn-lt"/>
              <a:ea typeface="+mn-ea"/>
              <a:cs typeface="+mn-cs"/>
            </a:rPr>
            <a:t>決算剰余金の減による積戻し額の</a:t>
          </a:r>
          <a:r>
            <a:rPr kumimoji="1" lang="ja-JP" altLang="en-US" sz="1100">
              <a:solidFill>
                <a:sysClr val="windowText" lastClr="000000"/>
              </a:solidFill>
              <a:effectLst/>
              <a:latin typeface="+mn-lt"/>
              <a:ea typeface="+mn-ea"/>
              <a:cs typeface="+mn-cs"/>
            </a:rPr>
            <a:t>不足</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災害等緊急時の備えとして、財政調整基金残高の維持を図るため、予算積立及び決算剰余積立の確保を図る。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償還のため、１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百万円を取り崩したことによる減。</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町債償還の財源確保として積み立てを図りたいところであるが、厳しい財政状況により積</a:t>
          </a:r>
          <a:r>
            <a:rPr kumimoji="1" lang="ja-JP" altLang="en-US" sz="1100">
              <a:solidFill>
                <a:sysClr val="windowText" lastClr="000000"/>
              </a:solidFill>
              <a:effectLst/>
              <a:latin typeface="+mn-lt"/>
              <a:ea typeface="+mn-ea"/>
              <a:cs typeface="+mn-cs"/>
            </a:rPr>
            <a:t>み立てが</a:t>
          </a:r>
          <a:r>
            <a:rPr kumimoji="1" lang="ja-JP" altLang="ja-JP" sz="1100">
              <a:solidFill>
                <a:sysClr val="windowText" lastClr="000000"/>
              </a:solidFill>
              <a:effectLst/>
              <a:latin typeface="+mn-lt"/>
              <a:ea typeface="+mn-ea"/>
              <a:cs typeface="+mn-cs"/>
            </a:rPr>
            <a:t>できていない状況のため、今後も減少予定。</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近年整備した中央コミュニティセンターや道路の整備率が高いため</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類似団体と比較して減価償却率は低くなっているが、これらを除くと保有する公共施設の老朽化は進んでいる状況にある。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95673</xdr:rowOff>
    </xdr:from>
    <xdr:to>
      <xdr:col>19</xdr:col>
      <xdr:colOff>187325</xdr:colOff>
      <xdr:row>34</xdr:row>
      <xdr:rowOff>25823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146473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50748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75354</xdr:rowOff>
    </xdr:from>
    <xdr:to>
      <xdr:col>15</xdr:col>
      <xdr:colOff>187325</xdr:colOff>
      <xdr:row>35</xdr:row>
      <xdr:rowOff>5504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146473</xdr:rowOff>
    </xdr:from>
    <xdr:to>
      <xdr:col>19</xdr:col>
      <xdr:colOff>136525</xdr:colOff>
      <xdr:row>34</xdr:row>
      <xdr:rowOff>126154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575848"/>
          <a:ext cx="762000" cy="1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147320</xdr:rowOff>
    </xdr:from>
    <xdr:to>
      <xdr:col>11</xdr:col>
      <xdr:colOff>187325</xdr:colOff>
      <xdr:row>35</xdr:row>
      <xdr:rowOff>77470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126154</xdr:rowOff>
    </xdr:from>
    <xdr:to>
      <xdr:col>15</xdr:col>
      <xdr:colOff>136525</xdr:colOff>
      <xdr:row>35</xdr:row>
      <xdr:rowOff>26670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726979"/>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16950</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6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168081</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76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68597</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類似団体と比較して債務償還比率は高い状況である。今後は地方債の発行を抑制し、地方債残高の減少を図り、施策、事業の見直しを行うなど、債務償還比率の引き下げに努力する。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162714</xdr:rowOff>
    </xdr:from>
    <xdr:to>
      <xdr:col>76</xdr:col>
      <xdr:colOff>73025</xdr:colOff>
      <xdr:row>30</xdr:row>
      <xdr:rowOff>92864</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59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14141</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5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81480</xdr:rowOff>
    </xdr:from>
    <xdr:to>
      <xdr:col>72</xdr:col>
      <xdr:colOff>123825</xdr:colOff>
      <xdr:row>31</xdr:row>
      <xdr:rowOff>11630</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59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42064</xdr:rowOff>
    </xdr:from>
    <xdr:to>
      <xdr:col>76</xdr:col>
      <xdr:colOff>22225</xdr:colOff>
      <xdr:row>30</xdr:row>
      <xdr:rowOff>132280</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5957089"/>
          <a:ext cx="71120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28157</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57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40</xdr:row>
      <xdr:rowOff>124206</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951220"/>
          <a:ext cx="0" cy="103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128033</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124206</xdr:rowOff>
    </xdr:from>
    <xdr:to>
      <xdr:col>24</xdr:col>
      <xdr:colOff>152400</xdr:colOff>
      <xdr:row>40</xdr:row>
      <xdr:rowOff>124206</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116857</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73406</xdr:rowOff>
    </xdr:from>
    <xdr:to>
      <xdr:col>24</xdr:col>
      <xdr:colOff>114300</xdr:colOff>
      <xdr:row>41</xdr:row>
      <xdr:rowOff>3556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159783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84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124206</xdr:rowOff>
    </xdr:from>
    <xdr:to>
      <xdr:col>24</xdr:col>
      <xdr:colOff>63500</xdr:colOff>
      <xdr:row>40</xdr:row>
      <xdr:rowOff>167640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9822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160274</xdr:rowOff>
    </xdr:from>
    <xdr:to>
      <xdr:col>15</xdr:col>
      <xdr:colOff>101600</xdr:colOff>
      <xdr:row>41</xdr:row>
      <xdr:rowOff>90424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39624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70256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34544</xdr:rowOff>
    </xdr:from>
    <xdr:to>
      <xdr:col>10</xdr:col>
      <xdr:colOff>165100</xdr:colOff>
      <xdr:row>41</xdr:row>
      <xdr:rowOff>136144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39624</xdr:rowOff>
    </xdr:from>
    <xdr:to>
      <xdr:col>15</xdr:col>
      <xdr:colOff>50800</xdr:colOff>
      <xdr:row>41</xdr:row>
      <xdr:rowOff>85344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7069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81551</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127271</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67158</xdr:rowOff>
    </xdr:from>
    <xdr:to>
      <xdr:col>55</xdr:col>
      <xdr:colOff>50800</xdr:colOff>
      <xdr:row>40</xdr:row>
      <xdr:rowOff>168758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9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45585</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9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71610</xdr:rowOff>
    </xdr:from>
    <xdr:to>
      <xdr:col>50</xdr:col>
      <xdr:colOff>165100</xdr:colOff>
      <xdr:row>41</xdr:row>
      <xdr:rowOff>1760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117958</xdr:rowOff>
    </xdr:from>
    <xdr:to>
      <xdr:col>55</xdr:col>
      <xdr:colOff>0</xdr:colOff>
      <xdr:row>40</xdr:row>
      <xdr:rowOff>122410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975958"/>
          <a:ext cx="8382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168819</xdr:rowOff>
    </xdr:from>
    <xdr:to>
      <xdr:col>46</xdr:col>
      <xdr:colOff>38100</xdr:colOff>
      <xdr:row>41</xdr:row>
      <xdr:rowOff>98969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70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122410</xdr:rowOff>
    </xdr:from>
    <xdr:to>
      <xdr:col>50</xdr:col>
      <xdr:colOff>114300</xdr:colOff>
      <xdr:row>41</xdr:row>
      <xdr:rowOff>48169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980410"/>
          <a:ext cx="889000" cy="9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xdr:rowOff>
    </xdr:from>
    <xdr:to>
      <xdr:col>41</xdr:col>
      <xdr:colOff>101600</xdr:colOff>
      <xdr:row>41</xdr:row>
      <xdr:rowOff>101734</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0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48169</xdr:rowOff>
    </xdr:from>
    <xdr:to>
      <xdr:col>45</xdr:col>
      <xdr:colOff>177800</xdr:colOff>
      <xdr:row>41</xdr:row>
      <xdr:rowOff>50934</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707761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164337</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70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90096</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71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92861</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71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E00-0000A0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E00-0000A2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E00-0000A4000000}"/>
            </a:ext>
          </a:extLst>
        </xdr:cNvPr>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111506</xdr:rowOff>
    </xdr:from>
    <xdr:to>
      <xdr:col>24</xdr:col>
      <xdr:colOff>114300</xdr:colOff>
      <xdr:row>62</xdr:row>
      <xdr:rowOff>41656</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4584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89933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E00-0000AF000000}"/>
            </a:ext>
          </a:extLst>
        </xdr:cNvPr>
        <xdr:cNvSpPr txBox="1"/>
      </xdr:nvSpPr>
      <xdr:spPr>
        <a:xfrm>
          <a:off x="4673600"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3746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162306</xdr:rowOff>
    </xdr:from>
    <xdr:to>
      <xdr:col>24</xdr:col>
      <xdr:colOff>63500</xdr:colOff>
      <xdr:row>62</xdr:row>
      <xdr:rowOff>20574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3797300" y="106207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20574</xdr:rowOff>
    </xdr:from>
    <xdr:to>
      <xdr:col>19</xdr:col>
      <xdr:colOff>177800</xdr:colOff>
      <xdr:row>62</xdr:row>
      <xdr:rowOff>45720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908300" y="106504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80010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019300" y="10675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57607</xdr:rowOff>
    </xdr:from>
    <xdr:to>
      <xdr:col>55</xdr:col>
      <xdr:colOff>50800</xdr:colOff>
      <xdr:row>62</xdr:row>
      <xdr:rowOff>159207</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6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36034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6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64722</xdr:rowOff>
    </xdr:from>
    <xdr:to>
      <xdr:col>50</xdr:col>
      <xdr:colOff>165100</xdr:colOff>
      <xdr:row>62</xdr:row>
      <xdr:rowOff>166322</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6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108407</xdr:rowOff>
    </xdr:from>
    <xdr:to>
      <xdr:col>55</xdr:col>
      <xdr:colOff>0</xdr:colOff>
      <xdr:row>62</xdr:row>
      <xdr:rowOff>115522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738307"/>
          <a:ext cx="8382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72821</xdr:rowOff>
    </xdr:from>
    <xdr:to>
      <xdr:col>46</xdr:col>
      <xdr:colOff>38100</xdr:colOff>
      <xdr:row>63</xdr:row>
      <xdr:rowOff>2971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7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115522</xdr:rowOff>
    </xdr:from>
    <xdr:to>
      <xdr:col>50</xdr:col>
      <xdr:colOff>114300</xdr:colOff>
      <xdr:row>62</xdr:row>
      <xdr:rowOff>123621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745422"/>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78253</xdr:rowOff>
    </xdr:from>
    <xdr:to>
      <xdr:col>41</xdr:col>
      <xdr:colOff>101600</xdr:colOff>
      <xdr:row>63</xdr:row>
      <xdr:rowOff>8403</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7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123621</xdr:rowOff>
    </xdr:from>
    <xdr:to>
      <xdr:col>45</xdr:col>
      <xdr:colOff>177800</xdr:colOff>
      <xdr:row>62</xdr:row>
      <xdr:rowOff>129053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753521"/>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157449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78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165548</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7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170980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80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83313</xdr:rowOff>
    </xdr:from>
    <xdr:to>
      <xdr:col>24</xdr:col>
      <xdr:colOff>114300</xdr:colOff>
      <xdr:row>81</xdr:row>
      <xdr:rowOff>13463</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4584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106190</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E00-000018010000}"/>
            </a:ext>
          </a:extLst>
        </xdr:cNvPr>
        <xdr:cNvSpPr txBox="1"/>
      </xdr:nvSpPr>
      <xdr:spPr>
        <a:xfrm>
          <a:off x="46736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119887</xdr:rowOff>
    </xdr:from>
    <xdr:to>
      <xdr:col>20</xdr:col>
      <xdr:colOff>38100</xdr:colOff>
      <xdr:row>81</xdr:row>
      <xdr:rowOff>50037</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80</xdr:row>
      <xdr:rowOff>170687</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3797300" y="138501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156463</xdr:rowOff>
    </xdr:from>
    <xdr:to>
      <xdr:col>15</xdr:col>
      <xdr:colOff>101600</xdr:colOff>
      <xdr:row>81</xdr:row>
      <xdr:rowOff>86613</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2857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170687</xdr:rowOff>
    </xdr:from>
    <xdr:to>
      <xdr:col>19</xdr:col>
      <xdr:colOff>177800</xdr:colOff>
      <xdr:row>81</xdr:row>
      <xdr:rowOff>35813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2908300" y="13886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35813</xdr:rowOff>
    </xdr:from>
    <xdr:to>
      <xdr:col>15</xdr:col>
      <xdr:colOff>50800</xdr:colOff>
      <xdr:row>81</xdr:row>
      <xdr:rowOff>72389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019300" y="139232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66564</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E00-00003D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19" name="【公営住宅】&#10;一人当たり面積最大値テキスト">
          <a:extLst>
            <a:ext uri="{FF2B5EF4-FFF2-40B4-BE49-F238E27FC236}">
              <a16:creationId xmlns:a16="http://schemas.microsoft.com/office/drawing/2014/main" id="{00000000-0008-0000-0E00-00003F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E00-000041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118287</xdr:rowOff>
    </xdr:from>
    <xdr:to>
      <xdr:col>55</xdr:col>
      <xdr:colOff>50800</xdr:colOff>
      <xdr:row>86</xdr:row>
      <xdr:rowOff>48437</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0426700" y="146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50003</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10515600" y="146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169087</xdr:rowOff>
    </xdr:from>
    <xdr:to>
      <xdr:col>55</xdr:col>
      <xdr:colOff>0</xdr:colOff>
      <xdr:row>85</xdr:row>
      <xdr:rowOff>170687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9639300" y="1474233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121259</xdr:rowOff>
    </xdr:from>
    <xdr:to>
      <xdr:col>46</xdr:col>
      <xdr:colOff>38100</xdr:colOff>
      <xdr:row>86</xdr:row>
      <xdr:rowOff>51409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699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609</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8750300" y="147439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122631</xdr:rowOff>
    </xdr:from>
    <xdr:to>
      <xdr:col>41</xdr:col>
      <xdr:colOff>101600</xdr:colOff>
      <xdr:row>86</xdr:row>
      <xdr:rowOff>52781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78105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xdr:rowOff>
    </xdr:from>
    <xdr:to>
      <xdr:col>45</xdr:col>
      <xdr:colOff>177800</xdr:colOff>
      <xdr:row>86</xdr:row>
      <xdr:rowOff>1981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7861300" y="147453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39" name="n_1aveValue【公営住宅】&#10;一人当たり面積">
          <a:extLst>
            <a:ext uri="{FF2B5EF4-FFF2-40B4-BE49-F238E27FC236}">
              <a16:creationId xmlns:a16="http://schemas.microsoft.com/office/drawing/2014/main" id="{00000000-0008-0000-0E00-000053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0" name="n_2aveValue【公営住宅】&#10;一人当たり面積">
          <a:extLst>
            <a:ext uri="{FF2B5EF4-FFF2-40B4-BE49-F238E27FC236}">
              <a16:creationId xmlns:a16="http://schemas.microsoft.com/office/drawing/2014/main" id="{00000000-0008-0000-0E00-000054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1" name="n_3aveValue【公営住宅】&#10;一人当たり面積">
          <a:extLst>
            <a:ext uri="{FF2B5EF4-FFF2-40B4-BE49-F238E27FC236}">
              <a16:creationId xmlns:a16="http://schemas.microsoft.com/office/drawing/2014/main" id="{00000000-0008-0000-0E00-000055010000}"/>
            </a:ext>
          </a:extLst>
        </xdr:cNvPr>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42" name="n_1mainValue【公営住宅】&#10;一人当たり面積">
          <a:extLst>
            <a:ext uri="{FF2B5EF4-FFF2-40B4-BE49-F238E27FC236}">
              <a16:creationId xmlns:a16="http://schemas.microsoft.com/office/drawing/2014/main" id="{00000000-0008-0000-0E00-000056010000}"/>
            </a:ext>
          </a:extLst>
        </xdr:cNvPr>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67936</xdr:rowOff>
    </xdr:from>
    <xdr:ext cx="469744" cy="259045"/>
    <xdr:sp macro="" textlink="">
      <xdr:nvSpPr>
        <xdr:cNvPr id="343" name="n_2mainValue【公営住宅】&#10;一人当たり面積">
          <a:extLst>
            <a:ext uri="{FF2B5EF4-FFF2-40B4-BE49-F238E27FC236}">
              <a16:creationId xmlns:a16="http://schemas.microsoft.com/office/drawing/2014/main" id="{00000000-0008-0000-0E00-000057010000}"/>
            </a:ext>
          </a:extLst>
        </xdr:cNvPr>
        <xdr:cNvSpPr txBox="1"/>
      </xdr:nvSpPr>
      <xdr:spPr>
        <a:xfrm>
          <a:off x="8515427" y="1446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69308</xdr:rowOff>
    </xdr:from>
    <xdr:ext cx="469744" cy="259045"/>
    <xdr:sp macro="" textlink="">
      <xdr:nvSpPr>
        <xdr:cNvPr id="344" name="n_3mainValue【公営住宅】&#10;一人当たり面積">
          <a:extLst>
            <a:ext uri="{FF2B5EF4-FFF2-40B4-BE49-F238E27FC236}">
              <a16:creationId xmlns:a16="http://schemas.microsoft.com/office/drawing/2014/main" id="{00000000-0008-0000-0E00-000058010000}"/>
            </a:ext>
          </a:extLst>
        </xdr:cNvPr>
        <xdr:cNvSpPr txBox="1"/>
      </xdr:nvSpPr>
      <xdr:spPr>
        <a:xfrm>
          <a:off x="7626427" y="144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00000000-0008-0000-0E00-00009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00000000-0008-0000-0E00-0000A1010000}"/>
            </a:ext>
          </a:extLst>
        </xdr:cNvPr>
        <xdr:cNvSpPr txBox="1"/>
      </xdr:nvSpPr>
      <xdr:spPr>
        <a:xfrm>
          <a:off x="16357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137160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5481300" y="9879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167640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4592300" y="9909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59690</xdr:rowOff>
    </xdr:from>
    <xdr:to>
      <xdr:col>72</xdr:col>
      <xdr:colOff>38100</xdr:colOff>
      <xdr:row>57</xdr:row>
      <xdr:rowOff>161290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167640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3703300" y="98831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E00-0000A901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426" name="n_3aveValue【学校施設】&#10;有形固定資産減価償却率">
          <a:extLst>
            <a:ext uri="{FF2B5EF4-FFF2-40B4-BE49-F238E27FC236}">
              <a16:creationId xmlns:a16="http://schemas.microsoft.com/office/drawing/2014/main" id="{00000000-0008-0000-0E00-0000AA010000}"/>
            </a:ext>
          </a:extLst>
        </xdr:cNvPr>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427" name="n_1main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428" name="n_2main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429" name="n_3main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学校施設】&#10;一人当たり面積グラフ枠">
          <a:extLst>
            <a:ext uri="{FF2B5EF4-FFF2-40B4-BE49-F238E27FC236}">
              <a16:creationId xmlns:a16="http://schemas.microsoft.com/office/drawing/2014/main" id="{00000000-0008-0000-0E00-0000C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454" name="【学校施設】&#10;一人当たり面積最小値テキスト">
          <a:extLst>
            <a:ext uri="{FF2B5EF4-FFF2-40B4-BE49-F238E27FC236}">
              <a16:creationId xmlns:a16="http://schemas.microsoft.com/office/drawing/2014/main" id="{00000000-0008-0000-0E00-0000C601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456" name="【学校施設】&#10;一人当たり面積最大値テキスト">
          <a:extLst>
            <a:ext uri="{FF2B5EF4-FFF2-40B4-BE49-F238E27FC236}">
              <a16:creationId xmlns:a16="http://schemas.microsoft.com/office/drawing/2014/main" id="{00000000-0008-0000-0E00-0000C801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458" name="【学校施設】&#10;一人当たり面積平均値テキスト">
          <a:extLst>
            <a:ext uri="{FF2B5EF4-FFF2-40B4-BE49-F238E27FC236}">
              <a16:creationId xmlns:a16="http://schemas.microsoft.com/office/drawing/2014/main" id="{00000000-0008-0000-0E00-0000CA01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69215</xdr:rowOff>
    </xdr:from>
    <xdr:to>
      <xdr:col>116</xdr:col>
      <xdr:colOff>114300</xdr:colOff>
      <xdr:row>63</xdr:row>
      <xdr:rowOff>170815</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2110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155592</xdr:rowOff>
    </xdr:from>
    <xdr:ext cx="469744" cy="259045"/>
    <xdr:sp macro="" textlink="">
      <xdr:nvSpPr>
        <xdr:cNvPr id="469" name="【学校施設】&#10;一人当たり面積該当値テキスト">
          <a:extLst>
            <a:ext uri="{FF2B5EF4-FFF2-40B4-BE49-F238E27FC236}">
              <a16:creationId xmlns:a16="http://schemas.microsoft.com/office/drawing/2014/main" id="{00000000-0008-0000-0E00-0000D5010000}"/>
            </a:ext>
          </a:extLst>
        </xdr:cNvPr>
        <xdr:cNvSpPr txBox="1"/>
      </xdr:nvSpPr>
      <xdr:spPr>
        <a:xfrm>
          <a:off x="22199600" y="1078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70968</xdr:rowOff>
    </xdr:from>
    <xdr:to>
      <xdr:col>112</xdr:col>
      <xdr:colOff>38100</xdr:colOff>
      <xdr:row>64</xdr:row>
      <xdr:rowOff>1118</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21272500" y="108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120015</xdr:rowOff>
    </xdr:from>
    <xdr:to>
      <xdr:col>116</xdr:col>
      <xdr:colOff>63500</xdr:colOff>
      <xdr:row>63</xdr:row>
      <xdr:rowOff>121768</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1323300" y="10921365"/>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93523</xdr:rowOff>
    </xdr:from>
    <xdr:to>
      <xdr:col>107</xdr:col>
      <xdr:colOff>101600</xdr:colOff>
      <xdr:row>64</xdr:row>
      <xdr:rowOff>23673</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0383500" y="108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121768</xdr:rowOff>
    </xdr:from>
    <xdr:to>
      <xdr:col>111</xdr:col>
      <xdr:colOff>177800</xdr:colOff>
      <xdr:row>63</xdr:row>
      <xdr:rowOff>144323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0434300" y="1092311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94742</xdr:rowOff>
    </xdr:from>
    <xdr:to>
      <xdr:col>102</xdr:col>
      <xdr:colOff>165100</xdr:colOff>
      <xdr:row>64</xdr:row>
      <xdr:rowOff>24892</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9494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144323</xdr:rowOff>
    </xdr:from>
    <xdr:to>
      <xdr:col>107</xdr:col>
      <xdr:colOff>50800</xdr:colOff>
      <xdr:row>63</xdr:row>
      <xdr:rowOff>145542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9545300" y="1094567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476" name="n_1aveValue【学校施設】&#10;一人当たり面積">
          <a:extLst>
            <a:ext uri="{FF2B5EF4-FFF2-40B4-BE49-F238E27FC236}">
              <a16:creationId xmlns:a16="http://schemas.microsoft.com/office/drawing/2014/main" id="{00000000-0008-0000-0E00-0000DC01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477" name="n_2aveValue【学校施設】&#10;一人当たり面積">
          <a:extLst>
            <a:ext uri="{FF2B5EF4-FFF2-40B4-BE49-F238E27FC236}">
              <a16:creationId xmlns:a16="http://schemas.microsoft.com/office/drawing/2014/main" id="{00000000-0008-0000-0E00-0000DD010000}"/>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478" name="n_3aveValue【学校施設】&#10;一人当たり面積">
          <a:extLst>
            <a:ext uri="{FF2B5EF4-FFF2-40B4-BE49-F238E27FC236}">
              <a16:creationId xmlns:a16="http://schemas.microsoft.com/office/drawing/2014/main" id="{00000000-0008-0000-0E00-0000DE01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163695</xdr:rowOff>
    </xdr:from>
    <xdr:ext cx="469744" cy="259045"/>
    <xdr:sp macro="" textlink="">
      <xdr:nvSpPr>
        <xdr:cNvPr id="479" name="n_1mainValue【学校施設】&#10;一人当たり面積">
          <a:extLst>
            <a:ext uri="{FF2B5EF4-FFF2-40B4-BE49-F238E27FC236}">
              <a16:creationId xmlns:a16="http://schemas.microsoft.com/office/drawing/2014/main" id="{00000000-0008-0000-0E00-0000DF010000}"/>
            </a:ext>
          </a:extLst>
        </xdr:cNvPr>
        <xdr:cNvSpPr txBox="1"/>
      </xdr:nvSpPr>
      <xdr:spPr>
        <a:xfrm>
          <a:off x="21075727" y="1096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14800</xdr:rowOff>
    </xdr:from>
    <xdr:ext cx="469744" cy="259045"/>
    <xdr:sp macro="" textlink="">
      <xdr:nvSpPr>
        <xdr:cNvPr id="480" name="n_2mainValue【学校施設】&#10;一人当たり面積">
          <a:extLst>
            <a:ext uri="{FF2B5EF4-FFF2-40B4-BE49-F238E27FC236}">
              <a16:creationId xmlns:a16="http://schemas.microsoft.com/office/drawing/2014/main" id="{00000000-0008-0000-0E00-0000E0010000}"/>
            </a:ext>
          </a:extLst>
        </xdr:cNvPr>
        <xdr:cNvSpPr txBox="1"/>
      </xdr:nvSpPr>
      <xdr:spPr>
        <a:xfrm>
          <a:off x="20199427" y="1098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16019</xdr:rowOff>
    </xdr:from>
    <xdr:ext cx="469744" cy="259045"/>
    <xdr:sp macro="" textlink="">
      <xdr:nvSpPr>
        <xdr:cNvPr id="481" name="n_3mainValue【学校施設】&#10;一人当たり面積">
          <a:extLst>
            <a:ext uri="{FF2B5EF4-FFF2-40B4-BE49-F238E27FC236}">
              <a16:creationId xmlns:a16="http://schemas.microsoft.com/office/drawing/2014/main" id="{00000000-0008-0000-0E00-0000E1010000}"/>
            </a:ext>
          </a:extLst>
        </xdr:cNvPr>
        <xdr:cNvSpPr txBox="1"/>
      </xdr:nvSpPr>
      <xdr:spPr>
        <a:xfrm>
          <a:off x="19310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84</xdr:row>
      <xdr:rowOff>62864</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6318864" y="13335000"/>
          <a:ext cx="0" cy="1129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66691</xdr:rowOff>
    </xdr:from>
    <xdr:ext cx="405111" cy="259045"/>
    <xdr:sp macro="" textlink="">
      <xdr:nvSpPr>
        <xdr:cNvPr id="507" name="【児童館】&#10;有形固定資産減価償却率最小値テキスト">
          <a:extLst>
            <a:ext uri="{FF2B5EF4-FFF2-40B4-BE49-F238E27FC236}">
              <a16:creationId xmlns:a16="http://schemas.microsoft.com/office/drawing/2014/main" id="{00000000-0008-0000-0E00-0000FB010000}"/>
            </a:ext>
          </a:extLst>
        </xdr:cNvPr>
        <xdr:cNvSpPr txBox="1"/>
      </xdr:nvSpPr>
      <xdr:spPr>
        <a:xfrm>
          <a:off x="16357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62864</xdr:rowOff>
    </xdr:from>
    <xdr:to>
      <xdr:col>86</xdr:col>
      <xdr:colOff>25400</xdr:colOff>
      <xdr:row>84</xdr:row>
      <xdr:rowOff>62864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230600" y="1446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9" name="【児童館】&#10;有形固定資産減価償却率最大値テキスト">
          <a:extLst>
            <a:ext uri="{FF2B5EF4-FFF2-40B4-BE49-F238E27FC236}">
              <a16:creationId xmlns:a16="http://schemas.microsoft.com/office/drawing/2014/main" id="{00000000-0008-0000-0E00-0000FD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55897</xdr:rowOff>
    </xdr:from>
    <xdr:ext cx="405111" cy="259045"/>
    <xdr:sp macro="" textlink="">
      <xdr:nvSpPr>
        <xdr:cNvPr id="511" name="【児童館】&#10;有形固定資産減価償却率平均値テキスト">
          <a:extLst>
            <a:ext uri="{FF2B5EF4-FFF2-40B4-BE49-F238E27FC236}">
              <a16:creationId xmlns:a16="http://schemas.microsoft.com/office/drawing/2014/main" id="{00000000-0008-0000-0E00-0000FF010000}"/>
            </a:ext>
          </a:extLst>
        </xdr:cNvPr>
        <xdr:cNvSpPr txBox="1"/>
      </xdr:nvSpPr>
      <xdr:spPr>
        <a:xfrm>
          <a:off x="163576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62687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42545</xdr:rowOff>
    </xdr:from>
    <xdr:to>
      <xdr:col>81</xdr:col>
      <xdr:colOff>101600</xdr:colOff>
      <xdr:row>80</xdr:row>
      <xdr:rowOff>144145</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5430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73025</xdr:rowOff>
    </xdr:from>
    <xdr:to>
      <xdr:col>76</xdr:col>
      <xdr:colOff>165100</xdr:colOff>
      <xdr:row>81</xdr:row>
      <xdr:rowOff>3175</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4541500" y="137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55880</xdr:rowOff>
    </xdr:from>
    <xdr:to>
      <xdr:col>72</xdr:col>
      <xdr:colOff>38100</xdr:colOff>
      <xdr:row>80</xdr:row>
      <xdr:rowOff>157480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3652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12064</xdr:rowOff>
    </xdr:from>
    <xdr:to>
      <xdr:col>85</xdr:col>
      <xdr:colOff>177800</xdr:colOff>
      <xdr:row>84</xdr:row>
      <xdr:rowOff>113664</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98441</xdr:rowOff>
    </xdr:from>
    <xdr:ext cx="405111" cy="259045"/>
    <xdr:sp macro="" textlink="">
      <xdr:nvSpPr>
        <xdr:cNvPr id="522" name="【児童館】&#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432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69214</xdr:rowOff>
    </xdr:from>
    <xdr:to>
      <xdr:col>81</xdr:col>
      <xdr:colOff>101600</xdr:colOff>
      <xdr:row>84</xdr:row>
      <xdr:rowOff>170814</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62864</xdr:rowOff>
    </xdr:from>
    <xdr:to>
      <xdr:col>85</xdr:col>
      <xdr:colOff>127000</xdr:colOff>
      <xdr:row>84</xdr:row>
      <xdr:rowOff>120014</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5481300" y="144646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90170</xdr:rowOff>
    </xdr:from>
    <xdr:to>
      <xdr:col>76</xdr:col>
      <xdr:colOff>165100</xdr:colOff>
      <xdr:row>85</xdr:row>
      <xdr:rowOff>20320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120014</xdr:rowOff>
    </xdr:from>
    <xdr:to>
      <xdr:col>81</xdr:col>
      <xdr:colOff>50800</xdr:colOff>
      <xdr:row>84</xdr:row>
      <xdr:rowOff>140970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4592300" y="145218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145414</xdr:rowOff>
    </xdr:from>
    <xdr:to>
      <xdr:col>72</xdr:col>
      <xdr:colOff>38100</xdr:colOff>
      <xdr:row>85</xdr:row>
      <xdr:rowOff>75564</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85</xdr:row>
      <xdr:rowOff>24764</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3703300" y="145427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160672</xdr:rowOff>
    </xdr:from>
    <xdr:ext cx="405111" cy="259045"/>
    <xdr:sp macro="" textlink="">
      <xdr:nvSpPr>
        <xdr:cNvPr id="529" name="n_1aveValue【児童館】&#10;有形固定資産減価償却率">
          <a:extLst>
            <a:ext uri="{FF2B5EF4-FFF2-40B4-BE49-F238E27FC236}">
              <a16:creationId xmlns:a16="http://schemas.microsoft.com/office/drawing/2014/main" id="{00000000-0008-0000-0E00-000011020000}"/>
            </a:ext>
          </a:extLst>
        </xdr:cNvPr>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19702</xdr:rowOff>
    </xdr:from>
    <xdr:ext cx="405111" cy="259045"/>
    <xdr:sp macro="" textlink="">
      <xdr:nvSpPr>
        <xdr:cNvPr id="530" name="n_2aveValue【児童館】&#10;有形固定資産減価償却率">
          <a:extLst>
            <a:ext uri="{FF2B5EF4-FFF2-40B4-BE49-F238E27FC236}">
              <a16:creationId xmlns:a16="http://schemas.microsoft.com/office/drawing/2014/main" id="{00000000-0008-0000-0E00-000012020000}"/>
            </a:ext>
          </a:extLst>
        </xdr:cNvPr>
        <xdr:cNvSpPr txBox="1"/>
      </xdr:nvSpPr>
      <xdr:spPr>
        <a:xfrm>
          <a:off x="14389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531" name="n_3aveValue【児童館】&#10;有形固定資産減価償却率">
          <a:extLst>
            <a:ext uri="{FF2B5EF4-FFF2-40B4-BE49-F238E27FC236}">
              <a16:creationId xmlns:a16="http://schemas.microsoft.com/office/drawing/2014/main" id="{00000000-0008-0000-0E00-000013020000}"/>
            </a:ext>
          </a:extLst>
        </xdr:cNvPr>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161941</xdr:rowOff>
    </xdr:from>
    <xdr:ext cx="405111" cy="259045"/>
    <xdr:sp macro="" textlink="">
      <xdr:nvSpPr>
        <xdr:cNvPr id="532" name="n_1mainValue【児童館】&#10;有形固定資産減価償却率">
          <a:extLst>
            <a:ext uri="{FF2B5EF4-FFF2-40B4-BE49-F238E27FC236}">
              <a16:creationId xmlns:a16="http://schemas.microsoft.com/office/drawing/2014/main" id="{00000000-0008-0000-0E00-000014020000}"/>
            </a:ext>
          </a:extLst>
        </xdr:cNvPr>
        <xdr:cNvSpPr txBox="1"/>
      </xdr:nvSpPr>
      <xdr:spPr>
        <a:xfrm>
          <a:off x="152660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11447</xdr:rowOff>
    </xdr:from>
    <xdr:ext cx="405111" cy="259045"/>
    <xdr:sp macro="" textlink="">
      <xdr:nvSpPr>
        <xdr:cNvPr id="533" name="n_2mainValue【児童館】&#10;有形固定資産減価償却率">
          <a:extLst>
            <a:ext uri="{FF2B5EF4-FFF2-40B4-BE49-F238E27FC236}">
              <a16:creationId xmlns:a16="http://schemas.microsoft.com/office/drawing/2014/main" id="{00000000-0008-0000-0E00-000015020000}"/>
            </a:ext>
          </a:extLst>
        </xdr:cNvPr>
        <xdr:cNvSpPr txBox="1"/>
      </xdr:nvSpPr>
      <xdr:spPr>
        <a:xfrm>
          <a:off x="14389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66691</xdr:rowOff>
    </xdr:from>
    <xdr:ext cx="405111" cy="259045"/>
    <xdr:sp macro="" textlink="">
      <xdr:nvSpPr>
        <xdr:cNvPr id="534" name="n_3mainValue【児童館】&#10;有形固定資産減価償却率">
          <a:extLst>
            <a:ext uri="{FF2B5EF4-FFF2-40B4-BE49-F238E27FC236}">
              <a16:creationId xmlns:a16="http://schemas.microsoft.com/office/drawing/2014/main" id="{00000000-0008-0000-0E00-000016020000}"/>
            </a:ext>
          </a:extLst>
        </xdr:cNvPr>
        <xdr:cNvSpPr txBox="1"/>
      </xdr:nvSpPr>
      <xdr:spPr>
        <a:xfrm>
          <a:off x="13500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a:extLst>
            <a:ext uri="{FF2B5EF4-FFF2-40B4-BE49-F238E27FC236}">
              <a16:creationId xmlns:a16="http://schemas.microsoft.com/office/drawing/2014/main" id="{00000000-0008-0000-0E00-00002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59" name="【児童館】&#10;一人当たり面積最小値テキスト">
          <a:extLst>
            <a:ext uri="{FF2B5EF4-FFF2-40B4-BE49-F238E27FC236}">
              <a16:creationId xmlns:a16="http://schemas.microsoft.com/office/drawing/2014/main" id="{00000000-0008-0000-0E00-00002F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61" name="【児童館】&#10;一人当たり面積最大値テキスト">
          <a:extLst>
            <a:ext uri="{FF2B5EF4-FFF2-40B4-BE49-F238E27FC236}">
              <a16:creationId xmlns:a16="http://schemas.microsoft.com/office/drawing/2014/main" id="{00000000-0008-0000-0E00-000031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563" name="【児童館】&#10;一人当たり面積平均値テキスト">
          <a:extLst>
            <a:ext uri="{FF2B5EF4-FFF2-40B4-BE49-F238E27FC236}">
              <a16:creationId xmlns:a16="http://schemas.microsoft.com/office/drawing/2014/main" id="{00000000-0008-0000-0E00-00003302000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574" name="【児童館】&#10;一人当たり面積該当値テキスト">
          <a:extLst>
            <a:ext uri="{FF2B5EF4-FFF2-40B4-BE49-F238E27FC236}">
              <a16:creationId xmlns:a16="http://schemas.microsoft.com/office/drawing/2014/main" id="{00000000-0008-0000-0E00-00003E020000}"/>
            </a:ext>
          </a:extLst>
        </xdr:cNvPr>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140970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1323300" y="1436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9494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148589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545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87647</xdr:rowOff>
    </xdr:from>
    <xdr:ext cx="469744" cy="259045"/>
    <xdr:sp macro="" textlink="">
      <xdr:nvSpPr>
        <xdr:cNvPr id="581" name="n_1aveValue【児童館】&#10;一人当たり面積">
          <a:extLst>
            <a:ext uri="{FF2B5EF4-FFF2-40B4-BE49-F238E27FC236}">
              <a16:creationId xmlns:a16="http://schemas.microsoft.com/office/drawing/2014/main" id="{00000000-0008-0000-0E00-000045020000}"/>
            </a:ext>
          </a:extLst>
        </xdr:cNvPr>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82" name="n_2aveValue【児童館】&#10;一人当たり面積">
          <a:extLst>
            <a:ext uri="{FF2B5EF4-FFF2-40B4-BE49-F238E27FC236}">
              <a16:creationId xmlns:a16="http://schemas.microsoft.com/office/drawing/2014/main" id="{00000000-0008-0000-0E00-000046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583" name="n_3aveValue【児童館】&#10;一人当たり面積">
          <a:extLst>
            <a:ext uri="{FF2B5EF4-FFF2-40B4-BE49-F238E27FC236}">
              <a16:creationId xmlns:a16="http://schemas.microsoft.com/office/drawing/2014/main" id="{00000000-0008-0000-0E00-000047020000}"/>
            </a:ext>
          </a:extLst>
        </xdr:cNvPr>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584" name="n_1mainValue【児童館】&#10;一人当たり面積">
          <a:extLst>
            <a:ext uri="{FF2B5EF4-FFF2-40B4-BE49-F238E27FC236}">
              <a16:creationId xmlns:a16="http://schemas.microsoft.com/office/drawing/2014/main" id="{00000000-0008-0000-0E00-000048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85" name="n_2mainValue【児童館】&#10;一人当たり面積">
          <a:extLst>
            <a:ext uri="{FF2B5EF4-FFF2-40B4-BE49-F238E27FC236}">
              <a16:creationId xmlns:a16="http://schemas.microsoft.com/office/drawing/2014/main" id="{00000000-0008-0000-0E00-000049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86" name="n_3mainValue【児童館】&#10;一人当たり面積">
          <a:extLst>
            <a:ext uri="{FF2B5EF4-FFF2-40B4-BE49-F238E27FC236}">
              <a16:creationId xmlns:a16="http://schemas.microsoft.com/office/drawing/2014/main" id="{00000000-0008-0000-0E00-00004A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00000000-0008-0000-0E00-00006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10" name="【公民館】&#10;有形固定資産減価償却率最小値テキスト">
          <a:extLst>
            <a:ext uri="{FF2B5EF4-FFF2-40B4-BE49-F238E27FC236}">
              <a16:creationId xmlns:a16="http://schemas.microsoft.com/office/drawing/2014/main" id="{00000000-0008-0000-0E00-000062020000}"/>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2" name="【公民館】&#10;有形固定資産減価償却率最大値テキスト">
          <a:extLst>
            <a:ext uri="{FF2B5EF4-FFF2-40B4-BE49-F238E27FC236}">
              <a16:creationId xmlns:a16="http://schemas.microsoft.com/office/drawing/2014/main" id="{00000000-0008-0000-0E00-000064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14" name="【公民館】&#10;有形固定資産減価償却率平均値テキスト">
          <a:extLst>
            <a:ext uri="{FF2B5EF4-FFF2-40B4-BE49-F238E27FC236}">
              <a16:creationId xmlns:a16="http://schemas.microsoft.com/office/drawing/2014/main" id="{00000000-0008-0000-0E00-000066020000}"/>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625" name="【公民館】&#10;有形固定資産減価償却率該当値テキスト">
          <a:extLst>
            <a:ext uri="{FF2B5EF4-FFF2-40B4-BE49-F238E27FC236}">
              <a16:creationId xmlns:a16="http://schemas.microsoft.com/office/drawing/2014/main" id="{00000000-0008-0000-0E00-000071020000}"/>
            </a:ext>
          </a:extLst>
        </xdr:cNvPr>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28" name="n_1aveValue【公民館】&#10;有形固定資産減価償却率">
          <a:extLst>
            <a:ext uri="{FF2B5EF4-FFF2-40B4-BE49-F238E27FC236}">
              <a16:creationId xmlns:a16="http://schemas.microsoft.com/office/drawing/2014/main" id="{00000000-0008-0000-0E00-00007402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29" name="n_2aveValue【公民館】&#10;有形固定資産減価償却率">
          <a:extLst>
            <a:ext uri="{FF2B5EF4-FFF2-40B4-BE49-F238E27FC236}">
              <a16:creationId xmlns:a16="http://schemas.microsoft.com/office/drawing/2014/main" id="{00000000-0008-0000-0E00-00007502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630" name="n_3aveValue【公民館】&#10;有形固定資産減価償却率">
          <a:extLst>
            <a:ext uri="{FF2B5EF4-FFF2-40B4-BE49-F238E27FC236}">
              <a16:creationId xmlns:a16="http://schemas.microsoft.com/office/drawing/2014/main" id="{00000000-0008-0000-0E00-000076020000}"/>
            </a:ext>
          </a:extLst>
        </xdr:cNvPr>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31" name="n_1mainValue【公民館】&#10;有形固定資産減価償却率">
          <a:extLst>
            <a:ext uri="{FF2B5EF4-FFF2-40B4-BE49-F238E27FC236}">
              <a16:creationId xmlns:a16="http://schemas.microsoft.com/office/drawing/2014/main" id="{00000000-0008-0000-0E00-000077020000}"/>
            </a:ext>
          </a:extLst>
        </xdr:cNvPr>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00000000-0008-0000-0E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54" name="【公民館】&#10;一人当たり面積最小値テキスト">
          <a:extLst>
            <a:ext uri="{FF2B5EF4-FFF2-40B4-BE49-F238E27FC236}">
              <a16:creationId xmlns:a16="http://schemas.microsoft.com/office/drawing/2014/main" id="{00000000-0008-0000-0E00-00008E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656" name="【公民館】&#10;一人当たり面積最大値テキスト">
          <a:extLst>
            <a:ext uri="{FF2B5EF4-FFF2-40B4-BE49-F238E27FC236}">
              <a16:creationId xmlns:a16="http://schemas.microsoft.com/office/drawing/2014/main" id="{00000000-0008-0000-0E00-000090020000}"/>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658" name="【公民館】&#10;一人当たり面積平均値テキスト">
          <a:extLst>
            <a:ext uri="{FF2B5EF4-FFF2-40B4-BE49-F238E27FC236}">
              <a16:creationId xmlns:a16="http://schemas.microsoft.com/office/drawing/2014/main" id="{00000000-0008-0000-0E00-000092020000}"/>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22658</xdr:rowOff>
    </xdr:from>
    <xdr:to>
      <xdr:col>116</xdr:col>
      <xdr:colOff>114300</xdr:colOff>
      <xdr:row>108</xdr:row>
      <xdr:rowOff>124258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22110700" y="18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109035</xdr:rowOff>
    </xdr:from>
    <xdr:ext cx="469744" cy="259045"/>
    <xdr:sp macro="" textlink="">
      <xdr:nvSpPr>
        <xdr:cNvPr id="669" name="【公民館】&#10;一人当たり面積該当値テキスト">
          <a:extLst>
            <a:ext uri="{FF2B5EF4-FFF2-40B4-BE49-F238E27FC236}">
              <a16:creationId xmlns:a16="http://schemas.microsoft.com/office/drawing/2014/main" id="{00000000-0008-0000-0E00-00009D020000}"/>
            </a:ext>
          </a:extLst>
        </xdr:cNvPr>
        <xdr:cNvSpPr txBox="1"/>
      </xdr:nvSpPr>
      <xdr:spPr>
        <a:xfrm>
          <a:off x="22199600" y="1845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23113</xdr:rowOff>
    </xdr:from>
    <xdr:to>
      <xdr:col>112</xdr:col>
      <xdr:colOff>38100</xdr:colOff>
      <xdr:row>108</xdr:row>
      <xdr:rowOff>124713</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1272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73458</xdr:rowOff>
    </xdr:from>
    <xdr:to>
      <xdr:col>116</xdr:col>
      <xdr:colOff>63500</xdr:colOff>
      <xdr:row>108</xdr:row>
      <xdr:rowOff>73913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21323300" y="18590058"/>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672" name="n_1aveValue【公民館】&#10;一人当たり面積">
          <a:extLst>
            <a:ext uri="{FF2B5EF4-FFF2-40B4-BE49-F238E27FC236}">
              <a16:creationId xmlns:a16="http://schemas.microsoft.com/office/drawing/2014/main" id="{00000000-0008-0000-0E00-0000A0020000}"/>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673" name="n_2aveValue【公民館】&#10;一人当たり面積">
          <a:extLst>
            <a:ext uri="{FF2B5EF4-FFF2-40B4-BE49-F238E27FC236}">
              <a16:creationId xmlns:a16="http://schemas.microsoft.com/office/drawing/2014/main" id="{00000000-0008-0000-0E00-0000A1020000}"/>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674" name="n_3aveValue【公民館】&#10;一人当たり面積">
          <a:extLst>
            <a:ext uri="{FF2B5EF4-FFF2-40B4-BE49-F238E27FC236}">
              <a16:creationId xmlns:a16="http://schemas.microsoft.com/office/drawing/2014/main" id="{00000000-0008-0000-0E00-0000A2020000}"/>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115840</xdr:rowOff>
    </xdr:from>
    <xdr:ext cx="469744" cy="259045"/>
    <xdr:sp macro="" textlink="">
      <xdr:nvSpPr>
        <xdr:cNvPr id="675" name="n_1mainValue【公民館】&#10;一人当たり面積">
          <a:extLst>
            <a:ext uri="{FF2B5EF4-FFF2-40B4-BE49-F238E27FC236}">
              <a16:creationId xmlns:a16="http://schemas.microsoft.com/office/drawing/2014/main" id="{00000000-0008-0000-0E00-0000A3020000}"/>
            </a:ext>
          </a:extLst>
        </xdr:cNvPr>
        <xdr:cNvSpPr txBox="1"/>
      </xdr:nvSpPr>
      <xdr:spPr>
        <a:xfrm>
          <a:off x="210757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道路・橋梁・トンネル、児童館については有形固定資産減価償却率が類似団体</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と比較</a:t>
          </a:r>
          <a:r>
            <a:rPr kumimoji="1" lang="ja-JP" altLang="en-US" sz="1100">
              <a:latin typeface="ＭＳ Ｐゴシック" panose="020B0600070205080204" pitchFamily="50" charset="-128"/>
              <a:ea typeface="ＭＳ Ｐゴシック" panose="020B0600070205080204" pitchFamily="50" charset="-128"/>
            </a:rPr>
            <a:t>して低いが、学校施設、公営住宅、公民館は高くなっている。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は平成３０年度に長寿命化計画を策定し、計画に基づいた維持管理を行っていく。公営住宅については令和２年度に長寿命化計画の改定を予定しており、維持補修・廃止など多角的に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154322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42545</xdr:rowOff>
    </xdr:from>
    <xdr:to>
      <xdr:col>20</xdr:col>
      <xdr:colOff>38100</xdr:colOff>
      <xdr:row>41</xdr:row>
      <xdr:rowOff>144145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55245</xdr:rowOff>
    </xdr:from>
    <xdr:to>
      <xdr:col>24</xdr:col>
      <xdr:colOff>63500</xdr:colOff>
      <xdr:row>41</xdr:row>
      <xdr:rowOff>93345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7084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80645</xdr:rowOff>
    </xdr:from>
    <xdr:to>
      <xdr:col>15</xdr:col>
      <xdr:colOff>101600</xdr:colOff>
      <xdr:row>42</xdr:row>
      <xdr:rowOff>10795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93345</xdr:rowOff>
    </xdr:from>
    <xdr:to>
      <xdr:col>19</xdr:col>
      <xdr:colOff>177800</xdr:colOff>
      <xdr:row>41</xdr:row>
      <xdr:rowOff>131445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7122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118745</xdr:rowOff>
    </xdr:from>
    <xdr:to>
      <xdr:col>10</xdr:col>
      <xdr:colOff>165100</xdr:colOff>
      <xdr:row>42</xdr:row>
      <xdr:rowOff>48895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131445</xdr:rowOff>
    </xdr:from>
    <xdr:to>
      <xdr:col>15</xdr:col>
      <xdr:colOff>50800</xdr:colOff>
      <xdr:row>41</xdr:row>
      <xdr:rowOff>169545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2019300" y="7160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135272</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1922</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40022</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40640</xdr:rowOff>
    </xdr:from>
    <xdr:to>
      <xdr:col>55</xdr:col>
      <xdr:colOff>50800</xdr:colOff>
      <xdr:row>38</xdr:row>
      <xdr:rowOff>142240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19067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10515600"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55880</xdr:rowOff>
    </xdr:from>
    <xdr:to>
      <xdr:col>50</xdr:col>
      <xdr:colOff>165100</xdr:colOff>
      <xdr:row>38</xdr:row>
      <xdr:rowOff>157480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91440</xdr:rowOff>
    </xdr:from>
    <xdr:to>
      <xdr:col>55</xdr:col>
      <xdr:colOff>0</xdr:colOff>
      <xdr:row>38</xdr:row>
      <xdr:rowOff>106680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9639300" y="6606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106680</xdr:rowOff>
    </xdr:from>
    <xdr:to>
      <xdr:col>50</xdr:col>
      <xdr:colOff>114300</xdr:colOff>
      <xdr:row>38</xdr:row>
      <xdr:rowOff>114300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8750300" y="662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121920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7861300" y="662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a:extLst>
            <a:ext uri="{FF2B5EF4-FFF2-40B4-BE49-F238E27FC236}">
              <a16:creationId xmlns:a16="http://schemas.microsoft.com/office/drawing/2014/main" id="{00000000-0008-0000-0F00-000083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a:extLst>
            <a:ext uri="{FF2B5EF4-FFF2-40B4-BE49-F238E27FC236}">
              <a16:creationId xmlns:a16="http://schemas.microsoft.com/office/drawing/2014/main" id="{00000000-0008-0000-0F00-000084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a:extLst>
            <a:ext uri="{FF2B5EF4-FFF2-40B4-BE49-F238E27FC236}">
              <a16:creationId xmlns:a16="http://schemas.microsoft.com/office/drawing/2014/main" id="{00000000-0008-0000-0F00-000085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2557</xdr:rowOff>
    </xdr:from>
    <xdr:ext cx="469744" cy="259045"/>
    <xdr:sp macro="" textlink="">
      <xdr:nvSpPr>
        <xdr:cNvPr id="134" name="n_1mainValue【図書館】&#10;一人当たり面積">
          <a:extLst>
            <a:ext uri="{FF2B5EF4-FFF2-40B4-BE49-F238E27FC236}">
              <a16:creationId xmlns:a16="http://schemas.microsoft.com/office/drawing/2014/main" id="{00000000-0008-0000-0F00-000086000000}"/>
            </a:ext>
          </a:extLst>
        </xdr:cNvPr>
        <xdr:cNvSpPr txBox="1"/>
      </xdr:nvSpPr>
      <xdr:spPr>
        <a:xfrm>
          <a:off x="9391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mainValue【図書館】&#10;一人当たり面積">
          <a:extLst>
            <a:ext uri="{FF2B5EF4-FFF2-40B4-BE49-F238E27FC236}">
              <a16:creationId xmlns:a16="http://schemas.microsoft.com/office/drawing/2014/main" id="{00000000-0008-0000-0F00-000087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6" name="n_3mainValue【図書館】&#10;一人当たり面積">
          <a:extLst>
            <a:ext uri="{FF2B5EF4-FFF2-40B4-BE49-F238E27FC236}">
              <a16:creationId xmlns:a16="http://schemas.microsoft.com/office/drawing/2014/main" id="{00000000-0008-0000-0F00-000088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161489</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17962</xdr:rowOff>
    </xdr:from>
    <xdr:to>
      <xdr:col>24</xdr:col>
      <xdr:colOff>63500</xdr:colOff>
      <xdr:row>59</xdr:row>
      <xdr:rowOff>83276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101335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161472</xdr:rowOff>
    </xdr:from>
    <xdr:to>
      <xdr:col>15</xdr:col>
      <xdr:colOff>101600</xdr:colOff>
      <xdr:row>59</xdr:row>
      <xdr:rowOff>91622</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83276</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908300" y="101563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61867</xdr:rowOff>
    </xdr:from>
    <xdr:to>
      <xdr:col>10</xdr:col>
      <xdr:colOff>165100</xdr:colOff>
      <xdr:row>59</xdr:row>
      <xdr:rowOff>163467</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112667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019300" y="10156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61521</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150603</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8544</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a:extLst>
            <a:ext uri="{FF2B5EF4-FFF2-40B4-BE49-F238E27FC236}">
              <a16:creationId xmlns:a16="http://schemas.microsoft.com/office/drawing/2014/main" id="{00000000-0008-0000-0F00-0000D4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a:extLst>
            <a:ext uri="{FF2B5EF4-FFF2-40B4-BE49-F238E27FC236}">
              <a16:creationId xmlns:a16="http://schemas.microsoft.com/office/drawing/2014/main" id="{00000000-0008-0000-0F00-0000D6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a:extLst>
            <a:ext uri="{FF2B5EF4-FFF2-40B4-BE49-F238E27FC236}">
              <a16:creationId xmlns:a16="http://schemas.microsoft.com/office/drawing/2014/main" id="{00000000-0008-0000-0F00-0000D8000000}"/>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166942</xdr:rowOff>
    </xdr:from>
    <xdr:to>
      <xdr:col>55</xdr:col>
      <xdr:colOff>50800</xdr:colOff>
      <xdr:row>62</xdr:row>
      <xdr:rowOff>97092</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04267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81869</xdr:rowOff>
    </xdr:from>
    <xdr:ext cx="469744" cy="259045"/>
    <xdr:sp macro="" textlink="">
      <xdr:nvSpPr>
        <xdr:cNvPr id="227" name="【体育館・プール】&#10;一人当たり面積該当値テキスト">
          <a:extLst>
            <a:ext uri="{FF2B5EF4-FFF2-40B4-BE49-F238E27FC236}">
              <a16:creationId xmlns:a16="http://schemas.microsoft.com/office/drawing/2014/main" id="{00000000-0008-0000-0F00-0000E3000000}"/>
            </a:ext>
          </a:extLst>
        </xdr:cNvPr>
        <xdr:cNvSpPr txBox="1"/>
      </xdr:nvSpPr>
      <xdr:spPr>
        <a:xfrm>
          <a:off x="10515600" y="105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169228</xdr:rowOff>
    </xdr:from>
    <xdr:to>
      <xdr:col>50</xdr:col>
      <xdr:colOff>165100</xdr:colOff>
      <xdr:row>62</xdr:row>
      <xdr:rowOff>99378</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9588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46292</xdr:rowOff>
    </xdr:from>
    <xdr:to>
      <xdr:col>55</xdr:col>
      <xdr:colOff>0</xdr:colOff>
      <xdr:row>62</xdr:row>
      <xdr:rowOff>48578</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9639300" y="10676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164656</xdr:rowOff>
    </xdr:from>
    <xdr:to>
      <xdr:col>46</xdr:col>
      <xdr:colOff>38100</xdr:colOff>
      <xdr:row>62</xdr:row>
      <xdr:rowOff>94806</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8699500" y="10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44006</xdr:rowOff>
    </xdr:from>
    <xdr:to>
      <xdr:col>50</xdr:col>
      <xdr:colOff>114300</xdr:colOff>
      <xdr:row>62</xdr:row>
      <xdr:rowOff>48578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8750300" y="106739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166942</xdr:rowOff>
    </xdr:from>
    <xdr:to>
      <xdr:col>41</xdr:col>
      <xdr:colOff>101600</xdr:colOff>
      <xdr:row>62</xdr:row>
      <xdr:rowOff>97092</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7810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44006</xdr:rowOff>
    </xdr:from>
    <xdr:to>
      <xdr:col>45</xdr:col>
      <xdr:colOff>177800</xdr:colOff>
      <xdr:row>62</xdr:row>
      <xdr:rowOff>46292</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7861300" y="10673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a:extLst>
            <a:ext uri="{FF2B5EF4-FFF2-40B4-BE49-F238E27FC236}">
              <a16:creationId xmlns:a16="http://schemas.microsoft.com/office/drawing/2014/main" id="{00000000-0008-0000-0F00-0000EA000000}"/>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5" name="n_2aveValue【体育館・プール】&#10;一人当たり面積">
          <a:extLst>
            <a:ext uri="{FF2B5EF4-FFF2-40B4-BE49-F238E27FC236}">
              <a16:creationId xmlns:a16="http://schemas.microsoft.com/office/drawing/2014/main" id="{00000000-0008-0000-0F00-0000EB000000}"/>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a:extLst>
            <a:ext uri="{FF2B5EF4-FFF2-40B4-BE49-F238E27FC236}">
              <a16:creationId xmlns:a16="http://schemas.microsoft.com/office/drawing/2014/main" id="{00000000-0008-0000-0F00-0000EC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90505</xdr:rowOff>
    </xdr:from>
    <xdr:ext cx="469744" cy="259045"/>
    <xdr:sp macro="" textlink="">
      <xdr:nvSpPr>
        <xdr:cNvPr id="237" name="n_1mainValue【体育館・プール】&#10;一人当たり面積">
          <a:extLst>
            <a:ext uri="{FF2B5EF4-FFF2-40B4-BE49-F238E27FC236}">
              <a16:creationId xmlns:a16="http://schemas.microsoft.com/office/drawing/2014/main" id="{00000000-0008-0000-0F00-0000ED000000}"/>
            </a:ext>
          </a:extLst>
        </xdr:cNvPr>
        <xdr:cNvSpPr txBox="1"/>
      </xdr:nvSpPr>
      <xdr:spPr>
        <a:xfrm>
          <a:off x="9391727" y="107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85933</xdr:rowOff>
    </xdr:from>
    <xdr:ext cx="469744" cy="259045"/>
    <xdr:sp macro="" textlink="">
      <xdr:nvSpPr>
        <xdr:cNvPr id="238" name="n_2mainValue【体育館・プール】&#10;一人当たり面積">
          <a:extLst>
            <a:ext uri="{FF2B5EF4-FFF2-40B4-BE49-F238E27FC236}">
              <a16:creationId xmlns:a16="http://schemas.microsoft.com/office/drawing/2014/main" id="{00000000-0008-0000-0F00-0000EE000000}"/>
            </a:ext>
          </a:extLst>
        </xdr:cNvPr>
        <xdr:cNvSpPr txBox="1"/>
      </xdr:nvSpPr>
      <xdr:spPr>
        <a:xfrm>
          <a:off x="8515427" y="107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88219</xdr:rowOff>
    </xdr:from>
    <xdr:ext cx="469744" cy="259045"/>
    <xdr:sp macro="" textlink="">
      <xdr:nvSpPr>
        <xdr:cNvPr id="239" name="n_3mainValue【体育館・プール】&#10;一人当たり面積">
          <a:extLst>
            <a:ext uri="{FF2B5EF4-FFF2-40B4-BE49-F238E27FC236}">
              <a16:creationId xmlns:a16="http://schemas.microsoft.com/office/drawing/2014/main" id="{00000000-0008-0000-0F00-0000EF000000}"/>
            </a:ext>
          </a:extLst>
        </xdr:cNvPr>
        <xdr:cNvSpPr txBox="1"/>
      </xdr:nvSpPr>
      <xdr:spPr>
        <a:xfrm>
          <a:off x="7626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a:extLst>
            <a:ext uri="{FF2B5EF4-FFF2-40B4-BE49-F238E27FC236}">
              <a16:creationId xmlns:a16="http://schemas.microsoft.com/office/drawing/2014/main" id="{00000000-0008-0000-0F00-00000701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a:extLst>
            <a:ext uri="{FF2B5EF4-FFF2-40B4-BE49-F238E27FC236}">
              <a16:creationId xmlns:a16="http://schemas.microsoft.com/office/drawing/2014/main" id="{00000000-0008-0000-0F00-000009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00000000-0008-0000-0F00-00000B010000}"/>
            </a:ext>
          </a:extLst>
        </xdr:cNvPr>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76454</xdr:rowOff>
    </xdr:from>
    <xdr:to>
      <xdr:col>24</xdr:col>
      <xdr:colOff>114300</xdr:colOff>
      <xdr:row>80</xdr:row>
      <xdr:rowOff>6604</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45847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99331</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00000000-0008-0000-0F00-000016010000}"/>
            </a:ext>
          </a:extLst>
        </xdr:cNvPr>
        <xdr:cNvSpPr txBox="1"/>
      </xdr:nvSpPr>
      <xdr:spPr>
        <a:xfrm>
          <a:off x="4673600" y="134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127254</xdr:rowOff>
    </xdr:from>
    <xdr:to>
      <xdr:col>24</xdr:col>
      <xdr:colOff>63500</xdr:colOff>
      <xdr:row>80</xdr:row>
      <xdr:rowOff>3811</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3797300" y="136718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1" name="n_1aveValue【福祉施設】&#10;有形固定資産減価償却率">
          <a:extLst>
            <a:ext uri="{FF2B5EF4-FFF2-40B4-BE49-F238E27FC236}">
              <a16:creationId xmlns:a16="http://schemas.microsoft.com/office/drawing/2014/main" id="{00000000-0008-0000-0F00-000019010000}"/>
            </a:ext>
          </a:extLst>
        </xdr:cNvPr>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2" name="n_2aveValue【福祉施設】&#10;有形固定資産減価償却率">
          <a:extLst>
            <a:ext uri="{FF2B5EF4-FFF2-40B4-BE49-F238E27FC236}">
              <a16:creationId xmlns:a16="http://schemas.microsoft.com/office/drawing/2014/main" id="{00000000-0008-0000-0F00-00001A010000}"/>
            </a:ext>
          </a:extLst>
        </xdr:cNvPr>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3" name="n_3aveValue【福祉施設】&#10;有形固定資産減価償却率">
          <a:extLst>
            <a:ext uri="{FF2B5EF4-FFF2-40B4-BE49-F238E27FC236}">
              <a16:creationId xmlns:a16="http://schemas.microsoft.com/office/drawing/2014/main" id="{00000000-0008-0000-0F00-00001B010000}"/>
            </a:ext>
          </a:extLst>
        </xdr:cNvPr>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84" name="n_1mainValue【福祉施設】&#10;有形固定資産減価償却率">
          <a:extLst>
            <a:ext uri="{FF2B5EF4-FFF2-40B4-BE49-F238E27FC236}">
              <a16:creationId xmlns:a16="http://schemas.microsoft.com/office/drawing/2014/main" id="{00000000-0008-0000-0F00-00001C010000}"/>
            </a:ext>
          </a:extLst>
        </xdr:cNvPr>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1" name="【福祉施設】&#10;一人当たり面積最小値テキスト">
          <a:extLst>
            <a:ext uri="{FF2B5EF4-FFF2-40B4-BE49-F238E27FC236}">
              <a16:creationId xmlns:a16="http://schemas.microsoft.com/office/drawing/2014/main" id="{00000000-0008-0000-0F00-000037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3" name="【福祉施設】&#10;一人当たり面積最大値テキスト">
          <a:extLst>
            <a:ext uri="{FF2B5EF4-FFF2-40B4-BE49-F238E27FC236}">
              <a16:creationId xmlns:a16="http://schemas.microsoft.com/office/drawing/2014/main" id="{00000000-0008-0000-0F00-000039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15" name="【福祉施設】&#10;一人当たり面積平均値テキスト">
          <a:extLst>
            <a:ext uri="{FF2B5EF4-FFF2-40B4-BE49-F238E27FC236}">
              <a16:creationId xmlns:a16="http://schemas.microsoft.com/office/drawing/2014/main" id="{00000000-0008-0000-0F00-00003B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29755</xdr:rowOff>
    </xdr:from>
    <xdr:to>
      <xdr:col>55</xdr:col>
      <xdr:colOff>50800</xdr:colOff>
      <xdr:row>86</xdr:row>
      <xdr:rowOff>131355</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0426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116132</xdr:rowOff>
    </xdr:from>
    <xdr:ext cx="469744" cy="259045"/>
    <xdr:sp macro="" textlink="">
      <xdr:nvSpPr>
        <xdr:cNvPr id="326" name="【福祉施設】&#10;一人当たり面積該当値テキスト">
          <a:extLst>
            <a:ext uri="{FF2B5EF4-FFF2-40B4-BE49-F238E27FC236}">
              <a16:creationId xmlns:a16="http://schemas.microsoft.com/office/drawing/2014/main" id="{00000000-0008-0000-0F00-000046010000}"/>
            </a:ext>
          </a:extLst>
        </xdr:cNvPr>
        <xdr:cNvSpPr txBox="1"/>
      </xdr:nvSpPr>
      <xdr:spPr>
        <a:xfrm>
          <a:off x="10515600" y="146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80555</xdr:rowOff>
    </xdr:from>
    <xdr:to>
      <xdr:col>55</xdr:col>
      <xdr:colOff>0</xdr:colOff>
      <xdr:row>86</xdr:row>
      <xdr:rowOff>80555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9639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29" name="n_1aveValue【福祉施設】&#10;一人当たり面積">
          <a:extLst>
            <a:ext uri="{FF2B5EF4-FFF2-40B4-BE49-F238E27FC236}">
              <a16:creationId xmlns:a16="http://schemas.microsoft.com/office/drawing/2014/main" id="{00000000-0008-0000-0F00-000049010000}"/>
            </a:ext>
          </a:extLst>
        </xdr:cNvPr>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30" name="n_2aveValue【福祉施設】&#10;一人当たり面積">
          <a:extLst>
            <a:ext uri="{FF2B5EF4-FFF2-40B4-BE49-F238E27FC236}">
              <a16:creationId xmlns:a16="http://schemas.microsoft.com/office/drawing/2014/main" id="{00000000-0008-0000-0F00-00004A010000}"/>
            </a:ext>
          </a:extLst>
        </xdr:cNvPr>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31" name="n_3aveValue【福祉施設】&#10;一人当たり面積">
          <a:extLst>
            <a:ext uri="{FF2B5EF4-FFF2-40B4-BE49-F238E27FC236}">
              <a16:creationId xmlns:a16="http://schemas.microsoft.com/office/drawing/2014/main" id="{00000000-0008-0000-0F00-00004B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332" name="n_1mainValue【福祉施設】&#10;一人当たり面積">
          <a:extLst>
            <a:ext uri="{FF2B5EF4-FFF2-40B4-BE49-F238E27FC236}">
              <a16:creationId xmlns:a16="http://schemas.microsoft.com/office/drawing/2014/main" id="{00000000-0008-0000-0F00-00004C010000}"/>
            </a:ext>
          </a:extLst>
        </xdr:cNvPr>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00000000-0008-0000-0F00-00006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57" name="【市民会館】&#10;有形固定資産減価償却率最小値テキスト">
          <a:extLst>
            <a:ext uri="{FF2B5EF4-FFF2-40B4-BE49-F238E27FC236}">
              <a16:creationId xmlns:a16="http://schemas.microsoft.com/office/drawing/2014/main" id="{00000000-0008-0000-0F00-000065010000}"/>
            </a:ext>
          </a:extLst>
        </xdr:cNvPr>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00000000-0008-0000-0F00-000067010000}"/>
            </a:ext>
          </a:extLst>
        </xdr:cNvPr>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0000000-0008-0000-0F00-000069010000}"/>
            </a:ext>
          </a:extLst>
        </xdr:cNvPr>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154939</xdr:rowOff>
    </xdr:from>
    <xdr:to>
      <xdr:col>24</xdr:col>
      <xdr:colOff>114300</xdr:colOff>
      <xdr:row>108</xdr:row>
      <xdr:rowOff>85089</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4584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69866</xdr:rowOff>
    </xdr:from>
    <xdr:ext cx="340478" cy="259045"/>
    <xdr:sp macro="" textlink="">
      <xdr:nvSpPr>
        <xdr:cNvPr id="372" name="【市民会館】&#10;有形固定資産減価償却率該当値テキスト">
          <a:extLst>
            <a:ext uri="{FF2B5EF4-FFF2-40B4-BE49-F238E27FC236}">
              <a16:creationId xmlns:a16="http://schemas.microsoft.com/office/drawing/2014/main" id="{00000000-0008-0000-0F00-000074010000}"/>
            </a:ext>
          </a:extLst>
        </xdr:cNvPr>
        <xdr:cNvSpPr txBox="1"/>
      </xdr:nvSpPr>
      <xdr:spPr>
        <a:xfrm>
          <a:off x="4673600" y="18415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21589</xdr:rowOff>
    </xdr:from>
    <xdr:to>
      <xdr:col>20</xdr:col>
      <xdr:colOff>38100</xdr:colOff>
      <xdr:row>108</xdr:row>
      <xdr:rowOff>123189</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3746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34289</xdr:rowOff>
    </xdr:from>
    <xdr:to>
      <xdr:col>24</xdr:col>
      <xdr:colOff>63500</xdr:colOff>
      <xdr:row>108</xdr:row>
      <xdr:rowOff>72389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3797300" y="18550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160655</xdr:rowOff>
    </xdr:from>
    <xdr:to>
      <xdr:col>15</xdr:col>
      <xdr:colOff>101600</xdr:colOff>
      <xdr:row>100</xdr:row>
      <xdr:rowOff>90805</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28575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40005</xdr:rowOff>
    </xdr:from>
    <xdr:to>
      <xdr:col>19</xdr:col>
      <xdr:colOff>177800</xdr:colOff>
      <xdr:row>108</xdr:row>
      <xdr:rowOff>72389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908300" y="17185005"/>
          <a:ext cx="889000" cy="140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27305</xdr:rowOff>
    </xdr:from>
    <xdr:to>
      <xdr:col>10</xdr:col>
      <xdr:colOff>165100</xdr:colOff>
      <xdr:row>100</xdr:row>
      <xdr:rowOff>128905</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968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40005</xdr:rowOff>
    </xdr:from>
    <xdr:to>
      <xdr:col>15</xdr:col>
      <xdr:colOff>50800</xdr:colOff>
      <xdr:row>100</xdr:row>
      <xdr:rowOff>78105</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2019300" y="17185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79" name="n_1aveValue【市民会館】&#10;有形固定資産減価償却率">
          <a:extLst>
            <a:ext uri="{FF2B5EF4-FFF2-40B4-BE49-F238E27FC236}">
              <a16:creationId xmlns:a16="http://schemas.microsoft.com/office/drawing/2014/main" id="{00000000-0008-0000-0F00-00007B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131463</xdr:rowOff>
    </xdr:from>
    <xdr:ext cx="405111" cy="259045"/>
    <xdr:sp macro="" textlink="">
      <xdr:nvSpPr>
        <xdr:cNvPr id="380" name="n_2aveValue【市民会館】&#10;有形固定資産減価償却率">
          <a:extLst>
            <a:ext uri="{FF2B5EF4-FFF2-40B4-BE49-F238E27FC236}">
              <a16:creationId xmlns:a16="http://schemas.microsoft.com/office/drawing/2014/main" id="{00000000-0008-0000-0F00-00007C010000}"/>
            </a:ext>
          </a:extLst>
        </xdr:cNvPr>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95266</xdr:rowOff>
    </xdr:from>
    <xdr:ext cx="405111" cy="259045"/>
    <xdr:sp macro="" textlink="">
      <xdr:nvSpPr>
        <xdr:cNvPr id="381" name="n_3aveValue【市民会館】&#10;有形固定資産減価償却率">
          <a:extLst>
            <a:ext uri="{FF2B5EF4-FFF2-40B4-BE49-F238E27FC236}">
              <a16:creationId xmlns:a16="http://schemas.microsoft.com/office/drawing/2014/main" id="{00000000-0008-0000-0F00-00007D010000}"/>
            </a:ext>
          </a:extLst>
        </xdr:cNvPr>
        <xdr:cNvSpPr txBox="1"/>
      </xdr:nvSpPr>
      <xdr:spPr>
        <a:xfrm>
          <a:off x="1816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114316</xdr:rowOff>
    </xdr:from>
    <xdr:ext cx="340478" cy="259045"/>
    <xdr:sp macro="" textlink="">
      <xdr:nvSpPr>
        <xdr:cNvPr id="382" name="n_1mainValue【市民会館】&#10;有形固定資産減価償却率">
          <a:extLst>
            <a:ext uri="{FF2B5EF4-FFF2-40B4-BE49-F238E27FC236}">
              <a16:creationId xmlns:a16="http://schemas.microsoft.com/office/drawing/2014/main" id="{00000000-0008-0000-0F00-00007E010000}"/>
            </a:ext>
          </a:extLst>
        </xdr:cNvPr>
        <xdr:cNvSpPr txBox="1"/>
      </xdr:nvSpPr>
      <xdr:spPr>
        <a:xfrm>
          <a:off x="3614361"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107332</xdr:rowOff>
    </xdr:from>
    <xdr:ext cx="405111" cy="259045"/>
    <xdr:sp macro="" textlink="">
      <xdr:nvSpPr>
        <xdr:cNvPr id="383" name="n_2mainValue【市民会館】&#10;有形固定資産減価償却率">
          <a:extLst>
            <a:ext uri="{FF2B5EF4-FFF2-40B4-BE49-F238E27FC236}">
              <a16:creationId xmlns:a16="http://schemas.microsoft.com/office/drawing/2014/main" id="{00000000-0008-0000-0F00-00007F010000}"/>
            </a:ext>
          </a:extLst>
        </xdr:cNvPr>
        <xdr:cNvSpPr txBox="1"/>
      </xdr:nvSpPr>
      <xdr:spPr>
        <a:xfrm>
          <a:off x="27057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145432</xdr:rowOff>
    </xdr:from>
    <xdr:ext cx="405111" cy="259045"/>
    <xdr:sp macro="" textlink="">
      <xdr:nvSpPr>
        <xdr:cNvPr id="384" name="n_3mainValue【市民会館】&#10;有形固定資産減価償却率">
          <a:extLst>
            <a:ext uri="{FF2B5EF4-FFF2-40B4-BE49-F238E27FC236}">
              <a16:creationId xmlns:a16="http://schemas.microsoft.com/office/drawing/2014/main" id="{00000000-0008-0000-0F00-000080010000}"/>
            </a:ext>
          </a:extLst>
        </xdr:cNvPr>
        <xdr:cNvSpPr txBox="1"/>
      </xdr:nvSpPr>
      <xdr:spPr>
        <a:xfrm>
          <a:off x="1816744"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a:extLst>
            <a:ext uri="{FF2B5EF4-FFF2-40B4-BE49-F238E27FC236}">
              <a16:creationId xmlns:a16="http://schemas.microsoft.com/office/drawing/2014/main" id="{00000000-0008-0000-0F00-00009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07" name="【市民会館】&#10;一人当たり面積最小値テキスト">
          <a:extLst>
            <a:ext uri="{FF2B5EF4-FFF2-40B4-BE49-F238E27FC236}">
              <a16:creationId xmlns:a16="http://schemas.microsoft.com/office/drawing/2014/main" id="{00000000-0008-0000-0F00-000097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09" name="【市民会館】&#10;一人当たり面積最大値テキスト">
          <a:extLst>
            <a:ext uri="{FF2B5EF4-FFF2-40B4-BE49-F238E27FC236}">
              <a16:creationId xmlns:a16="http://schemas.microsoft.com/office/drawing/2014/main" id="{00000000-0008-0000-0F00-000099010000}"/>
            </a:ext>
          </a:extLst>
        </xdr:cNvPr>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411" name="【市民会館】&#10;一人当たり面積平均値テキスト">
          <a:extLst>
            <a:ext uri="{FF2B5EF4-FFF2-40B4-BE49-F238E27FC236}">
              <a16:creationId xmlns:a16="http://schemas.microsoft.com/office/drawing/2014/main" id="{00000000-0008-0000-0F00-00009B010000}"/>
            </a:ext>
          </a:extLst>
        </xdr:cNvPr>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153415</xdr:rowOff>
    </xdr:from>
    <xdr:to>
      <xdr:col>55</xdr:col>
      <xdr:colOff>50800</xdr:colOff>
      <xdr:row>104</xdr:row>
      <xdr:rowOff>83565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0426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4842</xdr:rowOff>
    </xdr:from>
    <xdr:ext cx="469744" cy="259045"/>
    <xdr:sp macro="" textlink="">
      <xdr:nvSpPr>
        <xdr:cNvPr id="422" name="【市民会館】&#10;一人当たり面積該当値テキスト">
          <a:extLst>
            <a:ext uri="{FF2B5EF4-FFF2-40B4-BE49-F238E27FC236}">
              <a16:creationId xmlns:a16="http://schemas.microsoft.com/office/drawing/2014/main" id="{00000000-0008-0000-0F00-0000A6010000}"/>
            </a:ext>
          </a:extLst>
        </xdr:cNvPr>
        <xdr:cNvSpPr txBox="1"/>
      </xdr:nvSpPr>
      <xdr:spPr>
        <a:xfrm>
          <a:off x="10515600" y="1766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162561</xdr:rowOff>
    </xdr:from>
    <xdr:to>
      <xdr:col>50</xdr:col>
      <xdr:colOff>165100</xdr:colOff>
      <xdr:row>104</xdr:row>
      <xdr:rowOff>92711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958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32765</xdr:rowOff>
    </xdr:from>
    <xdr:to>
      <xdr:col>55</xdr:col>
      <xdr:colOff>0</xdr:colOff>
      <xdr:row>104</xdr:row>
      <xdr:rowOff>41911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9639300" y="178635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41911</xdr:rowOff>
    </xdr:from>
    <xdr:to>
      <xdr:col>50</xdr:col>
      <xdr:colOff>114300</xdr:colOff>
      <xdr:row>107</xdr:row>
      <xdr:rowOff>64770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8750300" y="17872711"/>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16256</xdr:rowOff>
    </xdr:from>
    <xdr:to>
      <xdr:col>41</xdr:col>
      <xdr:colOff>101600</xdr:colOff>
      <xdr:row>107</xdr:row>
      <xdr:rowOff>117856</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7810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67056</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7861300" y="1840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145559</xdr:rowOff>
    </xdr:from>
    <xdr:ext cx="469744" cy="259045"/>
    <xdr:sp macro="" textlink="">
      <xdr:nvSpPr>
        <xdr:cNvPr id="429" name="n_1aveValue【市民会館】&#10;一人当たり面積">
          <a:extLst>
            <a:ext uri="{FF2B5EF4-FFF2-40B4-BE49-F238E27FC236}">
              <a16:creationId xmlns:a16="http://schemas.microsoft.com/office/drawing/2014/main" id="{00000000-0008-0000-0F00-0000AD010000}"/>
            </a:ext>
          </a:extLst>
        </xdr:cNvPr>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47514</xdr:rowOff>
    </xdr:from>
    <xdr:ext cx="469744" cy="259045"/>
    <xdr:sp macro="" textlink="">
      <xdr:nvSpPr>
        <xdr:cNvPr id="430" name="n_2aveValue【市民会館】&#10;一人当たり面積">
          <a:extLst>
            <a:ext uri="{FF2B5EF4-FFF2-40B4-BE49-F238E27FC236}">
              <a16:creationId xmlns:a16="http://schemas.microsoft.com/office/drawing/2014/main" id="{00000000-0008-0000-0F00-0000AE010000}"/>
            </a:ext>
          </a:extLst>
        </xdr:cNvPr>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88664</xdr:rowOff>
    </xdr:from>
    <xdr:ext cx="469744" cy="259045"/>
    <xdr:sp macro="" textlink="">
      <xdr:nvSpPr>
        <xdr:cNvPr id="431" name="n_3aveValue【市民会館】&#10;一人当たり面積">
          <a:extLst>
            <a:ext uri="{FF2B5EF4-FFF2-40B4-BE49-F238E27FC236}">
              <a16:creationId xmlns:a16="http://schemas.microsoft.com/office/drawing/2014/main" id="{00000000-0008-0000-0F00-0000AF010000}"/>
            </a:ext>
          </a:extLst>
        </xdr:cNvPr>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109238</xdr:rowOff>
    </xdr:from>
    <xdr:ext cx="469744" cy="259045"/>
    <xdr:sp macro="" textlink="">
      <xdr:nvSpPr>
        <xdr:cNvPr id="432" name="n_1mainValue【市民会館】&#10;一人当たり面積">
          <a:extLst>
            <a:ext uri="{FF2B5EF4-FFF2-40B4-BE49-F238E27FC236}">
              <a16:creationId xmlns:a16="http://schemas.microsoft.com/office/drawing/2014/main" id="{00000000-0008-0000-0F00-0000B0010000}"/>
            </a:ext>
          </a:extLst>
        </xdr:cNvPr>
        <xdr:cNvSpPr txBox="1"/>
      </xdr:nvSpPr>
      <xdr:spPr>
        <a:xfrm>
          <a:off x="93917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33" name="n_2mainValue【市民会館】&#10;一人当たり面積">
          <a:extLst>
            <a:ext uri="{FF2B5EF4-FFF2-40B4-BE49-F238E27FC236}">
              <a16:creationId xmlns:a16="http://schemas.microsoft.com/office/drawing/2014/main" id="{00000000-0008-0000-0F00-0000B1010000}"/>
            </a:ext>
          </a:extLst>
        </xdr:cNvPr>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108983</xdr:rowOff>
    </xdr:from>
    <xdr:ext cx="469744" cy="259045"/>
    <xdr:sp macro="" textlink="">
      <xdr:nvSpPr>
        <xdr:cNvPr id="434" name="n_3mainValue【市民会館】&#10;一人当たり面積">
          <a:extLst>
            <a:ext uri="{FF2B5EF4-FFF2-40B4-BE49-F238E27FC236}">
              <a16:creationId xmlns:a16="http://schemas.microsoft.com/office/drawing/2014/main" id="{00000000-0008-0000-0F00-0000B2010000}"/>
            </a:ext>
          </a:extLst>
        </xdr:cNvPr>
        <xdr:cNvSpPr txBox="1"/>
      </xdr:nvSpPr>
      <xdr:spPr>
        <a:xfrm>
          <a:off x="7626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一般廃棄物処理施設】&#10;有形固定資産減価償却率グラフ枠">
          <a:extLst>
            <a:ext uri="{FF2B5EF4-FFF2-40B4-BE49-F238E27FC236}">
              <a16:creationId xmlns:a16="http://schemas.microsoft.com/office/drawing/2014/main" id="{00000000-0008-0000-0F00-0000C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60" name="【一般廃棄物処理施設】&#10;有形固定資産減価償却率最小値テキスト">
          <a:extLst>
            <a:ext uri="{FF2B5EF4-FFF2-40B4-BE49-F238E27FC236}">
              <a16:creationId xmlns:a16="http://schemas.microsoft.com/office/drawing/2014/main" id="{00000000-0008-0000-0F00-0000CC01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62" name="【一般廃棄物処理施設】&#10;有形固定資産減価償却率最大値テキスト">
          <a:extLst>
            <a:ext uri="{FF2B5EF4-FFF2-40B4-BE49-F238E27FC236}">
              <a16:creationId xmlns:a16="http://schemas.microsoft.com/office/drawing/2014/main" id="{00000000-0008-0000-0F00-0000CE010000}"/>
            </a:ext>
          </a:extLst>
        </xdr:cNvPr>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64" name="【一般廃棄物処理施設】&#10;有形固定資産減価償却率平均値テキスト">
          <a:extLst>
            <a:ext uri="{FF2B5EF4-FFF2-40B4-BE49-F238E27FC236}">
              <a16:creationId xmlns:a16="http://schemas.microsoft.com/office/drawing/2014/main" id="{00000000-0008-0000-0F00-0000D0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26052</xdr:rowOff>
    </xdr:from>
    <xdr:ext cx="405111" cy="259045"/>
    <xdr:sp macro="" textlink="">
      <xdr:nvSpPr>
        <xdr:cNvPr id="475" name="【一般廃棄物処理施設】&#10;有形固定資産減価償却率該当値テキスト">
          <a:extLst>
            <a:ext uri="{FF2B5EF4-FFF2-40B4-BE49-F238E27FC236}">
              <a16:creationId xmlns:a16="http://schemas.microsoft.com/office/drawing/2014/main" id="{00000000-0008-0000-0F00-0000DB010000}"/>
            </a:ext>
          </a:extLst>
        </xdr:cNvPr>
        <xdr:cNvSpPr txBox="1"/>
      </xdr:nvSpPr>
      <xdr:spPr>
        <a:xfrm>
          <a:off x="16357600"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43815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5481300" y="70199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78" name="n_1ave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97807</xdr:rowOff>
    </xdr:from>
    <xdr:ext cx="405111" cy="259045"/>
    <xdr:sp macro="" textlink="">
      <xdr:nvSpPr>
        <xdr:cNvPr id="479" name="n_2ave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95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80" name="n_3ave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481" name="n_1mainValue【一般廃棄物処理施設】&#10;有形固定資産減価償却率">
          <a:extLst>
            <a:ext uri="{FF2B5EF4-FFF2-40B4-BE49-F238E27FC236}">
              <a16:creationId xmlns:a16="http://schemas.microsoft.com/office/drawing/2014/main" id="{00000000-0008-0000-0F00-0000E1010000}"/>
            </a:ext>
          </a:extLst>
        </xdr:cNvPr>
        <xdr:cNvSpPr txBox="1"/>
      </xdr:nvSpPr>
      <xdr:spPr>
        <a:xfrm>
          <a:off x="15266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一般廃棄物処理施設】&#10;一人当たり有形固定資産（償却資産）額グラフ枠">
          <a:extLst>
            <a:ext uri="{FF2B5EF4-FFF2-40B4-BE49-F238E27FC236}">
              <a16:creationId xmlns:a16="http://schemas.microsoft.com/office/drawing/2014/main" id="{00000000-0008-0000-0F00-0000F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06" name="【一般廃棄物処理施設】&#10;一人当たり有形固定資産（償却資産）額最小値テキスト">
          <a:extLst>
            <a:ext uri="{FF2B5EF4-FFF2-40B4-BE49-F238E27FC236}">
              <a16:creationId xmlns:a16="http://schemas.microsoft.com/office/drawing/2014/main" id="{00000000-0008-0000-0F00-0000FA010000}"/>
            </a:ext>
          </a:extLst>
        </xdr:cNvPr>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08" name="【一般廃棄物処理施設】&#10;一人当たり有形固定資産（償却資産）額最大値テキスト">
          <a:extLst>
            <a:ext uri="{FF2B5EF4-FFF2-40B4-BE49-F238E27FC236}">
              <a16:creationId xmlns:a16="http://schemas.microsoft.com/office/drawing/2014/main" id="{00000000-0008-0000-0F00-0000FC010000}"/>
            </a:ext>
          </a:extLst>
        </xdr:cNvPr>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510" name="【一般廃棄物処理施設】&#10;一人当たり有形固定資産（償却資産）額平均値テキスト">
          <a:extLst>
            <a:ext uri="{FF2B5EF4-FFF2-40B4-BE49-F238E27FC236}">
              <a16:creationId xmlns:a16="http://schemas.microsoft.com/office/drawing/2014/main" id="{00000000-0008-0000-0F00-0000FE010000}"/>
            </a:ext>
          </a:extLst>
        </xdr:cNvPr>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165505</xdr:rowOff>
    </xdr:from>
    <xdr:to>
      <xdr:col>116</xdr:col>
      <xdr:colOff>114300</xdr:colOff>
      <xdr:row>41</xdr:row>
      <xdr:rowOff>95655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2110700" y="70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80432</xdr:rowOff>
    </xdr:from>
    <xdr:ext cx="534377" cy="259045"/>
    <xdr:sp macro="" textlink="">
      <xdr:nvSpPr>
        <xdr:cNvPr id="521" name="【一般廃棄物処理施設】&#10;一人当たり有形固定資産（償却資産）額該当値テキスト">
          <a:extLst>
            <a:ext uri="{FF2B5EF4-FFF2-40B4-BE49-F238E27FC236}">
              <a16:creationId xmlns:a16="http://schemas.microsoft.com/office/drawing/2014/main" id="{00000000-0008-0000-0F00-000009020000}"/>
            </a:ext>
          </a:extLst>
        </xdr:cNvPr>
        <xdr:cNvSpPr txBox="1"/>
      </xdr:nvSpPr>
      <xdr:spPr>
        <a:xfrm>
          <a:off x="22199600" y="69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167776</xdr:rowOff>
    </xdr:from>
    <xdr:to>
      <xdr:col>112</xdr:col>
      <xdr:colOff>38100</xdr:colOff>
      <xdr:row>41</xdr:row>
      <xdr:rowOff>97926</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1272500" y="7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44855</xdr:rowOff>
    </xdr:from>
    <xdr:to>
      <xdr:col>116</xdr:col>
      <xdr:colOff>63500</xdr:colOff>
      <xdr:row>41</xdr:row>
      <xdr:rowOff>47126</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1323300" y="7074305"/>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89053</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43411" y="71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121920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0029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160020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4592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26670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3703300" y="10104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75" name="n_1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76" name="n_2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577" name="n_3ave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78" name="n_1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79" name="n_2mainValue【保健センター・保健所】&#10;有形固定資産減価償却率">
          <a:extLst>
            <a:ext uri="{FF2B5EF4-FFF2-40B4-BE49-F238E27FC236}">
              <a16:creationId xmlns:a16="http://schemas.microsoft.com/office/drawing/2014/main" id="{00000000-0008-0000-0F00-000043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580" name="n_3mainValue【保健センター・保健所】&#10;有形固定資産減価償却率">
          <a:extLst>
            <a:ext uri="{FF2B5EF4-FFF2-40B4-BE49-F238E27FC236}">
              <a16:creationId xmlns:a16="http://schemas.microsoft.com/office/drawing/2014/main" id="{00000000-0008-0000-0F00-000044020000}"/>
            </a:ext>
          </a:extLst>
        </xdr:cNvPr>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a:extLst>
            <a:ext uri="{FF2B5EF4-FFF2-40B4-BE49-F238E27FC236}">
              <a16:creationId xmlns:a16="http://schemas.microsoft.com/office/drawing/2014/main" id="{00000000-0008-0000-0F00-00005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03" name="【保健センター・保健所】&#10;一人当たり面積最小値テキスト">
          <a:extLst>
            <a:ext uri="{FF2B5EF4-FFF2-40B4-BE49-F238E27FC236}">
              <a16:creationId xmlns:a16="http://schemas.microsoft.com/office/drawing/2014/main" id="{00000000-0008-0000-0F00-00005B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5" name="【保健センター・保健所】&#10;一人当たり面積最大値テキスト">
          <a:extLst>
            <a:ext uri="{FF2B5EF4-FFF2-40B4-BE49-F238E27FC236}">
              <a16:creationId xmlns:a16="http://schemas.microsoft.com/office/drawing/2014/main" id="{00000000-0008-0000-0F00-00005D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07" name="【保健センター・保健所】&#10;一人当たり面積平均値テキスト">
          <a:extLst>
            <a:ext uri="{FF2B5EF4-FFF2-40B4-BE49-F238E27FC236}">
              <a16:creationId xmlns:a16="http://schemas.microsoft.com/office/drawing/2014/main" id="{00000000-0008-0000-0F00-00005F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18" name="【保健センター・保健所】&#10;一人当たり面積該当値テキスト">
          <a:extLst>
            <a:ext uri="{FF2B5EF4-FFF2-40B4-BE49-F238E27FC236}">
              <a16:creationId xmlns:a16="http://schemas.microsoft.com/office/drawing/2014/main" id="{00000000-0008-0000-0F00-00006A020000}"/>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54356</xdr:rowOff>
    </xdr:from>
    <xdr:to>
      <xdr:col>102</xdr:col>
      <xdr:colOff>165100</xdr:colOff>
      <xdr:row>63</xdr:row>
      <xdr:rowOff>155956</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9494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105156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9545300" y="10904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25" name="n_1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626" name="n_2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27" name="n_3aveValue【保健センター・保健所】&#10;一人当たり面積">
          <a:extLst>
            <a:ext uri="{FF2B5EF4-FFF2-40B4-BE49-F238E27FC236}">
              <a16:creationId xmlns:a16="http://schemas.microsoft.com/office/drawing/2014/main" id="{00000000-0008-0000-0F00-000073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28" name="n_1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29" name="n_2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147083</xdr:rowOff>
    </xdr:from>
    <xdr:ext cx="469744" cy="259045"/>
    <xdr:sp macro="" textlink="">
      <xdr:nvSpPr>
        <xdr:cNvPr id="630" name="n_3mainValue【保健センター・保健所】&#10;一人当たり面積">
          <a:extLst>
            <a:ext uri="{FF2B5EF4-FFF2-40B4-BE49-F238E27FC236}">
              <a16:creationId xmlns:a16="http://schemas.microsoft.com/office/drawing/2014/main" id="{00000000-0008-0000-0F00-000076020000}"/>
            </a:ext>
          </a:extLst>
        </xdr:cNvPr>
        <xdr:cNvSpPr txBox="1"/>
      </xdr:nvSpPr>
      <xdr:spPr>
        <a:xfrm>
          <a:off x="19310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F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00000000-0008-0000-0F00-000090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00000000-0008-0000-0F00-000092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00000000-0008-0000-0F00-000094020000}"/>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133350</xdr:rowOff>
    </xdr:from>
    <xdr:to>
      <xdr:col>85</xdr:col>
      <xdr:colOff>127000</xdr:colOff>
      <xdr:row>79</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5481300" y="13506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168275</xdr:rowOff>
    </xdr:from>
    <xdr:to>
      <xdr:col>76</xdr:col>
      <xdr:colOff>165100</xdr:colOff>
      <xdr:row>78</xdr:row>
      <xdr:rowOff>98425</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47625</xdr:rowOff>
    </xdr:from>
    <xdr:to>
      <xdr:col>81</xdr:col>
      <xdr:colOff>50800</xdr:colOff>
      <xdr:row>78</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4592300" y="13420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12064</xdr:rowOff>
    </xdr:from>
    <xdr:to>
      <xdr:col>72</xdr:col>
      <xdr:colOff>38100</xdr:colOff>
      <xdr:row>78</xdr:row>
      <xdr:rowOff>113664</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3652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47625</xdr:rowOff>
    </xdr:from>
    <xdr:to>
      <xdr:col>76</xdr:col>
      <xdr:colOff>114300</xdr:colOff>
      <xdr:row>78</xdr:row>
      <xdr:rowOff>62864</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3703300" y="13420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29227</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114952</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130191</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F00-0000AB020000}"/>
            </a:ext>
          </a:extLst>
        </xdr:cNvPr>
        <xdr:cNvSpPr txBox="1"/>
      </xdr:nvSpPr>
      <xdr:spPr>
        <a:xfrm>
          <a:off x="13500744" y="131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F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F00-0000C4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F00-0000C6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F00-0000C8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28448</xdr:rowOff>
    </xdr:from>
    <xdr:to>
      <xdr:col>116</xdr:col>
      <xdr:colOff>114300</xdr:colOff>
      <xdr:row>86</xdr:row>
      <xdr:rowOff>130048</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114825</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22199600" y="1468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79248</xdr:rowOff>
    </xdr:from>
    <xdr:to>
      <xdr:col>116</xdr:col>
      <xdr:colOff>63500</xdr:colOff>
      <xdr:row>86</xdr:row>
      <xdr:rowOff>80011</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48239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29972</xdr:rowOff>
    </xdr:from>
    <xdr:to>
      <xdr:col>102</xdr:col>
      <xdr:colOff>165100</xdr:colOff>
      <xdr:row>86</xdr:row>
      <xdr:rowOff>131572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80772</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9545300" y="148247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122699</xdr:rowOff>
    </xdr:from>
    <xdr:ext cx="469744" cy="259045"/>
    <xdr:sp macro="" textlink="">
      <xdr:nvSpPr>
        <xdr:cNvPr id="735" name="n_3mainValue【消防施設】&#10;一人当たり面積">
          <a:extLst>
            <a:ext uri="{FF2B5EF4-FFF2-40B4-BE49-F238E27FC236}">
              <a16:creationId xmlns:a16="http://schemas.microsoft.com/office/drawing/2014/main" id="{00000000-0008-0000-0F00-0000DF020000}"/>
            </a:ext>
          </a:extLst>
        </xdr:cNvPr>
        <xdr:cNvSpPr txBox="1"/>
      </xdr:nvSpPr>
      <xdr:spPr>
        <a:xfrm>
          <a:off x="19310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19686</xdr:rowOff>
    </xdr:from>
    <xdr:to>
      <xdr:col>85</xdr:col>
      <xdr:colOff>177800</xdr:colOff>
      <xdr:row>100</xdr:row>
      <xdr:rowOff>121286</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106063</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707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70486</xdr:rowOff>
    </xdr:from>
    <xdr:to>
      <xdr:col>85</xdr:col>
      <xdr:colOff>127000</xdr:colOff>
      <xdr:row>100</xdr:row>
      <xdr:rowOff>76200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5481300" y="172154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170180</xdr:rowOff>
    </xdr:from>
    <xdr:to>
      <xdr:col>76</xdr:col>
      <xdr:colOff>165100</xdr:colOff>
      <xdr:row>101</xdr:row>
      <xdr:rowOff>100330</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101</xdr:row>
      <xdr:rowOff>49530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4592300" y="17221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40639</xdr:rowOff>
    </xdr:from>
    <xdr:to>
      <xdr:col>72</xdr:col>
      <xdr:colOff>38100</xdr:colOff>
      <xdr:row>101</xdr:row>
      <xdr:rowOff>142239</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49530</xdr:rowOff>
    </xdr:from>
    <xdr:to>
      <xdr:col>76</xdr:col>
      <xdr:colOff>114300</xdr:colOff>
      <xdr:row>101</xdr:row>
      <xdr:rowOff>91439</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3703300" y="17365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F00-00000F03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F00-000010030000}"/>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F00-000011030000}"/>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143527</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F00-000012030000}"/>
            </a:ext>
          </a:extLst>
        </xdr:cNvPr>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116857</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F00-000013030000}"/>
            </a:ext>
          </a:extLst>
        </xdr:cNvPr>
        <xdr:cNvSpPr txBox="1"/>
      </xdr:nvSpPr>
      <xdr:spPr>
        <a:xfrm>
          <a:off x="14389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158766</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00000000-0008-0000-0F00-00002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11" name="【庁舎】&#10;一人当たり面積最小値テキスト">
          <a:extLst>
            <a:ext uri="{FF2B5EF4-FFF2-40B4-BE49-F238E27FC236}">
              <a16:creationId xmlns:a16="http://schemas.microsoft.com/office/drawing/2014/main" id="{00000000-0008-0000-0F00-00002B03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13" name="【庁舎】&#10;一人当たり面積最大値テキスト">
          <a:extLst>
            <a:ext uri="{FF2B5EF4-FFF2-40B4-BE49-F238E27FC236}">
              <a16:creationId xmlns:a16="http://schemas.microsoft.com/office/drawing/2014/main" id="{00000000-0008-0000-0F00-00002D03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15" name="【庁舎】&#10;一人当たり面積平均値テキスト">
          <a:extLst>
            <a:ext uri="{FF2B5EF4-FFF2-40B4-BE49-F238E27FC236}">
              <a16:creationId xmlns:a16="http://schemas.microsoft.com/office/drawing/2014/main" id="{00000000-0008-0000-0F00-00002F03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108610</xdr:rowOff>
    </xdr:from>
    <xdr:to>
      <xdr:col>116</xdr:col>
      <xdr:colOff>114300</xdr:colOff>
      <xdr:row>108</xdr:row>
      <xdr:rowOff>38760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2110700" y="184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23537</xdr:rowOff>
    </xdr:from>
    <xdr:ext cx="469744" cy="259045"/>
    <xdr:sp macro="" textlink="">
      <xdr:nvSpPr>
        <xdr:cNvPr id="826" name="【庁舎】&#10;一人当たり面積該当値テキスト">
          <a:extLst>
            <a:ext uri="{FF2B5EF4-FFF2-40B4-BE49-F238E27FC236}">
              <a16:creationId xmlns:a16="http://schemas.microsoft.com/office/drawing/2014/main" id="{00000000-0008-0000-0F00-00003A030000}"/>
            </a:ext>
          </a:extLst>
        </xdr:cNvPr>
        <xdr:cNvSpPr txBox="1"/>
      </xdr:nvSpPr>
      <xdr:spPr>
        <a:xfrm>
          <a:off x="22199600" y="183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159410</xdr:rowOff>
    </xdr:from>
    <xdr:to>
      <xdr:col>116</xdr:col>
      <xdr:colOff>63500</xdr:colOff>
      <xdr:row>107</xdr:row>
      <xdr:rowOff>160782</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1323300" y="1850456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111353</xdr:rowOff>
    </xdr:from>
    <xdr:to>
      <xdr:col>107</xdr:col>
      <xdr:colOff>101600</xdr:colOff>
      <xdr:row>108</xdr:row>
      <xdr:rowOff>41503</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0383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162153</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0434300" y="1850593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162153</xdr:rowOff>
    </xdr:from>
    <xdr:to>
      <xdr:col>107</xdr:col>
      <xdr:colOff>50800</xdr:colOff>
      <xdr:row>107</xdr:row>
      <xdr:rowOff>163068</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9545300" y="1850730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833" name="n_1aveValue【庁舎】&#10;一人当たり面積">
          <a:extLst>
            <a:ext uri="{FF2B5EF4-FFF2-40B4-BE49-F238E27FC236}">
              <a16:creationId xmlns:a16="http://schemas.microsoft.com/office/drawing/2014/main" id="{00000000-0008-0000-0F00-000041030000}"/>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834" name="n_2aveValue【庁舎】&#10;一人当たり面積">
          <a:extLst>
            <a:ext uri="{FF2B5EF4-FFF2-40B4-BE49-F238E27FC236}">
              <a16:creationId xmlns:a16="http://schemas.microsoft.com/office/drawing/2014/main" id="{00000000-0008-0000-0F00-000042030000}"/>
            </a:ext>
          </a:extLst>
        </xdr:cNvPr>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835" name="n_3aveValue【庁舎】&#10;一人当たり面積">
          <a:extLst>
            <a:ext uri="{FF2B5EF4-FFF2-40B4-BE49-F238E27FC236}">
              <a16:creationId xmlns:a16="http://schemas.microsoft.com/office/drawing/2014/main" id="{00000000-0008-0000-0F00-000043030000}"/>
            </a:ext>
          </a:extLst>
        </xdr:cNvPr>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836" name="n_1mainValue【庁舎】&#10;一人当たり面積">
          <a:extLst>
            <a:ext uri="{FF2B5EF4-FFF2-40B4-BE49-F238E27FC236}">
              <a16:creationId xmlns:a16="http://schemas.microsoft.com/office/drawing/2014/main" id="{00000000-0008-0000-0F00-000044030000}"/>
            </a:ext>
          </a:extLst>
        </xdr:cNvPr>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32630</xdr:rowOff>
    </xdr:from>
    <xdr:ext cx="469744" cy="259045"/>
    <xdr:sp macro="" textlink="">
      <xdr:nvSpPr>
        <xdr:cNvPr id="837" name="n_2mainValue【庁舎】&#10;一人当たり面積">
          <a:extLst>
            <a:ext uri="{FF2B5EF4-FFF2-40B4-BE49-F238E27FC236}">
              <a16:creationId xmlns:a16="http://schemas.microsoft.com/office/drawing/2014/main" id="{00000000-0008-0000-0F00-000045030000}"/>
            </a:ext>
          </a:extLst>
        </xdr:cNvPr>
        <xdr:cNvSpPr txBox="1"/>
      </xdr:nvSpPr>
      <xdr:spPr>
        <a:xfrm>
          <a:off x="201994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38" name="n_3mainValue【庁舎】&#10;一人当たり面積">
          <a:extLst>
            <a:ext uri="{FF2B5EF4-FFF2-40B4-BE49-F238E27FC236}">
              <a16:creationId xmlns:a16="http://schemas.microsoft.com/office/drawing/2014/main" id="{00000000-0008-0000-0F00-000046030000}"/>
            </a:ext>
          </a:extLst>
        </xdr:cNvPr>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図書館は平成１７年に新築しており、有形固定資産減価償却率は類似団体と比較して低いが、体育館、保健センター、庁舎、消防施設については高くなっている。</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体育館については、類似団体との差が縮まっているものの、平均値よりも高く、古い体育館が多いため、利用数や地域のバランス等を考慮しながら廃止を含めた検討が必要となる。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については中央コミュニティーセンター（アリーナくにとみ）の新設により、数値は著しく減少している。しかし、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農村環境改善センターについては築４０年が経過しており、平成２４年に耐震補強工事を行ったが、今後は大規模改修、立替えなど施設の方向性を検討する必要がある。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保健センターは築３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年が経過しており、今後は改修だけでなく、立替えや複合化なども検討する必要がある。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庁舎については、築５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年が経過しており、平成２０年に耐震補強工事を行ったが、今後は予防保全の観点からの維持補修が必要である。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消防施設については、消防団詰所が町内に２０か所設置してあり、古いもので築３０年以上が経過している。今後は老朽化した施設の立替え、改修が課題となる。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B05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４年の誘致企業の操業開始後からは類似団体平均を大きく上回っている。しかしながら、償却資産による税収増によるものであるため、減価償却により年々減少していくものと見込まれ、その財政力指数も減少傾向になることから、今後も積極的に税の徴収対策に取り組み、自主財源の確保に努めるとともに安定的な税収の確保に向け、企業誘致にも積極的に取り組む。</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00B050"/>
              </a:solidFill>
              <a:effectLst/>
              <a:latin typeface="+mn-lt"/>
              <a:ea typeface="+mn-ea"/>
              <a:cs typeface="+mn-cs"/>
            </a:rPr>
            <a:t>　</a:t>
          </a:r>
          <a:r>
            <a:rPr lang="ja-JP" altLang="ja-JP" sz="1000" b="0" i="0" baseline="0">
              <a:solidFill>
                <a:sysClr val="windowText" lastClr="000000"/>
              </a:solidFill>
              <a:effectLst/>
              <a:latin typeface="+mn-lt"/>
              <a:ea typeface="+mn-ea"/>
              <a:cs typeface="+mn-cs"/>
            </a:rPr>
            <a:t>前年度対比で</a:t>
          </a:r>
          <a:r>
            <a:rPr lang="ja-JP" altLang="en-US" sz="1000" b="0" i="0" baseline="0">
              <a:solidFill>
                <a:sysClr val="windowText" lastClr="000000"/>
              </a:solidFill>
              <a:effectLst/>
              <a:latin typeface="+mn-lt"/>
              <a:ea typeface="+mn-ea"/>
              <a:cs typeface="+mn-cs"/>
            </a:rPr>
            <a:t>２</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７</a:t>
          </a:r>
          <a:r>
            <a:rPr lang="ja-JP" altLang="ja-JP" sz="1000" b="0" i="0" baseline="0">
              <a:solidFill>
                <a:sysClr val="windowText" lastClr="000000"/>
              </a:solidFill>
              <a:effectLst/>
              <a:latin typeface="+mn-lt"/>
              <a:ea typeface="+mn-ea"/>
              <a:cs typeface="+mn-cs"/>
            </a:rPr>
            <a:t>ポイント</a:t>
          </a:r>
          <a:r>
            <a:rPr lang="ja-JP" altLang="en-US" sz="1000" b="0" i="0" baseline="0">
              <a:solidFill>
                <a:sysClr val="windowText" lastClr="000000"/>
              </a:solidFill>
              <a:effectLst/>
              <a:latin typeface="+mn-lt"/>
              <a:ea typeface="+mn-ea"/>
              <a:cs typeface="+mn-cs"/>
            </a:rPr>
            <a:t>上昇</a:t>
          </a:r>
          <a:r>
            <a:rPr lang="ja-JP" altLang="ja-JP" sz="1000" b="0" i="0" baseline="0">
              <a:solidFill>
                <a:sysClr val="windowText" lastClr="000000"/>
              </a:solidFill>
              <a:effectLst/>
              <a:latin typeface="+mn-lt"/>
              <a:ea typeface="+mn-ea"/>
              <a:cs typeface="+mn-cs"/>
            </a:rPr>
            <a:t>し、全国</a:t>
          </a:r>
          <a:r>
            <a:rPr lang="ja-JP" altLang="en-US" sz="1000" b="0" i="0" baseline="0">
              <a:solidFill>
                <a:sysClr val="windowText" lastClr="000000"/>
              </a:solidFill>
              <a:effectLst/>
              <a:latin typeface="+mn-lt"/>
              <a:ea typeface="+mn-ea"/>
              <a:cs typeface="+mn-cs"/>
            </a:rPr>
            <a:t>・県</a:t>
          </a:r>
          <a:r>
            <a:rPr lang="ja-JP" altLang="ja-JP" sz="1000" b="0" i="0" baseline="0">
              <a:solidFill>
                <a:sysClr val="windowText" lastClr="000000"/>
              </a:solidFill>
              <a:effectLst/>
              <a:latin typeface="+mn-lt"/>
              <a:ea typeface="+mn-ea"/>
              <a:cs typeface="+mn-cs"/>
            </a:rPr>
            <a:t>平均を</a:t>
          </a:r>
          <a:r>
            <a:rPr lang="ja-JP" altLang="en-US" sz="1000" b="0" i="0" baseline="0">
              <a:solidFill>
                <a:sysClr val="windowText" lastClr="000000"/>
              </a:solidFill>
              <a:effectLst/>
              <a:latin typeface="+mn-lt"/>
              <a:ea typeface="+mn-ea"/>
              <a:cs typeface="+mn-cs"/>
            </a:rPr>
            <a:t>上回り、</a:t>
          </a:r>
          <a:r>
            <a:rPr lang="ja-JP" altLang="ja-JP" sz="1000" b="0" i="0" baseline="0">
              <a:solidFill>
                <a:sysClr val="windowText" lastClr="000000"/>
              </a:solidFill>
              <a:effectLst/>
              <a:latin typeface="+mn-lt"/>
              <a:ea typeface="+mn-ea"/>
              <a:cs typeface="+mn-cs"/>
            </a:rPr>
            <a:t>類似団体の中でも高</a:t>
          </a:r>
          <a:r>
            <a:rPr lang="ja-JP" altLang="en-US" sz="1000" b="0" i="0" baseline="0">
              <a:solidFill>
                <a:sysClr val="windowText" lastClr="000000"/>
              </a:solidFill>
              <a:effectLst/>
              <a:latin typeface="+mn-lt"/>
              <a:ea typeface="+mn-ea"/>
              <a:cs typeface="+mn-cs"/>
            </a:rPr>
            <a:t>くなっている。</a:t>
          </a:r>
          <a:r>
            <a:rPr lang="ja-JP" altLang="ja-JP" sz="1000" b="0" i="0" baseline="0">
              <a:solidFill>
                <a:sysClr val="windowText" lastClr="000000"/>
              </a:solidFill>
              <a:effectLst/>
              <a:latin typeface="+mn-lt"/>
              <a:ea typeface="+mn-ea"/>
              <a:cs typeface="+mn-cs"/>
            </a:rPr>
            <a:t>平成</a:t>
          </a:r>
          <a:r>
            <a:rPr lang="ja-JP" altLang="en-US" sz="1000" b="0" i="0" baseline="0">
              <a:solidFill>
                <a:sysClr val="windowText" lastClr="000000"/>
              </a:solidFill>
              <a:effectLst/>
              <a:latin typeface="+mn-lt"/>
              <a:ea typeface="+mn-ea"/>
              <a:cs typeface="+mn-cs"/>
            </a:rPr>
            <a:t>３０</a:t>
          </a:r>
          <a:r>
            <a:rPr lang="ja-JP" altLang="ja-JP" sz="1000" b="0" i="0" baseline="0">
              <a:solidFill>
                <a:sysClr val="windowText" lastClr="000000"/>
              </a:solidFill>
              <a:effectLst/>
              <a:latin typeface="+mn-lt"/>
              <a:ea typeface="+mn-ea"/>
              <a:cs typeface="+mn-cs"/>
            </a:rPr>
            <a:t>年度は、</a:t>
          </a:r>
          <a:r>
            <a:rPr lang="ja-JP" altLang="en-US" sz="1000" b="0" i="0" baseline="0">
              <a:solidFill>
                <a:sysClr val="windowText" lastClr="000000"/>
              </a:solidFill>
              <a:effectLst/>
              <a:latin typeface="+mn-lt"/>
              <a:ea typeface="+mn-ea"/>
              <a:cs typeface="+mn-cs"/>
            </a:rPr>
            <a:t>分子では１２百万円程の増加にとどまったものの、分母では町税、臨時財政対策債が減少したにもかかわらず、普通交付税も減少したことが影響し、１３３百万円程の大幅な減となった。分母の大幅な減により</a:t>
          </a:r>
          <a:r>
            <a:rPr lang="ja-JP" altLang="ja-JP" sz="1000" b="0" i="0" baseline="0">
              <a:solidFill>
                <a:sysClr val="windowText" lastClr="000000"/>
              </a:solidFill>
              <a:effectLst/>
              <a:latin typeface="+mn-lt"/>
              <a:ea typeface="+mn-ea"/>
              <a:cs typeface="+mn-cs"/>
            </a:rPr>
            <a:t>経常収支比率が</a:t>
          </a:r>
          <a:r>
            <a:rPr lang="ja-JP" altLang="en-US" sz="1000" b="0" i="0" baseline="0">
              <a:solidFill>
                <a:sysClr val="windowText" lastClr="000000"/>
              </a:solidFill>
              <a:effectLst/>
              <a:latin typeface="+mn-lt"/>
              <a:ea typeface="+mn-ea"/>
              <a:cs typeface="+mn-cs"/>
            </a:rPr>
            <a:t>悪化</a:t>
          </a:r>
          <a:r>
            <a:rPr lang="ja-JP" altLang="ja-JP" sz="1000" b="0" i="0" baseline="0">
              <a:solidFill>
                <a:sysClr val="windowText" lastClr="000000"/>
              </a:solidFill>
              <a:effectLst/>
              <a:latin typeface="+mn-lt"/>
              <a:ea typeface="+mn-ea"/>
              <a:cs typeface="+mn-cs"/>
            </a:rPr>
            <a:t>した。</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今後</a:t>
          </a:r>
          <a:r>
            <a:rPr lang="ja-JP" altLang="en-US" sz="1000" b="0" i="0" baseline="0">
              <a:solidFill>
                <a:sysClr val="windowText" lastClr="000000"/>
              </a:solidFill>
              <a:effectLst/>
              <a:latin typeface="+mn-lt"/>
              <a:ea typeface="+mn-ea"/>
              <a:cs typeface="+mn-cs"/>
            </a:rPr>
            <a:t>は、消費税増税により</a:t>
          </a:r>
          <a:r>
            <a:rPr lang="ja-JP" altLang="ja-JP" sz="1000" b="0" i="0" baseline="0">
              <a:solidFill>
                <a:sysClr val="windowText" lastClr="000000"/>
              </a:solidFill>
              <a:effectLst/>
              <a:latin typeface="+mn-lt"/>
              <a:ea typeface="+mn-ea"/>
              <a:cs typeface="+mn-cs"/>
            </a:rPr>
            <a:t>普通交付税</a:t>
          </a:r>
          <a:r>
            <a:rPr lang="ja-JP" altLang="en-US" sz="1000" b="0" i="0" baseline="0">
              <a:solidFill>
                <a:sysClr val="windowText" lastClr="000000"/>
              </a:solidFill>
              <a:effectLst/>
              <a:latin typeface="+mn-lt"/>
              <a:ea typeface="+mn-ea"/>
              <a:cs typeface="+mn-cs"/>
            </a:rPr>
            <a:t>の増加が見込めるものの</a:t>
          </a:r>
          <a:r>
            <a:rPr lang="ja-JP" altLang="ja-JP" sz="1000" b="0" i="0" baseline="0">
              <a:solidFill>
                <a:sysClr val="windowText" lastClr="000000"/>
              </a:solidFill>
              <a:effectLst/>
              <a:latin typeface="+mn-lt"/>
              <a:ea typeface="+mn-ea"/>
              <a:cs typeface="+mn-cs"/>
            </a:rPr>
            <a:t>税収等</a:t>
          </a:r>
          <a:r>
            <a:rPr lang="ja-JP" altLang="en-US" sz="1000" b="0" i="0" baseline="0">
              <a:solidFill>
                <a:sysClr val="windowText" lastClr="000000"/>
              </a:solidFill>
              <a:effectLst/>
              <a:latin typeface="+mn-lt"/>
              <a:ea typeface="+mn-ea"/>
              <a:cs typeface="+mn-cs"/>
            </a:rPr>
            <a:t>は増加</a:t>
          </a:r>
          <a:r>
            <a:rPr lang="ja-JP" altLang="ja-JP" sz="1000" b="0" i="0" baseline="0">
              <a:solidFill>
                <a:sysClr val="windowText" lastClr="000000"/>
              </a:solidFill>
              <a:effectLst/>
              <a:latin typeface="+mn-lt"/>
              <a:ea typeface="+mn-ea"/>
              <a:cs typeface="+mn-cs"/>
            </a:rPr>
            <a:t>が見込め</a:t>
          </a:r>
          <a:r>
            <a:rPr lang="ja-JP" altLang="en-US" sz="1000" b="0" i="0" baseline="0">
              <a:solidFill>
                <a:sysClr val="windowText" lastClr="000000"/>
              </a:solidFill>
              <a:effectLst/>
              <a:latin typeface="+mn-lt"/>
              <a:ea typeface="+mn-ea"/>
              <a:cs typeface="+mn-cs"/>
            </a:rPr>
            <a:t>ず</a:t>
          </a:r>
          <a:r>
            <a:rPr lang="ja-JP" altLang="ja-JP" sz="1000" b="0" i="0" baseline="0">
              <a:solidFill>
                <a:sysClr val="windowText" lastClr="000000"/>
              </a:solidFill>
              <a:effectLst/>
              <a:latin typeface="+mn-lt"/>
              <a:ea typeface="+mn-ea"/>
              <a:cs typeface="+mn-cs"/>
            </a:rPr>
            <a:t>、扶助費や繰出金等が制度改正等により増加していく一方で</a:t>
          </a:r>
          <a:r>
            <a:rPr lang="ja-JP" altLang="en-US" sz="1000" b="0" i="0" baseline="0">
              <a:solidFill>
                <a:sysClr val="windowText" lastClr="000000"/>
              </a:solidFill>
              <a:effectLst/>
              <a:latin typeface="+mn-lt"/>
              <a:ea typeface="+mn-ea"/>
              <a:cs typeface="+mn-cs"/>
            </a:rPr>
            <a:t>、経常収支比率を改善するのは難しくなってきている</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87630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97553"/>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96203</xdr:rowOff>
    </xdr:from>
    <xdr:to>
      <xdr:col>19</xdr:col>
      <xdr:colOff>133350</xdr:colOff>
      <xdr:row>63</xdr:row>
      <xdr:rowOff>150495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9755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150495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57468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277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45403</xdr:rowOff>
    </xdr:from>
    <xdr:to>
      <xdr:col>19</xdr:col>
      <xdr:colOff>184150</xdr:colOff>
      <xdr:row>63</xdr:row>
      <xdr:rowOff>147003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全国平均・県平均を下回っており、類似団体の中でも低い状況となっている</a:t>
          </a:r>
          <a:r>
            <a:rPr kumimoji="1" lang="ja-JP" altLang="en-US" sz="1000" b="0" i="0" baseline="0">
              <a:solidFill>
                <a:sysClr val="windowText" lastClr="000000"/>
              </a:solidFill>
              <a:effectLst/>
              <a:latin typeface="+mn-lt"/>
              <a:ea typeface="+mn-ea"/>
              <a:cs typeface="+mn-cs"/>
            </a:rPr>
            <a:t>ものの、年々数値は悪化している。</a:t>
          </a:r>
          <a:r>
            <a:rPr lang="ja-JP" altLang="en-US" sz="1000" b="0" i="0" baseline="0">
              <a:solidFill>
                <a:sysClr val="windowText" lastClr="000000"/>
              </a:solidFill>
              <a:effectLst/>
              <a:latin typeface="+mn-lt"/>
              <a:ea typeface="+mn-ea"/>
              <a:cs typeface="+mn-cs"/>
            </a:rPr>
            <a:t>平成３０年度は、</a:t>
          </a:r>
          <a:r>
            <a:rPr lang="ja-JP" altLang="ja-JP" sz="1000" b="0" i="0" baseline="0">
              <a:solidFill>
                <a:sysClr val="windowText" lastClr="000000"/>
              </a:solidFill>
              <a:effectLst/>
              <a:latin typeface="+mn-lt"/>
              <a:ea typeface="+mn-ea"/>
              <a:cs typeface="+mn-cs"/>
            </a:rPr>
            <a:t>人件費</a:t>
          </a:r>
          <a:r>
            <a:rPr lang="ja-JP" altLang="en-US" sz="1000" b="0" i="0" baseline="0">
              <a:solidFill>
                <a:sysClr val="windowText" lastClr="000000"/>
              </a:solidFill>
              <a:effectLst/>
              <a:latin typeface="+mn-lt"/>
              <a:ea typeface="+mn-ea"/>
              <a:cs typeface="+mn-cs"/>
            </a:rPr>
            <a:t>が職員数の増加や</a:t>
          </a:r>
          <a:r>
            <a:rPr lang="ja-JP" altLang="ja-JP" sz="1000" b="0" i="0" baseline="0">
              <a:solidFill>
                <a:sysClr val="windowText" lastClr="000000"/>
              </a:solidFill>
              <a:effectLst/>
              <a:latin typeface="+mn-lt"/>
              <a:ea typeface="+mn-ea"/>
              <a:cs typeface="+mn-cs"/>
            </a:rPr>
            <a:t>共済費の</a:t>
          </a:r>
          <a:r>
            <a:rPr lang="ja-JP" altLang="en-US" sz="1000" b="0" i="0" baseline="0">
              <a:solidFill>
                <a:sysClr val="windowText" lastClr="000000"/>
              </a:solidFill>
              <a:effectLst/>
              <a:latin typeface="+mn-lt"/>
              <a:ea typeface="+mn-ea"/>
              <a:cs typeface="+mn-cs"/>
            </a:rPr>
            <a:t>増加</a:t>
          </a:r>
          <a:r>
            <a:rPr lang="ja-JP" altLang="ja-JP" sz="1000" b="0" i="0" baseline="0">
              <a:solidFill>
                <a:sysClr val="windowText" lastClr="000000"/>
              </a:solidFill>
              <a:effectLst/>
              <a:latin typeface="+mn-lt"/>
              <a:ea typeface="+mn-ea"/>
              <a:cs typeface="+mn-cs"/>
            </a:rPr>
            <a:t>により、前年度比で</a:t>
          </a:r>
          <a:r>
            <a:rPr lang="ja-JP" altLang="en-US" sz="1000" b="0" i="0" baseline="0">
              <a:solidFill>
                <a:sysClr val="windowText" lastClr="000000"/>
              </a:solidFill>
              <a:effectLst/>
              <a:latin typeface="+mn-lt"/>
              <a:ea typeface="+mn-ea"/>
              <a:cs typeface="+mn-cs"/>
            </a:rPr>
            <a:t>３４</a:t>
          </a:r>
          <a:r>
            <a:rPr lang="ja-JP" altLang="ja-JP" sz="1000" b="0" i="0" baseline="0">
              <a:solidFill>
                <a:sysClr val="windowText" lastClr="000000"/>
              </a:solidFill>
              <a:effectLst/>
              <a:latin typeface="+mn-lt"/>
              <a:ea typeface="+mn-ea"/>
              <a:cs typeface="+mn-cs"/>
            </a:rPr>
            <a:t>百万円程</a:t>
          </a:r>
          <a:r>
            <a:rPr lang="ja-JP" altLang="en-US" sz="1000" b="0" i="0" baseline="0">
              <a:solidFill>
                <a:sysClr val="windowText" lastClr="000000"/>
              </a:solidFill>
              <a:effectLst/>
              <a:latin typeface="+mn-lt"/>
              <a:ea typeface="+mn-ea"/>
              <a:cs typeface="+mn-cs"/>
            </a:rPr>
            <a:t>増加し、</a:t>
          </a:r>
          <a:r>
            <a:rPr lang="ja-JP" altLang="ja-JP" sz="1000" b="0" i="0" baseline="0">
              <a:solidFill>
                <a:sysClr val="windowText" lastClr="000000"/>
              </a:solidFill>
              <a:effectLst/>
              <a:latin typeface="+mn-lt"/>
              <a:ea typeface="+mn-ea"/>
              <a:cs typeface="+mn-cs"/>
            </a:rPr>
            <a:t>物件費</a:t>
          </a:r>
          <a:r>
            <a:rPr lang="ja-JP" altLang="en-US" sz="1000" b="0" i="0" baseline="0">
              <a:solidFill>
                <a:sysClr val="windowText" lastClr="000000"/>
              </a:solidFill>
              <a:effectLst/>
              <a:latin typeface="+mn-lt"/>
              <a:ea typeface="+mn-ea"/>
              <a:cs typeface="+mn-cs"/>
            </a:rPr>
            <a:t>と維持補修に</a:t>
          </a:r>
          <a:r>
            <a:rPr lang="ja-JP" altLang="ja-JP" sz="1000" b="0" i="0" baseline="0">
              <a:solidFill>
                <a:sysClr val="windowText" lastClr="000000"/>
              </a:solidFill>
              <a:effectLst/>
              <a:latin typeface="+mn-lt"/>
              <a:ea typeface="+mn-ea"/>
              <a:cs typeface="+mn-cs"/>
            </a:rPr>
            <a:t>ついては、</a:t>
          </a:r>
          <a:r>
            <a:rPr lang="ja-JP" altLang="en-US" sz="1000" b="0" i="0" baseline="0">
              <a:solidFill>
                <a:sysClr val="windowText" lastClr="000000"/>
              </a:solidFill>
              <a:effectLst/>
              <a:latin typeface="+mn-lt"/>
              <a:ea typeface="+mn-ea"/>
              <a:cs typeface="+mn-cs"/>
            </a:rPr>
            <a:t>台風の襲来が影響し、災害廃棄物運搬処分費、道路や農道等の倒木撤去処分費、さらには公共施設の維持補修費が増加し、合わせて５７百万円程増加した。</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a:t>
          </a:r>
          <a:r>
            <a:rPr lang="ja-JP" altLang="en-US" sz="1000" b="0" i="0" baseline="0">
              <a:solidFill>
                <a:sysClr val="windowText" lastClr="000000"/>
              </a:solidFill>
              <a:effectLst/>
              <a:latin typeface="+mn-lt"/>
              <a:ea typeface="+mn-ea"/>
              <a:cs typeface="+mn-cs"/>
            </a:rPr>
            <a:t>は、会計年度任用職員制度開始により人件費の増加は避けられず、</a:t>
          </a:r>
          <a:r>
            <a:rPr lang="ja-JP" altLang="ja-JP" sz="1000" b="0" i="0" baseline="0">
              <a:solidFill>
                <a:sysClr val="windowText" lastClr="000000"/>
              </a:solidFill>
              <a:effectLst/>
              <a:latin typeface="+mn-lt"/>
              <a:ea typeface="+mn-ea"/>
              <a:cs typeface="+mn-cs"/>
            </a:rPr>
            <a:t>健全な自治体運営を図るため</a:t>
          </a:r>
          <a:r>
            <a:rPr lang="ja-JP" altLang="en-US" sz="1000" b="0" i="0" baseline="0">
              <a:solidFill>
                <a:sysClr val="windowText" lastClr="000000"/>
              </a:solidFill>
              <a:effectLst/>
              <a:latin typeface="+mn-lt"/>
              <a:ea typeface="+mn-ea"/>
              <a:cs typeface="+mn-cs"/>
            </a:rPr>
            <a:t>には</a:t>
          </a:r>
          <a:r>
            <a:rPr lang="ja-JP" altLang="ja-JP" sz="1000" b="0" i="0" baseline="0">
              <a:solidFill>
                <a:sysClr val="windowText" lastClr="000000"/>
              </a:solidFill>
              <a:effectLst/>
              <a:latin typeface="+mn-lt"/>
              <a:ea typeface="+mn-ea"/>
              <a:cs typeface="+mn-cs"/>
            </a:rPr>
            <a:t>更なる事業見直しや経費削減に努力することが必要である。</a:t>
          </a:r>
          <a:endParaRPr lang="ja-JP" altLang="ja-JP" sz="10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109877</xdr:rowOff>
    </xdr:from>
    <xdr:to>
      <xdr:col>23</xdr:col>
      <xdr:colOff>133350</xdr:colOff>
      <xdr:row>80</xdr:row>
      <xdr:rowOff>132521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25877"/>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99428</xdr:rowOff>
    </xdr:from>
    <xdr:to>
      <xdr:col>19</xdr:col>
      <xdr:colOff>133350</xdr:colOff>
      <xdr:row>80</xdr:row>
      <xdr:rowOff>109877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15428"/>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88204</xdr:rowOff>
    </xdr:from>
    <xdr:to>
      <xdr:col>15</xdr:col>
      <xdr:colOff>82550</xdr:colOff>
      <xdr:row>80</xdr:row>
      <xdr:rowOff>99428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0420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68476</xdr:rowOff>
    </xdr:from>
    <xdr:to>
      <xdr:col>11</xdr:col>
      <xdr:colOff>31750</xdr:colOff>
      <xdr:row>80</xdr:row>
      <xdr:rowOff>88204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447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xdr:rowOff>
    </xdr:from>
    <xdr:to>
      <xdr:col>7</xdr:col>
      <xdr:colOff>31750</xdr:colOff>
      <xdr:row>81</xdr:row>
      <xdr:rowOff>101659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86436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7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81721</xdr:rowOff>
    </xdr:from>
    <xdr:to>
      <xdr:col>23</xdr:col>
      <xdr:colOff>184150</xdr:colOff>
      <xdr:row>81</xdr:row>
      <xdr:rowOff>11871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1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59077</xdr:rowOff>
    </xdr:from>
    <xdr:to>
      <xdr:col>19</xdr:col>
      <xdr:colOff>184150</xdr:colOff>
      <xdr:row>80</xdr:row>
      <xdr:rowOff>160677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170854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43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48628</xdr:rowOff>
    </xdr:from>
    <xdr:to>
      <xdr:col>15</xdr:col>
      <xdr:colOff>133350</xdr:colOff>
      <xdr:row>80</xdr:row>
      <xdr:rowOff>150228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160405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37404</xdr:rowOff>
    </xdr:from>
    <xdr:to>
      <xdr:col>11</xdr:col>
      <xdr:colOff>82550</xdr:colOff>
      <xdr:row>80</xdr:row>
      <xdr:rowOff>139004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149181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2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17676</xdr:rowOff>
    </xdr:from>
    <xdr:to>
      <xdr:col>7</xdr:col>
      <xdr:colOff>31750</xdr:colOff>
      <xdr:row>80</xdr:row>
      <xdr:rowOff>119276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129453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２３～２４年度については、国家公務員の給与の改定及び臨時特例に関する法律の影響により、指数１００を超えていたが、２５年度以降は以前と同水準に戻っており、全国平均からしても適正な範囲に位置していると思われ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今後も地域における給与水準の適正な反映、他団体との均衡を図りながら一層の適正化に努める。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34572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5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9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前年に引き続き類似団体の中では一番少ない状態を維持している。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112254</xdr:rowOff>
    </xdr:from>
    <xdr:to>
      <xdr:col>81</xdr:col>
      <xdr:colOff>44450</xdr:colOff>
      <xdr:row>58</xdr:row>
      <xdr:rowOff>145768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56354"/>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81421</xdr:rowOff>
    </xdr:from>
    <xdr:to>
      <xdr:col>77</xdr:col>
      <xdr:colOff>44450</xdr:colOff>
      <xdr:row>58</xdr:row>
      <xdr:rowOff>112254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2552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72037</xdr:rowOff>
    </xdr:from>
    <xdr:to>
      <xdr:col>72</xdr:col>
      <xdr:colOff>203200</xdr:colOff>
      <xdr:row>58</xdr:row>
      <xdr:rowOff>81421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16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41204</xdr:rowOff>
    </xdr:from>
    <xdr:to>
      <xdr:col>68</xdr:col>
      <xdr:colOff>152400</xdr:colOff>
      <xdr:row>58</xdr:row>
      <xdr:rowOff>72037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99853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94968</xdr:rowOff>
    </xdr:from>
    <xdr:to>
      <xdr:col>81</xdr:col>
      <xdr:colOff>95250</xdr:colOff>
      <xdr:row>59</xdr:row>
      <xdr:rowOff>25118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16245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61454</xdr:rowOff>
    </xdr:from>
    <xdr:to>
      <xdr:col>77</xdr:col>
      <xdr:colOff>95250</xdr:colOff>
      <xdr:row>58</xdr:row>
      <xdr:rowOff>163054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1781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30621</xdr:rowOff>
    </xdr:from>
    <xdr:to>
      <xdr:col>73</xdr:col>
      <xdr:colOff>44450</xdr:colOff>
      <xdr:row>58</xdr:row>
      <xdr:rowOff>132221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142398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21237</xdr:rowOff>
    </xdr:from>
    <xdr:to>
      <xdr:col>68</xdr:col>
      <xdr:colOff>203200</xdr:colOff>
      <xdr:row>58</xdr:row>
      <xdr:rowOff>122837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133014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161854</xdr:rowOff>
    </xdr:from>
    <xdr:to>
      <xdr:col>64</xdr:col>
      <xdr:colOff>152400</xdr:colOff>
      <xdr:row>58</xdr:row>
      <xdr:rowOff>92004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102181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比較的良好な数値を維持している</a:t>
          </a:r>
          <a:r>
            <a:rPr lang="ja-JP" altLang="en-US" sz="1100" b="0" i="0" baseline="0">
              <a:solidFill>
                <a:sysClr val="windowText" lastClr="000000"/>
              </a:solidFill>
              <a:effectLst/>
              <a:latin typeface="+mn-lt"/>
              <a:ea typeface="+mn-ea"/>
              <a:cs typeface="+mn-cs"/>
            </a:rPr>
            <a:t>ものの、類似団体、全国・県平均を上回っており、決して低い数値ではない</a:t>
          </a:r>
          <a:r>
            <a:rPr lang="ja-JP" altLang="ja-JP" sz="1100" b="0" i="0" baseline="0">
              <a:solidFill>
                <a:sysClr val="windowText" lastClr="000000"/>
              </a:solidFill>
              <a:effectLst/>
              <a:latin typeface="+mn-lt"/>
              <a:ea typeface="+mn-ea"/>
              <a:cs typeface="+mn-cs"/>
            </a:rPr>
            <a:t>と考えている。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財政長期計画に基づく起債抑制策により、公債費は平成２０年度をピークに徐々に減少してきた。２７年度から２８年度にかけての借入額が増となったものの、起債の抑制に引き続き努めていきたいと考えており、今後もおおよそ１０％台で推移するものと思わ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103011</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103011</xdr:rowOff>
    </xdr:from>
    <xdr:to>
      <xdr:col>77</xdr:col>
      <xdr:colOff>44450</xdr:colOff>
      <xdr:row>41</xdr:row>
      <xdr:rowOff>129822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129822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52211</xdr:rowOff>
    </xdr:from>
    <xdr:to>
      <xdr:col>77</xdr:col>
      <xdr:colOff>95250</xdr:colOff>
      <xdr:row>41</xdr:row>
      <xdr:rowOff>153811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rgbClr val="FF0000"/>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地方債残高の抑制に取組み、</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年度以降着実に下がってきていたが、平成</a:t>
          </a:r>
          <a:r>
            <a:rPr lang="en-US" altLang="ja-JP" sz="1000" b="0" i="0" baseline="0">
              <a:solidFill>
                <a:sysClr val="windowText" lastClr="000000"/>
              </a:solidFill>
              <a:effectLst/>
              <a:latin typeface="+mn-lt"/>
              <a:ea typeface="+mn-ea"/>
              <a:cs typeface="+mn-cs"/>
            </a:rPr>
            <a:t>27</a:t>
          </a:r>
          <a:r>
            <a:rPr lang="ja-JP" altLang="ja-JP" sz="1000" b="0" i="0" baseline="0">
              <a:solidFill>
                <a:sysClr val="windowText" lastClr="000000"/>
              </a:solidFill>
              <a:effectLst/>
              <a:latin typeface="+mn-lt"/>
              <a:ea typeface="+mn-ea"/>
              <a:cs typeface="+mn-cs"/>
            </a:rPr>
            <a:t>年度から</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年度にかけて大型事業に取り組んだことから元金償還を上回る町債発行となったため、地方債残高が増加し、負担比率が大幅に上昇した。大型事業の終了</a:t>
          </a:r>
          <a:r>
            <a:rPr lang="ja-JP" altLang="en-US" sz="1000" b="0" i="0" baseline="0">
              <a:solidFill>
                <a:sysClr val="windowText" lastClr="000000"/>
              </a:solidFill>
              <a:effectLst/>
              <a:latin typeface="+mn-lt"/>
              <a:ea typeface="+mn-ea"/>
              <a:cs typeface="+mn-cs"/>
            </a:rPr>
            <a:t>に伴い、平成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年度からは町債発行を抑制し、</a:t>
          </a:r>
          <a:r>
            <a:rPr lang="ja-JP" altLang="ja-JP" sz="1000" b="0" i="0" baseline="0">
              <a:solidFill>
                <a:sysClr val="windowText" lastClr="000000"/>
              </a:solidFill>
              <a:effectLst/>
              <a:latin typeface="+mn-lt"/>
              <a:ea typeface="+mn-ea"/>
              <a:cs typeface="+mn-cs"/>
            </a:rPr>
            <a:t>地方債残高が減少に転じたため、比率が</a:t>
          </a:r>
          <a:r>
            <a:rPr lang="ja-JP" altLang="en-US" sz="1000" b="0" i="0" baseline="0">
              <a:solidFill>
                <a:sysClr val="windowText" lastClr="000000"/>
              </a:solidFill>
              <a:effectLst/>
              <a:latin typeface="+mn-lt"/>
              <a:ea typeface="+mn-ea"/>
              <a:cs typeface="+mn-cs"/>
            </a:rPr>
            <a:t>改善した。</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全国平均・県平均を見ても、かなり上回っている状況にあるが、大きな要因としては、地方債残高が高いこと、充当できる基金が少ないことがあげられる。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今後も、財政長期計画に基づいた起債抑制策により、地方債残高の抑制に努め、出来る限り基金の積み増しを行い、将来負担の抑制に努力する。</a:t>
          </a:r>
          <a:endParaRPr lang="ja-JP" altLang="ja-JP" sz="10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19473</xdr:rowOff>
    </xdr:from>
    <xdr:to>
      <xdr:col>81</xdr:col>
      <xdr:colOff>44450</xdr:colOff>
      <xdr:row>20</xdr:row>
      <xdr:rowOff>65052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48473"/>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65052</xdr:rowOff>
    </xdr:from>
    <xdr:to>
      <xdr:col>77</xdr:col>
      <xdr:colOff>44450</xdr:colOff>
      <xdr:row>20</xdr:row>
      <xdr:rowOff>115993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9405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79657</xdr:rowOff>
    </xdr:from>
    <xdr:to>
      <xdr:col>72</xdr:col>
      <xdr:colOff>203200</xdr:colOff>
      <xdr:row>20</xdr:row>
      <xdr:rowOff>115993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37207"/>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19</xdr:row>
      <xdr:rowOff>79657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32648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33937</xdr:rowOff>
    </xdr:from>
    <xdr:to>
      <xdr:col>64</xdr:col>
      <xdr:colOff>152400</xdr:colOff>
      <xdr:row>17</xdr:row>
      <xdr:rowOff>135537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145714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140123</xdr:rowOff>
    </xdr:from>
    <xdr:to>
      <xdr:col>81</xdr:col>
      <xdr:colOff>95250</xdr:colOff>
      <xdr:row>20</xdr:row>
      <xdr:rowOff>70273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112200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14252</xdr:rowOff>
    </xdr:from>
    <xdr:to>
      <xdr:col>77</xdr:col>
      <xdr:colOff>95250</xdr:colOff>
      <xdr:row>20</xdr:row>
      <xdr:rowOff>115852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100629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2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65193</xdr:rowOff>
    </xdr:from>
    <xdr:to>
      <xdr:col>73</xdr:col>
      <xdr:colOff>44450</xdr:colOff>
      <xdr:row>20</xdr:row>
      <xdr:rowOff>166793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151570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28857</xdr:rowOff>
    </xdr:from>
    <xdr:to>
      <xdr:col>68</xdr:col>
      <xdr:colOff>203200</xdr:colOff>
      <xdr:row>19</xdr:row>
      <xdr:rowOff>130457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115234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7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18133</xdr:rowOff>
    </xdr:from>
    <xdr:to>
      <xdr:col>64</xdr:col>
      <xdr:colOff>152400</xdr:colOff>
      <xdr:row>19</xdr:row>
      <xdr:rowOff>119733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104510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１．２</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a:t>
          </a:r>
          <a:r>
            <a:rPr lang="ja-JP" altLang="en-US" sz="1100" b="0" i="0" baseline="0">
              <a:solidFill>
                <a:sysClr val="windowText" lastClr="000000"/>
              </a:solidFill>
              <a:effectLst/>
              <a:latin typeface="+mn-lt"/>
              <a:ea typeface="+mn-ea"/>
              <a:cs typeface="+mn-cs"/>
            </a:rPr>
            <a:t>いるものの</a:t>
          </a:r>
          <a:r>
            <a:rPr lang="ja-JP" altLang="ja-JP" sz="1100" b="0" i="0" baseline="0">
              <a:solidFill>
                <a:sysClr val="windowText" lastClr="000000"/>
              </a:solidFill>
              <a:effectLst/>
              <a:latin typeface="+mn-lt"/>
              <a:ea typeface="+mn-ea"/>
              <a:cs typeface="+mn-cs"/>
            </a:rPr>
            <a:t>、類似団体・全国平均・県平均と比較すると低い数値である。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施設運営の多くを委託しており、他団体と比較しても職員数が少ないことが要因にあげられる。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35</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3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114300</xdr:rowOff>
    </xdr:from>
    <xdr:to>
      <xdr:col>19</xdr:col>
      <xdr:colOff>187325</xdr:colOff>
      <xdr:row>34</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FF0000"/>
              </a:solidFill>
              <a:effectLst/>
              <a:latin typeface="+mn-lt"/>
              <a:ea typeface="+mn-ea"/>
              <a:cs typeface="+mn-cs"/>
            </a:rPr>
            <a:t>　</a:t>
          </a:r>
          <a:r>
            <a:rPr kumimoji="0" lang="ja-JP" altLang="en-US" sz="1100" b="0" i="0" baseline="0">
              <a:solidFill>
                <a:sysClr val="windowText" lastClr="000000"/>
              </a:solidFill>
              <a:effectLst/>
              <a:latin typeface="+mn-lt"/>
              <a:ea typeface="+mn-ea"/>
              <a:cs typeface="+mn-cs"/>
            </a:rPr>
            <a:t>前年度より</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増加し、全国・県平均も大きく上回っている。クリーンセンターや法華嶽公園、廃棄物処分場等に加え、中央コミュニティセンターの供用開始による施設管理の委託経費が多額になっていることが大きな要因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施設の用途廃止・集約化を含めた管理体制の見直しも必要となってきている。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9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0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152400</xdr:rowOff>
    </xdr:from>
    <xdr:to>
      <xdr:col>65</xdr:col>
      <xdr:colOff>53975</xdr:colOff>
      <xdr:row>14</xdr:row>
      <xdr:rowOff>82550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92727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全国平均・県平均は下回っているが、類似団体の中では最も高くなっている。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62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2722</xdr:rowOff>
    </xdr:from>
    <xdr:to>
      <xdr:col>24</xdr:col>
      <xdr:colOff>76200</xdr:colOff>
      <xdr:row>61</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82749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類似団体の中でも下位に位置しており、全国・県平均を上回っている。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その他の経費の大部分は繰出金である。国保会計</a:t>
          </a:r>
          <a:r>
            <a:rPr lang="ja-JP" altLang="en-US" sz="1100" b="0" i="0" baseline="0">
              <a:solidFill>
                <a:sysClr val="windowText" lastClr="000000"/>
              </a:solidFill>
              <a:effectLst/>
              <a:latin typeface="+mn-lt"/>
              <a:ea typeface="+mn-ea"/>
              <a:cs typeface="+mn-cs"/>
            </a:rPr>
            <a:t>へ</a:t>
          </a:r>
          <a:r>
            <a:rPr lang="ja-JP" altLang="ja-JP" sz="1100" b="0" i="0" baseline="0">
              <a:solidFill>
                <a:sysClr val="windowText" lastClr="000000"/>
              </a:solidFill>
              <a:effectLst/>
              <a:latin typeface="+mn-lt"/>
              <a:ea typeface="+mn-ea"/>
              <a:cs typeface="+mn-cs"/>
            </a:rPr>
            <a:t>の繰出金は減少したものの、介護保険事業</a:t>
          </a:r>
          <a:r>
            <a:rPr lang="ja-JP" altLang="en-US" sz="1100" b="0" i="0" baseline="0">
              <a:solidFill>
                <a:sysClr val="windowText" lastClr="000000"/>
              </a:solidFill>
              <a:effectLst/>
              <a:latin typeface="+mn-lt"/>
              <a:ea typeface="+mn-ea"/>
              <a:cs typeface="+mn-cs"/>
            </a:rPr>
            <a:t>と公共</a:t>
          </a:r>
          <a:r>
            <a:rPr lang="ja-JP" altLang="ja-JP" sz="1100" b="0" i="0" baseline="0">
              <a:solidFill>
                <a:sysClr val="windowText" lastClr="000000"/>
              </a:solidFill>
              <a:effectLst/>
              <a:latin typeface="+mn-lt"/>
              <a:ea typeface="+mn-ea"/>
              <a:cs typeface="+mn-cs"/>
            </a:rPr>
            <a:t>下水道事業への繰出金</a:t>
          </a:r>
          <a:r>
            <a:rPr lang="ja-JP" altLang="en-US" sz="1100" b="0" i="0" baseline="0">
              <a:solidFill>
                <a:sysClr val="windowText" lastClr="000000"/>
              </a:solidFill>
              <a:effectLst/>
              <a:latin typeface="+mn-lt"/>
              <a:ea typeface="+mn-ea"/>
              <a:cs typeface="+mn-cs"/>
            </a:rPr>
            <a:t>が増加したことにより、全体で１５百万円程増加した。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これらは経常的経費であるため、今後の財政を圧迫する要因ともなってくる。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169863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8540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71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98425</xdr:rowOff>
    </xdr:from>
    <xdr:to>
      <xdr:col>73</xdr:col>
      <xdr:colOff>180975</xdr:colOff>
      <xdr:row>59</xdr:row>
      <xdr:rowOff>55563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425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98425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42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119063</xdr:rowOff>
    </xdr:from>
    <xdr:to>
      <xdr:col>82</xdr:col>
      <xdr:colOff>158750</xdr:colOff>
      <xdr:row>60</xdr:row>
      <xdr:rowOff>49213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91140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類似団体平均・全国平均は下回っているものの、県平均を上回っている。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7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16510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a:t>
          </a:r>
          <a:r>
            <a:rPr lang="ja-JP" altLang="ja-JP" sz="1100" b="0" i="0" baseline="0">
              <a:solidFill>
                <a:sysClr val="windowText" lastClr="000000"/>
              </a:solidFill>
              <a:effectLst/>
              <a:latin typeface="+mn-lt"/>
              <a:ea typeface="+mn-ea"/>
              <a:cs typeface="+mn-cs"/>
            </a:rPr>
            <a:t>度から０．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ポイント減少している。近年は一時的な増はあったものの、減少傾向にあり、比較的良好な数値を維持していると考える。財政長期計画に基づいた起債抑制策の効果が表れてきていると思われる。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しかしながら、全国平均を上回っていることから、今後もなお一層の起債抑制に努め、交付税措置のある有利な起債を選択し、将来の財政負担増とならないよう健全化に努める。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77</xdr:row>
      <xdr:rowOff>135164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302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9434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336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xdr:rowOff>
    </xdr:from>
    <xdr:to>
      <xdr:col>15</xdr:col>
      <xdr:colOff>98425</xdr:colOff>
      <xdr:row>78</xdr:row>
      <xdr:rowOff>35561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382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100874</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086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129195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77832</xdr:rowOff>
    </xdr:from>
    <xdr:to>
      <xdr:col>24</xdr:col>
      <xdr:colOff>76200</xdr:colOff>
      <xdr:row>78</xdr:row>
      <xdr:rowOff>7982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49909</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130084</xdr:rowOff>
    </xdr:from>
    <xdr:to>
      <xdr:col>15</xdr:col>
      <xdr:colOff>149225</xdr:colOff>
      <xdr:row>78</xdr:row>
      <xdr:rowOff>60234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45011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類似団体の中でも高く、県平均も上回っている状況にある。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人件費、扶助費、物件費、繰出金など抑制の難しい経費も増えてきているが、全体的に事務事業の見直しを行うなど経常的経費削減の徹底を図っていきたい。</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454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92711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454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92711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86995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36195</xdr:rowOff>
    </xdr:from>
    <xdr:to>
      <xdr:col>65</xdr:col>
      <xdr:colOff>53975</xdr:colOff>
      <xdr:row>78</xdr:row>
      <xdr:rowOff>137795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122572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73666</xdr:rowOff>
    </xdr:from>
    <xdr:to>
      <xdr:col>29</xdr:col>
      <xdr:colOff>127000</xdr:colOff>
      <xdr:row>19</xdr:row>
      <xdr:rowOff>33405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7241"/>
          <a:ext cx="0" cy="13313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43582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4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33405</xdr:rowOff>
    </xdr:from>
    <xdr:to>
      <xdr:col>30</xdr:col>
      <xdr:colOff>25400</xdr:colOff>
      <xdr:row>19</xdr:row>
      <xdr:rowOff>33405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385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160043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73666</xdr:rowOff>
    </xdr:from>
    <xdr:to>
      <xdr:col>30</xdr:col>
      <xdr:colOff>25400</xdr:colOff>
      <xdr:row>11</xdr:row>
      <xdr:rowOff>73666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7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33405</xdr:rowOff>
    </xdr:from>
    <xdr:to>
      <xdr:col>29</xdr:col>
      <xdr:colOff>127000</xdr:colOff>
      <xdr:row>19</xdr:row>
      <xdr:rowOff>60343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8580"/>
          <a:ext cx="647700" cy="2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39548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8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23021</xdr:rowOff>
    </xdr:from>
    <xdr:to>
      <xdr:col>29</xdr:col>
      <xdr:colOff>177800</xdr:colOff>
      <xdr:row>16</xdr:row>
      <xdr:rowOff>124621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60343</xdr:rowOff>
    </xdr:from>
    <xdr:to>
      <xdr:col>26</xdr:col>
      <xdr:colOff>50800</xdr:colOff>
      <xdr:row>19</xdr:row>
      <xdr:rowOff>76793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65518"/>
          <a:ext cx="698500" cy="1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54422</xdr:rowOff>
    </xdr:from>
    <xdr:to>
      <xdr:col>26</xdr:col>
      <xdr:colOff>101600</xdr:colOff>
      <xdr:row>16</xdr:row>
      <xdr:rowOff>156022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4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166199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1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76793</xdr:rowOff>
    </xdr:from>
    <xdr:to>
      <xdr:col>22</xdr:col>
      <xdr:colOff>114300</xdr:colOff>
      <xdr:row>19</xdr:row>
      <xdr:rowOff>78311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81968"/>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61819</xdr:rowOff>
    </xdr:from>
    <xdr:to>
      <xdr:col>22</xdr:col>
      <xdr:colOff>165100</xdr:colOff>
      <xdr:row>16</xdr:row>
      <xdr:rowOff>163419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2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78311</xdr:rowOff>
    </xdr:from>
    <xdr:to>
      <xdr:col>18</xdr:col>
      <xdr:colOff>177800</xdr:colOff>
      <xdr:row>19</xdr:row>
      <xdr:rowOff>83121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3486"/>
          <a:ext cx="698500" cy="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23095</xdr:rowOff>
    </xdr:from>
    <xdr:to>
      <xdr:col>19</xdr:col>
      <xdr:colOff>38100</xdr:colOff>
      <xdr:row>16</xdr:row>
      <xdr:rowOff>124695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1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134872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144417</xdr:rowOff>
    </xdr:from>
    <xdr:to>
      <xdr:col>15</xdr:col>
      <xdr:colOff>101600</xdr:colOff>
      <xdr:row>17</xdr:row>
      <xdr:rowOff>74567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5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84744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154055</xdr:rowOff>
    </xdr:from>
    <xdr:to>
      <xdr:col>29</xdr:col>
      <xdr:colOff>177800</xdr:colOff>
      <xdr:row>19</xdr:row>
      <xdr:rowOff>84205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62632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9543</xdr:rowOff>
    </xdr:from>
    <xdr:to>
      <xdr:col>26</xdr:col>
      <xdr:colOff>101600</xdr:colOff>
      <xdr:row>19</xdr:row>
      <xdr:rowOff>111143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1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95920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0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25993</xdr:rowOff>
    </xdr:from>
    <xdr:to>
      <xdr:col>22</xdr:col>
      <xdr:colOff>165100</xdr:colOff>
      <xdr:row>19</xdr:row>
      <xdr:rowOff>127593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3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112370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1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27511</xdr:rowOff>
    </xdr:from>
    <xdr:to>
      <xdr:col>19</xdr:col>
      <xdr:colOff>38100</xdr:colOff>
      <xdr:row>19</xdr:row>
      <xdr:rowOff>129111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113888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32321</xdr:rowOff>
    </xdr:from>
    <xdr:to>
      <xdr:col>15</xdr:col>
      <xdr:colOff>101600</xdr:colOff>
      <xdr:row>19</xdr:row>
      <xdr:rowOff>133921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313149</xdr:rowOff>
    </xdr:from>
    <xdr:to>
      <xdr:col>29</xdr:col>
      <xdr:colOff>127000</xdr:colOff>
      <xdr:row>36</xdr:row>
      <xdr:rowOff>5956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3499"/>
          <a:ext cx="6477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5956</xdr:rowOff>
    </xdr:from>
    <xdr:to>
      <xdr:col>26</xdr:col>
      <xdr:colOff>50800</xdr:colOff>
      <xdr:row>36</xdr:row>
      <xdr:rowOff>13112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59206"/>
          <a:ext cx="6985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342547</xdr:rowOff>
    </xdr:from>
    <xdr:to>
      <xdr:col>22</xdr:col>
      <xdr:colOff>114300</xdr:colOff>
      <xdr:row>36</xdr:row>
      <xdr:rowOff>13112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5289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336946</xdr:rowOff>
    </xdr:from>
    <xdr:to>
      <xdr:col>18</xdr:col>
      <xdr:colOff>177800</xdr:colOff>
      <xdr:row>35</xdr:row>
      <xdr:rowOff>342547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4729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242667</xdr:rowOff>
    </xdr:from>
    <xdr:to>
      <xdr:col>15</xdr:col>
      <xdr:colOff>101600</xdr:colOff>
      <xdr:row>36</xdr:row>
      <xdr:rowOff>1367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262349</xdr:rowOff>
    </xdr:from>
    <xdr:to>
      <xdr:col>29</xdr:col>
      <xdr:colOff>177800</xdr:colOff>
      <xdr:row>36</xdr:row>
      <xdr:rowOff>21049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234426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298056</xdr:rowOff>
    </xdr:from>
    <xdr:to>
      <xdr:col>26</xdr:col>
      <xdr:colOff>101600</xdr:colOff>
      <xdr:row>36</xdr:row>
      <xdr:rowOff>56756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41533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9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305212</xdr:rowOff>
    </xdr:from>
    <xdr:to>
      <xdr:col>22</xdr:col>
      <xdr:colOff>165100</xdr:colOff>
      <xdr:row>36</xdr:row>
      <xdr:rowOff>63912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48689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291747</xdr:rowOff>
    </xdr:from>
    <xdr:to>
      <xdr:col>19</xdr:col>
      <xdr:colOff>38100</xdr:colOff>
      <xdr:row>36</xdr:row>
      <xdr:rowOff>50447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0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35224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286146</xdr:rowOff>
    </xdr:from>
    <xdr:to>
      <xdr:col>15</xdr:col>
      <xdr:colOff>101600</xdr:colOff>
      <xdr:row>36</xdr:row>
      <xdr:rowOff>44846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29623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60633</xdr:rowOff>
    </xdr:from>
    <xdr:to>
      <xdr:col>24</xdr:col>
      <xdr:colOff>62865</xdr:colOff>
      <xdr:row>38</xdr:row>
      <xdr:rowOff>46474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04133"/>
          <a:ext cx="1270" cy="1357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50301</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46474</xdr:rowOff>
    </xdr:from>
    <xdr:to>
      <xdr:col>24</xdr:col>
      <xdr:colOff>152400</xdr:colOff>
      <xdr:row>38</xdr:row>
      <xdr:rowOff>46474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6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7310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49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60633</xdr:rowOff>
    </xdr:from>
    <xdr:to>
      <xdr:col>24</xdr:col>
      <xdr:colOff>152400</xdr:colOff>
      <xdr:row>30</xdr:row>
      <xdr:rowOff>60633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0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46474</xdr:rowOff>
    </xdr:from>
    <xdr:to>
      <xdr:col>24</xdr:col>
      <xdr:colOff>63500</xdr:colOff>
      <xdr:row>38</xdr:row>
      <xdr:rowOff>82607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61574"/>
          <a:ext cx="8382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62356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9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39479</xdr:rowOff>
    </xdr:from>
    <xdr:to>
      <xdr:col>24</xdr:col>
      <xdr:colOff>114300</xdr:colOff>
      <xdr:row>35</xdr:row>
      <xdr:rowOff>141079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82607</xdr:rowOff>
    </xdr:from>
    <xdr:to>
      <xdr:col>19</xdr:col>
      <xdr:colOff>177800</xdr:colOff>
      <xdr:row>38</xdr:row>
      <xdr:rowOff>104339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97707"/>
          <a:ext cx="8890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56853</xdr:rowOff>
    </xdr:from>
    <xdr:to>
      <xdr:col>20</xdr:col>
      <xdr:colOff>38100</xdr:colOff>
      <xdr:row>35</xdr:row>
      <xdr:rowOff>158453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3530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60804</xdr:rowOff>
    </xdr:from>
    <xdr:to>
      <xdr:col>15</xdr:col>
      <xdr:colOff>50800</xdr:colOff>
      <xdr:row>38</xdr:row>
      <xdr:rowOff>104339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7590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55138</xdr:rowOff>
    </xdr:from>
    <xdr:to>
      <xdr:col>15</xdr:col>
      <xdr:colOff>101600</xdr:colOff>
      <xdr:row>35</xdr:row>
      <xdr:rowOff>156738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1815</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60804</xdr:rowOff>
    </xdr:from>
    <xdr:to>
      <xdr:col>10</xdr:col>
      <xdr:colOff>114300</xdr:colOff>
      <xdr:row>38</xdr:row>
      <xdr:rowOff>63319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75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156551</xdr:rowOff>
    </xdr:from>
    <xdr:to>
      <xdr:col>10</xdr:col>
      <xdr:colOff>165100</xdr:colOff>
      <xdr:row>35</xdr:row>
      <xdr:rowOff>86701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103228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72284</xdr:rowOff>
    </xdr:from>
    <xdr:to>
      <xdr:col>6</xdr:col>
      <xdr:colOff>38100</xdr:colOff>
      <xdr:row>36</xdr:row>
      <xdr:rowOff>2434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18961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167124</xdr:rowOff>
    </xdr:from>
    <xdr:to>
      <xdr:col>24</xdr:col>
      <xdr:colOff>114300</xdr:colOff>
      <xdr:row>38</xdr:row>
      <xdr:rowOff>97274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82051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31807</xdr:rowOff>
    </xdr:from>
    <xdr:to>
      <xdr:col>20</xdr:col>
      <xdr:colOff>38100</xdr:colOff>
      <xdr:row>38</xdr:row>
      <xdr:rowOff>133407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124534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53539</xdr:rowOff>
    </xdr:from>
    <xdr:to>
      <xdr:col>15</xdr:col>
      <xdr:colOff>101600</xdr:colOff>
      <xdr:row>38</xdr:row>
      <xdr:rowOff>155139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146266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10004</xdr:rowOff>
    </xdr:from>
    <xdr:to>
      <xdr:col>10</xdr:col>
      <xdr:colOff>165100</xdr:colOff>
      <xdr:row>38</xdr:row>
      <xdr:rowOff>111604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102731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12519</xdr:rowOff>
    </xdr:from>
    <xdr:to>
      <xdr:col>6</xdr:col>
      <xdr:colOff>38100</xdr:colOff>
      <xdr:row>38</xdr:row>
      <xdr:rowOff>114119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105246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137597</xdr:rowOff>
    </xdr:from>
    <xdr:to>
      <xdr:col>24</xdr:col>
      <xdr:colOff>63500</xdr:colOff>
      <xdr:row>57</xdr:row>
      <xdr:rowOff>144725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10247"/>
          <a:ext cx="8382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144725</xdr:rowOff>
    </xdr:from>
    <xdr:to>
      <xdr:col>19</xdr:col>
      <xdr:colOff>177800</xdr:colOff>
      <xdr:row>57</xdr:row>
      <xdr:rowOff>153012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7375"/>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153012</xdr:rowOff>
    </xdr:from>
    <xdr:to>
      <xdr:col>15</xdr:col>
      <xdr:colOff>50800</xdr:colOff>
      <xdr:row>57</xdr:row>
      <xdr:rowOff>162400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2566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162400</xdr:rowOff>
    </xdr:from>
    <xdr:to>
      <xdr:col>10</xdr:col>
      <xdr:colOff>114300</xdr:colOff>
      <xdr:row>58</xdr:row>
      <xdr:rowOff>9455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35050"/>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79063</xdr:rowOff>
    </xdr:from>
    <xdr:to>
      <xdr:col>6</xdr:col>
      <xdr:colOff>38100</xdr:colOff>
      <xdr:row>58</xdr:row>
      <xdr:rowOff>9213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5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25740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86797</xdr:rowOff>
    </xdr:from>
    <xdr:to>
      <xdr:col>24</xdr:col>
      <xdr:colOff>114300</xdr:colOff>
      <xdr:row>58</xdr:row>
      <xdr:rowOff>16947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93925</xdr:rowOff>
    </xdr:from>
    <xdr:to>
      <xdr:col>20</xdr:col>
      <xdr:colOff>38100</xdr:colOff>
      <xdr:row>58</xdr:row>
      <xdr:rowOff>24075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15202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102212</xdr:rowOff>
    </xdr:from>
    <xdr:to>
      <xdr:col>15</xdr:col>
      <xdr:colOff>101600</xdr:colOff>
      <xdr:row>58</xdr:row>
      <xdr:rowOff>32362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23489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111600</xdr:rowOff>
    </xdr:from>
    <xdr:to>
      <xdr:col>10</xdr:col>
      <xdr:colOff>165100</xdr:colOff>
      <xdr:row>58</xdr:row>
      <xdr:rowOff>41750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32877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9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130105</xdr:rowOff>
    </xdr:from>
    <xdr:to>
      <xdr:col>6</xdr:col>
      <xdr:colOff>38100</xdr:colOff>
      <xdr:row>58</xdr:row>
      <xdr:rowOff>60255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51382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9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160274</xdr:rowOff>
    </xdr:from>
    <xdr:to>
      <xdr:col>24</xdr:col>
      <xdr:colOff>63500</xdr:colOff>
      <xdr:row>77</xdr:row>
      <xdr:rowOff>82048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90474"/>
          <a:ext cx="838200" cy="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64901</xdr:rowOff>
    </xdr:from>
    <xdr:to>
      <xdr:col>19</xdr:col>
      <xdr:colOff>177800</xdr:colOff>
      <xdr:row>77</xdr:row>
      <xdr:rowOff>82048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66551"/>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64901</xdr:rowOff>
    </xdr:from>
    <xdr:to>
      <xdr:col>15</xdr:col>
      <xdr:colOff>50800</xdr:colOff>
      <xdr:row>77</xdr:row>
      <xdr:rowOff>102758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66551"/>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102758</xdr:rowOff>
    </xdr:from>
    <xdr:to>
      <xdr:col>10</xdr:col>
      <xdr:colOff>114300</xdr:colOff>
      <xdr:row>77</xdr:row>
      <xdr:rowOff>121777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04408"/>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132700</xdr:rowOff>
    </xdr:from>
    <xdr:to>
      <xdr:col>6</xdr:col>
      <xdr:colOff>38100</xdr:colOff>
      <xdr:row>77</xdr:row>
      <xdr:rowOff>62850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79377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109474</xdr:rowOff>
    </xdr:from>
    <xdr:to>
      <xdr:col>24</xdr:col>
      <xdr:colOff>114300</xdr:colOff>
      <xdr:row>77</xdr:row>
      <xdr:rowOff>39624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87901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31248</xdr:rowOff>
    </xdr:from>
    <xdr:to>
      <xdr:col>20</xdr:col>
      <xdr:colOff>38100</xdr:colOff>
      <xdr:row>77</xdr:row>
      <xdr:rowOff>132848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123975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14101</xdr:rowOff>
    </xdr:from>
    <xdr:to>
      <xdr:col>15</xdr:col>
      <xdr:colOff>101600</xdr:colOff>
      <xdr:row>77</xdr:row>
      <xdr:rowOff>115701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106828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51958</xdr:rowOff>
    </xdr:from>
    <xdr:to>
      <xdr:col>10</xdr:col>
      <xdr:colOff>165100</xdr:colOff>
      <xdr:row>77</xdr:row>
      <xdr:rowOff>153558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70977</xdr:rowOff>
    </xdr:from>
    <xdr:to>
      <xdr:col>6</xdr:col>
      <xdr:colOff>38100</xdr:colOff>
      <xdr:row>78</xdr:row>
      <xdr:rowOff>1127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163704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142574</xdr:rowOff>
    </xdr:from>
    <xdr:to>
      <xdr:col>24</xdr:col>
      <xdr:colOff>63500</xdr:colOff>
      <xdr:row>94</xdr:row>
      <xdr:rowOff>20109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87424"/>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133708</xdr:rowOff>
    </xdr:from>
    <xdr:to>
      <xdr:col>19</xdr:col>
      <xdr:colOff>177800</xdr:colOff>
      <xdr:row>94</xdr:row>
      <xdr:rowOff>20109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078558"/>
          <a:ext cx="889000" cy="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133708</xdr:rowOff>
    </xdr:from>
    <xdr:to>
      <xdr:col>15</xdr:col>
      <xdr:colOff>50800</xdr:colOff>
      <xdr:row>94</xdr:row>
      <xdr:rowOff>163703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78558"/>
          <a:ext cx="8890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163703</xdr:rowOff>
    </xdr:from>
    <xdr:to>
      <xdr:col>10</xdr:col>
      <xdr:colOff>114300</xdr:colOff>
      <xdr:row>95</xdr:row>
      <xdr:rowOff>36846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8000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150899</xdr:rowOff>
    </xdr:from>
    <xdr:to>
      <xdr:col>6</xdr:col>
      <xdr:colOff>38100</xdr:colOff>
      <xdr:row>97</xdr:row>
      <xdr:rowOff>81049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72176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91774</xdr:rowOff>
    </xdr:from>
    <xdr:to>
      <xdr:col>24</xdr:col>
      <xdr:colOff>114300</xdr:colOff>
      <xdr:row>94</xdr:row>
      <xdr:rowOff>21924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114651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8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140759</xdr:rowOff>
    </xdr:from>
    <xdr:to>
      <xdr:col>20</xdr:col>
      <xdr:colOff>38100</xdr:colOff>
      <xdr:row>94</xdr:row>
      <xdr:rowOff>70909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87436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8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82908</xdr:rowOff>
    </xdr:from>
    <xdr:to>
      <xdr:col>15</xdr:col>
      <xdr:colOff>101600</xdr:colOff>
      <xdr:row>94</xdr:row>
      <xdr:rowOff>13058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29585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112903</xdr:rowOff>
    </xdr:from>
    <xdr:to>
      <xdr:col>10</xdr:col>
      <xdr:colOff>165100</xdr:colOff>
      <xdr:row>95</xdr:row>
      <xdr:rowOff>43053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59580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157496</xdr:rowOff>
    </xdr:from>
    <xdr:to>
      <xdr:col>6</xdr:col>
      <xdr:colOff>38100</xdr:colOff>
      <xdr:row>95</xdr:row>
      <xdr:rowOff>87646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104173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127900</xdr:rowOff>
    </xdr:from>
    <xdr:to>
      <xdr:col>55</xdr:col>
      <xdr:colOff>0</xdr:colOff>
      <xdr:row>37</xdr:row>
      <xdr:rowOff>138987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7155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137259</xdr:rowOff>
    </xdr:from>
    <xdr:to>
      <xdr:col>50</xdr:col>
      <xdr:colOff>114300</xdr:colOff>
      <xdr:row>37</xdr:row>
      <xdr:rowOff>138987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80909"/>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122797</xdr:rowOff>
    </xdr:from>
    <xdr:to>
      <xdr:col>45</xdr:col>
      <xdr:colOff>177800</xdr:colOff>
      <xdr:row>37</xdr:row>
      <xdr:rowOff>137259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6644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122797</xdr:rowOff>
    </xdr:from>
    <xdr:to>
      <xdr:col>41</xdr:col>
      <xdr:colOff>50800</xdr:colOff>
      <xdr:row>37</xdr:row>
      <xdr:rowOff>147710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644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160859</xdr:rowOff>
    </xdr:from>
    <xdr:to>
      <xdr:col>36</xdr:col>
      <xdr:colOff>165100</xdr:colOff>
      <xdr:row>37</xdr:row>
      <xdr:rowOff>91009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107536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77100</xdr:rowOff>
    </xdr:from>
    <xdr:to>
      <xdr:col>55</xdr:col>
      <xdr:colOff>50800</xdr:colOff>
      <xdr:row>38</xdr:row>
      <xdr:rowOff>7249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20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163477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88187</xdr:rowOff>
    </xdr:from>
    <xdr:to>
      <xdr:col>50</xdr:col>
      <xdr:colOff>165100</xdr:colOff>
      <xdr:row>38</xdr:row>
      <xdr:rowOff>18337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86459</xdr:rowOff>
    </xdr:from>
    <xdr:to>
      <xdr:col>46</xdr:col>
      <xdr:colOff>38100</xdr:colOff>
      <xdr:row>38</xdr:row>
      <xdr:rowOff>16608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71997</xdr:rowOff>
    </xdr:from>
    <xdr:to>
      <xdr:col>41</xdr:col>
      <xdr:colOff>101600</xdr:colOff>
      <xdr:row>38</xdr:row>
      <xdr:rowOff>2147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164724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96910</xdr:rowOff>
    </xdr:from>
    <xdr:to>
      <xdr:col>36</xdr:col>
      <xdr:colOff>165100</xdr:colOff>
      <xdr:row>38</xdr:row>
      <xdr:rowOff>27060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18187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30871</xdr:rowOff>
    </xdr:from>
    <xdr:to>
      <xdr:col>55</xdr:col>
      <xdr:colOff>0</xdr:colOff>
      <xdr:row>58</xdr:row>
      <xdr:rowOff>94483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4971"/>
          <a:ext cx="8382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122441</xdr:rowOff>
    </xdr:from>
    <xdr:to>
      <xdr:col>50</xdr:col>
      <xdr:colOff>114300</xdr:colOff>
      <xdr:row>58</xdr:row>
      <xdr:rowOff>30871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23641"/>
          <a:ext cx="889000" cy="2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122441</xdr:rowOff>
    </xdr:from>
    <xdr:to>
      <xdr:col>45</xdr:col>
      <xdr:colOff>177800</xdr:colOff>
      <xdr:row>57</xdr:row>
      <xdr:rowOff>84100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23641"/>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84100</xdr:rowOff>
    </xdr:from>
    <xdr:to>
      <xdr:col>41</xdr:col>
      <xdr:colOff>50800</xdr:colOff>
      <xdr:row>58</xdr:row>
      <xdr:rowOff>33843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6750"/>
          <a:ext cx="889000" cy="1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37252</xdr:rowOff>
    </xdr:from>
    <xdr:to>
      <xdr:col>36</xdr:col>
      <xdr:colOff>165100</xdr:colOff>
      <xdr:row>57</xdr:row>
      <xdr:rowOff>138852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43683</xdr:rowOff>
    </xdr:from>
    <xdr:to>
      <xdr:col>55</xdr:col>
      <xdr:colOff>50800</xdr:colOff>
      <xdr:row>58</xdr:row>
      <xdr:rowOff>145283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130060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151521</xdr:rowOff>
    </xdr:from>
    <xdr:to>
      <xdr:col>50</xdr:col>
      <xdr:colOff>165100</xdr:colOff>
      <xdr:row>58</xdr:row>
      <xdr:rowOff>81671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72798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71641</xdr:rowOff>
    </xdr:from>
    <xdr:to>
      <xdr:col>46</xdr:col>
      <xdr:colOff>38100</xdr:colOff>
      <xdr:row>57</xdr:row>
      <xdr:rowOff>1791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18318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33300</xdr:rowOff>
    </xdr:from>
    <xdr:to>
      <xdr:col>41</xdr:col>
      <xdr:colOff>101600</xdr:colOff>
      <xdr:row>57</xdr:row>
      <xdr:rowOff>134900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126027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154493</xdr:rowOff>
    </xdr:from>
    <xdr:to>
      <xdr:col>36</xdr:col>
      <xdr:colOff>165100</xdr:colOff>
      <xdr:row>58</xdr:row>
      <xdr:rowOff>84643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75770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18295</xdr:rowOff>
    </xdr:from>
    <xdr:to>
      <xdr:col>55</xdr:col>
      <xdr:colOff>0</xdr:colOff>
      <xdr:row>79</xdr:row>
      <xdr:rowOff>32486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62845"/>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120079</xdr:rowOff>
    </xdr:from>
    <xdr:to>
      <xdr:col>50</xdr:col>
      <xdr:colOff>114300</xdr:colOff>
      <xdr:row>79</xdr:row>
      <xdr:rowOff>18295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293029"/>
          <a:ext cx="889000" cy="12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120079</xdr:rowOff>
    </xdr:from>
    <xdr:to>
      <xdr:col>45</xdr:col>
      <xdr:colOff>177800</xdr:colOff>
      <xdr:row>75</xdr:row>
      <xdr:rowOff>30600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293029"/>
          <a:ext cx="889000" cy="5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30600</xdr:rowOff>
    </xdr:from>
    <xdr:to>
      <xdr:col>41</xdr:col>
      <xdr:colOff>50800</xdr:colOff>
      <xdr:row>78</xdr:row>
      <xdr:rowOff>39536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889350"/>
          <a:ext cx="889000" cy="5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118476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153956</xdr:rowOff>
    </xdr:from>
    <xdr:to>
      <xdr:col>36</xdr:col>
      <xdr:colOff>165100</xdr:colOff>
      <xdr:row>77</xdr:row>
      <xdr:rowOff>84106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100633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153136</xdr:rowOff>
    </xdr:from>
    <xdr:to>
      <xdr:col>55</xdr:col>
      <xdr:colOff>50800</xdr:colOff>
      <xdr:row>79</xdr:row>
      <xdr:rowOff>83286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68063</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138945</xdr:rowOff>
    </xdr:from>
    <xdr:to>
      <xdr:col>50</xdr:col>
      <xdr:colOff>165100</xdr:colOff>
      <xdr:row>79</xdr:row>
      <xdr:rowOff>69095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60222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69279</xdr:rowOff>
    </xdr:from>
    <xdr:to>
      <xdr:col>46</xdr:col>
      <xdr:colOff>38100</xdr:colOff>
      <xdr:row>71</xdr:row>
      <xdr:rowOff>170879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15956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151250</xdr:rowOff>
    </xdr:from>
    <xdr:to>
      <xdr:col>41</xdr:col>
      <xdr:colOff>101600</xdr:colOff>
      <xdr:row>75</xdr:row>
      <xdr:rowOff>81400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97927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160186</xdr:rowOff>
    </xdr:from>
    <xdr:to>
      <xdr:col>36</xdr:col>
      <xdr:colOff>165100</xdr:colOff>
      <xdr:row>78</xdr:row>
      <xdr:rowOff>90336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81463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8089</xdr:rowOff>
    </xdr:from>
    <xdr:to>
      <xdr:col>55</xdr:col>
      <xdr:colOff>0</xdr:colOff>
      <xdr:row>97</xdr:row>
      <xdr:rowOff>89047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38739"/>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153158</xdr:rowOff>
    </xdr:from>
    <xdr:to>
      <xdr:col>50</xdr:col>
      <xdr:colOff>114300</xdr:colOff>
      <xdr:row>97</xdr:row>
      <xdr:rowOff>8089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12358"/>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153158</xdr:rowOff>
    </xdr:from>
    <xdr:to>
      <xdr:col>45</xdr:col>
      <xdr:colOff>177800</xdr:colOff>
      <xdr:row>97</xdr:row>
      <xdr:rowOff>43100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2358"/>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158617</xdr:rowOff>
    </xdr:from>
    <xdr:to>
      <xdr:col>41</xdr:col>
      <xdr:colOff>50800</xdr:colOff>
      <xdr:row>97</xdr:row>
      <xdr:rowOff>43100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17817"/>
          <a:ext cx="889000" cy="5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46648</xdr:rowOff>
    </xdr:from>
    <xdr:to>
      <xdr:col>36</xdr:col>
      <xdr:colOff>165100</xdr:colOff>
      <xdr:row>96</xdr:row>
      <xdr:rowOff>148248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164775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38247</xdr:rowOff>
    </xdr:from>
    <xdr:to>
      <xdr:col>55</xdr:col>
      <xdr:colOff>50800</xdr:colOff>
      <xdr:row>97</xdr:row>
      <xdr:rowOff>139847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124624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128739</xdr:rowOff>
    </xdr:from>
    <xdr:to>
      <xdr:col>50</xdr:col>
      <xdr:colOff>165100</xdr:colOff>
      <xdr:row>97</xdr:row>
      <xdr:rowOff>58889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50016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102358</xdr:rowOff>
    </xdr:from>
    <xdr:to>
      <xdr:col>46</xdr:col>
      <xdr:colOff>38100</xdr:colOff>
      <xdr:row>97</xdr:row>
      <xdr:rowOff>32508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23635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163750</xdr:rowOff>
    </xdr:from>
    <xdr:to>
      <xdr:col>41</xdr:col>
      <xdr:colOff>101600</xdr:colOff>
      <xdr:row>97</xdr:row>
      <xdr:rowOff>93900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107817</xdr:rowOff>
    </xdr:from>
    <xdr:to>
      <xdr:col>36</xdr:col>
      <xdr:colOff>165100</xdr:colOff>
      <xdr:row>97</xdr:row>
      <xdr:rowOff>37967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29094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52026</xdr:rowOff>
    </xdr:from>
    <xdr:to>
      <xdr:col>85</xdr:col>
      <xdr:colOff>127000</xdr:colOff>
      <xdr:row>39</xdr:row>
      <xdr:rowOff>74059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38576"/>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70107</xdr:rowOff>
    </xdr:from>
    <xdr:to>
      <xdr:col>81</xdr:col>
      <xdr:colOff>50800</xdr:colOff>
      <xdr:row>39</xdr:row>
      <xdr:rowOff>74059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56657"/>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70107</xdr:rowOff>
    </xdr:from>
    <xdr:to>
      <xdr:col>76</xdr:col>
      <xdr:colOff>114300</xdr:colOff>
      <xdr:row>39</xdr:row>
      <xdr:rowOff>94383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56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94383</xdr:rowOff>
    </xdr:from>
    <xdr:to>
      <xdr:col>71</xdr:col>
      <xdr:colOff>177800</xdr:colOff>
      <xdr:row>39</xdr:row>
      <xdr:rowOff>94807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80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19024</xdr:rowOff>
    </xdr:from>
    <xdr:to>
      <xdr:col>67</xdr:col>
      <xdr:colOff>101600</xdr:colOff>
      <xdr:row>39</xdr:row>
      <xdr:rowOff>120624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137151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1226</xdr:rowOff>
    </xdr:from>
    <xdr:to>
      <xdr:col>85</xdr:col>
      <xdr:colOff>177800</xdr:colOff>
      <xdr:row>39</xdr:row>
      <xdr:rowOff>102826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87603</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0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23259</xdr:rowOff>
    </xdr:from>
    <xdr:to>
      <xdr:col>81</xdr:col>
      <xdr:colOff>101600</xdr:colOff>
      <xdr:row>39</xdr:row>
      <xdr:rowOff>124859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115986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19307</xdr:rowOff>
    </xdr:from>
    <xdr:to>
      <xdr:col>76</xdr:col>
      <xdr:colOff>165100</xdr:colOff>
      <xdr:row>39</xdr:row>
      <xdr:rowOff>120907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112034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43583</xdr:rowOff>
    </xdr:from>
    <xdr:to>
      <xdr:col>72</xdr:col>
      <xdr:colOff>38100</xdr:colOff>
      <xdr:row>39</xdr:row>
      <xdr:rowOff>145183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136310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82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44007</xdr:rowOff>
    </xdr:from>
    <xdr:to>
      <xdr:col>67</xdr:col>
      <xdr:colOff>101600</xdr:colOff>
      <xdr:row>39</xdr:row>
      <xdr:rowOff>145607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136734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132107</xdr:rowOff>
    </xdr:from>
    <xdr:to>
      <xdr:col>85</xdr:col>
      <xdr:colOff>127000</xdr:colOff>
      <xdr:row>76</xdr:row>
      <xdr:rowOff>148991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62307"/>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121314</xdr:rowOff>
    </xdr:from>
    <xdr:to>
      <xdr:col>81</xdr:col>
      <xdr:colOff>50800</xdr:colOff>
      <xdr:row>76</xdr:row>
      <xdr:rowOff>132107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151514"/>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102829</xdr:rowOff>
    </xdr:from>
    <xdr:to>
      <xdr:col>76</xdr:col>
      <xdr:colOff>114300</xdr:colOff>
      <xdr:row>76</xdr:row>
      <xdr:rowOff>121314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33029"/>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91351</xdr:rowOff>
    </xdr:from>
    <xdr:to>
      <xdr:col>71</xdr:col>
      <xdr:colOff>177800</xdr:colOff>
      <xdr:row>76</xdr:row>
      <xdr:rowOff>102829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21551"/>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98191</xdr:rowOff>
    </xdr:from>
    <xdr:to>
      <xdr:col>85</xdr:col>
      <xdr:colOff>177800</xdr:colOff>
      <xdr:row>77</xdr:row>
      <xdr:rowOff>28341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76618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81307</xdr:rowOff>
    </xdr:from>
    <xdr:to>
      <xdr:col>81</xdr:col>
      <xdr:colOff>101600</xdr:colOff>
      <xdr:row>77</xdr:row>
      <xdr:rowOff>11457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70514</xdr:rowOff>
    </xdr:from>
    <xdr:to>
      <xdr:col>76</xdr:col>
      <xdr:colOff>165100</xdr:colOff>
      <xdr:row>77</xdr:row>
      <xdr:rowOff>664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163241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52029</xdr:rowOff>
    </xdr:from>
    <xdr:to>
      <xdr:col>72</xdr:col>
      <xdr:colOff>38100</xdr:colOff>
      <xdr:row>76</xdr:row>
      <xdr:rowOff>153629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8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144756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40551</xdr:rowOff>
    </xdr:from>
    <xdr:to>
      <xdr:col>67</xdr:col>
      <xdr:colOff>101600</xdr:colOff>
      <xdr:row>76</xdr:row>
      <xdr:rowOff>142151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133278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2792</xdr:rowOff>
    </xdr:from>
    <xdr:to>
      <xdr:col>85</xdr:col>
      <xdr:colOff>127000</xdr:colOff>
      <xdr:row>99</xdr:row>
      <xdr:rowOff>38378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76342"/>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2792</xdr:rowOff>
    </xdr:from>
    <xdr:to>
      <xdr:col>81</xdr:col>
      <xdr:colOff>50800</xdr:colOff>
      <xdr:row>99</xdr:row>
      <xdr:rowOff>21498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76342"/>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138770</xdr:rowOff>
    </xdr:from>
    <xdr:to>
      <xdr:col>76</xdr:col>
      <xdr:colOff>114300</xdr:colOff>
      <xdr:row>99</xdr:row>
      <xdr:rowOff>21498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40870"/>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138770</xdr:rowOff>
    </xdr:from>
    <xdr:to>
      <xdr:col>71</xdr:col>
      <xdr:colOff>177800</xdr:colOff>
      <xdr:row>99</xdr:row>
      <xdr:rowOff>4688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40870"/>
          <a:ext cx="889000" cy="3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86613</xdr:rowOff>
    </xdr:from>
    <xdr:to>
      <xdr:col>67</xdr:col>
      <xdr:colOff>101600</xdr:colOff>
      <xdr:row>99</xdr:row>
      <xdr:rowOff>16763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8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159028</xdr:rowOff>
    </xdr:from>
    <xdr:to>
      <xdr:col>85</xdr:col>
      <xdr:colOff>177800</xdr:colOff>
      <xdr:row>99</xdr:row>
      <xdr:rowOff>89178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73955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7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123442</xdr:rowOff>
    </xdr:from>
    <xdr:to>
      <xdr:col>81</xdr:col>
      <xdr:colOff>101600</xdr:colOff>
      <xdr:row>99</xdr:row>
      <xdr:rowOff>53592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44719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142148</xdr:rowOff>
    </xdr:from>
    <xdr:to>
      <xdr:col>76</xdr:col>
      <xdr:colOff>165100</xdr:colOff>
      <xdr:row>99</xdr:row>
      <xdr:rowOff>72298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63425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3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87970</xdr:rowOff>
    </xdr:from>
    <xdr:to>
      <xdr:col>72</xdr:col>
      <xdr:colOff>38100</xdr:colOff>
      <xdr:row>99</xdr:row>
      <xdr:rowOff>18120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9247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125338</xdr:rowOff>
    </xdr:from>
    <xdr:to>
      <xdr:col>67</xdr:col>
      <xdr:colOff>101600</xdr:colOff>
      <xdr:row>99</xdr:row>
      <xdr:rowOff>55488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46615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14504</xdr:rowOff>
    </xdr:from>
    <xdr:to>
      <xdr:col>116</xdr:col>
      <xdr:colOff>63500</xdr:colOff>
      <xdr:row>57</xdr:row>
      <xdr:rowOff>19685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8715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83312</xdr:rowOff>
    </xdr:from>
    <xdr:to>
      <xdr:col>111</xdr:col>
      <xdr:colOff>177800</xdr:colOff>
      <xdr:row>57</xdr:row>
      <xdr:rowOff>19685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513062"/>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83312</xdr:rowOff>
    </xdr:from>
    <xdr:to>
      <xdr:col>107</xdr:col>
      <xdr:colOff>50800</xdr:colOff>
      <xdr:row>55</xdr:row>
      <xdr:rowOff>90018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51306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90018</xdr:rowOff>
    </xdr:from>
    <xdr:to>
      <xdr:col>102</xdr:col>
      <xdr:colOff>114300</xdr:colOff>
      <xdr:row>55</xdr:row>
      <xdr:rowOff>97028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5197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87529</xdr:rowOff>
    </xdr:from>
    <xdr:to>
      <xdr:col>98</xdr:col>
      <xdr:colOff>38100</xdr:colOff>
      <xdr:row>57</xdr:row>
      <xdr:rowOff>17679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135154</xdr:rowOff>
    </xdr:from>
    <xdr:to>
      <xdr:col>116</xdr:col>
      <xdr:colOff>114300</xdr:colOff>
      <xdr:row>57</xdr:row>
      <xdr:rowOff>65304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158031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5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140335</xdr:rowOff>
    </xdr:from>
    <xdr:to>
      <xdr:col>112</xdr:col>
      <xdr:colOff>38100</xdr:colOff>
      <xdr:row>57</xdr:row>
      <xdr:rowOff>70485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87012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32512</xdr:rowOff>
    </xdr:from>
    <xdr:to>
      <xdr:col>107</xdr:col>
      <xdr:colOff>101600</xdr:colOff>
      <xdr:row>55</xdr:row>
      <xdr:rowOff>134112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150639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23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39218</xdr:rowOff>
    </xdr:from>
    <xdr:to>
      <xdr:col>102</xdr:col>
      <xdr:colOff>165100</xdr:colOff>
      <xdr:row>55</xdr:row>
      <xdr:rowOff>140818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4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157345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24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46228</xdr:rowOff>
    </xdr:from>
    <xdr:to>
      <xdr:col>98</xdr:col>
      <xdr:colOff>38100</xdr:colOff>
      <xdr:row>55</xdr:row>
      <xdr:rowOff>147828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4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164355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25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56871</xdr:rowOff>
    </xdr:from>
    <xdr:to>
      <xdr:col>116</xdr:col>
      <xdr:colOff>63500</xdr:colOff>
      <xdr:row>77</xdr:row>
      <xdr:rowOff>107677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58521"/>
          <a:ext cx="8382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107677</xdr:rowOff>
    </xdr:from>
    <xdr:to>
      <xdr:col>111</xdr:col>
      <xdr:colOff>177800</xdr:colOff>
      <xdr:row>77</xdr:row>
      <xdr:rowOff>114878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0932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114878</xdr:rowOff>
    </xdr:from>
    <xdr:to>
      <xdr:col>107</xdr:col>
      <xdr:colOff>50800</xdr:colOff>
      <xdr:row>77</xdr:row>
      <xdr:rowOff>140043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6528"/>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140043</xdr:rowOff>
    </xdr:from>
    <xdr:to>
      <xdr:col>102</xdr:col>
      <xdr:colOff>114300</xdr:colOff>
      <xdr:row>78</xdr:row>
      <xdr:rowOff>27496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1693"/>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105530</xdr:rowOff>
    </xdr:from>
    <xdr:to>
      <xdr:col>98</xdr:col>
      <xdr:colOff>38100</xdr:colOff>
      <xdr:row>77</xdr:row>
      <xdr:rowOff>35680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52208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6071</xdr:rowOff>
    </xdr:from>
    <xdr:to>
      <xdr:col>116</xdr:col>
      <xdr:colOff>114300</xdr:colOff>
      <xdr:row>77</xdr:row>
      <xdr:rowOff>107671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155948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56877</xdr:rowOff>
    </xdr:from>
    <xdr:to>
      <xdr:col>112</xdr:col>
      <xdr:colOff>38100</xdr:colOff>
      <xdr:row>77</xdr:row>
      <xdr:rowOff>158477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149604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64078</xdr:rowOff>
    </xdr:from>
    <xdr:to>
      <xdr:col>107</xdr:col>
      <xdr:colOff>101600</xdr:colOff>
      <xdr:row>77</xdr:row>
      <xdr:rowOff>165678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156805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89243</xdr:rowOff>
    </xdr:from>
    <xdr:to>
      <xdr:col>102</xdr:col>
      <xdr:colOff>165100</xdr:colOff>
      <xdr:row>78</xdr:row>
      <xdr:rowOff>19393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10520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148146</xdr:rowOff>
    </xdr:from>
    <xdr:to>
      <xdr:col>98</xdr:col>
      <xdr:colOff>38100</xdr:colOff>
      <xdr:row>78</xdr:row>
      <xdr:rowOff>78296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69423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歳出総額としては、前年度比で▲</a:t>
          </a: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２０百万円）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減となっている。</a:t>
          </a:r>
          <a:r>
            <a:rPr kumimoji="1" lang="ja-JP" altLang="en-US" sz="1100">
              <a:solidFill>
                <a:sysClr val="windowText" lastClr="000000"/>
              </a:solidFill>
              <a:effectLst/>
              <a:latin typeface="+mn-lt"/>
              <a:ea typeface="+mn-ea"/>
              <a:cs typeface="+mn-cs"/>
            </a:rPr>
            <a:t>これは、事業量の減により</a:t>
          </a:r>
          <a:r>
            <a:rPr kumimoji="1" lang="ja-JP" altLang="ja-JP" sz="1100">
              <a:solidFill>
                <a:sysClr val="windowText" lastClr="000000"/>
              </a:solidFill>
              <a:effectLst/>
              <a:latin typeface="+mn-lt"/>
              <a:ea typeface="+mn-ea"/>
              <a:cs typeface="+mn-cs"/>
            </a:rPr>
            <a:t>普通建設事業費が前年度比▲</a:t>
          </a:r>
          <a:r>
            <a:rPr kumimoji="1" lang="ja-JP" altLang="en-US" sz="1100">
              <a:solidFill>
                <a:sysClr val="windowText" lastClr="000000"/>
              </a:solidFill>
              <a:effectLst/>
              <a:latin typeface="+mn-lt"/>
              <a:ea typeface="+mn-ea"/>
              <a:cs typeface="+mn-cs"/>
            </a:rPr>
            <a:t>３５．３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減となったこと</a:t>
          </a:r>
          <a:r>
            <a:rPr kumimoji="1" lang="ja-JP" altLang="en-US" sz="1100">
              <a:solidFill>
                <a:sysClr val="windowText" lastClr="000000"/>
              </a:solidFill>
              <a:effectLst/>
              <a:latin typeface="+mn-lt"/>
              <a:ea typeface="+mn-ea"/>
              <a:cs typeface="+mn-cs"/>
            </a:rPr>
            <a:t>に加え、台風災害等により緊急的な財政需要が増え留保財源を確保できず基金積立金が▲８５．６％の減となったことが影響している。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普通建設事業費と積立金が大きく減少し、全体的に</a:t>
          </a:r>
          <a:r>
            <a:rPr kumimoji="1" lang="ja-JP" altLang="ja-JP" sz="1100">
              <a:solidFill>
                <a:sysClr val="windowText" lastClr="000000"/>
              </a:solidFill>
              <a:effectLst/>
              <a:latin typeface="+mn-lt"/>
              <a:ea typeface="+mn-ea"/>
              <a:cs typeface="+mn-cs"/>
            </a:rPr>
            <a:t>歳出減となっている中で、人件費や</a:t>
          </a:r>
          <a:r>
            <a:rPr kumimoji="1" lang="ja-JP" altLang="en-US" sz="1100">
              <a:solidFill>
                <a:sysClr val="windowText" lastClr="000000"/>
              </a:solidFill>
              <a:effectLst/>
              <a:latin typeface="+mn-lt"/>
              <a:ea typeface="+mn-ea"/>
              <a:cs typeface="+mn-cs"/>
            </a:rPr>
            <a:t>維持補修費、災害復旧事業費、繰出金などほとんどの項目で</a:t>
          </a:r>
          <a:r>
            <a:rPr kumimoji="1" lang="ja-JP" altLang="ja-JP" sz="1100">
              <a:solidFill>
                <a:sysClr val="windowText" lastClr="000000"/>
              </a:solidFill>
              <a:effectLst/>
              <a:latin typeface="+mn-lt"/>
              <a:ea typeface="+mn-ea"/>
              <a:cs typeface="+mn-cs"/>
            </a:rPr>
            <a:t>増となった。人件費については、</a:t>
          </a:r>
          <a:r>
            <a:rPr kumimoji="1" lang="ja-JP" altLang="en-US" sz="1100">
              <a:solidFill>
                <a:sysClr val="windowText" lastClr="000000"/>
              </a:solidFill>
              <a:effectLst/>
              <a:latin typeface="+mn-lt"/>
              <a:ea typeface="+mn-ea"/>
              <a:cs typeface="+mn-cs"/>
            </a:rPr>
            <a:t>職員数の増や共済費の増に伴うものであり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維持補修費と災害復旧事業費は、台風災害により、道路や農道、公共施設の維持補修及び災害復旧事業が増えたことが影響している。また、</a:t>
          </a:r>
          <a:r>
            <a:rPr kumimoji="1" lang="ja-JP" altLang="ja-JP" sz="1100">
              <a:solidFill>
                <a:sysClr val="windowText" lastClr="000000"/>
              </a:solidFill>
              <a:effectLst/>
              <a:latin typeface="+mn-lt"/>
              <a:ea typeface="+mn-ea"/>
              <a:cs typeface="+mn-cs"/>
            </a:rPr>
            <a:t>繰出金については、</a:t>
          </a:r>
          <a:r>
            <a:rPr kumimoji="1" lang="ja-JP" altLang="en-US" sz="1100">
              <a:solidFill>
                <a:sysClr val="windowText" lastClr="000000"/>
              </a:solidFill>
              <a:effectLst/>
              <a:latin typeface="+mn-lt"/>
              <a:ea typeface="+mn-ea"/>
              <a:cs typeface="+mn-cs"/>
            </a:rPr>
            <a:t>下水道使用料の減に伴う公共下水道会計への繰出し、介護給付費及び地域支援事業費の増に伴う介護保険会計への繰出しが増となったことが影響している。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28067</xdr:rowOff>
    </xdr:from>
    <xdr:to>
      <xdr:col>24</xdr:col>
      <xdr:colOff>63500</xdr:colOff>
      <xdr:row>37</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171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32258</xdr:rowOff>
    </xdr:from>
    <xdr:to>
      <xdr:col>19</xdr:col>
      <xdr:colOff>177800</xdr:colOff>
      <xdr:row>37</xdr:row>
      <xdr:rowOff>60833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590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105791</xdr:rowOff>
    </xdr:from>
    <xdr:to>
      <xdr:col>15</xdr:col>
      <xdr:colOff>50800</xdr:colOff>
      <xdr:row>37</xdr:row>
      <xdr:rowOff>60833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79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105791</xdr:rowOff>
    </xdr:from>
    <xdr:to>
      <xdr:col>10</xdr:col>
      <xdr:colOff>114300</xdr:colOff>
      <xdr:row>37</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799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77851</xdr:rowOff>
    </xdr:from>
    <xdr:to>
      <xdr:col>6</xdr:col>
      <xdr:colOff>38100</xdr:colOff>
      <xdr:row>38</xdr:row>
      <xdr:rowOff>8001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170578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148717</xdr:rowOff>
    </xdr:from>
    <xdr:to>
      <xdr:col>24</xdr:col>
      <xdr:colOff>114300</xdr:colOff>
      <xdr:row>37</xdr:row>
      <xdr:rowOff>78867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152908</xdr:rowOff>
    </xdr:from>
    <xdr:to>
      <xdr:col>20</xdr:col>
      <xdr:colOff>38100</xdr:colOff>
      <xdr:row>37</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74185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xdr:rowOff>
    </xdr:from>
    <xdr:to>
      <xdr:col>15</xdr:col>
      <xdr:colOff>101600</xdr:colOff>
      <xdr:row>37</xdr:row>
      <xdr:rowOff>111633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102760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54991</xdr:rowOff>
    </xdr:from>
    <xdr:to>
      <xdr:col>10</xdr:col>
      <xdr:colOff>165100</xdr:colOff>
      <xdr:row>36</xdr:row>
      <xdr:rowOff>156591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155194</xdr:rowOff>
    </xdr:from>
    <xdr:to>
      <xdr:col>6</xdr:col>
      <xdr:colOff>38100</xdr:colOff>
      <xdr:row>37</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101871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107226</xdr:rowOff>
    </xdr:from>
    <xdr:to>
      <xdr:col>24</xdr:col>
      <xdr:colOff>63500</xdr:colOff>
      <xdr:row>58</xdr:row>
      <xdr:rowOff>137727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1326"/>
          <a:ext cx="8382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104849</xdr:rowOff>
    </xdr:from>
    <xdr:to>
      <xdr:col>19</xdr:col>
      <xdr:colOff>177800</xdr:colOff>
      <xdr:row>58</xdr:row>
      <xdr:rowOff>107226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894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65065</xdr:rowOff>
    </xdr:from>
    <xdr:to>
      <xdr:col>15</xdr:col>
      <xdr:colOff>50800</xdr:colOff>
      <xdr:row>58</xdr:row>
      <xdr:rowOff>104849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9165"/>
          <a:ext cx="889000" cy="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65065</xdr:rowOff>
    </xdr:from>
    <xdr:to>
      <xdr:col>10</xdr:col>
      <xdr:colOff>114300</xdr:colOff>
      <xdr:row>58</xdr:row>
      <xdr:rowOff>112970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9165"/>
          <a:ext cx="8890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123435</xdr:rowOff>
    </xdr:from>
    <xdr:to>
      <xdr:col>6</xdr:col>
      <xdr:colOff>38100</xdr:colOff>
      <xdr:row>58</xdr:row>
      <xdr:rowOff>53585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70112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86927</xdr:rowOff>
    </xdr:from>
    <xdr:to>
      <xdr:col>24</xdr:col>
      <xdr:colOff>114300</xdr:colOff>
      <xdr:row>59</xdr:row>
      <xdr:rowOff>17077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56426</xdr:rowOff>
    </xdr:from>
    <xdr:to>
      <xdr:col>20</xdr:col>
      <xdr:colOff>38100</xdr:colOff>
      <xdr:row>58</xdr:row>
      <xdr:rowOff>158026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149153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54049</xdr:rowOff>
    </xdr:from>
    <xdr:to>
      <xdr:col>15</xdr:col>
      <xdr:colOff>101600</xdr:colOff>
      <xdr:row>58</xdr:row>
      <xdr:rowOff>155649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146776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14265</xdr:rowOff>
    </xdr:from>
    <xdr:to>
      <xdr:col>10</xdr:col>
      <xdr:colOff>165100</xdr:colOff>
      <xdr:row>58</xdr:row>
      <xdr:rowOff>115865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106992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62170</xdr:rowOff>
    </xdr:from>
    <xdr:to>
      <xdr:col>6</xdr:col>
      <xdr:colOff>38100</xdr:colOff>
      <xdr:row>58</xdr:row>
      <xdr:rowOff>163770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154897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90257</xdr:rowOff>
    </xdr:from>
    <xdr:to>
      <xdr:col>24</xdr:col>
      <xdr:colOff>63500</xdr:colOff>
      <xdr:row>75</xdr:row>
      <xdr:rowOff>52898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77557"/>
          <a:ext cx="838200" cy="1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14906</xdr:rowOff>
    </xdr:from>
    <xdr:to>
      <xdr:col>19</xdr:col>
      <xdr:colOff>177800</xdr:colOff>
      <xdr:row>75</xdr:row>
      <xdr:rowOff>52898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873656"/>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14906</xdr:rowOff>
    </xdr:from>
    <xdr:to>
      <xdr:col>15</xdr:col>
      <xdr:colOff>50800</xdr:colOff>
      <xdr:row>75</xdr:row>
      <xdr:rowOff>106890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73656"/>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106890</xdr:rowOff>
    </xdr:from>
    <xdr:to>
      <xdr:col>10</xdr:col>
      <xdr:colOff>114300</xdr:colOff>
      <xdr:row>76</xdr:row>
      <xdr:rowOff>26009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65640"/>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139388</xdr:rowOff>
    </xdr:from>
    <xdr:to>
      <xdr:col>6</xdr:col>
      <xdr:colOff>38100</xdr:colOff>
      <xdr:row>76</xdr:row>
      <xdr:rowOff>69537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86065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39457</xdr:rowOff>
    </xdr:from>
    <xdr:to>
      <xdr:col>24</xdr:col>
      <xdr:colOff>114300</xdr:colOff>
      <xdr:row>74</xdr:row>
      <xdr:rowOff>141057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62334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7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2098</xdr:rowOff>
    </xdr:from>
    <xdr:to>
      <xdr:col>20</xdr:col>
      <xdr:colOff>38100</xdr:colOff>
      <xdr:row>75</xdr:row>
      <xdr:rowOff>103698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94825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5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135556</xdr:rowOff>
    </xdr:from>
    <xdr:to>
      <xdr:col>15</xdr:col>
      <xdr:colOff>101600</xdr:colOff>
      <xdr:row>75</xdr:row>
      <xdr:rowOff>65706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56833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56090</xdr:rowOff>
    </xdr:from>
    <xdr:to>
      <xdr:col>10</xdr:col>
      <xdr:colOff>165100</xdr:colOff>
      <xdr:row>75</xdr:row>
      <xdr:rowOff>157690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148818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0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146659</xdr:rowOff>
    </xdr:from>
    <xdr:to>
      <xdr:col>6</xdr:col>
      <xdr:colOff>38100</xdr:colOff>
      <xdr:row>76</xdr:row>
      <xdr:rowOff>76809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67936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9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27927</xdr:rowOff>
    </xdr:from>
    <xdr:to>
      <xdr:col>24</xdr:col>
      <xdr:colOff>63500</xdr:colOff>
      <xdr:row>99</xdr:row>
      <xdr:rowOff>42177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01477"/>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42177</xdr:rowOff>
    </xdr:from>
    <xdr:to>
      <xdr:col>19</xdr:col>
      <xdr:colOff>177800</xdr:colOff>
      <xdr:row>99</xdr:row>
      <xdr:rowOff>51460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15727"/>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51460</xdr:rowOff>
    </xdr:from>
    <xdr:to>
      <xdr:col>15</xdr:col>
      <xdr:colOff>50800</xdr:colOff>
      <xdr:row>99</xdr:row>
      <xdr:rowOff>58089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702501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58089</xdr:rowOff>
    </xdr:from>
    <xdr:to>
      <xdr:col>10</xdr:col>
      <xdr:colOff>114300</xdr:colOff>
      <xdr:row>99</xdr:row>
      <xdr:rowOff>65863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3163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168135</xdr:rowOff>
    </xdr:from>
    <xdr:to>
      <xdr:col>6</xdr:col>
      <xdr:colOff>38100</xdr:colOff>
      <xdr:row>98</xdr:row>
      <xdr:rowOff>98285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114812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148577</xdr:rowOff>
    </xdr:from>
    <xdr:to>
      <xdr:col>24</xdr:col>
      <xdr:colOff>114300</xdr:colOff>
      <xdr:row>99</xdr:row>
      <xdr:rowOff>78727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162827</xdr:rowOff>
    </xdr:from>
    <xdr:to>
      <xdr:col>20</xdr:col>
      <xdr:colOff>38100</xdr:colOff>
      <xdr:row>99</xdr:row>
      <xdr:rowOff>92977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84104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660</xdr:rowOff>
    </xdr:from>
    <xdr:to>
      <xdr:col>15</xdr:col>
      <xdr:colOff>101600</xdr:colOff>
      <xdr:row>99</xdr:row>
      <xdr:rowOff>102260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93387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7289</xdr:rowOff>
    </xdr:from>
    <xdr:to>
      <xdr:col>10</xdr:col>
      <xdr:colOff>165100</xdr:colOff>
      <xdr:row>99</xdr:row>
      <xdr:rowOff>108889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100016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15063</xdr:rowOff>
    </xdr:from>
    <xdr:to>
      <xdr:col>6</xdr:col>
      <xdr:colOff>38100</xdr:colOff>
      <xdr:row>99</xdr:row>
      <xdr:rowOff>116663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107790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128270</xdr:rowOff>
    </xdr:from>
    <xdr:to>
      <xdr:col>55</xdr:col>
      <xdr:colOff>0</xdr:colOff>
      <xdr:row>37</xdr:row>
      <xdr:rowOff>131699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719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37</xdr:row>
      <xdr:rowOff>134747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753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134747</xdr:rowOff>
    </xdr:from>
    <xdr:to>
      <xdr:col>45</xdr:col>
      <xdr:colOff>177800</xdr:colOff>
      <xdr:row>37</xdr:row>
      <xdr:rowOff>137795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783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25798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94742</xdr:rowOff>
    </xdr:from>
    <xdr:to>
      <xdr:col>41</xdr:col>
      <xdr:colOff>50800</xdr:colOff>
      <xdr:row>37</xdr:row>
      <xdr:rowOff>137795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3839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71010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77470</xdr:rowOff>
    </xdr:from>
    <xdr:to>
      <xdr:col>55</xdr:col>
      <xdr:colOff>50800</xdr:colOff>
      <xdr:row>38</xdr:row>
      <xdr:rowOff>7620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100347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7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80899</xdr:rowOff>
    </xdr:from>
    <xdr:to>
      <xdr:col>50</xdr:col>
      <xdr:colOff>165100</xdr:colOff>
      <xdr:row>38</xdr:row>
      <xdr:rowOff>11049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27576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83947</xdr:rowOff>
    </xdr:from>
    <xdr:to>
      <xdr:col>46</xdr:col>
      <xdr:colOff>38100</xdr:colOff>
      <xdr:row>38</xdr:row>
      <xdr:rowOff>14097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30624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86995</xdr:rowOff>
    </xdr:from>
    <xdr:to>
      <xdr:col>41</xdr:col>
      <xdr:colOff>101600</xdr:colOff>
      <xdr:row>38</xdr:row>
      <xdr:rowOff>17145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43942</xdr:rowOff>
    </xdr:from>
    <xdr:to>
      <xdr:col>36</xdr:col>
      <xdr:colOff>165100</xdr:colOff>
      <xdr:row>37</xdr:row>
      <xdr:rowOff>145542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136669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117233</xdr:rowOff>
    </xdr:from>
    <xdr:to>
      <xdr:col>55</xdr:col>
      <xdr:colOff>0</xdr:colOff>
      <xdr:row>57</xdr:row>
      <xdr:rowOff>137474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89883"/>
          <a:ext cx="8382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117233</xdr:rowOff>
    </xdr:from>
    <xdr:to>
      <xdr:col>50</xdr:col>
      <xdr:colOff>114300</xdr:colOff>
      <xdr:row>57</xdr:row>
      <xdr:rowOff>142814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8988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142814</xdr:rowOff>
    </xdr:from>
    <xdr:to>
      <xdr:col>45</xdr:col>
      <xdr:colOff>177800</xdr:colOff>
      <xdr:row>57</xdr:row>
      <xdr:rowOff>154792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15464"/>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154792</xdr:rowOff>
    </xdr:from>
    <xdr:to>
      <xdr:col>41</xdr:col>
      <xdr:colOff>50800</xdr:colOff>
      <xdr:row>58</xdr:row>
      <xdr:rowOff>22730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27442"/>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66004</xdr:rowOff>
    </xdr:from>
    <xdr:to>
      <xdr:col>36</xdr:col>
      <xdr:colOff>165100</xdr:colOff>
      <xdr:row>57</xdr:row>
      <xdr:rowOff>167604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12681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86674</xdr:rowOff>
    </xdr:from>
    <xdr:to>
      <xdr:col>55</xdr:col>
      <xdr:colOff>50800</xdr:colOff>
      <xdr:row>58</xdr:row>
      <xdr:rowOff>16824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66433</xdr:rowOff>
    </xdr:from>
    <xdr:to>
      <xdr:col>50</xdr:col>
      <xdr:colOff>165100</xdr:colOff>
      <xdr:row>57</xdr:row>
      <xdr:rowOff>168033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159160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92014</xdr:rowOff>
    </xdr:from>
    <xdr:to>
      <xdr:col>46</xdr:col>
      <xdr:colOff>38100</xdr:colOff>
      <xdr:row>58</xdr:row>
      <xdr:rowOff>22164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103992</xdr:rowOff>
    </xdr:from>
    <xdr:to>
      <xdr:col>41</xdr:col>
      <xdr:colOff>101600</xdr:colOff>
      <xdr:row>58</xdr:row>
      <xdr:rowOff>34142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25269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9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143380</xdr:rowOff>
    </xdr:from>
    <xdr:to>
      <xdr:col>36</xdr:col>
      <xdr:colOff>165100</xdr:colOff>
      <xdr:row>58</xdr:row>
      <xdr:rowOff>73530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64657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25527</xdr:rowOff>
    </xdr:from>
    <xdr:to>
      <xdr:col>55</xdr:col>
      <xdr:colOff>0</xdr:colOff>
      <xdr:row>79</xdr:row>
      <xdr:rowOff>36993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70077"/>
          <a:ext cx="8382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25527</xdr:rowOff>
    </xdr:from>
    <xdr:to>
      <xdr:col>50</xdr:col>
      <xdr:colOff>114300</xdr:colOff>
      <xdr:row>79</xdr:row>
      <xdr:rowOff>31220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70077"/>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29239</xdr:rowOff>
    </xdr:from>
    <xdr:to>
      <xdr:col>45</xdr:col>
      <xdr:colOff>177800</xdr:colOff>
      <xdr:row>79</xdr:row>
      <xdr:rowOff>31220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7378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29147</xdr:rowOff>
    </xdr:from>
    <xdr:to>
      <xdr:col>41</xdr:col>
      <xdr:colOff>50800</xdr:colOff>
      <xdr:row>79</xdr:row>
      <xdr:rowOff>29239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7369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146816</xdr:rowOff>
    </xdr:from>
    <xdr:to>
      <xdr:col>36</xdr:col>
      <xdr:colOff>165100</xdr:colOff>
      <xdr:row>79</xdr:row>
      <xdr:rowOff>76966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93493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157643</xdr:rowOff>
    </xdr:from>
    <xdr:to>
      <xdr:col>55</xdr:col>
      <xdr:colOff>50800</xdr:colOff>
      <xdr:row>79</xdr:row>
      <xdr:rowOff>87793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72570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146177</xdr:rowOff>
    </xdr:from>
    <xdr:to>
      <xdr:col>50</xdr:col>
      <xdr:colOff>165100</xdr:colOff>
      <xdr:row>79</xdr:row>
      <xdr:rowOff>76327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67454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1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151870</xdr:rowOff>
    </xdr:from>
    <xdr:to>
      <xdr:col>46</xdr:col>
      <xdr:colOff>38100</xdr:colOff>
      <xdr:row>79</xdr:row>
      <xdr:rowOff>82020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73147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149889</xdr:rowOff>
    </xdr:from>
    <xdr:to>
      <xdr:col>41</xdr:col>
      <xdr:colOff>101600</xdr:colOff>
      <xdr:row>79</xdr:row>
      <xdr:rowOff>80039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71166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149797</xdr:rowOff>
    </xdr:from>
    <xdr:to>
      <xdr:col>36</xdr:col>
      <xdr:colOff>165100</xdr:colOff>
      <xdr:row>79</xdr:row>
      <xdr:rowOff>79947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71074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95619</xdr:rowOff>
    </xdr:from>
    <xdr:to>
      <xdr:col>55</xdr:col>
      <xdr:colOff>0</xdr:colOff>
      <xdr:row>96</xdr:row>
      <xdr:rowOff>127788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54819"/>
          <a:ext cx="8382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167602</xdr:rowOff>
    </xdr:from>
    <xdr:to>
      <xdr:col>50</xdr:col>
      <xdr:colOff>114300</xdr:colOff>
      <xdr:row>96</xdr:row>
      <xdr:rowOff>95619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598102"/>
          <a:ext cx="889000" cy="9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167602</xdr:rowOff>
    </xdr:from>
    <xdr:to>
      <xdr:col>45</xdr:col>
      <xdr:colOff>177800</xdr:colOff>
      <xdr:row>93</xdr:row>
      <xdr:rowOff>90157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598102"/>
          <a:ext cx="889000" cy="4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90157</xdr:rowOff>
    </xdr:from>
    <xdr:to>
      <xdr:col>41</xdr:col>
      <xdr:colOff>50800</xdr:colOff>
      <xdr:row>96</xdr:row>
      <xdr:rowOff>22047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035007"/>
          <a:ext cx="889000" cy="4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149085</xdr:rowOff>
    </xdr:from>
    <xdr:to>
      <xdr:col>36</xdr:col>
      <xdr:colOff>165100</xdr:colOff>
      <xdr:row>96</xdr:row>
      <xdr:rowOff>79235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76988</xdr:rowOff>
    </xdr:from>
    <xdr:to>
      <xdr:col>55</xdr:col>
      <xdr:colOff>50800</xdr:colOff>
      <xdr:row>97</xdr:row>
      <xdr:rowOff>7138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55415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44819</xdr:rowOff>
    </xdr:from>
    <xdr:to>
      <xdr:col>50</xdr:col>
      <xdr:colOff>165100</xdr:colOff>
      <xdr:row>96</xdr:row>
      <xdr:rowOff>146419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137546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116802</xdr:rowOff>
    </xdr:from>
    <xdr:to>
      <xdr:col>46</xdr:col>
      <xdr:colOff>38100</xdr:colOff>
      <xdr:row>91</xdr:row>
      <xdr:rowOff>46952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5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63479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3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39357</xdr:rowOff>
    </xdr:from>
    <xdr:to>
      <xdr:col>41</xdr:col>
      <xdr:colOff>101600</xdr:colOff>
      <xdr:row>93</xdr:row>
      <xdr:rowOff>140957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9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157484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142697</xdr:rowOff>
    </xdr:from>
    <xdr:to>
      <xdr:col>36</xdr:col>
      <xdr:colOff>165100</xdr:colOff>
      <xdr:row>96</xdr:row>
      <xdr:rowOff>72847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89374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143717</xdr:rowOff>
    </xdr:from>
    <xdr:to>
      <xdr:col>85</xdr:col>
      <xdr:colOff>127000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58817"/>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125265</xdr:rowOff>
    </xdr:from>
    <xdr:to>
      <xdr:col>81</xdr:col>
      <xdr:colOff>50800</xdr:colOff>
      <xdr:row>38</xdr:row>
      <xdr:rowOff>157531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640365"/>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125265</xdr:rowOff>
    </xdr:from>
    <xdr:to>
      <xdr:col>76</xdr:col>
      <xdr:colOff>114300</xdr:colOff>
      <xdr:row>38</xdr:row>
      <xdr:rowOff>170136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40365"/>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170136</xdr:rowOff>
    </xdr:from>
    <xdr:to>
      <xdr:col>71</xdr:col>
      <xdr:colOff>177800</xdr:colOff>
      <xdr:row>39</xdr:row>
      <xdr:rowOff>24551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85236"/>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77731</xdr:rowOff>
    </xdr:from>
    <xdr:to>
      <xdr:col>67</xdr:col>
      <xdr:colOff>101600</xdr:colOff>
      <xdr:row>36</xdr:row>
      <xdr:rowOff>7881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24408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92917</xdr:rowOff>
    </xdr:from>
    <xdr:to>
      <xdr:col>85</xdr:col>
      <xdr:colOff>177800</xdr:colOff>
      <xdr:row>39</xdr:row>
      <xdr:rowOff>23067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6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106731</xdr:rowOff>
    </xdr:from>
    <xdr:to>
      <xdr:col>81</xdr:col>
      <xdr:colOff>101600</xdr:colOff>
      <xdr:row>39</xdr:row>
      <xdr:rowOff>36881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28008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7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74465</xdr:rowOff>
    </xdr:from>
    <xdr:to>
      <xdr:col>76</xdr:col>
      <xdr:colOff>165100</xdr:colOff>
      <xdr:row>39</xdr:row>
      <xdr:rowOff>4615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167192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119336</xdr:rowOff>
    </xdr:from>
    <xdr:to>
      <xdr:col>72</xdr:col>
      <xdr:colOff>38100</xdr:colOff>
      <xdr:row>39</xdr:row>
      <xdr:rowOff>49486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40613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145201</xdr:rowOff>
    </xdr:from>
    <xdr:to>
      <xdr:col>67</xdr:col>
      <xdr:colOff>101600</xdr:colOff>
      <xdr:row>39</xdr:row>
      <xdr:rowOff>75351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66478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83470</xdr:rowOff>
    </xdr:from>
    <xdr:to>
      <xdr:col>85</xdr:col>
      <xdr:colOff>126364</xdr:colOff>
      <xdr:row>57</xdr:row>
      <xdr:rowOff>22834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5970"/>
          <a:ext cx="1269" cy="113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26661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22834</xdr:rowOff>
    </xdr:from>
    <xdr:to>
      <xdr:col>86</xdr:col>
      <xdr:colOff>25400</xdr:colOff>
      <xdr:row>57</xdr:row>
      <xdr:rowOff>22834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30147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83470</xdr:rowOff>
    </xdr:from>
    <xdr:to>
      <xdr:col>86</xdr:col>
      <xdr:colOff>25400</xdr:colOff>
      <xdr:row>50</xdr:row>
      <xdr:rowOff>83470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5683</xdr:rowOff>
    </xdr:from>
    <xdr:to>
      <xdr:col>85</xdr:col>
      <xdr:colOff>127000</xdr:colOff>
      <xdr:row>57</xdr:row>
      <xdr:rowOff>22834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78333"/>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121327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7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98450</xdr:rowOff>
    </xdr:from>
    <xdr:to>
      <xdr:col>85</xdr:col>
      <xdr:colOff>177800</xdr:colOff>
      <xdr:row>56</xdr:row>
      <xdr:rowOff>28600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5683</xdr:rowOff>
    </xdr:from>
    <xdr:to>
      <xdr:col>81</xdr:col>
      <xdr:colOff>50800</xdr:colOff>
      <xdr:row>57</xdr:row>
      <xdr:rowOff>41111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78333"/>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124287</xdr:rowOff>
    </xdr:from>
    <xdr:to>
      <xdr:col>81</xdr:col>
      <xdr:colOff>101600</xdr:colOff>
      <xdr:row>56</xdr:row>
      <xdr:rowOff>54437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5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70964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28086</xdr:rowOff>
    </xdr:from>
    <xdr:to>
      <xdr:col>76</xdr:col>
      <xdr:colOff>114300</xdr:colOff>
      <xdr:row>57</xdr:row>
      <xdr:rowOff>41111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00736"/>
          <a:ext cx="889000" cy="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119315</xdr:rowOff>
    </xdr:from>
    <xdr:to>
      <xdr:col>76</xdr:col>
      <xdr:colOff>165100</xdr:colOff>
      <xdr:row>56</xdr:row>
      <xdr:rowOff>49465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143438</xdr:rowOff>
    </xdr:from>
    <xdr:to>
      <xdr:col>71</xdr:col>
      <xdr:colOff>177800</xdr:colOff>
      <xdr:row>57</xdr:row>
      <xdr:rowOff>28086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44638"/>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138866</xdr:rowOff>
    </xdr:from>
    <xdr:to>
      <xdr:col>72</xdr:col>
      <xdr:colOff>38100</xdr:colOff>
      <xdr:row>56</xdr:row>
      <xdr:rowOff>69016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6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85543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5924</xdr:rowOff>
    </xdr:from>
    <xdr:to>
      <xdr:col>67</xdr:col>
      <xdr:colOff>101600</xdr:colOff>
      <xdr:row>56</xdr:row>
      <xdr:rowOff>107524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124051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143484</xdr:rowOff>
    </xdr:from>
    <xdr:to>
      <xdr:col>85</xdr:col>
      <xdr:colOff>177800</xdr:colOff>
      <xdr:row>57</xdr:row>
      <xdr:rowOff>73634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58411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126333</xdr:rowOff>
    </xdr:from>
    <xdr:to>
      <xdr:col>81</xdr:col>
      <xdr:colOff>101600</xdr:colOff>
      <xdr:row>57</xdr:row>
      <xdr:rowOff>56483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161761</xdr:rowOff>
    </xdr:from>
    <xdr:to>
      <xdr:col>76</xdr:col>
      <xdr:colOff>165100</xdr:colOff>
      <xdr:row>57</xdr:row>
      <xdr:rowOff>91911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83038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148736</xdr:rowOff>
    </xdr:from>
    <xdr:to>
      <xdr:col>72</xdr:col>
      <xdr:colOff>38100</xdr:colOff>
      <xdr:row>57</xdr:row>
      <xdr:rowOff>78886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70013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92638</xdr:rowOff>
    </xdr:from>
    <xdr:to>
      <xdr:col>67</xdr:col>
      <xdr:colOff>101600</xdr:colOff>
      <xdr:row>57</xdr:row>
      <xdr:rowOff>22788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52026</xdr:rowOff>
    </xdr:from>
    <xdr:to>
      <xdr:col>85</xdr:col>
      <xdr:colOff>127000</xdr:colOff>
      <xdr:row>79</xdr:row>
      <xdr:rowOff>74059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96576"/>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70107</xdr:rowOff>
    </xdr:from>
    <xdr:to>
      <xdr:col>81</xdr:col>
      <xdr:colOff>50800</xdr:colOff>
      <xdr:row>79</xdr:row>
      <xdr:rowOff>74059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14657"/>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70107</xdr:rowOff>
    </xdr:from>
    <xdr:to>
      <xdr:col>76</xdr:col>
      <xdr:colOff>114300</xdr:colOff>
      <xdr:row>79</xdr:row>
      <xdr:rowOff>94383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14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94383</xdr:rowOff>
    </xdr:from>
    <xdr:to>
      <xdr:col>71</xdr:col>
      <xdr:colOff>177800</xdr:colOff>
      <xdr:row>79</xdr:row>
      <xdr:rowOff>94807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8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19025</xdr:rowOff>
    </xdr:from>
    <xdr:to>
      <xdr:col>67</xdr:col>
      <xdr:colOff>101600</xdr:colOff>
      <xdr:row>79</xdr:row>
      <xdr:rowOff>120625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137152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1226</xdr:rowOff>
    </xdr:from>
    <xdr:to>
      <xdr:col>85</xdr:col>
      <xdr:colOff>177800</xdr:colOff>
      <xdr:row>79</xdr:row>
      <xdr:rowOff>102826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87603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23259</xdr:rowOff>
    </xdr:from>
    <xdr:to>
      <xdr:col>81</xdr:col>
      <xdr:colOff>101600</xdr:colOff>
      <xdr:row>79</xdr:row>
      <xdr:rowOff>124859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115986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6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19307</xdr:rowOff>
    </xdr:from>
    <xdr:to>
      <xdr:col>76</xdr:col>
      <xdr:colOff>165100</xdr:colOff>
      <xdr:row>79</xdr:row>
      <xdr:rowOff>120907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112034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43583</xdr:rowOff>
    </xdr:from>
    <xdr:to>
      <xdr:col>72</xdr:col>
      <xdr:colOff>38100</xdr:colOff>
      <xdr:row>79</xdr:row>
      <xdr:rowOff>145183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136310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44007</xdr:rowOff>
    </xdr:from>
    <xdr:to>
      <xdr:col>67</xdr:col>
      <xdr:colOff>101600</xdr:colOff>
      <xdr:row>79</xdr:row>
      <xdr:rowOff>145607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136734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132107</xdr:rowOff>
    </xdr:from>
    <xdr:to>
      <xdr:col>85</xdr:col>
      <xdr:colOff>127000</xdr:colOff>
      <xdr:row>96</xdr:row>
      <xdr:rowOff>148991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591307"/>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121314</xdr:rowOff>
    </xdr:from>
    <xdr:to>
      <xdr:col>81</xdr:col>
      <xdr:colOff>50800</xdr:colOff>
      <xdr:row>96</xdr:row>
      <xdr:rowOff>132107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80514"/>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102829</xdr:rowOff>
    </xdr:from>
    <xdr:to>
      <xdr:col>76</xdr:col>
      <xdr:colOff>114300</xdr:colOff>
      <xdr:row>96</xdr:row>
      <xdr:rowOff>121314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62029"/>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91351</xdr:rowOff>
    </xdr:from>
    <xdr:to>
      <xdr:col>71</xdr:col>
      <xdr:colOff>177800</xdr:colOff>
      <xdr:row>96</xdr:row>
      <xdr:rowOff>102829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550551"/>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98191</xdr:rowOff>
    </xdr:from>
    <xdr:to>
      <xdr:col>85</xdr:col>
      <xdr:colOff>177800</xdr:colOff>
      <xdr:row>97</xdr:row>
      <xdr:rowOff>28341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76618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81307</xdr:rowOff>
    </xdr:from>
    <xdr:to>
      <xdr:col>81</xdr:col>
      <xdr:colOff>101600</xdr:colOff>
      <xdr:row>97</xdr:row>
      <xdr:rowOff>11457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63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70514</xdr:rowOff>
    </xdr:from>
    <xdr:to>
      <xdr:col>76</xdr:col>
      <xdr:colOff>165100</xdr:colOff>
      <xdr:row>97</xdr:row>
      <xdr:rowOff>664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163241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52029</xdr:rowOff>
    </xdr:from>
    <xdr:to>
      <xdr:col>72</xdr:col>
      <xdr:colOff>38100</xdr:colOff>
      <xdr:row>96</xdr:row>
      <xdr:rowOff>153629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144756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40551</xdr:rowOff>
    </xdr:from>
    <xdr:to>
      <xdr:col>67</xdr:col>
      <xdr:colOff>101600</xdr:colOff>
      <xdr:row>96</xdr:row>
      <xdr:rowOff>142151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133278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目的別にみると、</a:t>
          </a:r>
          <a:r>
            <a:rPr kumimoji="1" lang="ja-JP" altLang="en-US" sz="1100">
              <a:solidFill>
                <a:sysClr val="windowText" lastClr="000000"/>
              </a:solidFill>
              <a:effectLst/>
              <a:latin typeface="+mn-lt"/>
              <a:ea typeface="+mn-ea"/>
              <a:cs typeface="+mn-cs"/>
            </a:rPr>
            <a:t>前年度</a:t>
          </a:r>
          <a:r>
            <a:rPr kumimoji="1" lang="ja-JP" altLang="ja-JP" sz="1100">
              <a:solidFill>
                <a:sysClr val="windowText" lastClr="000000"/>
              </a:solidFill>
              <a:effectLst/>
              <a:latin typeface="+mn-lt"/>
              <a:ea typeface="+mn-ea"/>
              <a:cs typeface="+mn-cs"/>
            </a:rPr>
            <a:t>に比べ</a:t>
          </a:r>
          <a:r>
            <a:rPr kumimoji="1" lang="ja-JP" altLang="en-US" sz="1100">
              <a:solidFill>
                <a:sysClr val="windowText" lastClr="000000"/>
              </a:solidFill>
              <a:effectLst/>
              <a:latin typeface="+mn-lt"/>
              <a:ea typeface="+mn-ea"/>
              <a:cs typeface="+mn-cs"/>
            </a:rPr>
            <a:t>総務費が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．８％（▲１</a:t>
          </a:r>
          <a:r>
            <a:rPr kumimoji="1" lang="ja-JP" altLang="en-US" sz="1100">
              <a:solidFill>
                <a:sysClr val="windowText" lastClr="000000"/>
              </a:solidFill>
              <a:effectLst/>
              <a:latin typeface="+mn-lt"/>
              <a:ea typeface="+mn-ea"/>
              <a:cs typeface="+mn-cs"/>
            </a:rPr>
            <a:t>９５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、商工費が▲６１．１％（▲１２０百万円）、農林水産業費が▲１１．７％（▲９８百万円）、土木費が</a:t>
          </a:r>
          <a:r>
            <a:rPr kumimoji="1" lang="ja-JP" altLang="ja-JP" sz="1100">
              <a:solidFill>
                <a:sysClr val="windowText" lastClr="000000"/>
              </a:solidFill>
              <a:effectLst/>
              <a:latin typeface="+mn-lt"/>
              <a:ea typeface="+mn-ea"/>
              <a:cs typeface="+mn-cs"/>
            </a:rPr>
            <a:t>▲８．２％（▲５９百万円</a:t>
          </a:r>
          <a:r>
            <a:rPr kumimoji="1" lang="ja-JP" altLang="en-US" sz="1100">
              <a:solidFill>
                <a:sysClr val="windowText" lastClr="000000"/>
              </a:solidFill>
              <a:effectLst/>
              <a:latin typeface="+mn-lt"/>
              <a:ea typeface="+mn-ea"/>
              <a:cs typeface="+mn-cs"/>
            </a:rPr>
            <a:t>）、教育費▲１０．２％（▲６７百万円）</a:t>
          </a:r>
          <a:r>
            <a:rPr kumimoji="1" lang="ja-JP" altLang="ja-JP" sz="1100">
              <a:solidFill>
                <a:sysClr val="windowText" lastClr="000000"/>
              </a:solidFill>
              <a:effectLst/>
              <a:latin typeface="+mn-lt"/>
              <a:ea typeface="+mn-ea"/>
              <a:cs typeface="+mn-cs"/>
            </a:rPr>
            <a:t>となっている。</a:t>
          </a:r>
          <a:r>
            <a:rPr lang="ja-JP" altLang="ja-JP"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総務費については積立金の減が影響し、商工費は地域交流拠点施設、農林水産業費は畜産団地整備補助、土木費・教育費は中央コミュニティセンターといった事業が完了したことに伴い普通建設事業費が減</a:t>
          </a:r>
          <a:r>
            <a:rPr kumimoji="1" lang="ja-JP" altLang="ja-JP" sz="1100">
              <a:solidFill>
                <a:sysClr val="windowText" lastClr="000000"/>
              </a:solidFill>
              <a:effectLst/>
              <a:latin typeface="+mn-lt"/>
              <a:ea typeface="+mn-ea"/>
              <a:cs typeface="+mn-cs"/>
            </a:rPr>
            <a:t>となったこと</a:t>
          </a:r>
          <a:r>
            <a:rPr kumimoji="1" lang="ja-JP" altLang="en-US" sz="1100">
              <a:solidFill>
                <a:sysClr val="windowText" lastClr="000000"/>
              </a:solidFill>
              <a:effectLst/>
              <a:latin typeface="+mn-lt"/>
              <a:ea typeface="+mn-ea"/>
              <a:cs typeface="+mn-cs"/>
            </a:rPr>
            <a:t>が影響している。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一方で</a:t>
          </a:r>
          <a:r>
            <a:rPr kumimoji="1" lang="ja-JP" altLang="en-US" sz="1100">
              <a:solidFill>
                <a:sysClr val="windowText" lastClr="000000"/>
              </a:solidFill>
              <a:effectLst/>
              <a:latin typeface="+mn-lt"/>
              <a:ea typeface="+mn-ea"/>
              <a:cs typeface="+mn-cs"/>
            </a:rPr>
            <a:t>、民生費では保育園改築補助、衛生費では災害廃棄物運搬処分の増が影響し、台風襲来による災害復旧費が</a:t>
          </a:r>
          <a:r>
            <a:rPr kumimoji="1" lang="ja-JP" altLang="ja-JP" sz="1100">
              <a:solidFill>
                <a:sysClr val="windowText" lastClr="000000"/>
              </a:solidFill>
              <a:effectLst/>
              <a:latin typeface="+mn-lt"/>
              <a:ea typeface="+mn-ea"/>
              <a:cs typeface="+mn-cs"/>
            </a:rPr>
            <a:t>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a:t>
          </a:r>
          <a:r>
            <a:rPr lang="ja-JP" altLang="ja-JP" sz="1100" b="0" i="0" baseline="0">
              <a:solidFill>
                <a:sysClr val="windowText" lastClr="000000"/>
              </a:solidFill>
              <a:effectLst/>
              <a:latin typeface="+mn-lt"/>
              <a:ea typeface="+mn-ea"/>
              <a:cs typeface="+mn-cs"/>
            </a:rPr>
            <a:t>収支については、</a:t>
          </a:r>
          <a:r>
            <a:rPr lang="ja-JP" altLang="en-US" sz="1100" b="0" i="0" baseline="0">
              <a:solidFill>
                <a:sysClr val="windowText" lastClr="000000"/>
              </a:solidFill>
              <a:effectLst/>
              <a:latin typeface="+mn-lt"/>
              <a:ea typeface="+mn-ea"/>
              <a:cs typeface="+mn-cs"/>
            </a:rPr>
            <a:t>年々減少してきて</a:t>
          </a:r>
          <a:r>
            <a:rPr lang="ja-JP" altLang="ja-JP" sz="1100" b="0" i="0" baseline="0">
              <a:solidFill>
                <a:sysClr val="windowText" lastClr="000000"/>
              </a:solidFill>
              <a:effectLst/>
              <a:latin typeface="+mn-lt"/>
              <a:ea typeface="+mn-ea"/>
              <a:cs typeface="+mn-cs"/>
            </a:rPr>
            <a:t>おり、厳しさを増している。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財政調整基金については、非常に厳しい状態の中、近年は積み増しに努めてきた</a:t>
          </a:r>
          <a:r>
            <a:rPr lang="ja-JP" altLang="en-US" sz="1100" b="0" i="0" baseline="0">
              <a:solidFill>
                <a:sysClr val="windowText" lastClr="000000"/>
              </a:solidFill>
              <a:effectLst/>
              <a:latin typeface="+mn-lt"/>
              <a:ea typeface="+mn-ea"/>
              <a:cs typeface="+mn-cs"/>
            </a:rPr>
            <a:t>が、平成３０年度は台風災害による緊急的な財政需要が増え、積み立てができず、基金残高が大きく減少した。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今後も、基金の積み増しは難しい状況が続くと思われるため、税の徴収強化など徹底した収入確保と経費節減に努め、財政基盤の維持強化に努める。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ての会計で黒字決算となっており、連結実質赤字比率はマイナス非表示となり健全な財政状態が保たれているが、公営企業のうち公共下水道事業会計については、一般会計からの繰り入れによって黒字決算となっている。一般会計の財政を圧迫する要因ともなっており、接続加入率の向上に取り組む必要があ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上水道事業は、２８年度に料金改定を行ったものの、浄水場整備費用、さらには施設の老朽化対策に要する経費が経営を圧迫する要因となっている。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その他の特別会計では、介護保険特別会計の介護給付費や地域支援事業費の伸びによる繰出し増が、一般会計の財政負担を圧迫する要因となっている。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8434585</v>
      </c>
      <c r="BO4" s="461"/>
      <c r="BP4" s="461"/>
      <c r="BQ4" s="461"/>
      <c r="BR4" s="461"/>
      <c r="BS4" s="461"/>
      <c r="BT4" s="461"/>
      <c r="BU4" s="462"/>
      <c r="BV4" s="460">
        <v>8740411</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3.8</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8168379</v>
      </c>
      <c r="BO5" s="466"/>
      <c r="BP5" s="466"/>
      <c r="BQ5" s="466"/>
      <c r="BR5" s="466"/>
      <c r="BS5" s="466"/>
      <c r="BT5" s="466"/>
      <c r="BU5" s="467"/>
      <c r="BV5" s="465">
        <v>8488693</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91.7</v>
      </c>
      <c r="DC5" s="436"/>
      <c r="DD5" s="436"/>
      <c r="DE5" s="436"/>
      <c r="DF5" s="436"/>
      <c r="DG5" s="436"/>
      <c r="DH5" s="436"/>
      <c r="DI5" s="437"/>
      <c r="DJ5" s="185"/>
      <c r="DK5" s="185"/>
      <c r="DL5" s="185"/>
      <c r="DM5" s="185"/>
      <c r="DN5" s="185"/>
      <c r="DO5" s="185"/>
    </row>
    <row r="6" spans="1:119" ht="18.75" customHeight="1" x14ac:dyDescent="0.2">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266206</v>
      </c>
      <c r="BO6" s="466"/>
      <c r="BP6" s="466"/>
      <c r="BQ6" s="466"/>
      <c r="BR6" s="466"/>
      <c r="BS6" s="466"/>
      <c r="BT6" s="466"/>
      <c r="BU6" s="467"/>
      <c r="BV6" s="465">
        <v>251718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100.4</v>
      </c>
      <c r="CU6" s="616"/>
      <c r="CV6" s="616"/>
      <c r="CW6" s="616"/>
      <c r="CX6" s="616"/>
      <c r="CY6" s="616"/>
      <c r="CZ6" s="616"/>
      <c r="DA6" s="617"/>
      <c r="DB6" s="615">
        <v>97.8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76047</v>
      </c>
      <c r="BO7" s="466"/>
      <c r="BP7" s="466"/>
      <c r="BQ7" s="466"/>
      <c r="BR7" s="466"/>
      <c r="BS7" s="466"/>
      <c r="BT7" s="466"/>
      <c r="BU7" s="467"/>
      <c r="BV7" s="465">
        <v>6607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5066504</v>
      </c>
      <c r="CU7" s="466"/>
      <c r="CV7" s="466"/>
      <c r="CW7" s="466"/>
      <c r="CX7" s="466"/>
      <c r="CY7" s="466"/>
      <c r="CZ7" s="466"/>
      <c r="DA7" s="467"/>
      <c r="DB7" s="465">
        <v>5099712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95</v>
      </c>
      <c r="AV8" s="523"/>
      <c r="AW8" s="523"/>
      <c r="AX8" s="523"/>
      <c r="AY8" s="445" t="s">
        <v>110</v>
      </c>
      <c r="AZ8" s="446"/>
      <c r="BA8" s="446"/>
      <c r="BB8" s="446"/>
      <c r="BC8" s="446"/>
      <c r="BD8" s="446"/>
      <c r="BE8" s="446"/>
      <c r="BF8" s="446"/>
      <c r="BG8" s="446"/>
      <c r="BH8" s="446"/>
      <c r="BI8" s="446"/>
      <c r="BJ8" s="446"/>
      <c r="BK8" s="446"/>
      <c r="BL8" s="446"/>
      <c r="BM8" s="447"/>
      <c r="BN8" s="465">
        <v>190159</v>
      </c>
      <c r="BO8" s="466"/>
      <c r="BP8" s="466"/>
      <c r="BQ8" s="466"/>
      <c r="BR8" s="466"/>
      <c r="BS8" s="466"/>
      <c r="BT8" s="466"/>
      <c r="BU8" s="467"/>
      <c r="BV8" s="465">
        <v>245111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19606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95</v>
      </c>
      <c r="AV9" s="523"/>
      <c r="AW9" s="523"/>
      <c r="AX9" s="523"/>
      <c r="AY9" s="445" t="s">
        <v>116</v>
      </c>
      <c r="AZ9" s="446"/>
      <c r="BA9" s="446"/>
      <c r="BB9" s="446"/>
      <c r="BC9" s="446"/>
      <c r="BD9" s="446"/>
      <c r="BE9" s="446"/>
      <c r="BF9" s="446"/>
      <c r="BG9" s="446"/>
      <c r="BH9" s="446"/>
      <c r="BI9" s="446"/>
      <c r="BJ9" s="446"/>
      <c r="BK9" s="446"/>
      <c r="BL9" s="446"/>
      <c r="BM9" s="447"/>
      <c r="BN9" s="465">
        <v>-54952</v>
      </c>
      <c r="BO9" s="466"/>
      <c r="BP9" s="466"/>
      <c r="BQ9" s="466"/>
      <c r="BR9" s="466"/>
      <c r="BS9" s="466"/>
      <c r="BT9" s="466"/>
      <c r="BU9" s="467"/>
      <c r="BV9" s="465">
        <v>2551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15.9</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20909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95</v>
      </c>
      <c r="AV10" s="523"/>
      <c r="AW10" s="523"/>
      <c r="AX10" s="523"/>
      <c r="AY10" s="445" t="s">
        <v>120</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160000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95</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19450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361058</v>
      </c>
      <c r="BO12" s="466"/>
      <c r="BP12" s="466"/>
      <c r="BQ12" s="466"/>
      <c r="BR12" s="466"/>
      <c r="BS12" s="466"/>
      <c r="BT12" s="466"/>
      <c r="BU12" s="467"/>
      <c r="BV12" s="465">
        <v>283000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19285</v>
      </c>
      <c r="S13" s="569"/>
      <c r="T13" s="569"/>
      <c r="U13" s="569"/>
      <c r="V13" s="570"/>
      <c r="W13" s="556" t="s">
        <v>139</v>
      </c>
      <c r="X13" s="478"/>
      <c r="Y13" s="478"/>
      <c r="Z13" s="478"/>
      <c r="AA13" s="478"/>
      <c r="AB13" s="479"/>
      <c r="AC13" s="441">
        <v>1970</v>
      </c>
      <c r="AD13" s="442"/>
      <c r="AE13" s="442"/>
      <c r="AF13" s="442"/>
      <c r="AG13" s="443"/>
      <c r="AH13" s="441">
        <v>2219</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-416010</v>
      </c>
      <c r="BO13" s="466"/>
      <c r="BP13" s="466"/>
      <c r="BQ13" s="466"/>
      <c r="BR13" s="466"/>
      <c r="BS13" s="466"/>
      <c r="BT13" s="466"/>
      <c r="BU13" s="467"/>
      <c r="BV13" s="465">
        <v>-120449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10.1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19722</v>
      </c>
      <c r="S14" s="569"/>
      <c r="T14" s="569"/>
      <c r="U14" s="569"/>
      <c r="V14" s="570"/>
      <c r="W14" s="571"/>
      <c r="X14" s="481"/>
      <c r="Y14" s="481"/>
      <c r="Z14" s="481"/>
      <c r="AA14" s="481"/>
      <c r="AB14" s="482"/>
      <c r="AC14" s="561">
        <v>20.399999999999999</v>
      </c>
      <c r="AD14" s="562"/>
      <c r="AE14" s="562"/>
      <c r="AF14" s="562"/>
      <c r="AG14" s="563"/>
      <c r="AH14" s="561">
        <v>21.7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80.400000000000006</v>
      </c>
      <c r="CU14" s="573"/>
      <c r="CV14" s="573"/>
      <c r="CW14" s="573"/>
      <c r="CX14" s="573"/>
      <c r="CY14" s="573"/>
      <c r="CZ14" s="573"/>
      <c r="DA14" s="574"/>
      <c r="DB14" s="572">
        <v>83.8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19582</v>
      </c>
      <c r="S15" s="569"/>
      <c r="T15" s="569"/>
      <c r="U15" s="569"/>
      <c r="V15" s="570"/>
      <c r="W15" s="556" t="s">
        <v>147</v>
      </c>
      <c r="X15" s="478"/>
      <c r="Y15" s="478"/>
      <c r="Z15" s="478"/>
      <c r="AA15" s="478"/>
      <c r="AB15" s="479"/>
      <c r="AC15" s="441">
        <v>2153</v>
      </c>
      <c r="AD15" s="442"/>
      <c r="AE15" s="442"/>
      <c r="AF15" s="442"/>
      <c r="AG15" s="443"/>
      <c r="AH15" s="441">
        <v>2336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2158621</v>
      </c>
      <c r="BO15" s="461"/>
      <c r="BP15" s="461"/>
      <c r="BQ15" s="461"/>
      <c r="BR15" s="461"/>
      <c r="BS15" s="461"/>
      <c r="BT15" s="461"/>
      <c r="BU15" s="462"/>
      <c r="BV15" s="460">
        <v>2120104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22.3</v>
      </c>
      <c r="AD16" s="562"/>
      <c r="AE16" s="562"/>
      <c r="AF16" s="562"/>
      <c r="AG16" s="563"/>
      <c r="AH16" s="561">
        <v>22.8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4184445</v>
      </c>
      <c r="BO16" s="466"/>
      <c r="BP16" s="466"/>
      <c r="BQ16" s="466"/>
      <c r="BR16" s="466"/>
      <c r="BS16" s="466"/>
      <c r="BT16" s="466"/>
      <c r="BU16" s="467"/>
      <c r="BV16" s="465">
        <v>4214058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5551</v>
      </c>
      <c r="AD17" s="442"/>
      <c r="AE17" s="442"/>
      <c r="AF17" s="442"/>
      <c r="AG17" s="443"/>
      <c r="AH17" s="441">
        <v>5677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2738682</v>
      </c>
      <c r="BO17" s="466"/>
      <c r="BP17" s="466"/>
      <c r="BQ17" s="466"/>
      <c r="BR17" s="466"/>
      <c r="BS17" s="466"/>
      <c r="BT17" s="466"/>
      <c r="BU17" s="467"/>
      <c r="BV17" s="465">
        <v>2689188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130.63</v>
      </c>
      <c r="M18" s="530"/>
      <c r="N18" s="530"/>
      <c r="O18" s="530"/>
      <c r="P18" s="530"/>
      <c r="Q18" s="530"/>
      <c r="R18" s="531"/>
      <c r="S18" s="531"/>
      <c r="T18" s="531"/>
      <c r="U18" s="531"/>
      <c r="V18" s="532"/>
      <c r="W18" s="546"/>
      <c r="X18" s="547"/>
      <c r="Y18" s="547"/>
      <c r="Z18" s="547"/>
      <c r="AA18" s="547"/>
      <c r="AB18" s="557"/>
      <c r="AC18" s="429">
        <v>57.4</v>
      </c>
      <c r="AD18" s="430"/>
      <c r="AE18" s="430"/>
      <c r="AF18" s="430"/>
      <c r="AG18" s="533"/>
      <c r="AH18" s="429">
        <v>55.5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4741296</v>
      </c>
      <c r="BO18" s="466"/>
      <c r="BP18" s="466"/>
      <c r="BQ18" s="466"/>
      <c r="BR18" s="466"/>
      <c r="BS18" s="466"/>
      <c r="BT18" s="466"/>
      <c r="BU18" s="467"/>
      <c r="BV18" s="465">
        <v>4729308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5802847</v>
      </c>
      <c r="BO19" s="466"/>
      <c r="BP19" s="466"/>
      <c r="BQ19" s="466"/>
      <c r="BR19" s="466"/>
      <c r="BS19" s="466"/>
      <c r="BT19" s="466"/>
      <c r="BU19" s="467"/>
      <c r="BV19" s="465">
        <v>5907305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7606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8564358</v>
      </c>
      <c r="BO23" s="466"/>
      <c r="BP23" s="466"/>
      <c r="BQ23" s="466"/>
      <c r="BR23" s="466"/>
      <c r="BS23" s="466"/>
      <c r="BT23" s="466"/>
      <c r="BU23" s="467"/>
      <c r="BV23" s="465">
        <v>8977793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7220</v>
      </c>
      <c r="R24" s="442"/>
      <c r="S24" s="442"/>
      <c r="T24" s="442"/>
      <c r="U24" s="442"/>
      <c r="V24" s="443"/>
      <c r="W24" s="507"/>
      <c r="X24" s="498"/>
      <c r="Y24" s="499"/>
      <c r="Z24" s="438" t="s">
        <v>171</v>
      </c>
      <c r="AA24" s="439"/>
      <c r="AB24" s="439"/>
      <c r="AC24" s="439"/>
      <c r="AD24" s="439"/>
      <c r="AE24" s="439"/>
      <c r="AF24" s="439"/>
      <c r="AG24" s="440"/>
      <c r="AH24" s="441">
        <v>131</v>
      </c>
      <c r="AI24" s="442"/>
      <c r="AJ24" s="442"/>
      <c r="AK24" s="442"/>
      <c r="AL24" s="443"/>
      <c r="AM24" s="441">
        <v>421820</v>
      </c>
      <c r="AN24" s="442"/>
      <c r="AO24" s="442"/>
      <c r="AP24" s="442"/>
      <c r="AQ24" s="442"/>
      <c r="AR24" s="443"/>
      <c r="AS24" s="441">
        <v>3220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8332336</v>
      </c>
      <c r="BO24" s="466"/>
      <c r="BP24" s="466"/>
      <c r="BQ24" s="466"/>
      <c r="BR24" s="466"/>
      <c r="BS24" s="466"/>
      <c r="BT24" s="466"/>
      <c r="BU24" s="467"/>
      <c r="BV24" s="465">
        <v>8742157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5790</v>
      </c>
      <c r="R25" s="442"/>
      <c r="S25" s="442"/>
      <c r="T25" s="442"/>
      <c r="U25" s="442"/>
      <c r="V25" s="443"/>
      <c r="W25" s="507"/>
      <c r="X25" s="498"/>
      <c r="Y25" s="499"/>
      <c r="Z25" s="438" t="s">
        <v>174</v>
      </c>
      <c r="AA25" s="439"/>
      <c r="AB25" s="439"/>
      <c r="AC25" s="439"/>
      <c r="AD25" s="439"/>
      <c r="AE25" s="439"/>
      <c r="AF25" s="439"/>
      <c r="AG25" s="440"/>
      <c r="AH25" s="441" t="s">
        <v>127</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375976</v>
      </c>
      <c r="BO25" s="461"/>
      <c r="BP25" s="461"/>
      <c r="BQ25" s="461"/>
      <c r="BR25" s="461"/>
      <c r="BS25" s="461"/>
      <c r="BT25" s="461"/>
      <c r="BU25" s="462"/>
      <c r="BV25" s="460">
        <v>214334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5520</v>
      </c>
      <c r="R26" s="442"/>
      <c r="S26" s="442"/>
      <c r="T26" s="442"/>
      <c r="U26" s="442"/>
      <c r="V26" s="443"/>
      <c r="W26" s="507"/>
      <c r="X26" s="498"/>
      <c r="Y26" s="499"/>
      <c r="Z26" s="438" t="s">
        <v>177</v>
      </c>
      <c r="AA26" s="520"/>
      <c r="AB26" s="520"/>
      <c r="AC26" s="520"/>
      <c r="AD26" s="520"/>
      <c r="AE26" s="520"/>
      <c r="AF26" s="520"/>
      <c r="AG26" s="521"/>
      <c r="AH26" s="441" t="s">
        <v>127</v>
      </c>
      <c r="AI26" s="442"/>
      <c r="AJ26" s="442"/>
      <c r="AK26" s="442"/>
      <c r="AL26" s="443"/>
      <c r="AM26" s="441" t="s">
        <v>127</v>
      </c>
      <c r="AN26" s="442"/>
      <c r="AO26" s="442"/>
      <c r="AP26" s="442"/>
      <c r="AQ26" s="442"/>
      <c r="AR26" s="443"/>
      <c r="AS26" s="441" t="s">
        <v>137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3210</v>
      </c>
      <c r="R27" s="442"/>
      <c r="S27" s="442"/>
      <c r="T27" s="442"/>
      <c r="U27" s="442"/>
      <c r="V27" s="443"/>
      <c r="W27" s="507"/>
      <c r="X27" s="498"/>
      <c r="Y27" s="499"/>
      <c r="Z27" s="438" t="s">
        <v>180</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225760</v>
      </c>
      <c r="BO27" s="469"/>
      <c r="BP27" s="469"/>
      <c r="BQ27" s="469"/>
      <c r="BR27" s="469"/>
      <c r="BS27" s="469"/>
      <c r="BT27" s="469"/>
      <c r="BU27" s="470"/>
      <c r="BV27" s="468">
        <v>225760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2570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1005908</v>
      </c>
      <c r="BO28" s="461"/>
      <c r="BP28" s="461"/>
      <c r="BQ28" s="461"/>
      <c r="BR28" s="461"/>
      <c r="BS28" s="461"/>
      <c r="BT28" s="461"/>
      <c r="BU28" s="462"/>
      <c r="BV28" s="460">
        <v>1243966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11</v>
      </c>
      <c r="M29" s="442"/>
      <c r="N29" s="442"/>
      <c r="O29" s="442"/>
      <c r="P29" s="443"/>
      <c r="Q29" s="441">
        <v>2320</v>
      </c>
      <c r="R29" s="442"/>
      <c r="S29" s="442"/>
      <c r="T29" s="442"/>
      <c r="U29" s="442"/>
      <c r="V29" s="443"/>
      <c r="W29" s="508"/>
      <c r="X29" s="509"/>
      <c r="Y29" s="510"/>
      <c r="Z29" s="438" t="s">
        <v>186</v>
      </c>
      <c r="AA29" s="439"/>
      <c r="AB29" s="439"/>
      <c r="AC29" s="439"/>
      <c r="AD29" s="439"/>
      <c r="AE29" s="439"/>
      <c r="AF29" s="439"/>
      <c r="AG29" s="440"/>
      <c r="AH29" s="441">
        <v>131</v>
      </c>
      <c r="AI29" s="442"/>
      <c r="AJ29" s="442"/>
      <c r="AK29" s="442"/>
      <c r="AL29" s="443"/>
      <c r="AM29" s="441">
        <v>421820</v>
      </c>
      <c r="AN29" s="442"/>
      <c r="AO29" s="442"/>
      <c r="AP29" s="442"/>
      <c r="AQ29" s="442"/>
      <c r="AR29" s="443"/>
      <c r="AS29" s="441">
        <v>3220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57668</v>
      </c>
      <c r="BO29" s="466"/>
      <c r="BP29" s="466"/>
      <c r="BQ29" s="466"/>
      <c r="BR29" s="466"/>
      <c r="BS29" s="466"/>
      <c r="BT29" s="466"/>
      <c r="BU29" s="467"/>
      <c r="BV29" s="465">
        <v>69359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256749</v>
      </c>
      <c r="BO30" s="469"/>
      <c r="BP30" s="469"/>
      <c r="BQ30" s="469"/>
      <c r="BR30" s="469"/>
      <c r="BS30" s="469"/>
      <c r="BT30" s="469"/>
      <c r="BU30" s="470"/>
      <c r="BV30" s="468">
        <v>251399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宮崎県市町村総合事務組合（一般会計）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国富町土地開発公社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宮崎県市町村総合事務組合（市町村交通災害共済事業特別会計）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宮崎県環境整備公社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宮崎県市町村総合事務組合（自治会館管理運営特別会計）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宮崎県中部地区衛生組合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宮崎県後期高齢者医療広域連合（一般会計）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宮崎県後期高齢者医療広域連合（後期高齢者医療特別会計）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Mn7hXadRAcjPGSniC9pDdQpqaX2uip3jpWYywiBNkYZ0/U2BBd7bUpiW5UTATVobPz80wVnJ3GN6xmeop2x9Q==" saltValue="JU1Mk9k8C53TCKI3ZmoB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570</v>
      </c>
      <c r="D34" s="1244"/>
      <c r="E34" s="1245"/>
      <c r="F34" s="32">
        <v>2.81</v>
      </c>
      <c r="G34" s="33">
        <v>2.37</v>
      </c>
      <c r="H34" s="33">
        <v>3.33</v>
      </c>
      <c r="I34" s="33">
        <v>3.64</v>
      </c>
      <c r="J34" s="34">
        <v>4.05</v>
      </c>
      <c r="K34" s="22"/>
      <c r="L34" s="22"/>
      <c r="M34" s="22"/>
      <c r="N34" s="22"/>
      <c r="O34" s="22"/>
      <c r="P34" s="22"/>
    </row>
    <row r="35" spans="1:16" ht="39" customHeight="1" x14ac:dyDescent="0.2">
      <c r="A35" s="22"/>
      <c r="B35" s="35"/>
      <c r="C35" s="1238" t="s">
        <v>571</v>
      </c>
      <c r="D35" s="1239"/>
      <c r="E35" s="1240"/>
      <c r="F35" s="36">
        <v>5.61</v>
      </c>
      <c r="G35" s="37">
        <v>5.18</v>
      </c>
      <c r="H35" s="37">
        <v>4.72</v>
      </c>
      <c r="I35" s="37">
        <v>4.8</v>
      </c>
      <c r="J35" s="38">
        <v>3.75</v>
      </c>
      <c r="K35" s="22"/>
      <c r="L35" s="22"/>
      <c r="M35" s="22"/>
      <c r="N35" s="22"/>
      <c r="O35" s="22"/>
      <c r="P35" s="22"/>
    </row>
    <row r="36" spans="1:16" ht="39" customHeight="1" x14ac:dyDescent="0.2">
      <c r="A36" s="22"/>
      <c r="B36" s="35"/>
      <c r="C36" s="1238" t="s">
        <v>572</v>
      </c>
      <c r="D36" s="1239"/>
      <c r="E36" s="1240"/>
      <c r="F36" s="36">
        <v>0.32</v>
      </c>
      <c r="G36" s="37">
        <v>0.26</v>
      </c>
      <c r="H36" s="37">
        <v>0.27</v>
      </c>
      <c r="I36" s="37">
        <v>0.17</v>
      </c>
      <c r="J36" s="38">
        <v>0.19</v>
      </c>
      <c r="K36" s="22"/>
      <c r="L36" s="22"/>
      <c r="M36" s="22"/>
      <c r="N36" s="22"/>
      <c r="O36" s="22"/>
      <c r="P36" s="22"/>
    </row>
    <row r="37" spans="1:16" ht="39" customHeight="1" x14ac:dyDescent="0.2">
      <c r="A37" s="22"/>
      <c r="B37" s="35"/>
      <c r="C37" s="1238" t="s">
        <v>573</v>
      </c>
      <c r="D37" s="1239"/>
      <c r="E37" s="1240"/>
      <c r="F37" s="36">
        <v>3.35</v>
      </c>
      <c r="G37" s="37">
        <v>2.77</v>
      </c>
      <c r="H37" s="37">
        <v>4.8099999999999996</v>
      </c>
      <c r="I37" s="37">
        <v>3.77</v>
      </c>
      <c r="J37" s="38">
        <v>0.18</v>
      </c>
      <c r="K37" s="22"/>
      <c r="L37" s="22"/>
      <c r="M37" s="22"/>
      <c r="N37" s="22"/>
      <c r="O37" s="22"/>
      <c r="P37" s="22"/>
    </row>
    <row r="38" spans="1:16" ht="39" customHeight="1" x14ac:dyDescent="0.2">
      <c r="A38" s="22"/>
      <c r="B38" s="35"/>
      <c r="C38" s="1238" t="s">
        <v>574</v>
      </c>
      <c r="D38" s="1239"/>
      <c r="E38" s="1240"/>
      <c r="F38" s="36">
        <v>1.24</v>
      </c>
      <c r="G38" s="37">
        <v>0.62</v>
      </c>
      <c r="H38" s="37">
        <v>0.41</v>
      </c>
      <c r="I38" s="37">
        <v>0.93</v>
      </c>
      <c r="J38" s="38">
        <v>0.05</v>
      </c>
      <c r="K38" s="22"/>
      <c r="L38" s="22"/>
      <c r="M38" s="22"/>
      <c r="N38" s="22"/>
      <c r="O38" s="22"/>
      <c r="P38" s="22"/>
    </row>
    <row r="39" spans="1:16" ht="39" customHeight="1" x14ac:dyDescent="0.2">
      <c r="A39" s="22"/>
      <c r="B39" s="35"/>
      <c r="C39" s="1238" t="s">
        <v>575</v>
      </c>
      <c r="D39" s="1239"/>
      <c r="E39" s="1240"/>
      <c r="F39" s="36">
        <v>0.04</v>
      </c>
      <c r="G39" s="37">
        <v>0.03</v>
      </c>
      <c r="H39" s="37">
        <v>0.03</v>
      </c>
      <c r="I39" s="37">
        <v>0.05</v>
      </c>
      <c r="J39" s="38">
        <v>0.03</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577</v>
      </c>
      <c r="D43" s="1242"/>
      <c r="E43" s="1243"/>
      <c r="F43" s="41">
        <v>0.06</v>
      </c>
      <c r="G43" s="42">
        <v>0.1</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TqfkTS4vvEHtmWzJxdosYEZXjmIFLr0QR6ZAM6a65OBg3SBaYfz7HKDjZan3d0qZahDSvPMqUn7G93krBcVUQ==" saltValue="qKxRA9hEu6XMs+BbVs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1063</v>
      </c>
      <c r="L45" s="60">
        <v>1036</v>
      </c>
      <c r="M45" s="60">
        <v>1001</v>
      </c>
      <c r="N45" s="60">
        <v>976</v>
      </c>
      <c r="O45" s="61">
        <v>942</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132</v>
      </c>
      <c r="L48" s="64">
        <v>143</v>
      </c>
      <c r="M48" s="64">
        <v>155</v>
      </c>
      <c r="N48" s="64">
        <v>151</v>
      </c>
      <c r="O48" s="65">
        <v>167</v>
      </c>
      <c r="P48" s="48"/>
      <c r="Q48" s="48"/>
      <c r="R48" s="48"/>
      <c r="S48" s="48"/>
      <c r="T48" s="48"/>
      <c r="U48" s="48"/>
    </row>
    <row r="49" spans="1:21" ht="30.75" customHeight="1" x14ac:dyDescent="0.2">
      <c r="A49" s="48"/>
      <c r="B49" s="1266"/>
      <c r="C49" s="1267"/>
      <c r="D49" s="62"/>
      <c r="E49" s="1248" t="s">
        <v>16</v>
      </c>
      <c r="F49" s="1248"/>
      <c r="G49" s="1248"/>
      <c r="H49" s="1248"/>
      <c r="I49" s="1248"/>
      <c r="J49" s="1249"/>
      <c r="K49" s="63">
        <v>22</v>
      </c>
      <c r="L49" s="64" t="s">
        <v>518</v>
      </c>
      <c r="M49" s="64" t="s">
        <v>518</v>
      </c>
      <c r="N49" s="64" t="s">
        <v>518</v>
      </c>
      <c r="O49" s="65" t="s">
        <v>518</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740</v>
      </c>
      <c r="L52" s="64">
        <v>712</v>
      </c>
      <c r="M52" s="64">
        <v>708</v>
      </c>
      <c r="N52" s="64">
        <v>677</v>
      </c>
      <c r="O52" s="65">
        <v>636</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477</v>
      </c>
      <c r="L53" s="69">
        <v>467</v>
      </c>
      <c r="M53" s="69">
        <v>448</v>
      </c>
      <c r="N53" s="69">
        <v>450</v>
      </c>
      <c r="O53" s="70">
        <v>473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605</v>
      </c>
      <c r="L57" s="83" t="s">
        <v>606</v>
      </c>
      <c r="M57" s="83" t="s">
        <v>606</v>
      </c>
      <c r="N57" s="83" t="s">
        <v>604</v>
      </c>
      <c r="O57" s="84" t="s">
        <v>606</v>
      </c>
    </row>
    <row r="58" spans="1:21" ht="31.5" customHeight="1" thickBot="1" x14ac:dyDescent="0.25">
      <c r="B58" s="1256"/>
      <c r="C58" s="1257"/>
      <c r="D58" s="1261" t="s">
        <v>27</v>
      </c>
      <c r="E58" s="1262"/>
      <c r="F58" s="1262"/>
      <c r="G58" s="1262"/>
      <c r="H58" s="1262"/>
      <c r="I58" s="1262"/>
      <c r="J58" s="1263"/>
      <c r="K58" s="85" t="s">
        <v>604</v>
      </c>
      <c r="L58" s="86" t="s">
        <v>606</v>
      </c>
      <c r="M58" s="86" t="s">
        <v>606</v>
      </c>
      <c r="N58" s="86" t="s">
        <v>606</v>
      </c>
      <c r="O58" s="87" t="s">
        <v>606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U8G6W9RQgRsOTcwGPST2Rqxt9QWRkl9r78gEx54Una0H54d91hTUAEBuLEYkl8hE+tO5hIF0guJsmR7SKm4Cw==" saltValue="xIEYeucYRci264oImPNY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8598</v>
      </c>
      <c r="J41" s="103">
        <v>8773</v>
      </c>
      <c r="K41" s="103">
        <v>9291</v>
      </c>
      <c r="L41" s="103">
        <v>8978</v>
      </c>
      <c r="M41" s="104">
        <v>8564</v>
      </c>
    </row>
    <row r="42" spans="2:13" ht="27.75" customHeight="1" x14ac:dyDescent="0.2">
      <c r="B42" s="1274"/>
      <c r="C42" s="1275"/>
      <c r="D42" s="105"/>
      <c r="E42" s="1278" t="s">
        <v>32</v>
      </c>
      <c r="F42" s="1278"/>
      <c r="G42" s="1278"/>
      <c r="H42" s="1279"/>
      <c r="I42" s="106" t="s">
        <v>518</v>
      </c>
      <c r="J42" s="107" t="s">
        <v>518</v>
      </c>
      <c r="K42" s="107" t="s">
        <v>518</v>
      </c>
      <c r="L42" s="107" t="s">
        <v>518</v>
      </c>
      <c r="M42" s="108" t="s">
        <v>518</v>
      </c>
    </row>
    <row r="43" spans="2:13" ht="27.75" customHeight="1" x14ac:dyDescent="0.2">
      <c r="B43" s="1274"/>
      <c r="C43" s="1275"/>
      <c r="D43" s="105"/>
      <c r="E43" s="1278" t="s">
        <v>33</v>
      </c>
      <c r="F43" s="1278"/>
      <c r="G43" s="1278"/>
      <c r="H43" s="1279"/>
      <c r="I43" s="106">
        <v>2355</v>
      </c>
      <c r="J43" s="107">
        <v>2351</v>
      </c>
      <c r="K43" s="107">
        <v>2140</v>
      </c>
      <c r="L43" s="107">
        <v>2088</v>
      </c>
      <c r="M43" s="108">
        <v>2117</v>
      </c>
    </row>
    <row r="44" spans="2:13" ht="27.75" customHeight="1" x14ac:dyDescent="0.2">
      <c r="B44" s="1274"/>
      <c r="C44" s="1275"/>
      <c r="D44" s="105"/>
      <c r="E44" s="1278" t="s">
        <v>34</v>
      </c>
      <c r="F44" s="1278"/>
      <c r="G44" s="1278"/>
      <c r="H44" s="1279"/>
      <c r="I44" s="106">
        <v>15</v>
      </c>
      <c r="J44" s="107" t="s">
        <v>518</v>
      </c>
      <c r="K44" s="107" t="s">
        <v>518</v>
      </c>
      <c r="L44" s="107" t="s">
        <v>518</v>
      </c>
      <c r="M44" s="108" t="s">
        <v>518</v>
      </c>
    </row>
    <row r="45" spans="2:13" ht="27.75" customHeight="1" x14ac:dyDescent="0.2">
      <c r="B45" s="1274"/>
      <c r="C45" s="1275"/>
      <c r="D45" s="105"/>
      <c r="E45" s="1278" t="s">
        <v>35</v>
      </c>
      <c r="F45" s="1278"/>
      <c r="G45" s="1278"/>
      <c r="H45" s="1279"/>
      <c r="I45" s="106">
        <v>1335</v>
      </c>
      <c r="J45" s="107">
        <v>1275</v>
      </c>
      <c r="K45" s="107">
        <v>1296</v>
      </c>
      <c r="L45" s="107">
        <v>1332</v>
      </c>
      <c r="M45" s="108">
        <v>1305</v>
      </c>
    </row>
    <row r="46" spans="2:13" ht="27.75" customHeight="1" x14ac:dyDescent="0.2">
      <c r="B46" s="1274"/>
      <c r="C46" s="1275"/>
      <c r="D46" s="109"/>
      <c r="E46" s="1278" t="s">
        <v>36</v>
      </c>
      <c r="F46" s="1278"/>
      <c r="G46" s="1278"/>
      <c r="H46" s="1279"/>
      <c r="I46" s="106" t="s">
        <v>518</v>
      </c>
      <c r="J46" s="107" t="s">
        <v>518</v>
      </c>
      <c r="K46" s="107">
        <v>10</v>
      </c>
      <c r="L46" s="107">
        <v>10</v>
      </c>
      <c r="M46" s="108">
        <v>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2202</v>
      </c>
      <c r="J50" s="107">
        <v>2357</v>
      </c>
      <c r="K50" s="107">
        <v>2122</v>
      </c>
      <c r="L50" s="107">
        <v>2216</v>
      </c>
      <c r="M50" s="108">
        <v>2071</v>
      </c>
    </row>
    <row r="51" spans="2:13" ht="27.75" customHeight="1" x14ac:dyDescent="0.2">
      <c r="B51" s="1274"/>
      <c r="C51" s="1275"/>
      <c r="D51" s="105"/>
      <c r="E51" s="1278" t="s">
        <v>42</v>
      </c>
      <c r="F51" s="1278"/>
      <c r="G51" s="1278"/>
      <c r="H51" s="1279"/>
      <c r="I51" s="106">
        <v>122</v>
      </c>
      <c r="J51" s="107">
        <v>103</v>
      </c>
      <c r="K51" s="107">
        <v>80</v>
      </c>
      <c r="L51" s="107">
        <v>60</v>
      </c>
      <c r="M51" s="108">
        <v>43</v>
      </c>
    </row>
    <row r="52" spans="2:13" ht="27.75" customHeight="1" x14ac:dyDescent="0.2">
      <c r="B52" s="1276"/>
      <c r="C52" s="1277"/>
      <c r="D52" s="105"/>
      <c r="E52" s="1278" t="s">
        <v>43</v>
      </c>
      <c r="F52" s="1278"/>
      <c r="G52" s="1278"/>
      <c r="H52" s="1279"/>
      <c r="I52" s="106">
        <v>6791</v>
      </c>
      <c r="J52" s="107">
        <v>6670</v>
      </c>
      <c r="K52" s="107">
        <v>6638</v>
      </c>
      <c r="L52" s="107">
        <v>6407</v>
      </c>
      <c r="M52" s="108">
        <v>6303</v>
      </c>
    </row>
    <row r="53" spans="2:13" ht="27.75" customHeight="1" thickBot="1" x14ac:dyDescent="0.25">
      <c r="B53" s="1280" t="s">
        <v>44</v>
      </c>
      <c r="C53" s="1281"/>
      <c r="D53" s="112"/>
      <c r="E53" s="1282" t="s">
        <v>45</v>
      </c>
      <c r="F53" s="1282"/>
      <c r="G53" s="1282"/>
      <c r="H53" s="1283"/>
      <c r="I53" s="113">
        <v>3186</v>
      </c>
      <c r="J53" s="114">
        <v>3268</v>
      </c>
      <c r="K53" s="114">
        <v>3898</v>
      </c>
      <c r="L53" s="114">
        <v>3726</v>
      </c>
      <c r="M53" s="115">
        <v>3579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pUTRScU5Z4Deq3MjAM7PAmnOb+N3FRyhYUYJxHzrhGIq2p+nEZMckUgbtHi6gUNjJKhDZjUvCYvbTIZA9wnWw==" saltValue="06oEwGvrAgPM4Es5NWEj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99" t="s">
        <v>48</v>
      </c>
      <c r="D55" s="1299"/>
      <c r="E55" s="1300"/>
      <c r="F55" s="127">
        <v>1245</v>
      </c>
      <c r="G55" s="127">
        <v>1244</v>
      </c>
      <c r="H55" s="128">
        <v>1006</v>
      </c>
    </row>
    <row r="56" spans="2:8" ht="52.5" customHeight="1" x14ac:dyDescent="0.2">
      <c r="B56" s="129"/>
      <c r="C56" s="1301" t="s">
        <v>49</v>
      </c>
      <c r="D56" s="1301"/>
      <c r="E56" s="1302"/>
      <c r="F56" s="130">
        <v>83</v>
      </c>
      <c r="G56" s="130">
        <v>69</v>
      </c>
      <c r="H56" s="131">
        <v>58</v>
      </c>
    </row>
    <row r="57" spans="2:8" ht="53.25" customHeight="1" x14ac:dyDescent="0.2">
      <c r="B57" s="129"/>
      <c r="C57" s="1303" t="s">
        <v>50</v>
      </c>
      <c r="D57" s="1303"/>
      <c r="E57" s="1304"/>
      <c r="F57" s="132">
        <v>316</v>
      </c>
      <c r="G57" s="132">
        <v>251</v>
      </c>
      <c r="H57" s="133">
        <v>257</v>
      </c>
    </row>
    <row r="58" spans="2:8" ht="45.75" customHeight="1" x14ac:dyDescent="0.2">
      <c r="B58" s="134"/>
      <c r="C58" s="1291" t="s">
        <v>601</v>
      </c>
      <c r="D58" s="1292"/>
      <c r="E58" s="1293"/>
      <c r="F58" s="135">
        <v>132</v>
      </c>
      <c r="G58" s="135">
        <v>122</v>
      </c>
      <c r="H58" s="136">
        <v>112</v>
      </c>
    </row>
    <row r="59" spans="2:8" ht="45.75" customHeight="1" x14ac:dyDescent="0.2">
      <c r="B59" s="134"/>
      <c r="C59" s="1291" t="s">
        <v>600</v>
      </c>
      <c r="D59" s="1292"/>
      <c r="E59" s="1293"/>
      <c r="F59" s="135">
        <v>144</v>
      </c>
      <c r="G59" s="135">
        <v>104</v>
      </c>
      <c r="H59" s="136">
        <v>104</v>
      </c>
    </row>
    <row r="60" spans="2:8" ht="45.75" customHeight="1" x14ac:dyDescent="0.2">
      <c r="B60" s="134"/>
      <c r="C60" s="1291" t="s">
        <v>602</v>
      </c>
      <c r="D60" s="1292"/>
      <c r="E60" s="1293"/>
      <c r="F60" s="135">
        <v>30</v>
      </c>
      <c r="G60" s="135">
        <v>16</v>
      </c>
      <c r="H60" s="136">
        <v>31</v>
      </c>
    </row>
    <row r="61" spans="2:8" ht="45.75" customHeight="1" x14ac:dyDescent="0.2">
      <c r="B61" s="134"/>
      <c r="C61" s="1291" t="s">
        <v>603</v>
      </c>
      <c r="D61" s="1292"/>
      <c r="E61" s="1293"/>
      <c r="F61" s="135">
        <v>10</v>
      </c>
      <c r="G61" s="135">
        <v>10</v>
      </c>
      <c r="H61" s="136">
        <v>10</v>
      </c>
    </row>
    <row r="62" spans="2:8" ht="45.75" customHeight="1" thickBot="1" x14ac:dyDescent="0.25">
      <c r="B62" s="137"/>
      <c r="C62" s="1294" t="s">
        <v>51</v>
      </c>
      <c r="D62" s="1295"/>
      <c r="E62" s="1296"/>
      <c r="F62" s="138"/>
      <c r="G62" s="138"/>
      <c r="H62" s="139"/>
    </row>
    <row r="63" spans="2:8" ht="52.5" customHeight="1" thickBot="1" x14ac:dyDescent="0.25">
      <c r="B63" s="140"/>
      <c r="C63" s="1297" t="s">
        <v>52</v>
      </c>
      <c r="D63" s="1297"/>
      <c r="E63" s="1298"/>
      <c r="F63" s="141">
        <v>1643</v>
      </c>
      <c r="G63" s="141">
        <v>1565</v>
      </c>
      <c r="H63" s="142">
        <v>1320</v>
      </c>
    </row>
    <row r="64" spans="2:8" ht="15" customHeight="1" x14ac:dyDescent="0.2"/>
    <row r="65" ht="0" hidden="1" customHeight="1" x14ac:dyDescent="0.2"/>
    <row r="66" ht="0" hidden="1" customHeight="1" x14ac:dyDescent="0.2"/>
  </sheetData>
  <sheetProtection algorithmName="SHA-512" hashValue="Qaa3lYEQManjlPHRC/sPOM94aJF6Q9XDBrBTqepLH+3nfXSit8TAtkbcAdwO35BF7d6wQj3sskMIldFt/2Z23Q==" saltValue="NguOg1vaYLZTJaj4m+ty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C1" zoomScaleNormal="100" zoomScaleSheetLayoutView="55" workbookViewId="0">
      <selection activeCell="AN43" sqref="AN43:DC47"/>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626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615</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560</v>
      </c>
      <c r="BQ50" s="1319"/>
      <c r="BR50" s="1319"/>
      <c r="BS50" s="1319"/>
      <c r="BT50" s="1319"/>
      <c r="BU50" s="1319"/>
      <c r="BV50" s="1319"/>
      <c r="BW50" s="1319"/>
      <c r="BX50" s="1319" t="s">
        <v>561</v>
      </c>
      <c r="BY50" s="1319"/>
      <c r="BZ50" s="1319"/>
      <c r="CA50" s="1319"/>
      <c r="CB50" s="1319"/>
      <c r="CC50" s="1319"/>
      <c r="CD50" s="1319"/>
      <c r="CE50" s="1319"/>
      <c r="CF50" s="1319" t="s">
        <v>562</v>
      </c>
      <c r="CG50" s="1319"/>
      <c r="CH50" s="1319"/>
      <c r="CI50" s="1319"/>
      <c r="CJ50" s="1319"/>
      <c r="CK50" s="1319"/>
      <c r="CL50" s="1319"/>
      <c r="CM50" s="1319"/>
      <c r="CN50" s="1319" t="s">
        <v>563</v>
      </c>
      <c r="CO50" s="1319"/>
      <c r="CP50" s="1319"/>
      <c r="CQ50" s="1319"/>
      <c r="CR50" s="1319"/>
      <c r="CS50" s="1319"/>
      <c r="CT50" s="1319"/>
      <c r="CU50" s="1319"/>
      <c r="CV50" s="1319" t="s">
        <v>564</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616</v>
      </c>
      <c r="AO51" s="1322"/>
      <c r="AP51" s="1322"/>
      <c r="AQ51" s="1322"/>
      <c r="AR51" s="1322"/>
      <c r="AS51" s="1322"/>
      <c r="AT51" s="1322"/>
      <c r="AU51" s="1322"/>
      <c r="AV51" s="1322"/>
      <c r="AW51" s="1322"/>
      <c r="AX51" s="1322"/>
      <c r="AY51" s="1322"/>
      <c r="AZ51" s="1322"/>
      <c r="BA51" s="1322"/>
      <c r="BB51" s="1322" t="s">
        <v>617</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72.099999999999994</v>
      </c>
      <c r="BY51" s="1305"/>
      <c r="BZ51" s="1305"/>
      <c r="CA51" s="1305"/>
      <c r="CB51" s="1305"/>
      <c r="CC51" s="1305"/>
      <c r="CD51" s="1305"/>
      <c r="CE51" s="1305"/>
      <c r="CF51" s="1305">
        <v>87.6</v>
      </c>
      <c r="CG51" s="1305"/>
      <c r="CH51" s="1305"/>
      <c r="CI51" s="1305"/>
      <c r="CJ51" s="1305"/>
      <c r="CK51" s="1305"/>
      <c r="CL51" s="1305"/>
      <c r="CM51" s="1305"/>
      <c r="CN51" s="1305">
        <v>83.8</v>
      </c>
      <c r="CO51" s="1305"/>
      <c r="CP51" s="1305"/>
      <c r="CQ51" s="1305"/>
      <c r="CR51" s="1305"/>
      <c r="CS51" s="1305"/>
      <c r="CT51" s="1305"/>
      <c r="CU51" s="1305"/>
      <c r="CV51" s="1305">
        <v>80.400000000000006</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618</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28.7</v>
      </c>
      <c r="BY53" s="1305"/>
      <c r="BZ53" s="1305"/>
      <c r="CA53" s="1305"/>
      <c r="CB53" s="1305"/>
      <c r="CC53" s="1305"/>
      <c r="CD53" s="1305"/>
      <c r="CE53" s="1305"/>
      <c r="CF53" s="1305">
        <v>30.7</v>
      </c>
      <c r="CG53" s="1305"/>
      <c r="CH53" s="1305"/>
      <c r="CI53" s="1305"/>
      <c r="CJ53" s="1305"/>
      <c r="CK53" s="1305"/>
      <c r="CL53" s="1305"/>
      <c r="CM53" s="1305"/>
      <c r="CN53" s="1305">
        <v>34.9</v>
      </c>
      <c r="CO53" s="1305"/>
      <c r="CP53" s="1305"/>
      <c r="CQ53" s="1305"/>
      <c r="CR53" s="1305"/>
      <c r="CS53" s="1305"/>
      <c r="CT53" s="1305"/>
      <c r="CU53" s="1305"/>
      <c r="CV53" s="1305">
        <v>36.799999999999997</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619</v>
      </c>
      <c r="AO55" s="1319"/>
      <c r="AP55" s="1319"/>
      <c r="AQ55" s="1319"/>
      <c r="AR55" s="1319"/>
      <c r="AS55" s="1319"/>
      <c r="AT55" s="1319"/>
      <c r="AU55" s="1319"/>
      <c r="AV55" s="1319"/>
      <c r="AW55" s="1319"/>
      <c r="AX55" s="1319"/>
      <c r="AY55" s="1319"/>
      <c r="AZ55" s="1319"/>
      <c r="BA55" s="1319"/>
      <c r="BB55" s="1322" t="s">
        <v>617</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37.200000000000003</v>
      </c>
      <c r="BY55" s="1305"/>
      <c r="BZ55" s="1305"/>
      <c r="CA55" s="1305"/>
      <c r="CB55" s="1305"/>
      <c r="CC55" s="1305"/>
      <c r="CD55" s="1305"/>
      <c r="CE55" s="1305"/>
      <c r="CF55" s="1305">
        <v>24</v>
      </c>
      <c r="CG55" s="1305"/>
      <c r="CH55" s="1305"/>
      <c r="CI55" s="1305"/>
      <c r="CJ55" s="1305"/>
      <c r="CK55" s="1305"/>
      <c r="CL55" s="1305"/>
      <c r="CM55" s="1305"/>
      <c r="CN55" s="1305">
        <v>19.8</v>
      </c>
      <c r="CO55" s="1305"/>
      <c r="CP55" s="1305"/>
      <c r="CQ55" s="1305"/>
      <c r="CR55" s="1305"/>
      <c r="CS55" s="1305"/>
      <c r="CT55" s="1305"/>
      <c r="CU55" s="1305"/>
      <c r="CV55" s="1305">
        <v>19.8</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620</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55.8</v>
      </c>
      <c r="BY57" s="1305"/>
      <c r="BZ57" s="1305"/>
      <c r="CA57" s="1305"/>
      <c r="CB57" s="1305"/>
      <c r="CC57" s="1305"/>
      <c r="CD57" s="1305"/>
      <c r="CE57" s="1305"/>
      <c r="CF57" s="1305">
        <v>56.1</v>
      </c>
      <c r="CG57" s="1305"/>
      <c r="CH57" s="1305"/>
      <c r="CI57" s="1305"/>
      <c r="CJ57" s="1305"/>
      <c r="CK57" s="1305"/>
      <c r="CL57" s="1305"/>
      <c r="CM57" s="1305"/>
      <c r="CN57" s="1305">
        <v>58.6</v>
      </c>
      <c r="CO57" s="1305"/>
      <c r="CP57" s="1305"/>
      <c r="CQ57" s="1305"/>
      <c r="CR57" s="1305"/>
      <c r="CS57" s="1305"/>
      <c r="CT57" s="1305"/>
      <c r="CU57" s="1305"/>
      <c r="CV57" s="1305">
        <v>59.3</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621</v>
      </c>
    </row>
    <row r="64" spans="1:109" ht="13.2" x14ac:dyDescent="0.2">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625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615</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560</v>
      </c>
      <c r="BQ72" s="1319"/>
      <c r="BR72" s="1319"/>
      <c r="BS72" s="1319"/>
      <c r="BT72" s="1319"/>
      <c r="BU72" s="1319"/>
      <c r="BV72" s="1319"/>
      <c r="BW72" s="1319"/>
      <c r="BX72" s="1319" t="s">
        <v>561</v>
      </c>
      <c r="BY72" s="1319"/>
      <c r="BZ72" s="1319"/>
      <c r="CA72" s="1319"/>
      <c r="CB72" s="1319"/>
      <c r="CC72" s="1319"/>
      <c r="CD72" s="1319"/>
      <c r="CE72" s="1319"/>
      <c r="CF72" s="1319" t="s">
        <v>562</v>
      </c>
      <c r="CG72" s="1319"/>
      <c r="CH72" s="1319"/>
      <c r="CI72" s="1319"/>
      <c r="CJ72" s="1319"/>
      <c r="CK72" s="1319"/>
      <c r="CL72" s="1319"/>
      <c r="CM72" s="1319"/>
      <c r="CN72" s="1319" t="s">
        <v>563</v>
      </c>
      <c r="CO72" s="1319"/>
      <c r="CP72" s="1319"/>
      <c r="CQ72" s="1319"/>
      <c r="CR72" s="1319"/>
      <c r="CS72" s="1319"/>
      <c r="CT72" s="1319"/>
      <c r="CU72" s="1319"/>
      <c r="CV72" s="1319" t="s">
        <v>564</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616</v>
      </c>
      <c r="AO73" s="1322"/>
      <c r="AP73" s="1322"/>
      <c r="AQ73" s="1322"/>
      <c r="AR73" s="1322"/>
      <c r="AS73" s="1322"/>
      <c r="AT73" s="1322"/>
      <c r="AU73" s="1322"/>
      <c r="AV73" s="1322"/>
      <c r="AW73" s="1322"/>
      <c r="AX73" s="1322"/>
      <c r="AY73" s="1322"/>
      <c r="AZ73" s="1322"/>
      <c r="BA73" s="1322"/>
      <c r="BB73" s="1322" t="s">
        <v>617</v>
      </c>
      <c r="BC73" s="1322"/>
      <c r="BD73" s="1322"/>
      <c r="BE73" s="1322"/>
      <c r="BF73" s="1322"/>
      <c r="BG73" s="1322"/>
      <c r="BH73" s="1322"/>
      <c r="BI73" s="1322"/>
      <c r="BJ73" s="1322"/>
      <c r="BK73" s="1322"/>
      <c r="BL73" s="1322"/>
      <c r="BM73" s="1322"/>
      <c r="BN73" s="1322"/>
      <c r="BO73" s="1322"/>
      <c r="BP73" s="1305">
        <v>71.3</v>
      </c>
      <c r="BQ73" s="1305"/>
      <c r="BR73" s="1305"/>
      <c r="BS73" s="1305"/>
      <c r="BT73" s="1305"/>
      <c r="BU73" s="1305"/>
      <c r="BV73" s="1305"/>
      <c r="BW73" s="1305"/>
      <c r="BX73" s="1305">
        <v>72.099999999999994</v>
      </c>
      <c r="BY73" s="1305"/>
      <c r="BZ73" s="1305"/>
      <c r="CA73" s="1305"/>
      <c r="CB73" s="1305"/>
      <c r="CC73" s="1305"/>
      <c r="CD73" s="1305"/>
      <c r="CE73" s="1305"/>
      <c r="CF73" s="1305">
        <v>87.6</v>
      </c>
      <c r="CG73" s="1305"/>
      <c r="CH73" s="1305"/>
      <c r="CI73" s="1305"/>
      <c r="CJ73" s="1305"/>
      <c r="CK73" s="1305"/>
      <c r="CL73" s="1305"/>
      <c r="CM73" s="1305"/>
      <c r="CN73" s="1305">
        <v>83.8</v>
      </c>
      <c r="CO73" s="1305"/>
      <c r="CP73" s="1305"/>
      <c r="CQ73" s="1305"/>
      <c r="CR73" s="1305"/>
      <c r="CS73" s="1305"/>
      <c r="CT73" s="1305"/>
      <c r="CU73" s="1305"/>
      <c r="CV73" s="1305">
        <v>80.400000000000006</v>
      </c>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622</v>
      </c>
      <c r="BC75" s="1322"/>
      <c r="BD75" s="1322"/>
      <c r="BE75" s="1322"/>
      <c r="BF75" s="1322"/>
      <c r="BG75" s="1322"/>
      <c r="BH75" s="1322"/>
      <c r="BI75" s="1322"/>
      <c r="BJ75" s="1322"/>
      <c r="BK75" s="1322"/>
      <c r="BL75" s="1322"/>
      <c r="BM75" s="1322"/>
      <c r="BN75" s="1322"/>
      <c r="BO75" s="1322"/>
      <c r="BP75" s="1305">
        <v>10.199999999999999</v>
      </c>
      <c r="BQ75" s="1305"/>
      <c r="BR75" s="1305"/>
      <c r="BS75" s="1305"/>
      <c r="BT75" s="1305"/>
      <c r="BU75" s="1305"/>
      <c r="BV75" s="1305"/>
      <c r="BW75" s="1305"/>
      <c r="BX75" s="1305">
        <v>10.199999999999999</v>
      </c>
      <c r="BY75" s="1305"/>
      <c r="BZ75" s="1305"/>
      <c r="CA75" s="1305"/>
      <c r="CB75" s="1305"/>
      <c r="CC75" s="1305"/>
      <c r="CD75" s="1305"/>
      <c r="CE75" s="1305"/>
      <c r="CF75" s="1305">
        <v>10.3</v>
      </c>
      <c r="CG75" s="1305"/>
      <c r="CH75" s="1305"/>
      <c r="CI75" s="1305"/>
      <c r="CJ75" s="1305"/>
      <c r="CK75" s="1305"/>
      <c r="CL75" s="1305"/>
      <c r="CM75" s="1305"/>
      <c r="CN75" s="1305">
        <v>10.1</v>
      </c>
      <c r="CO75" s="1305"/>
      <c r="CP75" s="1305"/>
      <c r="CQ75" s="1305"/>
      <c r="CR75" s="1305"/>
      <c r="CS75" s="1305"/>
      <c r="CT75" s="1305"/>
      <c r="CU75" s="1305"/>
      <c r="CV75" s="1305">
        <v>10.199999999999999</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619</v>
      </c>
      <c r="AO77" s="1319"/>
      <c r="AP77" s="1319"/>
      <c r="AQ77" s="1319"/>
      <c r="AR77" s="1319"/>
      <c r="AS77" s="1319"/>
      <c r="AT77" s="1319"/>
      <c r="AU77" s="1319"/>
      <c r="AV77" s="1319"/>
      <c r="AW77" s="1319"/>
      <c r="AX77" s="1319"/>
      <c r="AY77" s="1319"/>
      <c r="AZ77" s="1319"/>
      <c r="BA77" s="1319"/>
      <c r="BB77" s="1322" t="s">
        <v>617</v>
      </c>
      <c r="BC77" s="1322"/>
      <c r="BD77" s="1322"/>
      <c r="BE77" s="1322"/>
      <c r="BF77" s="1322"/>
      <c r="BG77" s="1322"/>
      <c r="BH77" s="1322"/>
      <c r="BI77" s="1322"/>
      <c r="BJ77" s="1322"/>
      <c r="BK77" s="1322"/>
      <c r="BL77" s="1322"/>
      <c r="BM77" s="1322"/>
      <c r="BN77" s="1322"/>
      <c r="BO77" s="1322"/>
      <c r="BP77" s="1305">
        <v>46.9</v>
      </c>
      <c r="BQ77" s="1305"/>
      <c r="BR77" s="1305"/>
      <c r="BS77" s="1305"/>
      <c r="BT77" s="1305"/>
      <c r="BU77" s="1305"/>
      <c r="BV77" s="1305"/>
      <c r="BW77" s="1305"/>
      <c r="BX77" s="1305">
        <v>37.200000000000003</v>
      </c>
      <c r="BY77" s="1305"/>
      <c r="BZ77" s="1305"/>
      <c r="CA77" s="1305"/>
      <c r="CB77" s="1305"/>
      <c r="CC77" s="1305"/>
      <c r="CD77" s="1305"/>
      <c r="CE77" s="1305"/>
      <c r="CF77" s="1305">
        <v>24</v>
      </c>
      <c r="CG77" s="1305"/>
      <c r="CH77" s="1305"/>
      <c r="CI77" s="1305"/>
      <c r="CJ77" s="1305"/>
      <c r="CK77" s="1305"/>
      <c r="CL77" s="1305"/>
      <c r="CM77" s="1305"/>
      <c r="CN77" s="1305">
        <v>19.8</v>
      </c>
      <c r="CO77" s="1305"/>
      <c r="CP77" s="1305"/>
      <c r="CQ77" s="1305"/>
      <c r="CR77" s="1305"/>
      <c r="CS77" s="1305"/>
      <c r="CT77" s="1305"/>
      <c r="CU77" s="1305"/>
      <c r="CV77" s="1305">
        <v>19.8</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623</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10.1</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8.8000000000000007</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GkjW1WYn8GCiUfg4ZLzKgAEvxnHtlF0/PnJETNwatauTvLS3IIEW/E63YC+9GZfki2vGvN/MYfRpz5DF1KFeA==" saltValue="fcO3IIUGI3jKDxRrPz6+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41"/>
  <sheetViews>
    <sheetView showGridLines="0" zoomScale="70" zoomScaleNormal="70" zoomScaleSheetLayoutView="70" workbookViewId="0">
      <selection activeCell="BK85" sqref="BK85"/>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Upg+o0yxIO6wJNY2WelafIs/vBEYU4/kXbo0kFcFdPw4yDWKcX6tEGM6i5D9/nsIvfW1NAfGhSzAcxIJQoUYnA==" saltValue="CG+QzU8S7W0yJ2r9OGdB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41"/>
  <sheetViews>
    <sheetView showGridLines="0" zoomScale="70" zoomScaleNormal="70" zoomScaleSheetLayoutView="55" workbookViewId="0">
      <selection activeCell="AG105" sqref="AG105"/>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Rw7LDSnDwLM4KRgjYjMa13Dppm420XTMTSClYmhUQO2l6hiIXHycJYL7Fm1FflVmKSLFocBbvha4hVaezwL9Jw==" saltValue="5T9+YrEPMePTetfCZDBiq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53</v>
      </c>
      <c r="E2" s="154"/>
      <c r="F2" s="155" t="s">
        <v>557</v>
      </c>
      <c r="G2" s="156"/>
      <c r="H2" s="157"/>
    </row>
    <row r="3" spans="1:8" x14ac:dyDescent="0.2">
      <c r="A3" s="153" t="s">
        <v>550</v>
      </c>
      <c r="B3" s="158"/>
      <c r="C3" s="159"/>
      <c r="D3" s="160">
        <v>47784</v>
      </c>
      <c r="E3" s="161"/>
      <c r="F3" s="162">
        <v>78556</v>
      </c>
      <c r="G3" s="163"/>
      <c r="H3" s="164"/>
    </row>
    <row r="4" spans="1:8" x14ac:dyDescent="0.2">
      <c r="A4" s="165"/>
      <c r="B4" s="166"/>
      <c r="C4" s="167"/>
      <c r="D4" s="168">
        <v>24983</v>
      </c>
      <c r="E4" s="169"/>
      <c r="F4" s="170">
        <v>40810</v>
      </c>
      <c r="G4" s="171"/>
      <c r="H4" s="172"/>
    </row>
    <row r="5" spans="1:8" x14ac:dyDescent="0.2">
      <c r="A5" s="153" t="s">
        <v>552</v>
      </c>
      <c r="B5" s="158"/>
      <c r="C5" s="159"/>
      <c r="D5" s="160">
        <v>79593</v>
      </c>
      <c r="E5" s="161"/>
      <c r="F5" s="162">
        <v>96635</v>
      </c>
      <c r="G5" s="163"/>
      <c r="H5" s="164"/>
    </row>
    <row r="6" spans="1:8" x14ac:dyDescent="0.2">
      <c r="A6" s="165"/>
      <c r="B6" s="166"/>
      <c r="C6" s="167"/>
      <c r="D6" s="168">
        <v>12914</v>
      </c>
      <c r="E6" s="169"/>
      <c r="F6" s="170">
        <v>44408</v>
      </c>
      <c r="G6" s="171"/>
      <c r="H6" s="172"/>
    </row>
    <row r="7" spans="1:8" x14ac:dyDescent="0.2">
      <c r="A7" s="153" t="s">
        <v>553</v>
      </c>
      <c r="B7" s="158"/>
      <c r="C7" s="159"/>
      <c r="D7" s="160">
        <v>114530</v>
      </c>
      <c r="E7" s="161"/>
      <c r="F7" s="162">
        <v>97062</v>
      </c>
      <c r="G7" s="163"/>
      <c r="H7" s="164"/>
    </row>
    <row r="8" spans="1:8" x14ac:dyDescent="0.2">
      <c r="A8" s="165"/>
      <c r="B8" s="166"/>
      <c r="C8" s="167"/>
      <c r="D8" s="168">
        <v>19665</v>
      </c>
      <c r="E8" s="169"/>
      <c r="F8" s="170">
        <v>50112</v>
      </c>
      <c r="G8" s="171"/>
      <c r="H8" s="172"/>
    </row>
    <row r="9" spans="1:8" x14ac:dyDescent="0.2">
      <c r="A9" s="153" t="s">
        <v>554</v>
      </c>
      <c r="B9" s="158"/>
      <c r="C9" s="159"/>
      <c r="D9" s="160">
        <v>48564</v>
      </c>
      <c r="E9" s="161"/>
      <c r="F9" s="162">
        <v>106005</v>
      </c>
      <c r="G9" s="163"/>
      <c r="H9" s="164"/>
    </row>
    <row r="10" spans="1:8" x14ac:dyDescent="0.2">
      <c r="A10" s="165"/>
      <c r="B10" s="166"/>
      <c r="C10" s="167"/>
      <c r="D10" s="168">
        <v>18501</v>
      </c>
      <c r="E10" s="169"/>
      <c r="F10" s="170">
        <v>58359</v>
      </c>
      <c r="G10" s="171"/>
      <c r="H10" s="172"/>
    </row>
    <row r="11" spans="1:8" x14ac:dyDescent="0.2">
      <c r="A11" s="153" t="s">
        <v>555</v>
      </c>
      <c r="B11" s="158"/>
      <c r="C11" s="159"/>
      <c r="D11" s="160">
        <v>31868</v>
      </c>
      <c r="E11" s="161"/>
      <c r="F11" s="162">
        <v>98507</v>
      </c>
      <c r="G11" s="163"/>
      <c r="H11" s="164"/>
    </row>
    <row r="12" spans="1:8" x14ac:dyDescent="0.2">
      <c r="A12" s="165"/>
      <c r="B12" s="166"/>
      <c r="C12" s="173"/>
      <c r="D12" s="168">
        <v>9961</v>
      </c>
      <c r="E12" s="169"/>
      <c r="F12" s="170">
        <v>47567</v>
      </c>
      <c r="G12" s="171"/>
      <c r="H12" s="172"/>
    </row>
    <row r="13" spans="1:8" x14ac:dyDescent="0.2">
      <c r="A13" s="153"/>
      <c r="B13" s="158"/>
      <c r="C13" s="174"/>
      <c r="D13" s="175">
        <v>64468</v>
      </c>
      <c r="E13" s="176"/>
      <c r="F13" s="177">
        <v>95353</v>
      </c>
      <c r="G13" s="178"/>
      <c r="H13" s="164"/>
    </row>
    <row r="14" spans="1:8" x14ac:dyDescent="0.2">
      <c r="A14" s="165"/>
      <c r="B14" s="166"/>
      <c r="C14" s="167"/>
      <c r="D14" s="168">
        <v>17205</v>
      </c>
      <c r="E14" s="169"/>
      <c r="F14" s="170">
        <v>48251</v>
      </c>
      <c r="G14" s="171"/>
      <c r="H14" s="172"/>
    </row>
    <row r="17" spans="1:11" x14ac:dyDescent="0.2">
      <c r="A17" s="149" t="s">
        <v>54</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55</v>
      </c>
      <c r="B19" s="179">
        <f>ROUND(VALUE(SUBSTITUTE(実質収支比率等に係る経年分析!F$48,"▲","-")),2)</f>
        <v>5.61</v>
      </c>
      <c r="C19" s="179">
        <f>ROUND(VALUE(SUBSTITUTE(実質収支比率等に係る経年分析!G$48,"▲","-")),2)</f>
        <v>5.18</v>
      </c>
      <c r="D19" s="179">
        <f>ROUND(VALUE(SUBSTITUTE(実質収支比率等に係る経年分析!H$48,"▲","-")),2)</f>
        <v>4.7300000000000004</v>
      </c>
      <c r="E19" s="179">
        <f>ROUND(VALUE(SUBSTITUTE(実質収支比率等に係る経年分析!I$48,"▲","-")),2)</f>
        <v>4.8099999999999996</v>
      </c>
      <c r="F19" s="179">
        <f>ROUND(VALUE(SUBSTITUTE(実質収支比率等に係る経年分析!J$48,"▲","-")),2)</f>
        <v>3.75</v>
      </c>
    </row>
    <row r="20" spans="1:11" x14ac:dyDescent="0.2">
      <c r="A20" s="179" t="s">
        <v>56</v>
      </c>
      <c r="B20" s="179">
        <f>ROUND(VALUE(SUBSTITUTE(実質収支比率等に係る経年分析!F$47,"▲","-")),2)</f>
        <v>23.51</v>
      </c>
      <c r="C20" s="179">
        <f>ROUND(VALUE(SUBSTITUTE(実質収支比率等に係る経年分析!G$47,"▲","-")),2)</f>
        <v>25.27</v>
      </c>
      <c r="D20" s="179">
        <f>ROUND(VALUE(SUBSTITUTE(実質収支比率等に係る経年分析!H$47,"▲","-")),2)</f>
        <v>24.27</v>
      </c>
      <c r="E20" s="179">
        <f>ROUND(VALUE(SUBSTITUTE(実質収支比率等に係る経年分析!I$47,"▲","-")),2)</f>
        <v>24.39</v>
      </c>
      <c r="F20" s="179">
        <f>ROUND(VALUE(SUBSTITUTE(実質収支比率等に係る経年分析!J$47,"▲","-")),2)</f>
        <v>19.850000000000001</v>
      </c>
    </row>
    <row r="21" spans="1:11" x14ac:dyDescent="0.2">
      <c r="A21" s="179" t="s">
        <v>57</v>
      </c>
      <c r="B21" s="179">
        <f>IF(ISNUMBER(VALUE(SUBSTITUTE(実質収支比率等に係る経年分析!F$49,"▲","-"))),ROUND(VALUE(SUBSTITUTE(実質収支比率等に係る経年分析!F$49,"▲","-")),2),NA())</f>
        <v>-3.99</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-4.6399999999999997</v>
      </c>
      <c r="E21" s="179">
        <f>IF(ISNUMBER(VALUE(SUBSTITUTE(実質収支比率等に係る経年分析!I$49,"▲","-"))),ROUND(VALUE(SUBSTITUTE(実質収支比率等に係る経年分析!I$49,"▲","-")),2),NA())</f>
        <v>-2.36</v>
      </c>
      <c r="F21" s="179">
        <f>IF(ISNUMBER(VALUE(SUBSTITUTE(実質収支比率等に係る経年分析!J$49,"▲","-"))),ROUND(VALUE(SUBSTITUTE(実質収支比率等に係る経年分析!J$49,"▲","-")),2),NA())</f>
        <v>-8.2100000000000009</v>
      </c>
    </row>
    <row r="24" spans="1:11" x14ac:dyDescent="0.2">
      <c r="A24" s="149" t="s">
        <v>58</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59</v>
      </c>
      <c r="C26" s="180" t="s">
        <v>60</v>
      </c>
      <c r="D26" s="180" t="s">
        <v>59</v>
      </c>
      <c r="E26" s="180" t="s">
        <v>60</v>
      </c>
      <c r="F26" s="180" t="s">
        <v>59</v>
      </c>
      <c r="G26" s="180" t="s">
        <v>60</v>
      </c>
      <c r="H26" s="180" t="s">
        <v>59</v>
      </c>
      <c r="I26" s="180" t="s">
        <v>60</v>
      </c>
      <c r="J26" s="180" t="s">
        <v>59</v>
      </c>
      <c r="K26" s="180" t="s">
        <v>60</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4.8099999999999996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2">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4.05</v>
      </c>
    </row>
    <row r="39" spans="1:16" x14ac:dyDescent="0.2">
      <c r="A39" s="149" t="s">
        <v>61</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2">
      <c r="A42" s="181" t="s">
        <v>64</v>
      </c>
      <c r="B42" s="181"/>
      <c r="C42" s="181"/>
      <c r="D42" s="181">
        <f>'実質公債費比率（分子）の構造'!K$52</f>
        <v>740</v>
      </c>
      <c r="E42" s="181"/>
      <c r="F42" s="181"/>
      <c r="G42" s="181">
        <f>'実質公債費比率（分子）の構造'!L$52</f>
        <v>712</v>
      </c>
      <c r="H42" s="181"/>
      <c r="I42" s="181"/>
      <c r="J42" s="181">
        <f>'実質公債費比率（分子）の構造'!M$52</f>
        <v>708</v>
      </c>
      <c r="K42" s="181"/>
      <c r="L42" s="181"/>
      <c r="M42" s="181">
        <f>'実質公債費比率（分子）の構造'!N$52</f>
        <v>677</v>
      </c>
      <c r="N42" s="181"/>
      <c r="O42" s="181"/>
      <c r="P42" s="181">
        <f>'実質公債費比率（分子）の構造'!O$52</f>
        <v>636</v>
      </c>
    </row>
    <row r="43" spans="1:16" x14ac:dyDescent="0.2">
      <c r="A43" s="181" t="s">
        <v>65</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67</v>
      </c>
      <c r="B45" s="181">
        <f>'実質公債費比率（分子）の構造'!K$49</f>
        <v>22</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68</v>
      </c>
      <c r="B46" s="181">
        <f>'実質公債費比率（分子）の構造'!K$48</f>
        <v>132</v>
      </c>
      <c r="C46" s="181"/>
      <c r="D46" s="181"/>
      <c r="E46" s="181">
        <f>'実質公債費比率（分子）の構造'!L$48</f>
        <v>143</v>
      </c>
      <c r="F46" s="181"/>
      <c r="G46" s="181"/>
      <c r="H46" s="181">
        <f>'実質公債費比率（分子）の構造'!M$48</f>
        <v>155</v>
      </c>
      <c r="I46" s="181"/>
      <c r="J46" s="181"/>
      <c r="K46" s="181">
        <f>'実質公債費比率（分子）の構造'!N$48</f>
        <v>151</v>
      </c>
      <c r="L46" s="181"/>
      <c r="M46" s="181"/>
      <c r="N46" s="181">
        <f>'実質公債費比率（分子）の構造'!O$48</f>
        <v>167</v>
      </c>
      <c r="O46" s="181"/>
      <c r="P46" s="181"/>
    </row>
    <row r="47" spans="1:16" x14ac:dyDescent="0.2">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71</v>
      </c>
      <c r="B49" s="181">
        <f>'実質公債費比率（分子）の構造'!K$45</f>
        <v>1063</v>
      </c>
      <c r="C49" s="181"/>
      <c r="D49" s="181"/>
      <c r="E49" s="181">
        <f>'実質公債費比率（分子）の構造'!L$45</f>
        <v>1036</v>
      </c>
      <c r="F49" s="181"/>
      <c r="G49" s="181"/>
      <c r="H49" s="181">
        <f>'実質公債費比率（分子）の構造'!M$45</f>
        <v>1001</v>
      </c>
      <c r="I49" s="181"/>
      <c r="J49" s="181"/>
      <c r="K49" s="181">
        <f>'実質公債費比率（分子）の構造'!N$45</f>
        <v>976</v>
      </c>
      <c r="L49" s="181"/>
      <c r="M49" s="181"/>
      <c r="N49" s="181">
        <f>'実質公債費比率（分子）の構造'!O$45</f>
        <v>942</v>
      </c>
      <c r="O49" s="181"/>
      <c r="P49" s="181"/>
    </row>
    <row r="50" spans="1:16" x14ac:dyDescent="0.2">
      <c r="A50" s="181" t="s">
        <v>72</v>
      </c>
      <c r="B50" s="181" t="e">
        <f>NA()</f>
        <v>#N/A</v>
      </c>
      <c r="C50" s="181">
        <f>IF(ISNUMBER('実質公債費比率（分子）の構造'!K$53),'実質公債費比率（分子）の構造'!K$53,NA())</f>
        <v>477</v>
      </c>
      <c r="D50" s="181" t="e">
        <f>NA()</f>
        <v>#N/A</v>
      </c>
      <c r="E50" s="181" t="e">
        <f>NA()</f>
        <v>#N/A</v>
      </c>
      <c r="F50" s="181">
        <f>IF(ISNUMBER('実質公債費比率（分子）の構造'!L$53),'実質公債費比率（分子）の構造'!L$53,NA())</f>
        <v>467</v>
      </c>
      <c r="G50" s="181" t="e">
        <f>NA()</f>
        <v>#N/A</v>
      </c>
      <c r="H50" s="181" t="e">
        <f>NA()</f>
        <v>#N/A</v>
      </c>
      <c r="I50" s="181">
        <f>IF(ISNUMBER('実質公債費比率（分子）の構造'!M$53),'実質公債費比率（分子）の構造'!M$53,NA())</f>
        <v>448</v>
      </c>
      <c r="J50" s="181" t="e">
        <f>NA()</f>
        <v>#N/A</v>
      </c>
      <c r="K50" s="181" t="e">
        <f>NA()</f>
        <v>#N/A</v>
      </c>
      <c r="L50" s="181">
        <f>IF(ISNUMBER('実質公債費比率（分子）の構造'!N$53),'実質公債費比率（分子）の構造'!N$53,NA())</f>
        <v>450</v>
      </c>
      <c r="M50" s="181" t="e">
        <f>NA()</f>
        <v>#N/A</v>
      </c>
      <c r="N50" s="181" t="e">
        <f>NA()</f>
        <v>#N/A</v>
      </c>
      <c r="O50" s="181">
        <f>IF(ISNUMBER('実質公債費比率（分子）の構造'!O$53),'実質公債費比率（分子）の構造'!O$53,NA())</f>
        <v>473</v>
      </c>
      <c r="P50" s="181" t="e">
        <f>NA()</f>
        <v>#N/A</v>
      </c>
    </row>
    <row r="53" spans="1:16" x14ac:dyDescent="0.2">
      <c r="A53" s="149" t="s">
        <v>73</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2">
      <c r="A56" s="180" t="s">
        <v>43</v>
      </c>
      <c r="B56" s="180"/>
      <c r="C56" s="180"/>
      <c r="D56" s="180">
        <f>'将来負担比率（分子）の構造'!I$52</f>
        <v>6791</v>
      </c>
      <c r="E56" s="180"/>
      <c r="F56" s="180"/>
      <c r="G56" s="180">
        <f>'将来負担比率（分子）の構造'!J$52</f>
        <v>6670</v>
      </c>
      <c r="H56" s="180"/>
      <c r="I56" s="180"/>
      <c r="J56" s="180">
        <f>'将来負担比率（分子）の構造'!K$52</f>
        <v>6638</v>
      </c>
      <c r="K56" s="180"/>
      <c r="L56" s="180"/>
      <c r="M56" s="180">
        <f>'将来負担比率（分子）の構造'!L$52</f>
        <v>6407</v>
      </c>
      <c r="N56" s="180"/>
      <c r="O56" s="180"/>
      <c r="P56" s="180">
        <f>'将来負担比率（分子）の構造'!M$52</f>
        <v>6303</v>
      </c>
    </row>
    <row r="57" spans="1:16" x14ac:dyDescent="0.2">
      <c r="A57" s="180" t="s">
        <v>42</v>
      </c>
      <c r="B57" s="180"/>
      <c r="C57" s="180"/>
      <c r="D57" s="180">
        <f>'将来負担比率（分子）の構造'!I$51</f>
        <v>122</v>
      </c>
      <c r="E57" s="180"/>
      <c r="F57" s="180"/>
      <c r="G57" s="180">
        <f>'将来負担比率（分子）の構造'!J$51</f>
        <v>103</v>
      </c>
      <c r="H57" s="180"/>
      <c r="I57" s="180"/>
      <c r="J57" s="180">
        <f>'将来負担比率（分子）の構造'!K$51</f>
        <v>80</v>
      </c>
      <c r="K57" s="180"/>
      <c r="L57" s="180"/>
      <c r="M57" s="180">
        <f>'将来負担比率（分子）の構造'!L$51</f>
        <v>60</v>
      </c>
      <c r="N57" s="180"/>
      <c r="O57" s="180"/>
      <c r="P57" s="180">
        <f>'将来負担比率（分子）の構造'!M$51</f>
        <v>43</v>
      </c>
    </row>
    <row r="58" spans="1:16" x14ac:dyDescent="0.2">
      <c r="A58" s="180" t="s">
        <v>41</v>
      </c>
      <c r="B58" s="180"/>
      <c r="C58" s="180"/>
      <c r="D58" s="180">
        <f>'将来負担比率（分子）の構造'!I$50</f>
        <v>2202</v>
      </c>
      <c r="E58" s="180"/>
      <c r="F58" s="180"/>
      <c r="G58" s="180">
        <f>'将来負担比率（分子）の構造'!J$50</f>
        <v>2357</v>
      </c>
      <c r="H58" s="180"/>
      <c r="I58" s="180"/>
      <c r="J58" s="180">
        <f>'将来負担比率（分子）の構造'!K$50</f>
        <v>2122</v>
      </c>
      <c r="K58" s="180"/>
      <c r="L58" s="180"/>
      <c r="M58" s="180">
        <f>'将来負担比率（分子）の構造'!L$50</f>
        <v>2216</v>
      </c>
      <c r="N58" s="180"/>
      <c r="O58" s="180"/>
      <c r="P58" s="180">
        <f>'将来負担比率（分子）の構造'!M$50</f>
        <v>2071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10</v>
      </c>
      <c r="I61" s="180"/>
      <c r="J61" s="180"/>
      <c r="K61" s="180">
        <f>'将来負担比率（分子）の構造'!L$46</f>
        <v>10</v>
      </c>
      <c r="L61" s="180"/>
      <c r="M61" s="180"/>
      <c r="N61" s="180">
        <f>'将来負担比率（分子）の構造'!M$46</f>
        <v>8</v>
      </c>
      <c r="O61" s="180"/>
      <c r="P61" s="180"/>
    </row>
    <row r="62" spans="1:16" x14ac:dyDescent="0.2">
      <c r="A62" s="180" t="s">
        <v>35</v>
      </c>
      <c r="B62" s="180">
        <f>'将来負担比率（分子）の構造'!I$45</f>
        <v>1335</v>
      </c>
      <c r="C62" s="180"/>
      <c r="D62" s="180"/>
      <c r="E62" s="180">
        <f>'将来負担比率（分子）の構造'!J$45</f>
        <v>1275</v>
      </c>
      <c r="F62" s="180"/>
      <c r="G62" s="180"/>
      <c r="H62" s="180">
        <f>'将来負担比率（分子）の構造'!K$45</f>
        <v>1296</v>
      </c>
      <c r="I62" s="180"/>
      <c r="J62" s="180"/>
      <c r="K62" s="180">
        <f>'将来負担比率（分子）の構造'!L$45</f>
        <v>1332</v>
      </c>
      <c r="L62" s="180"/>
      <c r="M62" s="180"/>
      <c r="N62" s="180">
        <f>'将来負担比率（分子）の構造'!M$45</f>
        <v>1305</v>
      </c>
      <c r="O62" s="180"/>
      <c r="P62" s="180"/>
    </row>
    <row r="63" spans="1:16" x14ac:dyDescent="0.2">
      <c r="A63" s="180" t="s">
        <v>34</v>
      </c>
      <c r="B63" s="180">
        <f>'将来負担比率（分子）の構造'!I$44</f>
        <v>15</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2355</v>
      </c>
      <c r="C64" s="180"/>
      <c r="D64" s="180"/>
      <c r="E64" s="180">
        <f>'将来負担比率（分子）の構造'!J$43</f>
        <v>2351</v>
      </c>
      <c r="F64" s="180"/>
      <c r="G64" s="180"/>
      <c r="H64" s="180">
        <f>'将来負担比率（分子）の構造'!K$43</f>
        <v>2140</v>
      </c>
      <c r="I64" s="180"/>
      <c r="J64" s="180"/>
      <c r="K64" s="180">
        <f>'将来負担比率（分子）の構造'!L$43</f>
        <v>2088</v>
      </c>
      <c r="L64" s="180"/>
      <c r="M64" s="180"/>
      <c r="N64" s="180">
        <f>'将来負担比率（分子）の構造'!M$43</f>
        <v>2117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8598</v>
      </c>
      <c r="C66" s="180"/>
      <c r="D66" s="180"/>
      <c r="E66" s="180">
        <f>'将来負担比率（分子）の構造'!J$41</f>
        <v>8773</v>
      </c>
      <c r="F66" s="180"/>
      <c r="G66" s="180"/>
      <c r="H66" s="180">
        <f>'将来負担比率（分子）の構造'!K$41</f>
        <v>9291</v>
      </c>
      <c r="I66" s="180"/>
      <c r="J66" s="180"/>
      <c r="K66" s="180">
        <f>'将来負担比率（分子）の構造'!L$41</f>
        <v>8978</v>
      </c>
      <c r="L66" s="180"/>
      <c r="M66" s="180"/>
      <c r="N66" s="180">
        <f>'将来負担比率（分子）の構造'!M$41</f>
        <v>8564</v>
      </c>
      <c r="O66" s="180"/>
      <c r="P66" s="180"/>
    </row>
    <row r="67" spans="1:16" x14ac:dyDescent="0.2">
      <c r="A67" s="180" t="s">
        <v>76</v>
      </c>
      <c r="B67" s="180" t="e">
        <f>NA()</f>
        <v>#N/A</v>
      </c>
      <c r="C67" s="180">
        <f>IF(ISNUMBER('将来負担比率（分子）の構造'!I$53), IF('将来負担比率（分子）の構造'!I$53 &lt; 0, 0, '将来負担比率（分子）の構造'!I$53), NA())</f>
        <v>3186</v>
      </c>
      <c r="D67" s="180" t="e">
        <f>NA()</f>
        <v>#N/A</v>
      </c>
      <c r="E67" s="180" t="e">
        <f>NA()</f>
        <v>#N/A</v>
      </c>
      <c r="F67" s="180">
        <f>IF(ISNUMBER('将来負担比率（分子）の構造'!J$53), IF('将来負担比率（分子）の構造'!J$53 &lt; 0, 0, '将来負担比率（分子）の構造'!J$53), NA())</f>
        <v>3268</v>
      </c>
      <c r="G67" s="180" t="e">
        <f>NA()</f>
        <v>#N/A</v>
      </c>
      <c r="H67" s="180" t="e">
        <f>NA()</f>
        <v>#N/A</v>
      </c>
      <c r="I67" s="180">
        <f>IF(ISNUMBER('将来負担比率（分子）の構造'!K$53), IF('将来負担比率（分子）の構造'!K$53 &lt; 0, 0, '将来負担比率（分子）の構造'!K$53), NA())</f>
        <v>3898</v>
      </c>
      <c r="J67" s="180" t="e">
        <f>NA()</f>
        <v>#N/A</v>
      </c>
      <c r="K67" s="180" t="e">
        <f>NA()</f>
        <v>#N/A</v>
      </c>
      <c r="L67" s="180">
        <f>IF(ISNUMBER('将来負担比率（分子）の構造'!L$53), IF('将来負担比率（分子）の構造'!L$53 &lt; 0, 0, '将来負担比率（分子）の構造'!L$53), NA())</f>
        <v>3726</v>
      </c>
      <c r="M67" s="180" t="e">
        <f>NA()</f>
        <v>#N/A</v>
      </c>
      <c r="N67" s="180" t="e">
        <f>NA()</f>
        <v>#N/A</v>
      </c>
      <c r="O67" s="180">
        <f>IF(ISNUMBER('将来負担比率（分子）の構造'!M$53), IF('将来負担比率（分子）の構造'!M$53 &lt; 0, 0, '将来負担比率（分子）の構造'!M$53), NA())</f>
        <v>3579</v>
      </c>
      <c r="P67" s="180" t="e">
        <f>NA()</f>
        <v>#N/A</v>
      </c>
    </row>
    <row r="70" spans="1:16" x14ac:dyDescent="0.2">
      <c r="A70" s="182" t="s">
        <v>77</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78</v>
      </c>
      <c r="B72" s="184">
        <f>基金残高に係る経年分析!F55</f>
        <v>1245</v>
      </c>
      <c r="C72" s="184">
        <f>基金残高に係る経年分析!G55</f>
        <v>1244</v>
      </c>
      <c r="D72" s="184">
        <f>基金残高に係る経年分析!H55</f>
        <v>1006</v>
      </c>
    </row>
    <row r="73" spans="1:16" x14ac:dyDescent="0.2">
      <c r="A73" s="183" t="s">
        <v>79</v>
      </c>
      <c r="B73" s="184">
        <f>基金残高に係る経年分析!F56</f>
        <v>83</v>
      </c>
      <c r="C73" s="184">
        <f>基金残高に係る経年分析!G56</f>
        <v>69</v>
      </c>
      <c r="D73" s="184">
        <f>基金残高に係る経年分析!H56</f>
        <v>58</v>
      </c>
    </row>
    <row r="74" spans="1:16" x14ac:dyDescent="0.2">
      <c r="A74" s="183" t="s">
        <v>80</v>
      </c>
      <c r="B74" s="184">
        <f>基金残高に係る経年分析!F57</f>
        <v>316</v>
      </c>
      <c r="C74" s="184">
        <f>基金残高に係る経年分析!G57</f>
        <v>251</v>
      </c>
      <c r="D74" s="184">
        <f>基金残高に係る経年分析!H57</f>
        <v>257</v>
      </c>
    </row>
  </sheetData>
  <sheetProtection algorithmName="SHA-512" hashValue="PeMpEZO0h5mIZiWLuP44V2A1mo35QSJw/Mp1mYhRXLmecZQDJBlaVVCasi/XGwlK2UHET/W6evkgcB3LIwwutw==" saltValue="Q8C32W9FsRANc8Uts19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34"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2158787</v>
      </c>
      <c r="S5" s="727"/>
      <c r="T5" s="727"/>
      <c r="U5" s="727"/>
      <c r="V5" s="727"/>
      <c r="W5" s="727"/>
      <c r="X5" s="727"/>
      <c r="Y5" s="773"/>
      <c r="Z5" s="791">
        <v>25.6</v>
      </c>
      <c r="AA5" s="791"/>
      <c r="AB5" s="791"/>
      <c r="AC5" s="791"/>
      <c r="AD5" s="792">
        <v>2158787</v>
      </c>
      <c r="AE5" s="792"/>
      <c r="AF5" s="792"/>
      <c r="AG5" s="792"/>
      <c r="AH5" s="792"/>
      <c r="AI5" s="792"/>
      <c r="AJ5" s="792"/>
      <c r="AK5" s="792"/>
      <c r="AL5" s="774">
        <v>45.7</v>
      </c>
      <c r="AM5" s="743"/>
      <c r="AN5" s="743"/>
      <c r="AO5" s="775"/>
      <c r="AP5" s="760" t="s">
        <v>226</v>
      </c>
      <c r="AQ5" s="761"/>
      <c r="AR5" s="761"/>
      <c r="AS5" s="761"/>
      <c r="AT5" s="761"/>
      <c r="AU5" s="761"/>
      <c r="AV5" s="761"/>
      <c r="AW5" s="761"/>
      <c r="AX5" s="761"/>
      <c r="AY5" s="761"/>
      <c r="AZ5" s="761"/>
      <c r="BA5" s="761"/>
      <c r="BB5" s="761"/>
      <c r="BC5" s="761"/>
      <c r="BD5" s="761"/>
      <c r="BE5" s="761"/>
      <c r="BF5" s="762"/>
      <c r="BG5" s="661">
        <v>2158787</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114472</v>
      </c>
      <c r="S6" s="664"/>
      <c r="T6" s="664"/>
      <c r="U6" s="664"/>
      <c r="V6" s="664"/>
      <c r="W6" s="664"/>
      <c r="X6" s="664"/>
      <c r="Y6" s="665"/>
      <c r="Z6" s="723">
        <v>1.4</v>
      </c>
      <c r="AA6" s="723"/>
      <c r="AB6" s="723"/>
      <c r="AC6" s="723"/>
      <c r="AD6" s="724">
        <v>114472</v>
      </c>
      <c r="AE6" s="724"/>
      <c r="AF6" s="724"/>
      <c r="AG6" s="724"/>
      <c r="AH6" s="724"/>
      <c r="AI6" s="724"/>
      <c r="AJ6" s="724"/>
      <c r="AK6" s="724"/>
      <c r="AL6" s="666">
        <v>2.4</v>
      </c>
      <c r="AM6" s="667"/>
      <c r="AN6" s="667"/>
      <c r="AO6" s="725"/>
      <c r="AP6" s="658" t="s">
        <v>232</v>
      </c>
      <c r="AQ6" s="659"/>
      <c r="AR6" s="659"/>
      <c r="AS6" s="659"/>
      <c r="AT6" s="659"/>
      <c r="AU6" s="659"/>
      <c r="AV6" s="659"/>
      <c r="AW6" s="659"/>
      <c r="AX6" s="659"/>
      <c r="AY6" s="659"/>
      <c r="AZ6" s="659"/>
      <c r="BA6" s="659"/>
      <c r="BB6" s="659"/>
      <c r="BC6" s="659"/>
      <c r="BD6" s="659"/>
      <c r="BE6" s="659"/>
      <c r="BF6" s="660"/>
      <c r="BG6" s="661">
        <v>2158787</v>
      </c>
      <c r="BH6" s="664"/>
      <c r="BI6" s="664"/>
      <c r="BJ6" s="664"/>
      <c r="BK6" s="664"/>
      <c r="BL6" s="664"/>
      <c r="BM6" s="664"/>
      <c r="BN6" s="665"/>
      <c r="BO6" s="723">
        <v>100</v>
      </c>
      <c r="BP6" s="723"/>
      <c r="BQ6" s="723"/>
      <c r="BR6" s="723"/>
      <c r="BS6" s="724" t="s">
        <v>227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96134</v>
      </c>
      <c r="CS6" s="664"/>
      <c r="CT6" s="664"/>
      <c r="CU6" s="664"/>
      <c r="CV6" s="664"/>
      <c r="CW6" s="664"/>
      <c r="CX6" s="664"/>
      <c r="CY6" s="665"/>
      <c r="CZ6" s="774">
        <v>1.2</v>
      </c>
      <c r="DA6" s="743"/>
      <c r="DB6" s="743"/>
      <c r="DC6" s="777"/>
      <c r="DD6" s="669" t="s">
        <v>227</v>
      </c>
      <c r="DE6" s="664"/>
      <c r="DF6" s="664"/>
      <c r="DG6" s="664"/>
      <c r="DH6" s="664"/>
      <c r="DI6" s="664"/>
      <c r="DJ6" s="664"/>
      <c r="DK6" s="664"/>
      <c r="DL6" s="664"/>
      <c r="DM6" s="664"/>
      <c r="DN6" s="664"/>
      <c r="DO6" s="664"/>
      <c r="DP6" s="665"/>
      <c r="DQ6" s="669">
        <v>96134</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2054</v>
      </c>
      <c r="S7" s="664"/>
      <c r="T7" s="664"/>
      <c r="U7" s="664"/>
      <c r="V7" s="664"/>
      <c r="W7" s="664"/>
      <c r="X7" s="664"/>
      <c r="Y7" s="665"/>
      <c r="Z7" s="723">
        <v>0</v>
      </c>
      <c r="AA7" s="723"/>
      <c r="AB7" s="723"/>
      <c r="AC7" s="723"/>
      <c r="AD7" s="724">
        <v>2054</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680126</v>
      </c>
      <c r="BH7" s="664"/>
      <c r="BI7" s="664"/>
      <c r="BJ7" s="664"/>
      <c r="BK7" s="664"/>
      <c r="BL7" s="664"/>
      <c r="BM7" s="664"/>
      <c r="BN7" s="665"/>
      <c r="BO7" s="723">
        <v>31.5</v>
      </c>
      <c r="BP7" s="723"/>
      <c r="BQ7" s="723"/>
      <c r="BR7" s="723"/>
      <c r="BS7" s="724" t="s">
        <v>137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789749</v>
      </c>
      <c r="CS7" s="664"/>
      <c r="CT7" s="664"/>
      <c r="CU7" s="664"/>
      <c r="CV7" s="664"/>
      <c r="CW7" s="664"/>
      <c r="CX7" s="664"/>
      <c r="CY7" s="665"/>
      <c r="CZ7" s="723">
        <v>9.6999999999999993</v>
      </c>
      <c r="DA7" s="723"/>
      <c r="DB7" s="723"/>
      <c r="DC7" s="723"/>
      <c r="DD7" s="669">
        <v>1677</v>
      </c>
      <c r="DE7" s="664"/>
      <c r="DF7" s="664"/>
      <c r="DG7" s="664"/>
      <c r="DH7" s="664"/>
      <c r="DI7" s="664"/>
      <c r="DJ7" s="664"/>
      <c r="DK7" s="664"/>
      <c r="DL7" s="664"/>
      <c r="DM7" s="664"/>
      <c r="DN7" s="664"/>
      <c r="DO7" s="664"/>
      <c r="DP7" s="665"/>
      <c r="DQ7" s="669">
        <v>656223</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3437</v>
      </c>
      <c r="S8" s="664"/>
      <c r="T8" s="664"/>
      <c r="U8" s="664"/>
      <c r="V8" s="664"/>
      <c r="W8" s="664"/>
      <c r="X8" s="664"/>
      <c r="Y8" s="665"/>
      <c r="Z8" s="723">
        <v>0</v>
      </c>
      <c r="AA8" s="723"/>
      <c r="AB8" s="723"/>
      <c r="AC8" s="723"/>
      <c r="AD8" s="724">
        <v>3437</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30958</v>
      </c>
      <c r="BH8" s="664"/>
      <c r="BI8" s="664"/>
      <c r="BJ8" s="664"/>
      <c r="BK8" s="664"/>
      <c r="BL8" s="664"/>
      <c r="BM8" s="664"/>
      <c r="BN8" s="665"/>
      <c r="BO8" s="723">
        <v>1.4</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3297584</v>
      </c>
      <c r="CS8" s="664"/>
      <c r="CT8" s="664"/>
      <c r="CU8" s="664"/>
      <c r="CV8" s="664"/>
      <c r="CW8" s="664"/>
      <c r="CX8" s="664"/>
      <c r="CY8" s="665"/>
      <c r="CZ8" s="723">
        <v>40.4</v>
      </c>
      <c r="DA8" s="723"/>
      <c r="DB8" s="723"/>
      <c r="DC8" s="723"/>
      <c r="DD8" s="669">
        <v>143083</v>
      </c>
      <c r="DE8" s="664"/>
      <c r="DF8" s="664"/>
      <c r="DG8" s="664"/>
      <c r="DH8" s="664"/>
      <c r="DI8" s="664"/>
      <c r="DJ8" s="664"/>
      <c r="DK8" s="664"/>
      <c r="DL8" s="664"/>
      <c r="DM8" s="664"/>
      <c r="DN8" s="664"/>
      <c r="DO8" s="664"/>
      <c r="DP8" s="665"/>
      <c r="DQ8" s="669">
        <v>1599139</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3915</v>
      </c>
      <c r="S9" s="664"/>
      <c r="T9" s="664"/>
      <c r="U9" s="664"/>
      <c r="V9" s="664"/>
      <c r="W9" s="664"/>
      <c r="X9" s="664"/>
      <c r="Y9" s="665"/>
      <c r="Z9" s="723">
        <v>0</v>
      </c>
      <c r="AA9" s="723"/>
      <c r="AB9" s="723"/>
      <c r="AC9" s="723"/>
      <c r="AD9" s="724">
        <v>3915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562316</v>
      </c>
      <c r="BH9" s="664"/>
      <c r="BI9" s="664"/>
      <c r="BJ9" s="664"/>
      <c r="BK9" s="664"/>
      <c r="BL9" s="664"/>
      <c r="BM9" s="664"/>
      <c r="BN9" s="665"/>
      <c r="BO9" s="723">
        <v>26</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608797</v>
      </c>
      <c r="CS9" s="664"/>
      <c r="CT9" s="664"/>
      <c r="CU9" s="664"/>
      <c r="CV9" s="664"/>
      <c r="CW9" s="664"/>
      <c r="CX9" s="664"/>
      <c r="CY9" s="665"/>
      <c r="CZ9" s="723">
        <v>7.5</v>
      </c>
      <c r="DA9" s="723"/>
      <c r="DB9" s="723"/>
      <c r="DC9" s="723"/>
      <c r="DD9" s="669">
        <v>23996</v>
      </c>
      <c r="DE9" s="664"/>
      <c r="DF9" s="664"/>
      <c r="DG9" s="664"/>
      <c r="DH9" s="664"/>
      <c r="DI9" s="664"/>
      <c r="DJ9" s="664"/>
      <c r="DK9" s="664"/>
      <c r="DL9" s="664"/>
      <c r="DM9" s="664"/>
      <c r="DN9" s="664"/>
      <c r="DO9" s="664"/>
      <c r="DP9" s="665"/>
      <c r="DQ9" s="669">
        <v>504631</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137</v>
      </c>
      <c r="AA10" s="723"/>
      <c r="AB10" s="723"/>
      <c r="AC10" s="723"/>
      <c r="AD10" s="724" t="s">
        <v>227</v>
      </c>
      <c r="AE10" s="724"/>
      <c r="AF10" s="724"/>
      <c r="AG10" s="724"/>
      <c r="AH10" s="724"/>
      <c r="AI10" s="724"/>
      <c r="AJ10" s="724"/>
      <c r="AK10" s="724"/>
      <c r="AL10" s="666" t="s">
        <v>127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39558</v>
      </c>
      <c r="BH10" s="664"/>
      <c r="BI10" s="664"/>
      <c r="BJ10" s="664"/>
      <c r="BK10" s="664"/>
      <c r="BL10" s="664"/>
      <c r="BM10" s="664"/>
      <c r="BN10" s="665"/>
      <c r="BO10" s="723">
        <v>1.8</v>
      </c>
      <c r="BP10" s="723"/>
      <c r="BQ10" s="723"/>
      <c r="BR10" s="723"/>
      <c r="BS10" s="669" t="s">
        <v>227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13230</v>
      </c>
      <c r="CS10" s="664"/>
      <c r="CT10" s="664"/>
      <c r="CU10" s="664"/>
      <c r="CV10" s="664"/>
      <c r="CW10" s="664"/>
      <c r="CX10" s="664"/>
      <c r="CY10" s="665"/>
      <c r="CZ10" s="723">
        <v>0.2</v>
      </c>
      <c r="DA10" s="723"/>
      <c r="DB10" s="723"/>
      <c r="DC10" s="723"/>
      <c r="DD10" s="669" t="s">
        <v>227</v>
      </c>
      <c r="DE10" s="664"/>
      <c r="DF10" s="664"/>
      <c r="DG10" s="664"/>
      <c r="DH10" s="664"/>
      <c r="DI10" s="664"/>
      <c r="DJ10" s="664"/>
      <c r="DK10" s="664"/>
      <c r="DL10" s="664"/>
      <c r="DM10" s="664"/>
      <c r="DN10" s="664"/>
      <c r="DO10" s="664"/>
      <c r="DP10" s="665"/>
      <c r="DQ10" s="669">
        <v>13230</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227</v>
      </c>
      <c r="AA11" s="723"/>
      <c r="AB11" s="723"/>
      <c r="AC11" s="723"/>
      <c r="AD11" s="724" t="s">
        <v>137</v>
      </c>
      <c r="AE11" s="724"/>
      <c r="AF11" s="724"/>
      <c r="AG11" s="724"/>
      <c r="AH11" s="724"/>
      <c r="AI11" s="724"/>
      <c r="AJ11" s="724"/>
      <c r="AK11" s="724"/>
      <c r="AL11" s="666" t="s">
        <v>127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47294</v>
      </c>
      <c r="BH11" s="664"/>
      <c r="BI11" s="664"/>
      <c r="BJ11" s="664"/>
      <c r="BK11" s="664"/>
      <c r="BL11" s="664"/>
      <c r="BM11" s="664"/>
      <c r="BN11" s="665"/>
      <c r="BO11" s="723">
        <v>2.2000000000000002</v>
      </c>
      <c r="BP11" s="723"/>
      <c r="BQ11" s="723"/>
      <c r="BR11" s="723"/>
      <c r="BS11" s="669" t="s">
        <v>248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738842</v>
      </c>
      <c r="CS11" s="664"/>
      <c r="CT11" s="664"/>
      <c r="CU11" s="664"/>
      <c r="CV11" s="664"/>
      <c r="CW11" s="664"/>
      <c r="CX11" s="664"/>
      <c r="CY11" s="665"/>
      <c r="CZ11" s="723">
        <v>9</v>
      </c>
      <c r="DA11" s="723"/>
      <c r="DB11" s="723"/>
      <c r="DC11" s="723"/>
      <c r="DD11" s="669">
        <v>145259</v>
      </c>
      <c r="DE11" s="664"/>
      <c r="DF11" s="664"/>
      <c r="DG11" s="664"/>
      <c r="DH11" s="664"/>
      <c r="DI11" s="664"/>
      <c r="DJ11" s="664"/>
      <c r="DK11" s="664"/>
      <c r="DL11" s="664"/>
      <c r="DM11" s="664"/>
      <c r="DN11" s="664"/>
      <c r="DO11" s="664"/>
      <c r="DP11" s="665"/>
      <c r="DQ11" s="669">
        <v>367230</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372151</v>
      </c>
      <c r="S12" s="664"/>
      <c r="T12" s="664"/>
      <c r="U12" s="664"/>
      <c r="V12" s="664"/>
      <c r="W12" s="664"/>
      <c r="X12" s="664"/>
      <c r="Y12" s="665"/>
      <c r="Z12" s="723">
        <v>4.4000000000000004</v>
      </c>
      <c r="AA12" s="723"/>
      <c r="AB12" s="723"/>
      <c r="AC12" s="723"/>
      <c r="AD12" s="724">
        <v>372151</v>
      </c>
      <c r="AE12" s="724"/>
      <c r="AF12" s="724"/>
      <c r="AG12" s="724"/>
      <c r="AH12" s="724"/>
      <c r="AI12" s="724"/>
      <c r="AJ12" s="724"/>
      <c r="AK12" s="724"/>
      <c r="AL12" s="666">
        <v>7.9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1290798</v>
      </c>
      <c r="BH12" s="664"/>
      <c r="BI12" s="664"/>
      <c r="BJ12" s="664"/>
      <c r="BK12" s="664"/>
      <c r="BL12" s="664"/>
      <c r="BM12" s="664"/>
      <c r="BN12" s="665"/>
      <c r="BO12" s="723">
        <v>59.8</v>
      </c>
      <c r="BP12" s="723"/>
      <c r="BQ12" s="723"/>
      <c r="BR12" s="723"/>
      <c r="BS12" s="669" t="s">
        <v>127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76118</v>
      </c>
      <c r="CS12" s="664"/>
      <c r="CT12" s="664"/>
      <c r="CU12" s="664"/>
      <c r="CV12" s="664"/>
      <c r="CW12" s="664"/>
      <c r="CX12" s="664"/>
      <c r="CY12" s="665"/>
      <c r="CZ12" s="723">
        <v>0.9</v>
      </c>
      <c r="DA12" s="723"/>
      <c r="DB12" s="723"/>
      <c r="DC12" s="723"/>
      <c r="DD12" s="669">
        <v>5579</v>
      </c>
      <c r="DE12" s="664"/>
      <c r="DF12" s="664"/>
      <c r="DG12" s="664"/>
      <c r="DH12" s="664"/>
      <c r="DI12" s="664"/>
      <c r="DJ12" s="664"/>
      <c r="DK12" s="664"/>
      <c r="DL12" s="664"/>
      <c r="DM12" s="664"/>
      <c r="DN12" s="664"/>
      <c r="DO12" s="664"/>
      <c r="DP12" s="665"/>
      <c r="DQ12" s="669">
        <v>64349</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4546</v>
      </c>
      <c r="S13" s="664"/>
      <c r="T13" s="664"/>
      <c r="U13" s="664"/>
      <c r="V13" s="664"/>
      <c r="W13" s="664"/>
      <c r="X13" s="664"/>
      <c r="Y13" s="665"/>
      <c r="Z13" s="723">
        <v>0.1</v>
      </c>
      <c r="AA13" s="723"/>
      <c r="AB13" s="723"/>
      <c r="AC13" s="723"/>
      <c r="AD13" s="724">
        <v>4546</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1281897</v>
      </c>
      <c r="BH13" s="664"/>
      <c r="BI13" s="664"/>
      <c r="BJ13" s="664"/>
      <c r="BK13" s="664"/>
      <c r="BL13" s="664"/>
      <c r="BM13" s="664"/>
      <c r="BN13" s="665"/>
      <c r="BO13" s="723">
        <v>59.4</v>
      </c>
      <c r="BP13" s="723"/>
      <c r="BQ13" s="723"/>
      <c r="BR13" s="723"/>
      <c r="BS13" s="669" t="s">
        <v>127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660090</v>
      </c>
      <c r="CS13" s="664"/>
      <c r="CT13" s="664"/>
      <c r="CU13" s="664"/>
      <c r="CV13" s="664"/>
      <c r="CW13" s="664"/>
      <c r="CX13" s="664"/>
      <c r="CY13" s="665"/>
      <c r="CZ13" s="723">
        <v>8.1</v>
      </c>
      <c r="DA13" s="723"/>
      <c r="DB13" s="723"/>
      <c r="DC13" s="723"/>
      <c r="DD13" s="669">
        <v>249479</v>
      </c>
      <c r="DE13" s="664"/>
      <c r="DF13" s="664"/>
      <c r="DG13" s="664"/>
      <c r="DH13" s="664"/>
      <c r="DI13" s="664"/>
      <c r="DJ13" s="664"/>
      <c r="DK13" s="664"/>
      <c r="DL13" s="664"/>
      <c r="DM13" s="664"/>
      <c r="DN13" s="664"/>
      <c r="DO13" s="664"/>
      <c r="DP13" s="665"/>
      <c r="DQ13" s="669">
        <v>462434</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127</v>
      </c>
      <c r="AA14" s="723"/>
      <c r="AB14" s="723"/>
      <c r="AC14" s="723"/>
      <c r="AD14" s="724" t="s">
        <v>137</v>
      </c>
      <c r="AE14" s="724"/>
      <c r="AF14" s="724"/>
      <c r="AG14" s="724"/>
      <c r="AH14" s="724"/>
      <c r="AI14" s="724"/>
      <c r="AJ14" s="724"/>
      <c r="AK14" s="724"/>
      <c r="AL14" s="666" t="s">
        <v>127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79246</v>
      </c>
      <c r="BH14" s="664"/>
      <c r="BI14" s="664"/>
      <c r="BJ14" s="664"/>
      <c r="BK14" s="664"/>
      <c r="BL14" s="664"/>
      <c r="BM14" s="664"/>
      <c r="BN14" s="665"/>
      <c r="BO14" s="723">
        <v>3.7</v>
      </c>
      <c r="BP14" s="723"/>
      <c r="BQ14" s="723"/>
      <c r="BR14" s="723"/>
      <c r="BS14" s="669" t="s">
        <v>137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269900</v>
      </c>
      <c r="CS14" s="664"/>
      <c r="CT14" s="664"/>
      <c r="CU14" s="664"/>
      <c r="CV14" s="664"/>
      <c r="CW14" s="664"/>
      <c r="CX14" s="664"/>
      <c r="CY14" s="665"/>
      <c r="CZ14" s="723">
        <v>3.3</v>
      </c>
      <c r="DA14" s="723"/>
      <c r="DB14" s="723"/>
      <c r="DC14" s="723"/>
      <c r="DD14" s="669">
        <v>11182</v>
      </c>
      <c r="DE14" s="664"/>
      <c r="DF14" s="664"/>
      <c r="DG14" s="664"/>
      <c r="DH14" s="664"/>
      <c r="DI14" s="664"/>
      <c r="DJ14" s="664"/>
      <c r="DK14" s="664"/>
      <c r="DL14" s="664"/>
      <c r="DM14" s="664"/>
      <c r="DN14" s="664"/>
      <c r="DO14" s="664"/>
      <c r="DP14" s="665"/>
      <c r="DQ14" s="669">
        <v>258512</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19815</v>
      </c>
      <c r="S15" s="664"/>
      <c r="T15" s="664"/>
      <c r="U15" s="664"/>
      <c r="V15" s="664"/>
      <c r="W15" s="664"/>
      <c r="X15" s="664"/>
      <c r="Y15" s="665"/>
      <c r="Z15" s="723">
        <v>0.2</v>
      </c>
      <c r="AA15" s="723"/>
      <c r="AB15" s="723"/>
      <c r="AC15" s="723"/>
      <c r="AD15" s="724">
        <v>19815</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108617</v>
      </c>
      <c r="BH15" s="664"/>
      <c r="BI15" s="664"/>
      <c r="BJ15" s="664"/>
      <c r="BK15" s="664"/>
      <c r="BL15" s="664"/>
      <c r="BM15" s="664"/>
      <c r="BN15" s="665"/>
      <c r="BO15" s="723">
        <v>5</v>
      </c>
      <c r="BP15" s="723"/>
      <c r="BQ15" s="723"/>
      <c r="BR15" s="723"/>
      <c r="BS15" s="669" t="s">
        <v>137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592238</v>
      </c>
      <c r="CS15" s="664"/>
      <c r="CT15" s="664"/>
      <c r="CU15" s="664"/>
      <c r="CV15" s="664"/>
      <c r="CW15" s="664"/>
      <c r="CX15" s="664"/>
      <c r="CY15" s="665"/>
      <c r="CZ15" s="723">
        <v>7.3</v>
      </c>
      <c r="DA15" s="723"/>
      <c r="DB15" s="723"/>
      <c r="DC15" s="723"/>
      <c r="DD15" s="669">
        <v>39575</v>
      </c>
      <c r="DE15" s="664"/>
      <c r="DF15" s="664"/>
      <c r="DG15" s="664"/>
      <c r="DH15" s="664"/>
      <c r="DI15" s="664"/>
      <c r="DJ15" s="664"/>
      <c r="DK15" s="664"/>
      <c r="DL15" s="664"/>
      <c r="DM15" s="664"/>
      <c r="DN15" s="664"/>
      <c r="DO15" s="664"/>
      <c r="DP15" s="665"/>
      <c r="DQ15" s="669">
        <v>570700</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137</v>
      </c>
      <c r="AE16" s="724"/>
      <c r="AF16" s="724"/>
      <c r="AG16" s="724"/>
      <c r="AH16" s="724"/>
      <c r="AI16" s="724"/>
      <c r="AJ16" s="724"/>
      <c r="AK16" s="724"/>
      <c r="AL16" s="666" t="s">
        <v>137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227</v>
      </c>
      <c r="BH16" s="664"/>
      <c r="BI16" s="664"/>
      <c r="BJ16" s="664"/>
      <c r="BK16" s="664"/>
      <c r="BL16" s="664"/>
      <c r="BM16" s="664"/>
      <c r="BN16" s="665"/>
      <c r="BO16" s="723" t="s">
        <v>137</v>
      </c>
      <c r="BP16" s="723"/>
      <c r="BQ16" s="723"/>
      <c r="BR16" s="723"/>
      <c r="BS16" s="669" t="s">
        <v>227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83718</v>
      </c>
      <c r="CS16" s="664"/>
      <c r="CT16" s="664"/>
      <c r="CU16" s="664"/>
      <c r="CV16" s="664"/>
      <c r="CW16" s="664"/>
      <c r="CX16" s="664"/>
      <c r="CY16" s="665"/>
      <c r="CZ16" s="723">
        <v>1</v>
      </c>
      <c r="DA16" s="723"/>
      <c r="DB16" s="723"/>
      <c r="DC16" s="723"/>
      <c r="DD16" s="669" t="s">
        <v>137</v>
      </c>
      <c r="DE16" s="664"/>
      <c r="DF16" s="664"/>
      <c r="DG16" s="664"/>
      <c r="DH16" s="664"/>
      <c r="DI16" s="664"/>
      <c r="DJ16" s="664"/>
      <c r="DK16" s="664"/>
      <c r="DL16" s="664"/>
      <c r="DM16" s="664"/>
      <c r="DN16" s="664"/>
      <c r="DO16" s="664"/>
      <c r="DP16" s="665"/>
      <c r="DQ16" s="669">
        <v>19831</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9436</v>
      </c>
      <c r="S17" s="664"/>
      <c r="T17" s="664"/>
      <c r="U17" s="664"/>
      <c r="V17" s="664"/>
      <c r="W17" s="664"/>
      <c r="X17" s="664"/>
      <c r="Y17" s="665"/>
      <c r="Z17" s="723">
        <v>0.1</v>
      </c>
      <c r="AA17" s="723"/>
      <c r="AB17" s="723"/>
      <c r="AC17" s="723"/>
      <c r="AD17" s="724">
        <v>9436</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127</v>
      </c>
      <c r="BP17" s="723"/>
      <c r="BQ17" s="723"/>
      <c r="BR17" s="723"/>
      <c r="BS17" s="669" t="s">
        <v>137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941979</v>
      </c>
      <c r="CS17" s="664"/>
      <c r="CT17" s="664"/>
      <c r="CU17" s="664"/>
      <c r="CV17" s="664"/>
      <c r="CW17" s="664"/>
      <c r="CX17" s="664"/>
      <c r="CY17" s="665"/>
      <c r="CZ17" s="723">
        <v>11.5</v>
      </c>
      <c r="DA17" s="723"/>
      <c r="DB17" s="723"/>
      <c r="DC17" s="723"/>
      <c r="DD17" s="669" t="s">
        <v>227</v>
      </c>
      <c r="DE17" s="664"/>
      <c r="DF17" s="664"/>
      <c r="DG17" s="664"/>
      <c r="DH17" s="664"/>
      <c r="DI17" s="664"/>
      <c r="DJ17" s="664"/>
      <c r="DK17" s="664"/>
      <c r="DL17" s="664"/>
      <c r="DM17" s="664"/>
      <c r="DN17" s="664"/>
      <c r="DO17" s="664"/>
      <c r="DP17" s="665"/>
      <c r="DQ17" s="669">
        <v>924228</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2240711</v>
      </c>
      <c r="S18" s="664"/>
      <c r="T18" s="664"/>
      <c r="U18" s="664"/>
      <c r="V18" s="664"/>
      <c r="W18" s="664"/>
      <c r="X18" s="664"/>
      <c r="Y18" s="665"/>
      <c r="Z18" s="723">
        <v>26.6</v>
      </c>
      <c r="AA18" s="723"/>
      <c r="AB18" s="723"/>
      <c r="AC18" s="723"/>
      <c r="AD18" s="724">
        <v>2025824</v>
      </c>
      <c r="AE18" s="724"/>
      <c r="AF18" s="724"/>
      <c r="AG18" s="724"/>
      <c r="AH18" s="724"/>
      <c r="AI18" s="724"/>
      <c r="AJ18" s="724"/>
      <c r="AK18" s="724"/>
      <c r="AL18" s="666">
        <v>42.9</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227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137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2025824</v>
      </c>
      <c r="S19" s="664"/>
      <c r="T19" s="664"/>
      <c r="U19" s="664"/>
      <c r="V19" s="664"/>
      <c r="W19" s="664"/>
      <c r="X19" s="664"/>
      <c r="Y19" s="665"/>
      <c r="Z19" s="723">
        <v>24</v>
      </c>
      <c r="AA19" s="723"/>
      <c r="AB19" s="723"/>
      <c r="AC19" s="723"/>
      <c r="AD19" s="724">
        <v>2025824</v>
      </c>
      <c r="AE19" s="724"/>
      <c r="AF19" s="724"/>
      <c r="AG19" s="724"/>
      <c r="AH19" s="724"/>
      <c r="AI19" s="724"/>
      <c r="AJ19" s="724"/>
      <c r="AK19" s="724"/>
      <c r="AL19" s="666">
        <v>42.9</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227</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137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214887</v>
      </c>
      <c r="S20" s="664"/>
      <c r="T20" s="664"/>
      <c r="U20" s="664"/>
      <c r="V20" s="664"/>
      <c r="W20" s="664"/>
      <c r="X20" s="664"/>
      <c r="Y20" s="665"/>
      <c r="Z20" s="723">
        <v>2.5</v>
      </c>
      <c r="AA20" s="723"/>
      <c r="AB20" s="723"/>
      <c r="AC20" s="723"/>
      <c r="AD20" s="724" t="s">
        <v>227</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227</v>
      </c>
      <c r="BH20" s="664"/>
      <c r="BI20" s="664"/>
      <c r="BJ20" s="664"/>
      <c r="BK20" s="664"/>
      <c r="BL20" s="664"/>
      <c r="BM20" s="664"/>
      <c r="BN20" s="665"/>
      <c r="BO20" s="723" t="s">
        <v>127</v>
      </c>
      <c r="BP20" s="723"/>
      <c r="BQ20" s="723"/>
      <c r="BR20" s="723"/>
      <c r="BS20" s="669" t="s">
        <v>137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8168379</v>
      </c>
      <c r="CS20" s="664"/>
      <c r="CT20" s="664"/>
      <c r="CU20" s="664"/>
      <c r="CV20" s="664"/>
      <c r="CW20" s="664"/>
      <c r="CX20" s="664"/>
      <c r="CY20" s="665"/>
      <c r="CZ20" s="723">
        <v>100</v>
      </c>
      <c r="DA20" s="723"/>
      <c r="DB20" s="723"/>
      <c r="DC20" s="723"/>
      <c r="DD20" s="669">
        <v>619830</v>
      </c>
      <c r="DE20" s="664"/>
      <c r="DF20" s="664"/>
      <c r="DG20" s="664"/>
      <c r="DH20" s="664"/>
      <c r="DI20" s="664"/>
      <c r="DJ20" s="664"/>
      <c r="DK20" s="664"/>
      <c r="DL20" s="664"/>
      <c r="DM20" s="664"/>
      <c r="DN20" s="664"/>
      <c r="DO20" s="664"/>
      <c r="DP20" s="665"/>
      <c r="DQ20" s="669">
        <v>5536641</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127</v>
      </c>
      <c r="AA21" s="723"/>
      <c r="AB21" s="723"/>
      <c r="AC21" s="723"/>
      <c r="AD21" s="724" t="s">
        <v>248</v>
      </c>
      <c r="AE21" s="724"/>
      <c r="AF21" s="724"/>
      <c r="AG21" s="724"/>
      <c r="AH21" s="724"/>
      <c r="AI21" s="724"/>
      <c r="AJ21" s="724"/>
      <c r="AK21" s="724"/>
      <c r="AL21" s="666" t="s">
        <v>227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4929324</v>
      </c>
      <c r="S22" s="664"/>
      <c r="T22" s="664"/>
      <c r="U22" s="664"/>
      <c r="V22" s="664"/>
      <c r="W22" s="664"/>
      <c r="X22" s="664"/>
      <c r="Y22" s="665"/>
      <c r="Z22" s="723">
        <v>58.4</v>
      </c>
      <c r="AA22" s="723"/>
      <c r="AB22" s="723"/>
      <c r="AC22" s="723"/>
      <c r="AD22" s="724">
        <v>4714437</v>
      </c>
      <c r="AE22" s="724"/>
      <c r="AF22" s="724"/>
      <c r="AG22" s="724"/>
      <c r="AH22" s="724"/>
      <c r="AI22" s="724"/>
      <c r="AJ22" s="724"/>
      <c r="AK22" s="724"/>
      <c r="AL22" s="666">
        <v>99.8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127</v>
      </c>
      <c r="BP22" s="723"/>
      <c r="BQ22" s="723"/>
      <c r="BR22" s="723"/>
      <c r="BS22" s="669" t="s">
        <v>227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3466</v>
      </c>
      <c r="S23" s="664"/>
      <c r="T23" s="664"/>
      <c r="U23" s="664"/>
      <c r="V23" s="664"/>
      <c r="W23" s="664"/>
      <c r="X23" s="664"/>
      <c r="Y23" s="665"/>
      <c r="Z23" s="723">
        <v>0</v>
      </c>
      <c r="AA23" s="723"/>
      <c r="AB23" s="723"/>
      <c r="AC23" s="723"/>
      <c r="AD23" s="724">
        <v>3466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137</v>
      </c>
      <c r="BP23" s="723"/>
      <c r="BQ23" s="723"/>
      <c r="BR23" s="723"/>
      <c r="BS23" s="669" t="s">
        <v>227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140911</v>
      </c>
      <c r="S24" s="664"/>
      <c r="T24" s="664"/>
      <c r="U24" s="664"/>
      <c r="V24" s="664"/>
      <c r="W24" s="664"/>
      <c r="X24" s="664"/>
      <c r="Y24" s="665"/>
      <c r="Z24" s="723">
        <v>1.7</v>
      </c>
      <c r="AA24" s="723"/>
      <c r="AB24" s="723"/>
      <c r="AC24" s="723"/>
      <c r="AD24" s="724" t="s">
        <v>137</v>
      </c>
      <c r="AE24" s="724"/>
      <c r="AF24" s="724"/>
      <c r="AG24" s="724"/>
      <c r="AH24" s="724"/>
      <c r="AI24" s="724"/>
      <c r="AJ24" s="724"/>
      <c r="AK24" s="724"/>
      <c r="AL24" s="666" t="s">
        <v>127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227</v>
      </c>
      <c r="BP24" s="723"/>
      <c r="BQ24" s="723"/>
      <c r="BR24" s="723"/>
      <c r="BS24" s="669" t="s">
        <v>137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4031582</v>
      </c>
      <c r="CS24" s="727"/>
      <c r="CT24" s="727"/>
      <c r="CU24" s="727"/>
      <c r="CV24" s="727"/>
      <c r="CW24" s="727"/>
      <c r="CX24" s="727"/>
      <c r="CY24" s="773"/>
      <c r="CZ24" s="774">
        <v>49.4</v>
      </c>
      <c r="DA24" s="743"/>
      <c r="DB24" s="743"/>
      <c r="DC24" s="777"/>
      <c r="DD24" s="772">
        <v>2621614</v>
      </c>
      <c r="DE24" s="727"/>
      <c r="DF24" s="727"/>
      <c r="DG24" s="727"/>
      <c r="DH24" s="727"/>
      <c r="DI24" s="727"/>
      <c r="DJ24" s="727"/>
      <c r="DK24" s="773"/>
      <c r="DL24" s="772">
        <v>2563409</v>
      </c>
      <c r="DM24" s="727"/>
      <c r="DN24" s="727"/>
      <c r="DO24" s="727"/>
      <c r="DP24" s="727"/>
      <c r="DQ24" s="727"/>
      <c r="DR24" s="727"/>
      <c r="DS24" s="727"/>
      <c r="DT24" s="727"/>
      <c r="DU24" s="727"/>
      <c r="DV24" s="773"/>
      <c r="DW24" s="774">
        <v>51</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99242</v>
      </c>
      <c r="S25" s="664"/>
      <c r="T25" s="664"/>
      <c r="U25" s="664"/>
      <c r="V25" s="664"/>
      <c r="W25" s="664"/>
      <c r="X25" s="664"/>
      <c r="Y25" s="665"/>
      <c r="Z25" s="723">
        <v>1.2</v>
      </c>
      <c r="AA25" s="723"/>
      <c r="AB25" s="723"/>
      <c r="AC25" s="723"/>
      <c r="AD25" s="724">
        <v>4755</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227</v>
      </c>
      <c r="BH25" s="664"/>
      <c r="BI25" s="664"/>
      <c r="BJ25" s="664"/>
      <c r="BK25" s="664"/>
      <c r="BL25" s="664"/>
      <c r="BM25" s="664"/>
      <c r="BN25" s="665"/>
      <c r="BO25" s="723" t="s">
        <v>227</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1138309</v>
      </c>
      <c r="CS25" s="662"/>
      <c r="CT25" s="662"/>
      <c r="CU25" s="662"/>
      <c r="CV25" s="662"/>
      <c r="CW25" s="662"/>
      <c r="CX25" s="662"/>
      <c r="CY25" s="663"/>
      <c r="CZ25" s="666">
        <v>13.9</v>
      </c>
      <c r="DA25" s="695"/>
      <c r="DB25" s="695"/>
      <c r="DC25" s="696"/>
      <c r="DD25" s="669">
        <v>1083800</v>
      </c>
      <c r="DE25" s="662"/>
      <c r="DF25" s="662"/>
      <c r="DG25" s="662"/>
      <c r="DH25" s="662"/>
      <c r="DI25" s="662"/>
      <c r="DJ25" s="662"/>
      <c r="DK25" s="663"/>
      <c r="DL25" s="669">
        <v>1079609</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18954</v>
      </c>
      <c r="S26" s="664"/>
      <c r="T26" s="664"/>
      <c r="U26" s="664"/>
      <c r="V26" s="664"/>
      <c r="W26" s="664"/>
      <c r="X26" s="664"/>
      <c r="Y26" s="665"/>
      <c r="Z26" s="723">
        <v>0.2</v>
      </c>
      <c r="AA26" s="723"/>
      <c r="AB26" s="723"/>
      <c r="AC26" s="723"/>
      <c r="AD26" s="724" t="s">
        <v>227</v>
      </c>
      <c r="AE26" s="724"/>
      <c r="AF26" s="724"/>
      <c r="AG26" s="724"/>
      <c r="AH26" s="724"/>
      <c r="AI26" s="724"/>
      <c r="AJ26" s="724"/>
      <c r="AK26" s="724"/>
      <c r="AL26" s="666" t="s">
        <v>127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703347</v>
      </c>
      <c r="CS26" s="664"/>
      <c r="CT26" s="664"/>
      <c r="CU26" s="664"/>
      <c r="CV26" s="664"/>
      <c r="CW26" s="664"/>
      <c r="CX26" s="664"/>
      <c r="CY26" s="665"/>
      <c r="CZ26" s="666">
        <v>8.6</v>
      </c>
      <c r="DA26" s="695"/>
      <c r="DB26" s="695"/>
      <c r="DC26" s="696"/>
      <c r="DD26" s="669">
        <v>677928</v>
      </c>
      <c r="DE26" s="664"/>
      <c r="DF26" s="664"/>
      <c r="DG26" s="664"/>
      <c r="DH26" s="664"/>
      <c r="DI26" s="664"/>
      <c r="DJ26" s="664"/>
      <c r="DK26" s="665"/>
      <c r="DL26" s="669" t="s">
        <v>127</v>
      </c>
      <c r="DM26" s="664"/>
      <c r="DN26" s="664"/>
      <c r="DO26" s="664"/>
      <c r="DP26" s="664"/>
      <c r="DQ26" s="664"/>
      <c r="DR26" s="664"/>
      <c r="DS26" s="664"/>
      <c r="DT26" s="664"/>
      <c r="DU26" s="664"/>
      <c r="DV26" s="665"/>
      <c r="DW26" s="666" t="s">
        <v>227</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1101711</v>
      </c>
      <c r="S27" s="664"/>
      <c r="T27" s="664"/>
      <c r="U27" s="664"/>
      <c r="V27" s="664"/>
      <c r="W27" s="664"/>
      <c r="X27" s="664"/>
      <c r="Y27" s="665"/>
      <c r="Z27" s="723">
        <v>13.1</v>
      </c>
      <c r="AA27" s="723"/>
      <c r="AB27" s="723"/>
      <c r="AC27" s="723"/>
      <c r="AD27" s="724" t="s">
        <v>227</v>
      </c>
      <c r="AE27" s="724"/>
      <c r="AF27" s="724"/>
      <c r="AG27" s="724"/>
      <c r="AH27" s="724"/>
      <c r="AI27" s="724"/>
      <c r="AJ27" s="724"/>
      <c r="AK27" s="724"/>
      <c r="AL27" s="666" t="s">
        <v>127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2158787</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1951294</v>
      </c>
      <c r="CS27" s="662"/>
      <c r="CT27" s="662"/>
      <c r="CU27" s="662"/>
      <c r="CV27" s="662"/>
      <c r="CW27" s="662"/>
      <c r="CX27" s="662"/>
      <c r="CY27" s="663"/>
      <c r="CZ27" s="666">
        <v>23.9</v>
      </c>
      <c r="DA27" s="695"/>
      <c r="DB27" s="695"/>
      <c r="DC27" s="696"/>
      <c r="DD27" s="669">
        <v>613586</v>
      </c>
      <c r="DE27" s="662"/>
      <c r="DF27" s="662"/>
      <c r="DG27" s="662"/>
      <c r="DH27" s="662"/>
      <c r="DI27" s="662"/>
      <c r="DJ27" s="662"/>
      <c r="DK27" s="663"/>
      <c r="DL27" s="669">
        <v>559572</v>
      </c>
      <c r="DM27" s="662"/>
      <c r="DN27" s="662"/>
      <c r="DO27" s="662"/>
      <c r="DP27" s="662"/>
      <c r="DQ27" s="662"/>
      <c r="DR27" s="662"/>
      <c r="DS27" s="662"/>
      <c r="DT27" s="662"/>
      <c r="DU27" s="662"/>
      <c r="DV27" s="663"/>
      <c r="DW27" s="666">
        <v>11.1</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227</v>
      </c>
      <c r="S28" s="664"/>
      <c r="T28" s="664"/>
      <c r="U28" s="664"/>
      <c r="V28" s="664"/>
      <c r="W28" s="664"/>
      <c r="X28" s="664"/>
      <c r="Y28" s="665"/>
      <c r="Z28" s="723" t="s">
        <v>127</v>
      </c>
      <c r="AA28" s="723"/>
      <c r="AB28" s="723"/>
      <c r="AC28" s="723"/>
      <c r="AD28" s="724" t="s">
        <v>137</v>
      </c>
      <c r="AE28" s="724"/>
      <c r="AF28" s="724"/>
      <c r="AG28" s="724"/>
      <c r="AH28" s="724"/>
      <c r="AI28" s="724"/>
      <c r="AJ28" s="724"/>
      <c r="AK28" s="724"/>
      <c r="AL28" s="666" t="s">
        <v>227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941979</v>
      </c>
      <c r="CS28" s="664"/>
      <c r="CT28" s="664"/>
      <c r="CU28" s="664"/>
      <c r="CV28" s="664"/>
      <c r="CW28" s="664"/>
      <c r="CX28" s="664"/>
      <c r="CY28" s="665"/>
      <c r="CZ28" s="666">
        <v>11.5</v>
      </c>
      <c r="DA28" s="695"/>
      <c r="DB28" s="695"/>
      <c r="DC28" s="696"/>
      <c r="DD28" s="669">
        <v>924228</v>
      </c>
      <c r="DE28" s="664"/>
      <c r="DF28" s="664"/>
      <c r="DG28" s="664"/>
      <c r="DH28" s="664"/>
      <c r="DI28" s="664"/>
      <c r="DJ28" s="664"/>
      <c r="DK28" s="665"/>
      <c r="DL28" s="669">
        <v>924228</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876967</v>
      </c>
      <c r="S29" s="664"/>
      <c r="T29" s="664"/>
      <c r="U29" s="664"/>
      <c r="V29" s="664"/>
      <c r="W29" s="664"/>
      <c r="X29" s="664"/>
      <c r="Y29" s="665"/>
      <c r="Z29" s="723">
        <v>10.4</v>
      </c>
      <c r="AA29" s="723"/>
      <c r="AB29" s="723"/>
      <c r="AC29" s="723"/>
      <c r="AD29" s="724" t="s">
        <v>137</v>
      </c>
      <c r="AE29" s="724"/>
      <c r="AF29" s="724"/>
      <c r="AG29" s="724"/>
      <c r="AH29" s="724"/>
      <c r="AI29" s="724"/>
      <c r="AJ29" s="724"/>
      <c r="AK29" s="724"/>
      <c r="AL29" s="666" t="s">
        <v>227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941979</v>
      </c>
      <c r="CS29" s="662"/>
      <c r="CT29" s="662"/>
      <c r="CU29" s="662"/>
      <c r="CV29" s="662"/>
      <c r="CW29" s="662"/>
      <c r="CX29" s="662"/>
      <c r="CY29" s="663"/>
      <c r="CZ29" s="666">
        <v>11.5</v>
      </c>
      <c r="DA29" s="695"/>
      <c r="DB29" s="695"/>
      <c r="DC29" s="696"/>
      <c r="DD29" s="669">
        <v>924228</v>
      </c>
      <c r="DE29" s="662"/>
      <c r="DF29" s="662"/>
      <c r="DG29" s="662"/>
      <c r="DH29" s="662"/>
      <c r="DI29" s="662"/>
      <c r="DJ29" s="662"/>
      <c r="DK29" s="663"/>
      <c r="DL29" s="669">
        <v>924228</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20348</v>
      </c>
      <c r="S30" s="664"/>
      <c r="T30" s="664"/>
      <c r="U30" s="664"/>
      <c r="V30" s="664"/>
      <c r="W30" s="664"/>
      <c r="X30" s="664"/>
      <c r="Y30" s="665"/>
      <c r="Z30" s="723">
        <v>0.2</v>
      </c>
      <c r="AA30" s="723"/>
      <c r="AB30" s="723"/>
      <c r="AC30" s="723"/>
      <c r="AD30" s="724" t="s">
        <v>248</v>
      </c>
      <c r="AE30" s="724"/>
      <c r="AF30" s="724"/>
      <c r="AG30" s="724"/>
      <c r="AH30" s="724"/>
      <c r="AI30" s="724"/>
      <c r="AJ30" s="724"/>
      <c r="AK30" s="724"/>
      <c r="AL30" s="666" t="s">
        <v>127</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99.1</v>
      </c>
      <c r="BH30" s="742"/>
      <c r="BI30" s="742"/>
      <c r="BJ30" s="742"/>
      <c r="BK30" s="742"/>
      <c r="BL30" s="742"/>
      <c r="BM30" s="743">
        <v>96.6</v>
      </c>
      <c r="BN30" s="742"/>
      <c r="BO30" s="742"/>
      <c r="BP30" s="742"/>
      <c r="BQ30" s="744"/>
      <c r="BR30" s="741">
        <v>99.1</v>
      </c>
      <c r="BS30" s="742"/>
      <c r="BT30" s="742"/>
      <c r="BU30" s="742"/>
      <c r="BV30" s="742"/>
      <c r="BW30" s="742"/>
      <c r="BX30" s="743">
        <v>96.4</v>
      </c>
      <c r="BY30" s="742"/>
      <c r="BZ30" s="742"/>
      <c r="CA30" s="742"/>
      <c r="CB30" s="744"/>
      <c r="CD30" s="747"/>
      <c r="CE30" s="748"/>
      <c r="CF30" s="705" t="s">
        <v>311</v>
      </c>
      <c r="CG30" s="702"/>
      <c r="CH30" s="702"/>
      <c r="CI30" s="702"/>
      <c r="CJ30" s="702"/>
      <c r="CK30" s="702"/>
      <c r="CL30" s="702"/>
      <c r="CM30" s="702"/>
      <c r="CN30" s="702"/>
      <c r="CO30" s="702"/>
      <c r="CP30" s="702"/>
      <c r="CQ30" s="703"/>
      <c r="CR30" s="661">
        <v>886533</v>
      </c>
      <c r="CS30" s="664"/>
      <c r="CT30" s="664"/>
      <c r="CU30" s="664"/>
      <c r="CV30" s="664"/>
      <c r="CW30" s="664"/>
      <c r="CX30" s="664"/>
      <c r="CY30" s="665"/>
      <c r="CZ30" s="666">
        <v>10.9</v>
      </c>
      <c r="DA30" s="695"/>
      <c r="DB30" s="695"/>
      <c r="DC30" s="696"/>
      <c r="DD30" s="669">
        <v>869374</v>
      </c>
      <c r="DE30" s="664"/>
      <c r="DF30" s="664"/>
      <c r="DG30" s="664"/>
      <c r="DH30" s="664"/>
      <c r="DI30" s="664"/>
      <c r="DJ30" s="664"/>
      <c r="DK30" s="665"/>
      <c r="DL30" s="669">
        <v>869374</v>
      </c>
      <c r="DM30" s="664"/>
      <c r="DN30" s="664"/>
      <c r="DO30" s="664"/>
      <c r="DP30" s="664"/>
      <c r="DQ30" s="664"/>
      <c r="DR30" s="664"/>
      <c r="DS30" s="664"/>
      <c r="DT30" s="664"/>
      <c r="DU30" s="664"/>
      <c r="DV30" s="665"/>
      <c r="DW30" s="666">
        <v>17.3</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54125</v>
      </c>
      <c r="S31" s="664"/>
      <c r="T31" s="664"/>
      <c r="U31" s="664"/>
      <c r="V31" s="664"/>
      <c r="W31" s="664"/>
      <c r="X31" s="664"/>
      <c r="Y31" s="665"/>
      <c r="Z31" s="723">
        <v>0.6</v>
      </c>
      <c r="AA31" s="723"/>
      <c r="AB31" s="723"/>
      <c r="AC31" s="723"/>
      <c r="AD31" s="724" t="s">
        <v>137</v>
      </c>
      <c r="AE31" s="724"/>
      <c r="AF31" s="724"/>
      <c r="AG31" s="724"/>
      <c r="AH31" s="724"/>
      <c r="AI31" s="724"/>
      <c r="AJ31" s="724"/>
      <c r="AK31" s="724"/>
      <c r="AL31" s="666" t="s">
        <v>127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98.7</v>
      </c>
      <c r="BH31" s="662"/>
      <c r="BI31" s="662"/>
      <c r="BJ31" s="662"/>
      <c r="BK31" s="662"/>
      <c r="BL31" s="662"/>
      <c r="BM31" s="667">
        <v>95.4</v>
      </c>
      <c r="BN31" s="740"/>
      <c r="BO31" s="740"/>
      <c r="BP31" s="740"/>
      <c r="BQ31" s="701"/>
      <c r="BR31" s="739">
        <v>98.8</v>
      </c>
      <c r="BS31" s="662"/>
      <c r="BT31" s="662"/>
      <c r="BU31" s="662"/>
      <c r="BV31" s="662"/>
      <c r="BW31" s="662"/>
      <c r="BX31" s="667">
        <v>95</v>
      </c>
      <c r="BY31" s="740"/>
      <c r="BZ31" s="740"/>
      <c r="CA31" s="740"/>
      <c r="CB31" s="701"/>
      <c r="CD31" s="747"/>
      <c r="CE31" s="748"/>
      <c r="CF31" s="705" t="s">
        <v>315</v>
      </c>
      <c r="CG31" s="702"/>
      <c r="CH31" s="702"/>
      <c r="CI31" s="702"/>
      <c r="CJ31" s="702"/>
      <c r="CK31" s="702"/>
      <c r="CL31" s="702"/>
      <c r="CM31" s="702"/>
      <c r="CN31" s="702"/>
      <c r="CO31" s="702"/>
      <c r="CP31" s="702"/>
      <c r="CQ31" s="703"/>
      <c r="CR31" s="661">
        <v>55446</v>
      </c>
      <c r="CS31" s="662"/>
      <c r="CT31" s="662"/>
      <c r="CU31" s="662"/>
      <c r="CV31" s="662"/>
      <c r="CW31" s="662"/>
      <c r="CX31" s="662"/>
      <c r="CY31" s="663"/>
      <c r="CZ31" s="666">
        <v>0.7</v>
      </c>
      <c r="DA31" s="695"/>
      <c r="DB31" s="695"/>
      <c r="DC31" s="696"/>
      <c r="DD31" s="669">
        <v>54854</v>
      </c>
      <c r="DE31" s="662"/>
      <c r="DF31" s="662"/>
      <c r="DG31" s="662"/>
      <c r="DH31" s="662"/>
      <c r="DI31" s="662"/>
      <c r="DJ31" s="662"/>
      <c r="DK31" s="663"/>
      <c r="DL31" s="669">
        <v>54854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403056</v>
      </c>
      <c r="S32" s="664"/>
      <c r="T32" s="664"/>
      <c r="U32" s="664"/>
      <c r="V32" s="664"/>
      <c r="W32" s="664"/>
      <c r="X32" s="664"/>
      <c r="Y32" s="665"/>
      <c r="Z32" s="723">
        <v>4.8</v>
      </c>
      <c r="AA32" s="723"/>
      <c r="AB32" s="723"/>
      <c r="AC32" s="723"/>
      <c r="AD32" s="724" t="s">
        <v>137</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96.9</v>
      </c>
      <c r="BN32" s="677"/>
      <c r="BO32" s="677"/>
      <c r="BP32" s="677"/>
      <c r="BQ32" s="714"/>
      <c r="BR32" s="738">
        <v>99.3</v>
      </c>
      <c r="BS32" s="677"/>
      <c r="BT32" s="677"/>
      <c r="BU32" s="677"/>
      <c r="BV32" s="677"/>
      <c r="BW32" s="677"/>
      <c r="BX32" s="721">
        <v>96.8</v>
      </c>
      <c r="BY32" s="677"/>
      <c r="BZ32" s="677"/>
      <c r="CA32" s="677"/>
      <c r="CB32" s="714"/>
      <c r="CD32" s="749"/>
      <c r="CE32" s="750"/>
      <c r="CF32" s="705" t="s">
        <v>318</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227</v>
      </c>
      <c r="DA32" s="695"/>
      <c r="DB32" s="695"/>
      <c r="DC32" s="696"/>
      <c r="DD32" s="669" t="s">
        <v>137</v>
      </c>
      <c r="DE32" s="664"/>
      <c r="DF32" s="664"/>
      <c r="DG32" s="664"/>
      <c r="DH32" s="664"/>
      <c r="DI32" s="664"/>
      <c r="DJ32" s="664"/>
      <c r="DK32" s="665"/>
      <c r="DL32" s="669" t="s">
        <v>137</v>
      </c>
      <c r="DM32" s="664"/>
      <c r="DN32" s="664"/>
      <c r="DO32" s="664"/>
      <c r="DP32" s="664"/>
      <c r="DQ32" s="664"/>
      <c r="DR32" s="664"/>
      <c r="DS32" s="664"/>
      <c r="DT32" s="664"/>
      <c r="DU32" s="664"/>
      <c r="DV32" s="665"/>
      <c r="DW32" s="666" t="s">
        <v>227</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128718</v>
      </c>
      <c r="S33" s="664"/>
      <c r="T33" s="664"/>
      <c r="U33" s="664"/>
      <c r="V33" s="664"/>
      <c r="W33" s="664"/>
      <c r="X33" s="664"/>
      <c r="Y33" s="665"/>
      <c r="Z33" s="723">
        <v>1.5</v>
      </c>
      <c r="AA33" s="723"/>
      <c r="AB33" s="723"/>
      <c r="AC33" s="723"/>
      <c r="AD33" s="724" t="s">
        <v>127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3433249</v>
      </c>
      <c r="CS33" s="662"/>
      <c r="CT33" s="662"/>
      <c r="CU33" s="662"/>
      <c r="CV33" s="662"/>
      <c r="CW33" s="662"/>
      <c r="CX33" s="662"/>
      <c r="CY33" s="663"/>
      <c r="CZ33" s="666">
        <v>42</v>
      </c>
      <c r="DA33" s="695"/>
      <c r="DB33" s="695"/>
      <c r="DC33" s="696"/>
      <c r="DD33" s="669">
        <v>2686530</v>
      </c>
      <c r="DE33" s="662"/>
      <c r="DF33" s="662"/>
      <c r="DG33" s="662"/>
      <c r="DH33" s="662"/>
      <c r="DI33" s="662"/>
      <c r="DJ33" s="662"/>
      <c r="DK33" s="663"/>
      <c r="DL33" s="669">
        <v>2177887</v>
      </c>
      <c r="DM33" s="662"/>
      <c r="DN33" s="662"/>
      <c r="DO33" s="662"/>
      <c r="DP33" s="662"/>
      <c r="DQ33" s="662"/>
      <c r="DR33" s="662"/>
      <c r="DS33" s="662"/>
      <c r="DT33" s="662"/>
      <c r="DU33" s="662"/>
      <c r="DV33" s="663"/>
      <c r="DW33" s="666">
        <v>43.3</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184665</v>
      </c>
      <c r="S34" s="664"/>
      <c r="T34" s="664"/>
      <c r="U34" s="664"/>
      <c r="V34" s="664"/>
      <c r="W34" s="664"/>
      <c r="X34" s="664"/>
      <c r="Y34" s="665"/>
      <c r="Z34" s="723">
        <v>2.2000000000000002</v>
      </c>
      <c r="AA34" s="723"/>
      <c r="AB34" s="723"/>
      <c r="AC34" s="723"/>
      <c r="AD34" s="724">
        <v>47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1274995</v>
      </c>
      <c r="CS34" s="664"/>
      <c r="CT34" s="664"/>
      <c r="CU34" s="664"/>
      <c r="CV34" s="664"/>
      <c r="CW34" s="664"/>
      <c r="CX34" s="664"/>
      <c r="CY34" s="665"/>
      <c r="CZ34" s="666">
        <v>15.6</v>
      </c>
      <c r="DA34" s="695"/>
      <c r="DB34" s="695"/>
      <c r="DC34" s="696"/>
      <c r="DD34" s="669">
        <v>987533</v>
      </c>
      <c r="DE34" s="664"/>
      <c r="DF34" s="664"/>
      <c r="DG34" s="664"/>
      <c r="DH34" s="664"/>
      <c r="DI34" s="664"/>
      <c r="DJ34" s="664"/>
      <c r="DK34" s="665"/>
      <c r="DL34" s="669">
        <v>836655</v>
      </c>
      <c r="DM34" s="664"/>
      <c r="DN34" s="664"/>
      <c r="DO34" s="664"/>
      <c r="DP34" s="664"/>
      <c r="DQ34" s="664"/>
      <c r="DR34" s="664"/>
      <c r="DS34" s="664"/>
      <c r="DT34" s="664"/>
      <c r="DU34" s="664"/>
      <c r="DV34" s="665"/>
      <c r="DW34" s="666">
        <v>16.7</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473098</v>
      </c>
      <c r="S35" s="664"/>
      <c r="T35" s="664"/>
      <c r="U35" s="664"/>
      <c r="V35" s="664"/>
      <c r="W35" s="664"/>
      <c r="X35" s="664"/>
      <c r="Y35" s="665"/>
      <c r="Z35" s="723">
        <v>5.6</v>
      </c>
      <c r="AA35" s="723"/>
      <c r="AB35" s="723"/>
      <c r="AC35" s="723"/>
      <c r="AD35" s="724" t="s">
        <v>227</v>
      </c>
      <c r="AE35" s="724"/>
      <c r="AF35" s="724"/>
      <c r="AG35" s="724"/>
      <c r="AH35" s="724"/>
      <c r="AI35" s="724"/>
      <c r="AJ35" s="724"/>
      <c r="AK35" s="724"/>
      <c r="AL35" s="666" t="s">
        <v>127</v>
      </c>
      <c r="AM35" s="667"/>
      <c r="AN35" s="667"/>
      <c r="AO35" s="725"/>
      <c r="AP35" s="234"/>
      <c r="AQ35" s="729" t="s">
        <v>326</v>
      </c>
      <c r="AR35" s="730"/>
      <c r="AS35" s="730"/>
      <c r="AT35" s="730"/>
      <c r="AU35" s="730"/>
      <c r="AV35" s="730"/>
      <c r="AW35" s="730"/>
      <c r="AX35" s="730"/>
      <c r="AY35" s="731"/>
      <c r="AZ35" s="726">
        <v>1137474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9373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137115</v>
      </c>
      <c r="CS35" s="662"/>
      <c r="CT35" s="662"/>
      <c r="CU35" s="662"/>
      <c r="CV35" s="662"/>
      <c r="CW35" s="662"/>
      <c r="CX35" s="662"/>
      <c r="CY35" s="663"/>
      <c r="CZ35" s="666">
        <v>1.7</v>
      </c>
      <c r="DA35" s="695"/>
      <c r="DB35" s="695"/>
      <c r="DC35" s="696"/>
      <c r="DD35" s="669">
        <v>116094</v>
      </c>
      <c r="DE35" s="662"/>
      <c r="DF35" s="662"/>
      <c r="DG35" s="662"/>
      <c r="DH35" s="662"/>
      <c r="DI35" s="662"/>
      <c r="DJ35" s="662"/>
      <c r="DK35" s="663"/>
      <c r="DL35" s="669">
        <v>16004</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248</v>
      </c>
      <c r="AA36" s="723"/>
      <c r="AB36" s="723"/>
      <c r="AC36" s="723"/>
      <c r="AD36" s="724" t="s">
        <v>127</v>
      </c>
      <c r="AE36" s="724"/>
      <c r="AF36" s="724"/>
      <c r="AG36" s="724"/>
      <c r="AH36" s="724"/>
      <c r="AI36" s="724"/>
      <c r="AJ36" s="724"/>
      <c r="AK36" s="724"/>
      <c r="AL36" s="666" t="s">
        <v>137</v>
      </c>
      <c r="AM36" s="667"/>
      <c r="AN36" s="667"/>
      <c r="AO36" s="725"/>
      <c r="AQ36" s="698" t="s">
        <v>330</v>
      </c>
      <c r="AR36" s="699"/>
      <c r="AS36" s="699"/>
      <c r="AT36" s="699"/>
      <c r="AU36" s="699"/>
      <c r="AV36" s="699"/>
      <c r="AW36" s="699"/>
      <c r="AX36" s="699"/>
      <c r="AY36" s="700"/>
      <c r="AZ36" s="661">
        <v>181521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9373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779567</v>
      </c>
      <c r="CS36" s="664"/>
      <c r="CT36" s="664"/>
      <c r="CU36" s="664"/>
      <c r="CV36" s="664"/>
      <c r="CW36" s="664"/>
      <c r="CX36" s="664"/>
      <c r="CY36" s="665"/>
      <c r="CZ36" s="666">
        <v>9.5</v>
      </c>
      <c r="DA36" s="695"/>
      <c r="DB36" s="695"/>
      <c r="DC36" s="696"/>
      <c r="DD36" s="669">
        <v>651062</v>
      </c>
      <c r="DE36" s="664"/>
      <c r="DF36" s="664"/>
      <c r="DG36" s="664"/>
      <c r="DH36" s="664"/>
      <c r="DI36" s="664"/>
      <c r="DJ36" s="664"/>
      <c r="DK36" s="665"/>
      <c r="DL36" s="669">
        <v>479865</v>
      </c>
      <c r="DM36" s="664"/>
      <c r="DN36" s="664"/>
      <c r="DO36" s="664"/>
      <c r="DP36" s="664"/>
      <c r="DQ36" s="664"/>
      <c r="DR36" s="664"/>
      <c r="DS36" s="664"/>
      <c r="DT36" s="664"/>
      <c r="DU36" s="664"/>
      <c r="DV36" s="665"/>
      <c r="DW36" s="666">
        <v>9.6</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301998</v>
      </c>
      <c r="S37" s="664"/>
      <c r="T37" s="664"/>
      <c r="U37" s="664"/>
      <c r="V37" s="664"/>
      <c r="W37" s="664"/>
      <c r="X37" s="664"/>
      <c r="Y37" s="665"/>
      <c r="Z37" s="723">
        <v>3.6</v>
      </c>
      <c r="AA37" s="723"/>
      <c r="AB37" s="723"/>
      <c r="AC37" s="723"/>
      <c r="AD37" s="724" t="s">
        <v>127</v>
      </c>
      <c r="AE37" s="724"/>
      <c r="AF37" s="724"/>
      <c r="AG37" s="724"/>
      <c r="AH37" s="724"/>
      <c r="AI37" s="724"/>
      <c r="AJ37" s="724"/>
      <c r="AK37" s="724"/>
      <c r="AL37" s="666" t="s">
        <v>137</v>
      </c>
      <c r="AM37" s="667"/>
      <c r="AN37" s="667"/>
      <c r="AO37" s="725"/>
      <c r="AQ37" s="698" t="s">
        <v>334</v>
      </c>
      <c r="AR37" s="699"/>
      <c r="AS37" s="699"/>
      <c r="AT37" s="699"/>
      <c r="AU37" s="699"/>
      <c r="AV37" s="699"/>
      <c r="AW37" s="699"/>
      <c r="AX37" s="699"/>
      <c r="AY37" s="700"/>
      <c r="AZ37" s="661">
        <v>22063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3439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52199</v>
      </c>
      <c r="CS37" s="662"/>
      <c r="CT37" s="662"/>
      <c r="CU37" s="662"/>
      <c r="CV37" s="662"/>
      <c r="CW37" s="662"/>
      <c r="CX37" s="662"/>
      <c r="CY37" s="663"/>
      <c r="CZ37" s="666">
        <v>0.6</v>
      </c>
      <c r="DA37" s="695"/>
      <c r="DB37" s="695"/>
      <c r="DC37" s="696"/>
      <c r="DD37" s="669">
        <v>52199</v>
      </c>
      <c r="DE37" s="662"/>
      <c r="DF37" s="662"/>
      <c r="DG37" s="662"/>
      <c r="DH37" s="662"/>
      <c r="DI37" s="662"/>
      <c r="DJ37" s="662"/>
      <c r="DK37" s="663"/>
      <c r="DL37" s="669">
        <v>52100</v>
      </c>
      <c r="DM37" s="662"/>
      <c r="DN37" s="662"/>
      <c r="DO37" s="662"/>
      <c r="DP37" s="662"/>
      <c r="DQ37" s="662"/>
      <c r="DR37" s="662"/>
      <c r="DS37" s="662"/>
      <c r="DT37" s="662"/>
      <c r="DU37" s="662"/>
      <c r="DV37" s="663"/>
      <c r="DW37" s="666">
        <v>1</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8434585</v>
      </c>
      <c r="S38" s="713"/>
      <c r="T38" s="713"/>
      <c r="U38" s="713"/>
      <c r="V38" s="713"/>
      <c r="W38" s="713"/>
      <c r="X38" s="713"/>
      <c r="Y38" s="718"/>
      <c r="Z38" s="719">
        <v>100</v>
      </c>
      <c r="AA38" s="719"/>
      <c r="AB38" s="719"/>
      <c r="AC38" s="719"/>
      <c r="AD38" s="720">
        <v>4722705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248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5757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1115411</v>
      </c>
      <c r="CS38" s="664"/>
      <c r="CT38" s="664"/>
      <c r="CU38" s="664"/>
      <c r="CV38" s="664"/>
      <c r="CW38" s="664"/>
      <c r="CX38" s="664"/>
      <c r="CY38" s="665"/>
      <c r="CZ38" s="666">
        <v>13.7</v>
      </c>
      <c r="DA38" s="695"/>
      <c r="DB38" s="695"/>
      <c r="DC38" s="696"/>
      <c r="DD38" s="669">
        <v>924951</v>
      </c>
      <c r="DE38" s="664"/>
      <c r="DF38" s="664"/>
      <c r="DG38" s="664"/>
      <c r="DH38" s="664"/>
      <c r="DI38" s="664"/>
      <c r="DJ38" s="664"/>
      <c r="DK38" s="665"/>
      <c r="DL38" s="669">
        <v>845363</v>
      </c>
      <c r="DM38" s="664"/>
      <c r="DN38" s="664"/>
      <c r="DO38" s="664"/>
      <c r="DP38" s="664"/>
      <c r="DQ38" s="664"/>
      <c r="DR38" s="664"/>
      <c r="DS38" s="664"/>
      <c r="DT38" s="664"/>
      <c r="DU38" s="664"/>
      <c r="DV38" s="665"/>
      <c r="DW38" s="666">
        <v>16.8</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t="s">
        <v>227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31000</v>
      </c>
      <c r="CS39" s="662"/>
      <c r="CT39" s="662"/>
      <c r="CU39" s="662"/>
      <c r="CV39" s="662"/>
      <c r="CW39" s="662"/>
      <c r="CX39" s="662"/>
      <c r="CY39" s="663"/>
      <c r="CZ39" s="666">
        <v>0.4</v>
      </c>
      <c r="DA39" s="695"/>
      <c r="DB39" s="695"/>
      <c r="DC39" s="696"/>
      <c r="DD39" s="669">
        <v>6890</v>
      </c>
      <c r="DE39" s="662"/>
      <c r="DF39" s="662"/>
      <c r="DG39" s="662"/>
      <c r="DH39" s="662"/>
      <c r="DI39" s="662"/>
      <c r="DJ39" s="662"/>
      <c r="DK39" s="663"/>
      <c r="DL39" s="669" t="s">
        <v>137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224081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95161</v>
      </c>
      <c r="CS40" s="664"/>
      <c r="CT40" s="664"/>
      <c r="CU40" s="664"/>
      <c r="CV40" s="664"/>
      <c r="CW40" s="664"/>
      <c r="CX40" s="664"/>
      <c r="CY40" s="665"/>
      <c r="CZ40" s="666">
        <v>1.2</v>
      </c>
      <c r="DA40" s="695"/>
      <c r="DB40" s="695"/>
      <c r="DC40" s="696"/>
      <c r="DD40" s="669" t="s">
        <v>127</v>
      </c>
      <c r="DE40" s="664"/>
      <c r="DF40" s="664"/>
      <c r="DG40" s="664"/>
      <c r="DH40" s="664"/>
      <c r="DI40" s="664"/>
      <c r="DJ40" s="664"/>
      <c r="DK40" s="665"/>
      <c r="DL40" s="669" t="s">
        <v>227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709809</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227</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703548</v>
      </c>
      <c r="CS42" s="664"/>
      <c r="CT42" s="664"/>
      <c r="CU42" s="664"/>
      <c r="CV42" s="664"/>
      <c r="CW42" s="664"/>
      <c r="CX42" s="664"/>
      <c r="CY42" s="665"/>
      <c r="CZ42" s="666">
        <v>8.6</v>
      </c>
      <c r="DA42" s="667"/>
      <c r="DB42" s="667"/>
      <c r="DC42" s="668"/>
      <c r="DD42" s="669">
        <v>228497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50321</v>
      </c>
      <c r="CS43" s="662"/>
      <c r="CT43" s="662"/>
      <c r="CU43" s="662"/>
      <c r="CV43" s="662"/>
      <c r="CW43" s="662"/>
      <c r="CX43" s="662"/>
      <c r="CY43" s="663"/>
      <c r="CZ43" s="666">
        <v>0.6</v>
      </c>
      <c r="DA43" s="695"/>
      <c r="DB43" s="695"/>
      <c r="DC43" s="696"/>
      <c r="DD43" s="669">
        <v>50321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619830</v>
      </c>
      <c r="CS44" s="664"/>
      <c r="CT44" s="664"/>
      <c r="CU44" s="664"/>
      <c r="CV44" s="664"/>
      <c r="CW44" s="664"/>
      <c r="CX44" s="664"/>
      <c r="CY44" s="665"/>
      <c r="CZ44" s="666">
        <v>7.6</v>
      </c>
      <c r="DA44" s="667"/>
      <c r="DB44" s="667"/>
      <c r="DC44" s="668"/>
      <c r="DD44" s="669">
        <v>208666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398285</v>
      </c>
      <c r="CS45" s="662"/>
      <c r="CT45" s="662"/>
      <c r="CU45" s="662"/>
      <c r="CV45" s="662"/>
      <c r="CW45" s="662"/>
      <c r="CX45" s="662"/>
      <c r="CY45" s="663"/>
      <c r="CZ45" s="666">
        <v>4.9000000000000004</v>
      </c>
      <c r="DA45" s="695"/>
      <c r="DB45" s="695"/>
      <c r="DC45" s="696"/>
      <c r="DD45" s="669">
        <v>59265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193742</v>
      </c>
      <c r="CS46" s="664"/>
      <c r="CT46" s="664"/>
      <c r="CU46" s="664"/>
      <c r="CV46" s="664"/>
      <c r="CW46" s="664"/>
      <c r="CX46" s="664"/>
      <c r="CY46" s="665"/>
      <c r="CZ46" s="666">
        <v>2.4</v>
      </c>
      <c r="DA46" s="667"/>
      <c r="DB46" s="667"/>
      <c r="DC46" s="668"/>
      <c r="DD46" s="669">
        <v>146388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83718</v>
      </c>
      <c r="CS47" s="662"/>
      <c r="CT47" s="662"/>
      <c r="CU47" s="662"/>
      <c r="CV47" s="662"/>
      <c r="CW47" s="662"/>
      <c r="CX47" s="662"/>
      <c r="CY47" s="663"/>
      <c r="CZ47" s="666">
        <v>1</v>
      </c>
      <c r="DA47" s="695"/>
      <c r="DB47" s="695"/>
      <c r="DC47" s="696"/>
      <c r="DD47" s="669">
        <v>19831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248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8168379</v>
      </c>
      <c r="CS49" s="677"/>
      <c r="CT49" s="677"/>
      <c r="CU49" s="677"/>
      <c r="CV49" s="677"/>
      <c r="CW49" s="677"/>
      <c r="CX49" s="677"/>
      <c r="CY49" s="678"/>
      <c r="CZ49" s="679">
        <v>100</v>
      </c>
      <c r="DA49" s="680"/>
      <c r="DB49" s="680"/>
      <c r="DC49" s="681"/>
      <c r="DD49" s="682">
        <v>5536641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qCXiEH+vv01umTy9xhrBrzlzN4vClH21Yrm7vsGaR/IF7spC8pU37e2It5mQdtFh8Dez05Yw3ETQ0FULyGKxMg==" saltValue="NLV6lTHxC5sW6qXhGv/k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8" zoomScale="70" zoomScaleNormal="25" zoomScaleSheetLayoutView="70" workbookViewId="0">
      <selection activeCell="AA70" sqref="AA70:AE70"/>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8446</v>
      </c>
      <c r="R7" s="1194"/>
      <c r="S7" s="1194"/>
      <c r="T7" s="1194"/>
      <c r="U7" s="1194"/>
      <c r="V7" s="1194">
        <v>8180</v>
      </c>
      <c r="W7" s="1194"/>
      <c r="X7" s="1194"/>
      <c r="Y7" s="1194"/>
      <c r="Z7" s="1194"/>
      <c r="AA7" s="1194">
        <v>266</v>
      </c>
      <c r="AB7" s="1194"/>
      <c r="AC7" s="1194"/>
      <c r="AD7" s="1194"/>
      <c r="AE7" s="1195"/>
      <c r="AF7" s="1196">
        <v>190</v>
      </c>
      <c r="AG7" s="1197"/>
      <c r="AH7" s="1197"/>
      <c r="AI7" s="1197"/>
      <c r="AJ7" s="1198"/>
      <c r="AK7" s="1180">
        <v>403</v>
      </c>
      <c r="AL7" s="1181"/>
      <c r="AM7" s="1181"/>
      <c r="AN7" s="1181"/>
      <c r="AO7" s="1181"/>
      <c r="AP7" s="1181">
        <v>8564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-1</v>
      </c>
      <c r="CI7" s="1178"/>
      <c r="CJ7" s="1178"/>
      <c r="CK7" s="1178"/>
      <c r="CL7" s="1179"/>
      <c r="CM7" s="1177">
        <v>229</v>
      </c>
      <c r="CN7" s="1178"/>
      <c r="CO7" s="1178"/>
      <c r="CP7" s="1178"/>
      <c r="CQ7" s="1179"/>
      <c r="CR7" s="1177">
        <v>2</v>
      </c>
      <c r="CS7" s="1178"/>
      <c r="CT7" s="1178"/>
      <c r="CU7" s="1178"/>
      <c r="CV7" s="1179"/>
      <c r="CW7" s="1177" t="s">
        <v>593</v>
      </c>
      <c r="CX7" s="1178"/>
      <c r="CY7" s="1178"/>
      <c r="CZ7" s="1178"/>
      <c r="DA7" s="1179"/>
      <c r="DB7" s="1177" t="s">
        <v>583</v>
      </c>
      <c r="DC7" s="1178"/>
      <c r="DD7" s="1178"/>
      <c r="DE7" s="1178"/>
      <c r="DF7" s="1179"/>
      <c r="DG7" s="1177" t="s">
        <v>583</v>
      </c>
      <c r="DH7" s="1178"/>
      <c r="DI7" s="1178"/>
      <c r="DJ7" s="1178"/>
      <c r="DK7" s="1179"/>
      <c r="DL7" s="1177" t="s">
        <v>594</v>
      </c>
      <c r="DM7" s="1178"/>
      <c r="DN7" s="1178"/>
      <c r="DO7" s="1178"/>
      <c r="DP7" s="1179"/>
      <c r="DQ7" s="1177" t="s">
        <v>583</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-94</v>
      </c>
      <c r="CI8" s="1079"/>
      <c r="CJ8" s="1079"/>
      <c r="CK8" s="1079"/>
      <c r="CL8" s="1080"/>
      <c r="CM8" s="1078">
        <v>444</v>
      </c>
      <c r="CN8" s="1079"/>
      <c r="CO8" s="1079"/>
      <c r="CP8" s="1079"/>
      <c r="CQ8" s="1080"/>
      <c r="CR8" s="1078">
        <v>0</v>
      </c>
      <c r="CS8" s="1079"/>
      <c r="CT8" s="1079"/>
      <c r="CU8" s="1079"/>
      <c r="CV8" s="1080"/>
      <c r="CW8" s="1078" t="s">
        <v>583</v>
      </c>
      <c r="CX8" s="1079"/>
      <c r="CY8" s="1079"/>
      <c r="CZ8" s="1079"/>
      <c r="DA8" s="1080"/>
      <c r="DB8" s="1078">
        <v>11</v>
      </c>
      <c r="DC8" s="1079"/>
      <c r="DD8" s="1079"/>
      <c r="DE8" s="1079"/>
      <c r="DF8" s="1080"/>
      <c r="DG8" s="1078" t="s">
        <v>594</v>
      </c>
      <c r="DH8" s="1079"/>
      <c r="DI8" s="1079"/>
      <c r="DJ8" s="1079"/>
      <c r="DK8" s="1080"/>
      <c r="DL8" s="1078" t="s">
        <v>595</v>
      </c>
      <c r="DM8" s="1079"/>
      <c r="DN8" s="1079"/>
      <c r="DO8" s="1079"/>
      <c r="DP8" s="1080"/>
      <c r="DQ8" s="1078">
        <v>8</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8446</v>
      </c>
      <c r="R23" s="1158"/>
      <c r="S23" s="1158"/>
      <c r="T23" s="1158"/>
      <c r="U23" s="1158"/>
      <c r="V23" s="1158">
        <v>8180</v>
      </c>
      <c r="W23" s="1158"/>
      <c r="X23" s="1158"/>
      <c r="Y23" s="1158"/>
      <c r="Z23" s="1158"/>
      <c r="AA23" s="1158">
        <v>266</v>
      </c>
      <c r="AB23" s="1158"/>
      <c r="AC23" s="1158"/>
      <c r="AD23" s="1158"/>
      <c r="AE23" s="1159"/>
      <c r="AF23" s="1160">
        <v>190</v>
      </c>
      <c r="AG23" s="1158"/>
      <c r="AH23" s="1158"/>
      <c r="AI23" s="1158"/>
      <c r="AJ23" s="1161"/>
      <c r="AK23" s="1162"/>
      <c r="AL23" s="1163"/>
      <c r="AM23" s="1163"/>
      <c r="AN23" s="1163"/>
      <c r="AO23" s="1163"/>
      <c r="AP23" s="1158">
        <v>8564</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2827</v>
      </c>
      <c r="R28" s="1143"/>
      <c r="S28" s="1143"/>
      <c r="T28" s="1143"/>
      <c r="U28" s="1143"/>
      <c r="V28" s="1143">
        <v>2818</v>
      </c>
      <c r="W28" s="1143"/>
      <c r="X28" s="1143"/>
      <c r="Y28" s="1143"/>
      <c r="Z28" s="1143"/>
      <c r="AA28" s="1143">
        <v>9</v>
      </c>
      <c r="AB28" s="1143"/>
      <c r="AC28" s="1143"/>
      <c r="AD28" s="1143"/>
      <c r="AE28" s="1144"/>
      <c r="AF28" s="1145">
        <v>9</v>
      </c>
      <c r="AG28" s="1143"/>
      <c r="AH28" s="1143"/>
      <c r="AI28" s="1143"/>
      <c r="AJ28" s="1146"/>
      <c r="AK28" s="1147">
        <v>228</v>
      </c>
      <c r="AL28" s="1135"/>
      <c r="AM28" s="1135"/>
      <c r="AN28" s="1135"/>
      <c r="AO28" s="1135"/>
      <c r="AP28" s="1135" t="s">
        <v>583</v>
      </c>
      <c r="AQ28" s="1135"/>
      <c r="AR28" s="1135"/>
      <c r="AS28" s="1135"/>
      <c r="AT28" s="1135"/>
      <c r="AU28" s="1135" t="s">
        <v>583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2365</v>
      </c>
      <c r="R29" s="1133"/>
      <c r="S29" s="1133"/>
      <c r="T29" s="1133"/>
      <c r="U29" s="1133"/>
      <c r="V29" s="1133">
        <v>2362</v>
      </c>
      <c r="W29" s="1133"/>
      <c r="X29" s="1133"/>
      <c r="Y29" s="1133"/>
      <c r="Z29" s="1133"/>
      <c r="AA29" s="1133">
        <v>3</v>
      </c>
      <c r="AB29" s="1133"/>
      <c r="AC29" s="1133"/>
      <c r="AD29" s="1133"/>
      <c r="AE29" s="1134"/>
      <c r="AF29" s="1108">
        <v>3</v>
      </c>
      <c r="AG29" s="1109"/>
      <c r="AH29" s="1109"/>
      <c r="AI29" s="1109"/>
      <c r="AJ29" s="1110"/>
      <c r="AK29" s="1069">
        <v>374</v>
      </c>
      <c r="AL29" s="1060"/>
      <c r="AM29" s="1060"/>
      <c r="AN29" s="1060"/>
      <c r="AO29" s="1060"/>
      <c r="AP29" s="1060" t="s">
        <v>583</v>
      </c>
      <c r="AQ29" s="1060"/>
      <c r="AR29" s="1060"/>
      <c r="AS29" s="1060"/>
      <c r="AT29" s="1060"/>
      <c r="AU29" s="1060" t="s">
        <v>583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229</v>
      </c>
      <c r="R30" s="1133"/>
      <c r="S30" s="1133"/>
      <c r="T30" s="1133"/>
      <c r="U30" s="1133"/>
      <c r="V30" s="1133">
        <v>227</v>
      </c>
      <c r="W30" s="1133"/>
      <c r="X30" s="1133"/>
      <c r="Y30" s="1133"/>
      <c r="Z30" s="1133"/>
      <c r="AA30" s="1133">
        <v>2</v>
      </c>
      <c r="AB30" s="1133"/>
      <c r="AC30" s="1133"/>
      <c r="AD30" s="1133"/>
      <c r="AE30" s="1134"/>
      <c r="AF30" s="1108">
        <v>2</v>
      </c>
      <c r="AG30" s="1109"/>
      <c r="AH30" s="1109"/>
      <c r="AI30" s="1109"/>
      <c r="AJ30" s="1110"/>
      <c r="AK30" s="1069">
        <v>91</v>
      </c>
      <c r="AL30" s="1060"/>
      <c r="AM30" s="1060"/>
      <c r="AN30" s="1060"/>
      <c r="AO30" s="1060"/>
      <c r="AP30" s="1060" t="s">
        <v>583</v>
      </c>
      <c r="AQ30" s="1060"/>
      <c r="AR30" s="1060"/>
      <c r="AS30" s="1060"/>
      <c r="AT30" s="1060"/>
      <c r="AU30" s="1060" t="s">
        <v>583</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401</v>
      </c>
      <c r="C31" s="1127"/>
      <c r="D31" s="1127"/>
      <c r="E31" s="1127"/>
      <c r="F31" s="1127"/>
      <c r="G31" s="1127"/>
      <c r="H31" s="1127"/>
      <c r="I31" s="1127"/>
      <c r="J31" s="1127"/>
      <c r="K31" s="1127"/>
      <c r="L31" s="1127"/>
      <c r="M31" s="1127"/>
      <c r="N31" s="1127"/>
      <c r="O31" s="1127"/>
      <c r="P31" s="1128"/>
      <c r="Q31" s="1132">
        <v>430</v>
      </c>
      <c r="R31" s="1133"/>
      <c r="S31" s="1133"/>
      <c r="T31" s="1133"/>
      <c r="U31" s="1133"/>
      <c r="V31" s="1133">
        <v>394</v>
      </c>
      <c r="W31" s="1133"/>
      <c r="X31" s="1133"/>
      <c r="Y31" s="1133"/>
      <c r="Z31" s="1133"/>
      <c r="AA31" s="1133">
        <v>36</v>
      </c>
      <c r="AB31" s="1133"/>
      <c r="AC31" s="1133"/>
      <c r="AD31" s="1133"/>
      <c r="AE31" s="1134"/>
      <c r="AF31" s="1108">
        <v>206</v>
      </c>
      <c r="AG31" s="1109"/>
      <c r="AH31" s="1109"/>
      <c r="AI31" s="1109"/>
      <c r="AJ31" s="1110"/>
      <c r="AK31" s="1069">
        <v>22</v>
      </c>
      <c r="AL31" s="1060"/>
      <c r="AM31" s="1060"/>
      <c r="AN31" s="1060"/>
      <c r="AO31" s="1060"/>
      <c r="AP31" s="1060">
        <v>2906</v>
      </c>
      <c r="AQ31" s="1060"/>
      <c r="AR31" s="1060"/>
      <c r="AS31" s="1060"/>
      <c r="AT31" s="1060"/>
      <c r="AU31" s="1060">
        <v>160</v>
      </c>
      <c r="AV31" s="1060"/>
      <c r="AW31" s="1060"/>
      <c r="AX31" s="1060"/>
      <c r="AY31" s="1060"/>
      <c r="AZ31" s="1131"/>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466</v>
      </c>
      <c r="R32" s="1133"/>
      <c r="S32" s="1133"/>
      <c r="T32" s="1133"/>
      <c r="U32" s="1133"/>
      <c r="V32" s="1133">
        <v>456</v>
      </c>
      <c r="W32" s="1133"/>
      <c r="X32" s="1133"/>
      <c r="Y32" s="1133"/>
      <c r="Z32" s="1133"/>
      <c r="AA32" s="1133">
        <v>10</v>
      </c>
      <c r="AB32" s="1133"/>
      <c r="AC32" s="1133"/>
      <c r="AD32" s="1133"/>
      <c r="AE32" s="1134"/>
      <c r="AF32" s="1108">
        <v>10</v>
      </c>
      <c r="AG32" s="1109"/>
      <c r="AH32" s="1109"/>
      <c r="AI32" s="1109"/>
      <c r="AJ32" s="1110"/>
      <c r="AK32" s="1069">
        <v>182</v>
      </c>
      <c r="AL32" s="1060"/>
      <c r="AM32" s="1060"/>
      <c r="AN32" s="1060"/>
      <c r="AO32" s="1060"/>
      <c r="AP32" s="1060">
        <v>2432</v>
      </c>
      <c r="AQ32" s="1060"/>
      <c r="AR32" s="1060"/>
      <c r="AS32" s="1060"/>
      <c r="AT32" s="1060"/>
      <c r="AU32" s="1060">
        <v>1958</v>
      </c>
      <c r="AV32" s="1060"/>
      <c r="AW32" s="1060"/>
      <c r="AX32" s="1060"/>
      <c r="AY32" s="1060"/>
      <c r="AZ32" s="1131"/>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229</v>
      </c>
      <c r="AG63" s="1048"/>
      <c r="AH63" s="1048"/>
      <c r="AI63" s="1048"/>
      <c r="AJ63" s="1119"/>
      <c r="AK63" s="1120"/>
      <c r="AL63" s="1052"/>
      <c r="AM63" s="1052"/>
      <c r="AN63" s="1052"/>
      <c r="AO63" s="1052"/>
      <c r="AP63" s="1048">
        <v>5338</v>
      </c>
      <c r="AQ63" s="1048"/>
      <c r="AR63" s="1048"/>
      <c r="AS63" s="1048"/>
      <c r="AT63" s="1048"/>
      <c r="AU63" s="1048">
        <v>2118</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409</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394</v>
      </c>
      <c r="AL66" s="1085"/>
      <c r="AM66" s="1085"/>
      <c r="AN66" s="1085"/>
      <c r="AO66" s="1086"/>
      <c r="AP66" s="1090" t="s">
        <v>395</v>
      </c>
      <c r="AQ66" s="1091"/>
      <c r="AR66" s="1091"/>
      <c r="AS66" s="1091"/>
      <c r="AT66" s="1092"/>
      <c r="AU66" s="1090" t="s">
        <v>413</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584</v>
      </c>
      <c r="C68" s="1075"/>
      <c r="D68" s="1075"/>
      <c r="E68" s="1075"/>
      <c r="F68" s="1075"/>
      <c r="G68" s="1075"/>
      <c r="H68" s="1075"/>
      <c r="I68" s="1075"/>
      <c r="J68" s="1075"/>
      <c r="K68" s="1075"/>
      <c r="L68" s="1075"/>
      <c r="M68" s="1075"/>
      <c r="N68" s="1075"/>
      <c r="O68" s="1075"/>
      <c r="P68" s="1076"/>
      <c r="Q68" s="1077">
        <v>2050</v>
      </c>
      <c r="R68" s="1071"/>
      <c r="S68" s="1071"/>
      <c r="T68" s="1071"/>
      <c r="U68" s="1071"/>
      <c r="V68" s="1071">
        <v>2036</v>
      </c>
      <c r="W68" s="1071"/>
      <c r="X68" s="1071"/>
      <c r="Y68" s="1071"/>
      <c r="Z68" s="1071"/>
      <c r="AA68" s="1071">
        <v>14</v>
      </c>
      <c r="AB68" s="1071"/>
      <c r="AC68" s="1071"/>
      <c r="AD68" s="1071"/>
      <c r="AE68" s="1071"/>
      <c r="AF68" s="1071">
        <v>14</v>
      </c>
      <c r="AG68" s="1071"/>
      <c r="AH68" s="1071"/>
      <c r="AI68" s="1071"/>
      <c r="AJ68" s="1071"/>
      <c r="AK68" s="1071">
        <v>2</v>
      </c>
      <c r="AL68" s="1071"/>
      <c r="AM68" s="1071"/>
      <c r="AN68" s="1071"/>
      <c r="AO68" s="1071"/>
      <c r="AP68" s="1071" t="s">
        <v>599</v>
      </c>
      <c r="AQ68" s="1071"/>
      <c r="AR68" s="1071"/>
      <c r="AS68" s="1071"/>
      <c r="AT68" s="1071"/>
      <c r="AU68" s="1071" t="s">
        <v>598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585</v>
      </c>
      <c r="C69" s="1064"/>
      <c r="D69" s="1064"/>
      <c r="E69" s="1064"/>
      <c r="F69" s="1064"/>
      <c r="G69" s="1064"/>
      <c r="H69" s="1064"/>
      <c r="I69" s="1064"/>
      <c r="J69" s="1064"/>
      <c r="K69" s="1064"/>
      <c r="L69" s="1064"/>
      <c r="M69" s="1064"/>
      <c r="N69" s="1064"/>
      <c r="O69" s="1064"/>
      <c r="P69" s="1065"/>
      <c r="Q69" s="1066">
        <v>18</v>
      </c>
      <c r="R69" s="1060"/>
      <c r="S69" s="1060"/>
      <c r="T69" s="1060"/>
      <c r="U69" s="1060"/>
      <c r="V69" s="1060">
        <v>14</v>
      </c>
      <c r="W69" s="1060"/>
      <c r="X69" s="1060"/>
      <c r="Y69" s="1060"/>
      <c r="Z69" s="1060"/>
      <c r="AA69" s="1060">
        <v>4</v>
      </c>
      <c r="AB69" s="1060"/>
      <c r="AC69" s="1060"/>
      <c r="AD69" s="1060"/>
      <c r="AE69" s="1060"/>
      <c r="AF69" s="1060">
        <v>4</v>
      </c>
      <c r="AG69" s="1060"/>
      <c r="AH69" s="1060"/>
      <c r="AI69" s="1060"/>
      <c r="AJ69" s="1060"/>
      <c r="AK69" s="1060" t="s">
        <v>598</v>
      </c>
      <c r="AL69" s="1060"/>
      <c r="AM69" s="1060"/>
      <c r="AN69" s="1060"/>
      <c r="AO69" s="1060"/>
      <c r="AP69" s="1060" t="s">
        <v>598</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607</v>
      </c>
      <c r="C70" s="1064"/>
      <c r="D70" s="1064"/>
      <c r="E70" s="1064"/>
      <c r="F70" s="1064"/>
      <c r="G70" s="1064"/>
      <c r="H70" s="1064"/>
      <c r="I70" s="1064"/>
      <c r="J70" s="1064"/>
      <c r="K70" s="1064"/>
      <c r="L70" s="1064"/>
      <c r="M70" s="1064"/>
      <c r="N70" s="1064"/>
      <c r="O70" s="1064"/>
      <c r="P70" s="1065"/>
      <c r="Q70" s="1066">
        <v>22</v>
      </c>
      <c r="R70" s="1060"/>
      <c r="S70" s="1060"/>
      <c r="T70" s="1060"/>
      <c r="U70" s="1060"/>
      <c r="V70" s="1060">
        <v>18</v>
      </c>
      <c r="W70" s="1060"/>
      <c r="X70" s="1060"/>
      <c r="Y70" s="1060"/>
      <c r="Z70" s="1060"/>
      <c r="AA70" s="1060">
        <v>4</v>
      </c>
      <c r="AB70" s="1060"/>
      <c r="AC70" s="1060"/>
      <c r="AD70" s="1060"/>
      <c r="AE70" s="1060"/>
      <c r="AF70" s="1060">
        <v>4</v>
      </c>
      <c r="AG70" s="1060"/>
      <c r="AH70" s="1060"/>
      <c r="AI70" s="1060"/>
      <c r="AJ70" s="1060"/>
      <c r="AK70" s="1060" t="s">
        <v>598</v>
      </c>
      <c r="AL70" s="1060"/>
      <c r="AM70" s="1060"/>
      <c r="AN70" s="1060"/>
      <c r="AO70" s="1060"/>
      <c r="AP70" s="1060" t="s">
        <v>598</v>
      </c>
      <c r="AQ70" s="1060"/>
      <c r="AR70" s="1060"/>
      <c r="AS70" s="1060"/>
      <c r="AT70" s="1060"/>
      <c r="AU70" s="1060" t="s">
        <v>598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586</v>
      </c>
      <c r="C71" s="1064"/>
      <c r="D71" s="1064"/>
      <c r="E71" s="1064"/>
      <c r="F71" s="1064"/>
      <c r="G71" s="1064"/>
      <c r="H71" s="1064"/>
      <c r="I71" s="1064"/>
      <c r="J71" s="1064"/>
      <c r="K71" s="1064"/>
      <c r="L71" s="1064"/>
      <c r="M71" s="1064"/>
      <c r="N71" s="1064"/>
      <c r="O71" s="1064"/>
      <c r="P71" s="1065"/>
      <c r="Q71" s="1066">
        <v>231</v>
      </c>
      <c r="R71" s="1060"/>
      <c r="S71" s="1060"/>
      <c r="T71" s="1060"/>
      <c r="U71" s="1060"/>
      <c r="V71" s="1060">
        <v>219</v>
      </c>
      <c r="W71" s="1060"/>
      <c r="X71" s="1060"/>
      <c r="Y71" s="1060"/>
      <c r="Z71" s="1060"/>
      <c r="AA71" s="1060">
        <v>12</v>
      </c>
      <c r="AB71" s="1060"/>
      <c r="AC71" s="1060"/>
      <c r="AD71" s="1060"/>
      <c r="AE71" s="1060"/>
      <c r="AF71" s="1060">
        <v>12</v>
      </c>
      <c r="AG71" s="1060"/>
      <c r="AH71" s="1060"/>
      <c r="AI71" s="1060"/>
      <c r="AJ71" s="1060"/>
      <c r="AK71" s="1060" t="s">
        <v>596</v>
      </c>
      <c r="AL71" s="1060"/>
      <c r="AM71" s="1060"/>
      <c r="AN71" s="1060"/>
      <c r="AO71" s="1060"/>
      <c r="AP71" s="1060" t="s">
        <v>597</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587</v>
      </c>
      <c r="C72" s="1064"/>
      <c r="D72" s="1064"/>
      <c r="E72" s="1064"/>
      <c r="F72" s="1064"/>
      <c r="G72" s="1064"/>
      <c r="H72" s="1064"/>
      <c r="I72" s="1064"/>
      <c r="J72" s="1064"/>
      <c r="K72" s="1064"/>
      <c r="L72" s="1064"/>
      <c r="M72" s="1064"/>
      <c r="N72" s="1064"/>
      <c r="O72" s="1064"/>
      <c r="P72" s="1065"/>
      <c r="Q72" s="1066">
        <v>202</v>
      </c>
      <c r="R72" s="1060"/>
      <c r="S72" s="1060"/>
      <c r="T72" s="1060"/>
      <c r="U72" s="1060"/>
      <c r="V72" s="1060">
        <v>198</v>
      </c>
      <c r="W72" s="1060"/>
      <c r="X72" s="1060"/>
      <c r="Y72" s="1060"/>
      <c r="Z72" s="1060"/>
      <c r="AA72" s="1060">
        <v>5</v>
      </c>
      <c r="AB72" s="1060"/>
      <c r="AC72" s="1060"/>
      <c r="AD72" s="1060"/>
      <c r="AE72" s="1060"/>
      <c r="AF72" s="1060">
        <v>5</v>
      </c>
      <c r="AG72" s="1060"/>
      <c r="AH72" s="1060"/>
      <c r="AI72" s="1060"/>
      <c r="AJ72" s="1060"/>
      <c r="AK72" s="1060">
        <v>5</v>
      </c>
      <c r="AL72" s="1060"/>
      <c r="AM72" s="1060"/>
      <c r="AN72" s="1060"/>
      <c r="AO72" s="1060"/>
      <c r="AP72" s="1060" t="s">
        <v>589</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588</v>
      </c>
      <c r="C73" s="1064"/>
      <c r="D73" s="1064"/>
      <c r="E73" s="1064"/>
      <c r="F73" s="1064"/>
      <c r="G73" s="1064"/>
      <c r="H73" s="1064"/>
      <c r="I73" s="1064"/>
      <c r="J73" s="1064"/>
      <c r="K73" s="1064"/>
      <c r="L73" s="1064"/>
      <c r="M73" s="1064"/>
      <c r="N73" s="1064"/>
      <c r="O73" s="1064"/>
      <c r="P73" s="1065"/>
      <c r="Q73" s="1066">
        <v>159644</v>
      </c>
      <c r="R73" s="1060"/>
      <c r="S73" s="1060"/>
      <c r="T73" s="1060"/>
      <c r="U73" s="1060"/>
      <c r="V73" s="1060">
        <v>154242</v>
      </c>
      <c r="W73" s="1060"/>
      <c r="X73" s="1060"/>
      <c r="Y73" s="1060"/>
      <c r="Z73" s="1060"/>
      <c r="AA73" s="1060">
        <v>5402</v>
      </c>
      <c r="AB73" s="1060"/>
      <c r="AC73" s="1060"/>
      <c r="AD73" s="1060"/>
      <c r="AE73" s="1060"/>
      <c r="AF73" s="1060">
        <v>5402</v>
      </c>
      <c r="AG73" s="1060"/>
      <c r="AH73" s="1060"/>
      <c r="AI73" s="1060"/>
      <c r="AJ73" s="1060"/>
      <c r="AK73" s="1060">
        <v>529</v>
      </c>
      <c r="AL73" s="1060"/>
      <c r="AM73" s="1060"/>
      <c r="AN73" s="1060"/>
      <c r="AO73" s="1060"/>
      <c r="AP73" s="1060" t="s">
        <v>590</v>
      </c>
      <c r="AQ73" s="1060"/>
      <c r="AR73" s="1060"/>
      <c r="AS73" s="1060"/>
      <c r="AT73" s="1060"/>
      <c r="AU73" s="1060" t="s">
        <v>583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5441</v>
      </c>
      <c r="AG88" s="1048"/>
      <c r="AH88" s="1048"/>
      <c r="AI88" s="1048"/>
      <c r="AJ88" s="1048"/>
      <c r="AK88" s="1052"/>
      <c r="AL88" s="1052"/>
      <c r="AM88" s="1052"/>
      <c r="AN88" s="1052"/>
      <c r="AO88" s="1052"/>
      <c r="AP88" s="1048" t="s">
        <v>610</v>
      </c>
      <c r="AQ88" s="1048"/>
      <c r="AR88" s="1048"/>
      <c r="AS88" s="1048"/>
      <c r="AT88" s="1048"/>
      <c r="AU88" s="1048" t="s">
        <v>611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608</v>
      </c>
      <c r="CX102" s="1040"/>
      <c r="CY102" s="1040"/>
      <c r="CZ102" s="1040"/>
      <c r="DA102" s="1041"/>
      <c r="DB102" s="1039">
        <v>11</v>
      </c>
      <c r="DC102" s="1040"/>
      <c r="DD102" s="1040"/>
      <c r="DE102" s="1040"/>
      <c r="DF102" s="1041"/>
      <c r="DG102" s="1039" t="s">
        <v>608</v>
      </c>
      <c r="DH102" s="1040"/>
      <c r="DI102" s="1040"/>
      <c r="DJ102" s="1040"/>
      <c r="DK102" s="1041"/>
      <c r="DL102" s="1039" t="s">
        <v>609</v>
      </c>
      <c r="DM102" s="1040"/>
      <c r="DN102" s="1040"/>
      <c r="DO102" s="1040"/>
      <c r="DP102" s="1041"/>
      <c r="DQ102" s="1039">
        <v>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305</v>
      </c>
      <c r="AG109" s="983"/>
      <c r="AH109" s="983"/>
      <c r="AI109" s="983"/>
      <c r="AJ109" s="984"/>
      <c r="AK109" s="985" t="s">
        <v>304</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305</v>
      </c>
      <c r="BW109" s="983"/>
      <c r="BX109" s="983"/>
      <c r="BY109" s="983"/>
      <c r="BZ109" s="984"/>
      <c r="CA109" s="985" t="s">
        <v>304</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305</v>
      </c>
      <c r="DM109" s="983"/>
      <c r="DN109" s="983"/>
      <c r="DO109" s="983"/>
      <c r="DP109" s="984"/>
      <c r="DQ109" s="985" t="s">
        <v>304</v>
      </c>
      <c r="DR109" s="983"/>
      <c r="DS109" s="983"/>
      <c r="DT109" s="983"/>
      <c r="DU109" s="984"/>
      <c r="DV109" s="985" t="s">
        <v>424</v>
      </c>
      <c r="DW109" s="983"/>
      <c r="DX109" s="983"/>
      <c r="DY109" s="983"/>
      <c r="DZ109" s="1014"/>
    </row>
    <row r="110" spans="1:131" s="246" customFormat="1" ht="26.25" customHeight="1" x14ac:dyDescent="0.2">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1000529</v>
      </c>
      <c r="AB110" s="976"/>
      <c r="AC110" s="976"/>
      <c r="AD110" s="976"/>
      <c r="AE110" s="977"/>
      <c r="AF110" s="978">
        <v>975523</v>
      </c>
      <c r="AG110" s="976"/>
      <c r="AH110" s="976"/>
      <c r="AI110" s="976"/>
      <c r="AJ110" s="977"/>
      <c r="AK110" s="978">
        <v>941979</v>
      </c>
      <c r="AL110" s="976"/>
      <c r="AM110" s="976"/>
      <c r="AN110" s="976"/>
      <c r="AO110" s="977"/>
      <c r="AP110" s="979">
        <v>21.2</v>
      </c>
      <c r="AQ110" s="980"/>
      <c r="AR110" s="980"/>
      <c r="AS110" s="980"/>
      <c r="AT110" s="981"/>
      <c r="AU110" s="1015" t="s">
        <v>74</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9291078</v>
      </c>
      <c r="BR110" s="923"/>
      <c r="BS110" s="923"/>
      <c r="BT110" s="923"/>
      <c r="BU110" s="923"/>
      <c r="BV110" s="923">
        <v>8977793</v>
      </c>
      <c r="BW110" s="923"/>
      <c r="BX110" s="923"/>
      <c r="BY110" s="923"/>
      <c r="BZ110" s="923"/>
      <c r="CA110" s="923">
        <v>8564358</v>
      </c>
      <c r="CB110" s="923"/>
      <c r="CC110" s="923"/>
      <c r="CD110" s="923"/>
      <c r="CE110" s="923"/>
      <c r="CF110" s="947">
        <v>192.5</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431</v>
      </c>
      <c r="DR110" s="923"/>
      <c r="DS110" s="923"/>
      <c r="DT110" s="923"/>
      <c r="DU110" s="923"/>
      <c r="DV110" s="924" t="s">
        <v>432</v>
      </c>
      <c r="DW110" s="924"/>
      <c r="DX110" s="924"/>
      <c r="DY110" s="924"/>
      <c r="DZ110" s="925"/>
    </row>
    <row r="111" spans="1:131" s="246" customFormat="1" ht="26.25" customHeight="1" x14ac:dyDescent="0.2">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434</v>
      </c>
      <c r="AG111" s="1004"/>
      <c r="AH111" s="1004"/>
      <c r="AI111" s="1004"/>
      <c r="AJ111" s="1005"/>
      <c r="AK111" s="1006" t="s">
        <v>430</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434</v>
      </c>
      <c r="BW111" s="895"/>
      <c r="BX111" s="895"/>
      <c r="BY111" s="895"/>
      <c r="BZ111" s="895"/>
      <c r="CA111" s="895" t="s">
        <v>434</v>
      </c>
      <c r="CB111" s="895"/>
      <c r="CC111" s="895"/>
      <c r="CD111" s="895"/>
      <c r="CE111" s="895"/>
      <c r="CF111" s="956" t="s">
        <v>407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432</v>
      </c>
      <c r="DM111" s="895"/>
      <c r="DN111" s="895"/>
      <c r="DO111" s="895"/>
      <c r="DP111" s="895"/>
      <c r="DQ111" s="895" t="s">
        <v>432</v>
      </c>
      <c r="DR111" s="895"/>
      <c r="DS111" s="895"/>
      <c r="DT111" s="895"/>
      <c r="DU111" s="895"/>
      <c r="DV111" s="872" t="s">
        <v>434</v>
      </c>
      <c r="DW111" s="872"/>
      <c r="DX111" s="872"/>
      <c r="DY111" s="872"/>
      <c r="DZ111" s="873"/>
    </row>
    <row r="112" spans="1:131" s="246" customFormat="1" ht="26.25" customHeight="1" x14ac:dyDescent="0.2">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432</v>
      </c>
      <c r="AG112" s="858"/>
      <c r="AH112" s="858"/>
      <c r="AI112" s="858"/>
      <c r="AJ112" s="859"/>
      <c r="AK112" s="860" t="s">
        <v>432</v>
      </c>
      <c r="AL112" s="858"/>
      <c r="AM112" s="858"/>
      <c r="AN112" s="858"/>
      <c r="AO112" s="859"/>
      <c r="AP112" s="905" t="s">
        <v>248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2140260</v>
      </c>
      <c r="BR112" s="895"/>
      <c r="BS112" s="895"/>
      <c r="BT112" s="895"/>
      <c r="BU112" s="895"/>
      <c r="BV112" s="895">
        <v>2088477</v>
      </c>
      <c r="BW112" s="895"/>
      <c r="BX112" s="895"/>
      <c r="BY112" s="895"/>
      <c r="BZ112" s="895"/>
      <c r="CA112" s="895">
        <v>2117424</v>
      </c>
      <c r="CB112" s="895"/>
      <c r="CC112" s="895"/>
      <c r="CD112" s="895"/>
      <c r="CE112" s="895"/>
      <c r="CF112" s="956">
        <v>47.6</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432</v>
      </c>
      <c r="DM112" s="895"/>
      <c r="DN112" s="895"/>
      <c r="DO112" s="895"/>
      <c r="DP112" s="895"/>
      <c r="DQ112" s="895" t="s">
        <v>441</v>
      </c>
      <c r="DR112" s="895"/>
      <c r="DS112" s="895"/>
      <c r="DT112" s="895"/>
      <c r="DU112" s="895"/>
      <c r="DV112" s="872" t="s">
        <v>407</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155216</v>
      </c>
      <c r="AB113" s="1004"/>
      <c r="AC113" s="1004"/>
      <c r="AD113" s="1004"/>
      <c r="AE113" s="1005"/>
      <c r="AF113" s="1006">
        <v>151287</v>
      </c>
      <c r="AG113" s="1004"/>
      <c r="AH113" s="1004"/>
      <c r="AI113" s="1004"/>
      <c r="AJ113" s="1005"/>
      <c r="AK113" s="1006">
        <v>166697</v>
      </c>
      <c r="AL113" s="1004"/>
      <c r="AM113" s="1004"/>
      <c r="AN113" s="1004"/>
      <c r="AO113" s="1005"/>
      <c r="AP113" s="1007">
        <v>3.7</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t="s">
        <v>431</v>
      </c>
      <c r="BR113" s="895"/>
      <c r="BS113" s="895"/>
      <c r="BT113" s="895"/>
      <c r="BU113" s="895"/>
      <c r="BV113" s="895" t="s">
        <v>431</v>
      </c>
      <c r="BW113" s="895"/>
      <c r="BX113" s="895"/>
      <c r="BY113" s="895"/>
      <c r="BZ113" s="895"/>
      <c r="CA113" s="895" t="s">
        <v>431</v>
      </c>
      <c r="CB113" s="895"/>
      <c r="CC113" s="895"/>
      <c r="CD113" s="895"/>
      <c r="CE113" s="895"/>
      <c r="CF113" s="956" t="s">
        <v>431</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441</v>
      </c>
      <c r="DR113" s="858"/>
      <c r="DS113" s="858"/>
      <c r="DT113" s="858"/>
      <c r="DU113" s="859"/>
      <c r="DV113" s="905" t="s">
        <v>431</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441</v>
      </c>
      <c r="AB114" s="858"/>
      <c r="AC114" s="858"/>
      <c r="AD114" s="858"/>
      <c r="AE114" s="859"/>
      <c r="AF114" s="860" t="s">
        <v>441</v>
      </c>
      <c r="AG114" s="858"/>
      <c r="AH114" s="858"/>
      <c r="AI114" s="858"/>
      <c r="AJ114" s="859"/>
      <c r="AK114" s="860" t="s">
        <v>431</v>
      </c>
      <c r="AL114" s="858"/>
      <c r="AM114" s="858"/>
      <c r="AN114" s="858"/>
      <c r="AO114" s="859"/>
      <c r="AP114" s="905" t="s">
        <v>407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1296357</v>
      </c>
      <c r="BR114" s="895"/>
      <c r="BS114" s="895"/>
      <c r="BT114" s="895"/>
      <c r="BU114" s="895"/>
      <c r="BV114" s="895">
        <v>1332116</v>
      </c>
      <c r="BW114" s="895"/>
      <c r="BX114" s="895"/>
      <c r="BY114" s="895"/>
      <c r="BZ114" s="895"/>
      <c r="CA114" s="895">
        <v>1305444</v>
      </c>
      <c r="CB114" s="895"/>
      <c r="CC114" s="895"/>
      <c r="CD114" s="895"/>
      <c r="CE114" s="895"/>
      <c r="CF114" s="956">
        <v>29.3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432</v>
      </c>
      <c r="DM114" s="858"/>
      <c r="DN114" s="858"/>
      <c r="DO114" s="858"/>
      <c r="DP114" s="859"/>
      <c r="DQ114" s="860" t="s">
        <v>434</v>
      </c>
      <c r="DR114" s="858"/>
      <c r="DS114" s="858"/>
      <c r="DT114" s="858"/>
      <c r="DU114" s="859"/>
      <c r="DV114" s="905" t="s">
        <v>432</v>
      </c>
      <c r="DW114" s="906"/>
      <c r="DX114" s="906"/>
      <c r="DY114" s="906"/>
      <c r="DZ114" s="907"/>
    </row>
    <row r="115" spans="1:130" s="246" customFormat="1" ht="26.25" customHeight="1" x14ac:dyDescent="0.2">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432</v>
      </c>
      <c r="AB115" s="1004"/>
      <c r="AC115" s="1004"/>
      <c r="AD115" s="1004"/>
      <c r="AE115" s="1005"/>
      <c r="AF115" s="1006" t="s">
        <v>431</v>
      </c>
      <c r="AG115" s="1004"/>
      <c r="AH115" s="1004"/>
      <c r="AI115" s="1004"/>
      <c r="AJ115" s="1005"/>
      <c r="AK115" s="1006" t="s">
        <v>434</v>
      </c>
      <c r="AL115" s="1004"/>
      <c r="AM115" s="1004"/>
      <c r="AN115" s="1004"/>
      <c r="AO115" s="1005"/>
      <c r="AP115" s="1007" t="s">
        <v>431</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10045</v>
      </c>
      <c r="BR115" s="895"/>
      <c r="BS115" s="895"/>
      <c r="BT115" s="895"/>
      <c r="BU115" s="895"/>
      <c r="BV115" s="895">
        <v>10045</v>
      </c>
      <c r="BW115" s="895"/>
      <c r="BX115" s="895"/>
      <c r="BY115" s="895"/>
      <c r="BZ115" s="895"/>
      <c r="CA115" s="895">
        <v>7813</v>
      </c>
      <c r="CB115" s="895"/>
      <c r="CC115" s="895"/>
      <c r="CD115" s="895"/>
      <c r="CE115" s="895"/>
      <c r="CF115" s="956">
        <v>0.2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432</v>
      </c>
      <c r="DM115" s="858"/>
      <c r="DN115" s="858"/>
      <c r="DO115" s="858"/>
      <c r="DP115" s="859"/>
      <c r="DQ115" s="860" t="s">
        <v>441</v>
      </c>
      <c r="DR115" s="858"/>
      <c r="DS115" s="858"/>
      <c r="DT115" s="858"/>
      <c r="DU115" s="859"/>
      <c r="DV115" s="905" t="s">
        <v>434</v>
      </c>
      <c r="DW115" s="906"/>
      <c r="DX115" s="906"/>
      <c r="DY115" s="906"/>
      <c r="DZ115" s="907"/>
    </row>
    <row r="116" spans="1:130" s="246" customFormat="1" ht="26.25" customHeight="1" x14ac:dyDescent="0.2">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28</v>
      </c>
      <c r="AB116" s="858"/>
      <c r="AC116" s="858"/>
      <c r="AD116" s="858"/>
      <c r="AE116" s="859"/>
      <c r="AF116" s="860">
        <v>30</v>
      </c>
      <c r="AG116" s="858"/>
      <c r="AH116" s="858"/>
      <c r="AI116" s="858"/>
      <c r="AJ116" s="859"/>
      <c r="AK116" s="860" t="s">
        <v>432</v>
      </c>
      <c r="AL116" s="858"/>
      <c r="AM116" s="858"/>
      <c r="AN116" s="858"/>
      <c r="AO116" s="859"/>
      <c r="AP116" s="905" t="s">
        <v>434</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407</v>
      </c>
      <c r="BW116" s="895"/>
      <c r="BX116" s="895"/>
      <c r="BY116" s="895"/>
      <c r="BZ116" s="895"/>
      <c r="CA116" s="895" t="s">
        <v>434</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434</v>
      </c>
      <c r="DM116" s="858"/>
      <c r="DN116" s="858"/>
      <c r="DO116" s="858"/>
      <c r="DP116" s="859"/>
      <c r="DQ116" s="860" t="s">
        <v>432</v>
      </c>
      <c r="DR116" s="858"/>
      <c r="DS116" s="858"/>
      <c r="DT116" s="858"/>
      <c r="DU116" s="859"/>
      <c r="DV116" s="905" t="s">
        <v>434</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1155773</v>
      </c>
      <c r="AB117" s="990"/>
      <c r="AC117" s="990"/>
      <c r="AD117" s="990"/>
      <c r="AE117" s="991"/>
      <c r="AF117" s="992">
        <v>1126840</v>
      </c>
      <c r="AG117" s="990"/>
      <c r="AH117" s="990"/>
      <c r="AI117" s="990"/>
      <c r="AJ117" s="991"/>
      <c r="AK117" s="992">
        <v>1108676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456</v>
      </c>
      <c r="BW117" s="895"/>
      <c r="BX117" s="895"/>
      <c r="BY117" s="895"/>
      <c r="BZ117" s="895"/>
      <c r="CA117" s="895" t="s">
        <v>456</v>
      </c>
      <c r="CB117" s="895"/>
      <c r="CC117" s="895"/>
      <c r="CD117" s="895"/>
      <c r="CE117" s="895"/>
      <c r="CF117" s="956" t="s">
        <v>407</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456</v>
      </c>
      <c r="DM117" s="858"/>
      <c r="DN117" s="858"/>
      <c r="DO117" s="858"/>
      <c r="DP117" s="859"/>
      <c r="DQ117" s="860" t="s">
        <v>456</v>
      </c>
      <c r="DR117" s="858"/>
      <c r="DS117" s="858"/>
      <c r="DT117" s="858"/>
      <c r="DU117" s="859"/>
      <c r="DV117" s="905" t="s">
        <v>407</v>
      </c>
      <c r="DW117" s="906"/>
      <c r="DX117" s="906"/>
      <c r="DY117" s="906"/>
      <c r="DZ117" s="907"/>
    </row>
    <row r="118" spans="1:130" s="246" customFormat="1" ht="26.25" customHeight="1" x14ac:dyDescent="0.2">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305</v>
      </c>
      <c r="AG118" s="983"/>
      <c r="AH118" s="983"/>
      <c r="AI118" s="983"/>
      <c r="AJ118" s="984"/>
      <c r="AK118" s="985" t="s">
        <v>304</v>
      </c>
      <c r="AL118" s="983"/>
      <c r="AM118" s="983"/>
      <c r="AN118" s="983"/>
      <c r="AO118" s="984"/>
      <c r="AP118" s="986" t="s">
        <v>424</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431</v>
      </c>
      <c r="BR118" s="926"/>
      <c r="BS118" s="926"/>
      <c r="BT118" s="926"/>
      <c r="BU118" s="926"/>
      <c r="BV118" s="926" t="s">
        <v>431</v>
      </c>
      <c r="BW118" s="926"/>
      <c r="BX118" s="926"/>
      <c r="BY118" s="926"/>
      <c r="BZ118" s="926"/>
      <c r="CA118" s="926" t="s">
        <v>407</v>
      </c>
      <c r="CB118" s="926"/>
      <c r="CC118" s="926"/>
      <c r="CD118" s="926"/>
      <c r="CE118" s="926"/>
      <c r="CF118" s="956" t="s">
        <v>456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431</v>
      </c>
      <c r="DM118" s="858"/>
      <c r="DN118" s="858"/>
      <c r="DO118" s="858"/>
      <c r="DP118" s="859"/>
      <c r="DQ118" s="860" t="s">
        <v>441</v>
      </c>
      <c r="DR118" s="858"/>
      <c r="DS118" s="858"/>
      <c r="DT118" s="858"/>
      <c r="DU118" s="859"/>
      <c r="DV118" s="905" t="s">
        <v>431</v>
      </c>
      <c r="DW118" s="906"/>
      <c r="DX118" s="906"/>
      <c r="DY118" s="906"/>
      <c r="DZ118" s="907"/>
    </row>
    <row r="119" spans="1:130" s="246" customFormat="1" ht="26.25" customHeight="1" x14ac:dyDescent="0.2">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456</v>
      </c>
      <c r="AG119" s="976"/>
      <c r="AH119" s="976"/>
      <c r="AI119" s="976"/>
      <c r="AJ119" s="977"/>
      <c r="AK119" s="978" t="s">
        <v>431</v>
      </c>
      <c r="AL119" s="976"/>
      <c r="AM119" s="976"/>
      <c r="AN119" s="976"/>
      <c r="AO119" s="977"/>
      <c r="AP119" s="979" t="s">
        <v>407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460</v>
      </c>
      <c r="BP119" s="959"/>
      <c r="BQ119" s="963">
        <v>12737740</v>
      </c>
      <c r="BR119" s="926"/>
      <c r="BS119" s="926"/>
      <c r="BT119" s="926"/>
      <c r="BU119" s="926"/>
      <c r="BV119" s="926">
        <v>12408431</v>
      </c>
      <c r="BW119" s="926"/>
      <c r="BX119" s="926"/>
      <c r="BY119" s="926"/>
      <c r="BZ119" s="926"/>
      <c r="CA119" s="926">
        <v>11995039</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431</v>
      </c>
      <c r="DH119" s="841"/>
      <c r="DI119" s="841"/>
      <c r="DJ119" s="841"/>
      <c r="DK119" s="842"/>
      <c r="DL119" s="843" t="s">
        <v>456</v>
      </c>
      <c r="DM119" s="841"/>
      <c r="DN119" s="841"/>
      <c r="DO119" s="841"/>
      <c r="DP119" s="842"/>
      <c r="DQ119" s="843" t="s">
        <v>441</v>
      </c>
      <c r="DR119" s="841"/>
      <c r="DS119" s="841"/>
      <c r="DT119" s="841"/>
      <c r="DU119" s="842"/>
      <c r="DV119" s="929" t="s">
        <v>441</v>
      </c>
      <c r="DW119" s="930"/>
      <c r="DX119" s="930"/>
      <c r="DY119" s="930"/>
      <c r="DZ119" s="931"/>
    </row>
    <row r="120" spans="1:130" s="246" customFormat="1" ht="26.25" customHeight="1" x14ac:dyDescent="0.2">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431</v>
      </c>
      <c r="AB120" s="858"/>
      <c r="AC120" s="858"/>
      <c r="AD120" s="858"/>
      <c r="AE120" s="859"/>
      <c r="AF120" s="860" t="s">
        <v>456</v>
      </c>
      <c r="AG120" s="858"/>
      <c r="AH120" s="858"/>
      <c r="AI120" s="858"/>
      <c r="AJ120" s="859"/>
      <c r="AK120" s="860" t="s">
        <v>456</v>
      </c>
      <c r="AL120" s="858"/>
      <c r="AM120" s="858"/>
      <c r="AN120" s="858"/>
      <c r="AO120" s="859"/>
      <c r="AP120" s="905" t="s">
        <v>431</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2121991</v>
      </c>
      <c r="BR120" s="923"/>
      <c r="BS120" s="923"/>
      <c r="BT120" s="923"/>
      <c r="BU120" s="923"/>
      <c r="BV120" s="923">
        <v>2215743</v>
      </c>
      <c r="BW120" s="923"/>
      <c r="BX120" s="923"/>
      <c r="BY120" s="923"/>
      <c r="BZ120" s="923"/>
      <c r="CA120" s="923">
        <v>2070582</v>
      </c>
      <c r="CB120" s="923"/>
      <c r="CC120" s="923"/>
      <c r="CD120" s="923"/>
      <c r="CE120" s="923"/>
      <c r="CF120" s="947">
        <v>46.5</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2083938</v>
      </c>
      <c r="DH120" s="923"/>
      <c r="DI120" s="923"/>
      <c r="DJ120" s="923"/>
      <c r="DK120" s="923"/>
      <c r="DL120" s="923">
        <v>1976963</v>
      </c>
      <c r="DM120" s="923"/>
      <c r="DN120" s="923"/>
      <c r="DO120" s="923"/>
      <c r="DP120" s="923"/>
      <c r="DQ120" s="923">
        <v>1957603</v>
      </c>
      <c r="DR120" s="923"/>
      <c r="DS120" s="923"/>
      <c r="DT120" s="923"/>
      <c r="DU120" s="923"/>
      <c r="DV120" s="924">
        <v>44</v>
      </c>
      <c r="DW120" s="924"/>
      <c r="DX120" s="924"/>
      <c r="DY120" s="924"/>
      <c r="DZ120" s="925"/>
    </row>
    <row r="121" spans="1:130" s="246" customFormat="1" ht="26.25" customHeight="1" x14ac:dyDescent="0.2">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441</v>
      </c>
      <c r="AB121" s="858"/>
      <c r="AC121" s="858"/>
      <c r="AD121" s="858"/>
      <c r="AE121" s="859"/>
      <c r="AF121" s="860" t="s">
        <v>456</v>
      </c>
      <c r="AG121" s="858"/>
      <c r="AH121" s="858"/>
      <c r="AI121" s="858"/>
      <c r="AJ121" s="859"/>
      <c r="AK121" s="860" t="s">
        <v>441</v>
      </c>
      <c r="AL121" s="858"/>
      <c r="AM121" s="858"/>
      <c r="AN121" s="858"/>
      <c r="AO121" s="859"/>
      <c r="AP121" s="905" t="s">
        <v>431</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80150</v>
      </c>
      <c r="BR121" s="895"/>
      <c r="BS121" s="895"/>
      <c r="BT121" s="895"/>
      <c r="BU121" s="895"/>
      <c r="BV121" s="895">
        <v>59783</v>
      </c>
      <c r="BW121" s="895"/>
      <c r="BX121" s="895"/>
      <c r="BY121" s="895"/>
      <c r="BZ121" s="895"/>
      <c r="CA121" s="895">
        <v>42624</v>
      </c>
      <c r="CB121" s="895"/>
      <c r="CC121" s="895"/>
      <c r="CD121" s="895"/>
      <c r="CE121" s="895"/>
      <c r="CF121" s="956">
        <v>1</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56322</v>
      </c>
      <c r="DH121" s="895"/>
      <c r="DI121" s="895"/>
      <c r="DJ121" s="895"/>
      <c r="DK121" s="895"/>
      <c r="DL121" s="895">
        <v>111514</v>
      </c>
      <c r="DM121" s="895"/>
      <c r="DN121" s="895"/>
      <c r="DO121" s="895"/>
      <c r="DP121" s="895"/>
      <c r="DQ121" s="895">
        <v>159821</v>
      </c>
      <c r="DR121" s="895"/>
      <c r="DS121" s="895"/>
      <c r="DT121" s="895"/>
      <c r="DU121" s="895"/>
      <c r="DV121" s="872">
        <v>3.6</v>
      </c>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441</v>
      </c>
      <c r="AG122" s="858"/>
      <c r="AH122" s="858"/>
      <c r="AI122" s="858"/>
      <c r="AJ122" s="859"/>
      <c r="AK122" s="860" t="s">
        <v>441</v>
      </c>
      <c r="AL122" s="858"/>
      <c r="AM122" s="858"/>
      <c r="AN122" s="858"/>
      <c r="AO122" s="859"/>
      <c r="AP122" s="905" t="s">
        <v>431</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6637812</v>
      </c>
      <c r="BR122" s="926"/>
      <c r="BS122" s="926"/>
      <c r="BT122" s="926"/>
      <c r="BU122" s="926"/>
      <c r="BV122" s="926">
        <v>6406529</v>
      </c>
      <c r="BW122" s="926"/>
      <c r="BX122" s="926"/>
      <c r="BY122" s="926"/>
      <c r="BZ122" s="926"/>
      <c r="CA122" s="926">
        <v>6303293</v>
      </c>
      <c r="CB122" s="926"/>
      <c r="CC122" s="926"/>
      <c r="CD122" s="926"/>
      <c r="CE122" s="926"/>
      <c r="CF122" s="927">
        <v>141.69999999999999</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t="s">
        <v>441</v>
      </c>
      <c r="DH122" s="895"/>
      <c r="DI122" s="895"/>
      <c r="DJ122" s="895"/>
      <c r="DK122" s="895"/>
      <c r="DL122" s="895" t="s">
        <v>456</v>
      </c>
      <c r="DM122" s="895"/>
      <c r="DN122" s="895"/>
      <c r="DO122" s="895"/>
      <c r="DP122" s="895"/>
      <c r="DQ122" s="895" t="s">
        <v>431</v>
      </c>
      <c r="DR122" s="895"/>
      <c r="DS122" s="895"/>
      <c r="DT122" s="895"/>
      <c r="DU122" s="895"/>
      <c r="DV122" s="872" t="s">
        <v>456</v>
      </c>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456</v>
      </c>
      <c r="AG123" s="858"/>
      <c r="AH123" s="858"/>
      <c r="AI123" s="858"/>
      <c r="AJ123" s="859"/>
      <c r="AK123" s="860" t="s">
        <v>431</v>
      </c>
      <c r="AL123" s="858"/>
      <c r="AM123" s="858"/>
      <c r="AN123" s="858"/>
      <c r="AO123" s="859"/>
      <c r="AP123" s="905" t="s">
        <v>441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471</v>
      </c>
      <c r="BP123" s="959"/>
      <c r="BQ123" s="913">
        <v>8839953</v>
      </c>
      <c r="BR123" s="914"/>
      <c r="BS123" s="914"/>
      <c r="BT123" s="914"/>
      <c r="BU123" s="914"/>
      <c r="BV123" s="914">
        <v>8682055</v>
      </c>
      <c r="BW123" s="914"/>
      <c r="BX123" s="914"/>
      <c r="BY123" s="914"/>
      <c r="BZ123" s="914"/>
      <c r="CA123" s="914">
        <v>8416499</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472</v>
      </c>
      <c r="DH123" s="858"/>
      <c r="DI123" s="858"/>
      <c r="DJ123" s="858"/>
      <c r="DK123" s="859"/>
      <c r="DL123" s="860" t="s">
        <v>248</v>
      </c>
      <c r="DM123" s="858"/>
      <c r="DN123" s="858"/>
      <c r="DO123" s="858"/>
      <c r="DP123" s="859"/>
      <c r="DQ123" s="860" t="s">
        <v>473</v>
      </c>
      <c r="DR123" s="858"/>
      <c r="DS123" s="858"/>
      <c r="DT123" s="858"/>
      <c r="DU123" s="859"/>
      <c r="DV123" s="905" t="s">
        <v>434</v>
      </c>
      <c r="DW123" s="906"/>
      <c r="DX123" s="906"/>
      <c r="DY123" s="906"/>
      <c r="DZ123" s="907"/>
    </row>
    <row r="124" spans="1:130" s="246" customFormat="1" ht="26.25" customHeight="1" thickBot="1" x14ac:dyDescent="0.25">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431</v>
      </c>
      <c r="AG124" s="858"/>
      <c r="AH124" s="858"/>
      <c r="AI124" s="858"/>
      <c r="AJ124" s="859"/>
      <c r="AK124" s="860" t="s">
        <v>248</v>
      </c>
      <c r="AL124" s="858"/>
      <c r="AM124" s="858"/>
      <c r="AN124" s="858"/>
      <c r="AO124" s="859"/>
      <c r="AP124" s="905" t="s">
        <v>431</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87.6</v>
      </c>
      <c r="BR124" s="912"/>
      <c r="BS124" s="912"/>
      <c r="BT124" s="912"/>
      <c r="BU124" s="912"/>
      <c r="BV124" s="912">
        <v>83.8</v>
      </c>
      <c r="BW124" s="912"/>
      <c r="BX124" s="912"/>
      <c r="BY124" s="912"/>
      <c r="BZ124" s="912"/>
      <c r="CA124" s="912">
        <v>80.400000000000006</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476</v>
      </c>
      <c r="DH124" s="841"/>
      <c r="DI124" s="841"/>
      <c r="DJ124" s="841"/>
      <c r="DK124" s="842"/>
      <c r="DL124" s="843" t="s">
        <v>248</v>
      </c>
      <c r="DM124" s="841"/>
      <c r="DN124" s="841"/>
      <c r="DO124" s="841"/>
      <c r="DP124" s="842"/>
      <c r="DQ124" s="843" t="s">
        <v>477</v>
      </c>
      <c r="DR124" s="841"/>
      <c r="DS124" s="841"/>
      <c r="DT124" s="841"/>
      <c r="DU124" s="842"/>
      <c r="DV124" s="929" t="s">
        <v>473</v>
      </c>
      <c r="DW124" s="930"/>
      <c r="DX124" s="930"/>
      <c r="DY124" s="930"/>
      <c r="DZ124" s="931"/>
    </row>
    <row r="125" spans="1:130" s="246" customFormat="1" ht="26.25" customHeight="1" x14ac:dyDescent="0.2">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478</v>
      </c>
      <c r="AB125" s="858"/>
      <c r="AC125" s="858"/>
      <c r="AD125" s="858"/>
      <c r="AE125" s="859"/>
      <c r="AF125" s="860" t="s">
        <v>478</v>
      </c>
      <c r="AG125" s="858"/>
      <c r="AH125" s="858"/>
      <c r="AI125" s="858"/>
      <c r="AJ125" s="859"/>
      <c r="AK125" s="860" t="s">
        <v>434</v>
      </c>
      <c r="AL125" s="858"/>
      <c r="AM125" s="858"/>
      <c r="AN125" s="858"/>
      <c r="AO125" s="859"/>
      <c r="AP125" s="905" t="s">
        <v>473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481</v>
      </c>
      <c r="DH125" s="923"/>
      <c r="DI125" s="923"/>
      <c r="DJ125" s="923"/>
      <c r="DK125" s="923"/>
      <c r="DL125" s="923" t="s">
        <v>473</v>
      </c>
      <c r="DM125" s="923"/>
      <c r="DN125" s="923"/>
      <c r="DO125" s="923"/>
      <c r="DP125" s="923"/>
      <c r="DQ125" s="923" t="s">
        <v>248</v>
      </c>
      <c r="DR125" s="923"/>
      <c r="DS125" s="923"/>
      <c r="DT125" s="923"/>
      <c r="DU125" s="923"/>
      <c r="DV125" s="924" t="s">
        <v>434</v>
      </c>
      <c r="DW125" s="924"/>
      <c r="DX125" s="924"/>
      <c r="DY125" s="924"/>
      <c r="DZ125" s="925"/>
    </row>
    <row r="126" spans="1:130" s="246" customFormat="1" ht="26.25" customHeight="1" thickBot="1" x14ac:dyDescent="0.25">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432</v>
      </c>
      <c r="AB126" s="858"/>
      <c r="AC126" s="858"/>
      <c r="AD126" s="858"/>
      <c r="AE126" s="859"/>
      <c r="AF126" s="860" t="s">
        <v>434</v>
      </c>
      <c r="AG126" s="858"/>
      <c r="AH126" s="858"/>
      <c r="AI126" s="858"/>
      <c r="AJ126" s="859"/>
      <c r="AK126" s="860" t="s">
        <v>434</v>
      </c>
      <c r="AL126" s="858"/>
      <c r="AM126" s="858"/>
      <c r="AN126" s="858"/>
      <c r="AO126" s="859"/>
      <c r="AP126" s="905" t="s">
        <v>472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481</v>
      </c>
      <c r="DM126" s="895"/>
      <c r="DN126" s="895"/>
      <c r="DO126" s="895"/>
      <c r="DP126" s="895"/>
      <c r="DQ126" s="895" t="s">
        <v>483</v>
      </c>
      <c r="DR126" s="895"/>
      <c r="DS126" s="895"/>
      <c r="DT126" s="895"/>
      <c r="DU126" s="895"/>
      <c r="DV126" s="872" t="s">
        <v>472</v>
      </c>
      <c r="DW126" s="872"/>
      <c r="DX126" s="872"/>
      <c r="DY126" s="872"/>
      <c r="DZ126" s="873"/>
    </row>
    <row r="127" spans="1:130" s="246" customFormat="1" ht="26.25" customHeight="1" x14ac:dyDescent="0.2">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485</v>
      </c>
      <c r="AB127" s="858"/>
      <c r="AC127" s="858"/>
      <c r="AD127" s="858"/>
      <c r="AE127" s="859"/>
      <c r="AF127" s="860" t="s">
        <v>432</v>
      </c>
      <c r="AG127" s="858"/>
      <c r="AH127" s="858"/>
      <c r="AI127" s="858"/>
      <c r="AJ127" s="859"/>
      <c r="AK127" s="860" t="s">
        <v>431</v>
      </c>
      <c r="AL127" s="858"/>
      <c r="AM127" s="858"/>
      <c r="AN127" s="858"/>
      <c r="AO127" s="859"/>
      <c r="AP127" s="905" t="s">
        <v>434</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491</v>
      </c>
      <c r="DH127" s="895"/>
      <c r="DI127" s="895"/>
      <c r="DJ127" s="895"/>
      <c r="DK127" s="895"/>
      <c r="DL127" s="895" t="s">
        <v>434</v>
      </c>
      <c r="DM127" s="895"/>
      <c r="DN127" s="895"/>
      <c r="DO127" s="895"/>
      <c r="DP127" s="895"/>
      <c r="DQ127" s="895" t="s">
        <v>248</v>
      </c>
      <c r="DR127" s="895"/>
      <c r="DS127" s="895"/>
      <c r="DT127" s="895"/>
      <c r="DU127" s="895"/>
      <c r="DV127" s="872" t="s">
        <v>473</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23762</v>
      </c>
      <c r="AB128" s="879"/>
      <c r="AC128" s="879"/>
      <c r="AD128" s="879"/>
      <c r="AE128" s="880"/>
      <c r="AF128" s="881">
        <v>21179</v>
      </c>
      <c r="AG128" s="879"/>
      <c r="AH128" s="879"/>
      <c r="AI128" s="879"/>
      <c r="AJ128" s="880"/>
      <c r="AK128" s="881">
        <v>17751</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473</v>
      </c>
      <c r="BG128" s="865"/>
      <c r="BH128" s="865"/>
      <c r="BI128" s="865"/>
      <c r="BJ128" s="865"/>
      <c r="BK128" s="865"/>
      <c r="BL128" s="888"/>
      <c r="BM128" s="864">
        <v>14.96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10045</v>
      </c>
      <c r="DH128" s="869"/>
      <c r="DI128" s="869"/>
      <c r="DJ128" s="869"/>
      <c r="DK128" s="869"/>
      <c r="DL128" s="869">
        <v>10045</v>
      </c>
      <c r="DM128" s="869"/>
      <c r="DN128" s="869"/>
      <c r="DO128" s="869"/>
      <c r="DP128" s="869"/>
      <c r="DQ128" s="869">
        <v>7813</v>
      </c>
      <c r="DR128" s="869"/>
      <c r="DS128" s="869"/>
      <c r="DT128" s="869"/>
      <c r="DU128" s="869"/>
      <c r="DV128" s="870">
        <v>0.2</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5129052</v>
      </c>
      <c r="AB129" s="858"/>
      <c r="AC129" s="858"/>
      <c r="AD129" s="858"/>
      <c r="AE129" s="859"/>
      <c r="AF129" s="860">
        <v>5099712</v>
      </c>
      <c r="AG129" s="858"/>
      <c r="AH129" s="858"/>
      <c r="AI129" s="858"/>
      <c r="AJ129" s="859"/>
      <c r="AK129" s="860">
        <v>5066504</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434</v>
      </c>
      <c r="BG129" s="848"/>
      <c r="BH129" s="848"/>
      <c r="BI129" s="848"/>
      <c r="BJ129" s="848"/>
      <c r="BK129" s="848"/>
      <c r="BL129" s="849"/>
      <c r="BM129" s="847">
        <v>19.96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683251</v>
      </c>
      <c r="AB130" s="858"/>
      <c r="AC130" s="858"/>
      <c r="AD130" s="858"/>
      <c r="AE130" s="859"/>
      <c r="AF130" s="860">
        <v>656095</v>
      </c>
      <c r="AG130" s="858"/>
      <c r="AH130" s="858"/>
      <c r="AI130" s="858"/>
      <c r="AJ130" s="859"/>
      <c r="AK130" s="860">
        <v>617191</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4445801</v>
      </c>
      <c r="AB131" s="841"/>
      <c r="AC131" s="841"/>
      <c r="AD131" s="841"/>
      <c r="AE131" s="842"/>
      <c r="AF131" s="843">
        <v>4443617</v>
      </c>
      <c r="AG131" s="841"/>
      <c r="AH131" s="841"/>
      <c r="AI131" s="841"/>
      <c r="AJ131" s="842"/>
      <c r="AK131" s="843">
        <v>4449313</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80.400000000000006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10.09401905</v>
      </c>
      <c r="AB132" s="821"/>
      <c r="AC132" s="821"/>
      <c r="AD132" s="821"/>
      <c r="AE132" s="822"/>
      <c r="AF132" s="823">
        <v>10.117118550000001</v>
      </c>
      <c r="AG132" s="821"/>
      <c r="AH132" s="821"/>
      <c r="AI132" s="821"/>
      <c r="AJ132" s="822"/>
      <c r="AK132" s="823">
        <v>10.64735162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10.3</v>
      </c>
      <c r="AB133" s="800"/>
      <c r="AC133" s="800"/>
      <c r="AD133" s="800"/>
      <c r="AE133" s="801"/>
      <c r="AF133" s="799">
        <v>10.1</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jK9K9GZO8b4Y7FSuJSrKqR3nNRGHS7vaUESedD2ncq2e2oKYIjv3YvFJQLUaNaHiQah4fpdKQ+OpxKQY6CGqw==" saltValue="g8SZaNT8+ZaCdPancZt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70"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VR+LqBWCUB5HFQoTycVSFXl8SZXV9pJRtiSltshbWoww/qMyzvQ32Yo1kJYwd1CbqoxsWK02QwlbvAmeXzHZ+A==" saltValue="47/PdeFrrgcrkHvEINc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Eqhh2KqJK7EuOPi27C9Wvel9xsZNMD2YloEEXLG4krrqBiUNt4RVHvWaQX18gwl1y4+rVsSxyJV8wRkmQk0KQ==" saltValue="C3X8sempAUnINSjou/TKc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1138309</v>
      </c>
      <c r="AP9" s="312">
        <v>58525</v>
      </c>
      <c r="AQ9" s="313">
        <v>91459</v>
      </c>
      <c r="AR9" s="314">
        <v>-36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61863</v>
      </c>
      <c r="AP10" s="315">
        <v>3181</v>
      </c>
      <c r="AQ10" s="316">
        <v>7901</v>
      </c>
      <c r="AR10" s="317">
        <v>-59.7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25039</v>
      </c>
      <c r="AP11" s="315">
        <v>1287</v>
      </c>
      <c r="AQ11" s="316">
        <v>14810</v>
      </c>
      <c r="AR11" s="317">
        <v>-91.3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2479</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58921</v>
      </c>
      <c r="AP14" s="315">
        <v>3029</v>
      </c>
      <c r="AQ14" s="316">
        <v>6599</v>
      </c>
      <c r="AR14" s="317">
        <v>-54.1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50321</v>
      </c>
      <c r="AP15" s="315">
        <v>2587</v>
      </c>
      <c r="AQ15" s="316">
        <v>2390</v>
      </c>
      <c r="AR15" s="317">
        <v>8.1999999999999993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-61565</v>
      </c>
      <c r="AP16" s="315">
        <v>-3165</v>
      </c>
      <c r="AQ16" s="316">
        <v>-8364</v>
      </c>
      <c r="AR16" s="317">
        <v>-62.2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1272888</v>
      </c>
      <c r="AP17" s="315">
        <v>65444</v>
      </c>
      <c r="AQ17" s="316">
        <v>117274</v>
      </c>
      <c r="AR17" s="317">
        <v>-44.2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6.74</v>
      </c>
      <c r="AP21" s="328">
        <v>10.89</v>
      </c>
      <c r="AQ21" s="329">
        <v>-4.1500000000000004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97.3</v>
      </c>
      <c r="AP22" s="333">
        <v>95.2</v>
      </c>
      <c r="AQ22" s="334">
        <v>2.1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941979</v>
      </c>
      <c r="AP32" s="342">
        <v>48431</v>
      </c>
      <c r="AQ32" s="343">
        <v>72398</v>
      </c>
      <c r="AR32" s="344">
        <v>-33.1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166697</v>
      </c>
      <c r="AP35" s="342">
        <v>8571</v>
      </c>
      <c r="AQ35" s="343">
        <v>20018</v>
      </c>
      <c r="AR35" s="344">
        <v>-57.2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t="s">
        <v>518</v>
      </c>
      <c r="AP36" s="342" t="s">
        <v>518</v>
      </c>
      <c r="AQ36" s="343">
        <v>2674</v>
      </c>
      <c r="AR36" s="344" t="s">
        <v>518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1011</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5</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-17751</v>
      </c>
      <c r="AP39" s="342">
        <v>-913</v>
      </c>
      <c r="AQ39" s="343">
        <v>-2985</v>
      </c>
      <c r="AR39" s="344">
        <v>-69.400000000000006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-617191</v>
      </c>
      <c r="AP40" s="342">
        <v>-31732</v>
      </c>
      <c r="AQ40" s="343">
        <v>-64844</v>
      </c>
      <c r="AR40" s="344">
        <v>-51.1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473734</v>
      </c>
      <c r="AP41" s="342">
        <v>24357</v>
      </c>
      <c r="AQ41" s="343">
        <v>28277</v>
      </c>
      <c r="AR41" s="344">
        <v>-13.9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977844</v>
      </c>
      <c r="AN51" s="364">
        <v>47784</v>
      </c>
      <c r="AO51" s="365">
        <v>-17.7</v>
      </c>
      <c r="AP51" s="366">
        <v>78556</v>
      </c>
      <c r="AQ51" s="367">
        <v>-15.3</v>
      </c>
      <c r="AR51" s="368">
        <v>-2.4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511253</v>
      </c>
      <c r="AN52" s="372">
        <v>24983</v>
      </c>
      <c r="AO52" s="373">
        <v>48.6</v>
      </c>
      <c r="AP52" s="374">
        <v>40810</v>
      </c>
      <c r="AQ52" s="375">
        <v>-9.6</v>
      </c>
      <c r="AR52" s="376">
        <v>58.2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1608093</v>
      </c>
      <c r="AN53" s="364">
        <v>79593</v>
      </c>
      <c r="AO53" s="365">
        <v>66.599999999999994</v>
      </c>
      <c r="AP53" s="366">
        <v>96635</v>
      </c>
      <c r="AQ53" s="367">
        <v>23</v>
      </c>
      <c r="AR53" s="368">
        <v>43.6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260918</v>
      </c>
      <c r="AN54" s="372">
        <v>12914</v>
      </c>
      <c r="AO54" s="373">
        <v>-48.3</v>
      </c>
      <c r="AP54" s="374">
        <v>44408</v>
      </c>
      <c r="AQ54" s="375">
        <v>8.8000000000000007</v>
      </c>
      <c r="AR54" s="376">
        <v>-57.1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2286132</v>
      </c>
      <c r="AN55" s="364">
        <v>114530</v>
      </c>
      <c r="AO55" s="365">
        <v>43.9</v>
      </c>
      <c r="AP55" s="366">
        <v>97062</v>
      </c>
      <c r="AQ55" s="367">
        <v>0.4</v>
      </c>
      <c r="AR55" s="368">
        <v>43.5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392533</v>
      </c>
      <c r="AN56" s="372">
        <v>19665</v>
      </c>
      <c r="AO56" s="373">
        <v>52.3</v>
      </c>
      <c r="AP56" s="374">
        <v>50112</v>
      </c>
      <c r="AQ56" s="375">
        <v>12.8</v>
      </c>
      <c r="AR56" s="376">
        <v>39.5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957782</v>
      </c>
      <c r="AN57" s="364">
        <v>48564</v>
      </c>
      <c r="AO57" s="365">
        <v>-57.6</v>
      </c>
      <c r="AP57" s="366">
        <v>106005</v>
      </c>
      <c r="AQ57" s="367">
        <v>9.1999999999999993</v>
      </c>
      <c r="AR57" s="368">
        <v>-66.8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364886</v>
      </c>
      <c r="AN58" s="372">
        <v>18501</v>
      </c>
      <c r="AO58" s="373">
        <v>-5.9</v>
      </c>
      <c r="AP58" s="374">
        <v>58359</v>
      </c>
      <c r="AQ58" s="375">
        <v>16.5</v>
      </c>
      <c r="AR58" s="376">
        <v>-22.4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619830</v>
      </c>
      <c r="AN59" s="364">
        <v>31868</v>
      </c>
      <c r="AO59" s="365">
        <v>-34.4</v>
      </c>
      <c r="AP59" s="366">
        <v>98507</v>
      </c>
      <c r="AQ59" s="367">
        <v>-7.1</v>
      </c>
      <c r="AR59" s="368">
        <v>-27.3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193742</v>
      </c>
      <c r="AN60" s="372">
        <v>9961</v>
      </c>
      <c r="AO60" s="373">
        <v>-46.2</v>
      </c>
      <c r="AP60" s="374">
        <v>47567</v>
      </c>
      <c r="AQ60" s="375">
        <v>-18.5</v>
      </c>
      <c r="AR60" s="376">
        <v>-27.7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1289936</v>
      </c>
      <c r="AN61" s="379">
        <v>64468</v>
      </c>
      <c r="AO61" s="380">
        <v>0.2</v>
      </c>
      <c r="AP61" s="381">
        <v>95353</v>
      </c>
      <c r="AQ61" s="382">
        <v>2</v>
      </c>
      <c r="AR61" s="368">
        <v>-1.8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344666</v>
      </c>
      <c r="AN62" s="372">
        <v>17205</v>
      </c>
      <c r="AO62" s="373">
        <v>0.1</v>
      </c>
      <c r="AP62" s="374">
        <v>48251</v>
      </c>
      <c r="AQ62" s="375">
        <v>2</v>
      </c>
      <c r="AR62" s="376">
        <v>-1.9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WQIXCgk2NDy6k/4DV6t/wrPl68UO6aky4r0sferTTiaRuHTOJulnm2mw45MhDT8EHMy0cS+f+8vADW5+mDQLPg==" saltValue="cUJz5AzTmrJeYC32cDEu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60" zoomScaleNormal="6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sKa3AXrGbkzZBLfRbig2IJctpn7HJDTRcU8SizkRQJEjZiaWkdCcK9bvCAa6O5kc9horJ/4YJkHbyrn8ggebg==" saltValue="ElKjsijt7MjJT8bD3ABu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pNaVrxVhaCHwPfGDJxpNcitRqlAJzwtaK4occNb/Rxp3wxmqCMQePXti9R1C6bDo2/uca3H/Xr2dBq6jeGbTg==" saltValue="wAL7Lxv62DnWXJKpcU9t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23.51</v>
      </c>
      <c r="G47" s="12">
        <v>25.27</v>
      </c>
      <c r="H47" s="12">
        <v>24.27</v>
      </c>
      <c r="I47" s="12">
        <v>24.39</v>
      </c>
      <c r="J47" s="13">
        <v>19.850000000000001</v>
      </c>
    </row>
    <row r="48" spans="2:10" ht="57.75" customHeight="1" x14ac:dyDescent="0.2">
      <c r="B48" s="14"/>
      <c r="C48" s="1234" t="s">
        <v>4</v>
      </c>
      <c r="D48" s="1234"/>
      <c r="E48" s="1235"/>
      <c r="F48" s="15">
        <v>5.61</v>
      </c>
      <c r="G48" s="16">
        <v>5.18</v>
      </c>
      <c r="H48" s="16">
        <v>4.7300000000000004</v>
      </c>
      <c r="I48" s="16">
        <v>4.8099999999999996</v>
      </c>
      <c r="J48" s="17">
        <v>3.75</v>
      </c>
    </row>
    <row r="49" spans="2:10" ht="57.75" customHeight="1" thickBot="1" x14ac:dyDescent="0.25">
      <c r="B49" s="18"/>
      <c r="C49" s="1236" t="s">
        <v>5</v>
      </c>
      <c r="D49" s="1236"/>
      <c r="E49" s="1237"/>
      <c r="F49" s="19" t="s">
        <v>565</v>
      </c>
      <c r="G49" s="20" t="s">
        <v>566</v>
      </c>
      <c r="H49" s="20" t="s">
        <v>567</v>
      </c>
      <c r="I49" s="20" t="s">
        <v>568</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JXHv9OnqjZoCAHRY9tk0Ka9dTKIExs94O3YIpW1Nzyh4ttS6smBZkGtTrm5ym9X9sSvSsHFLUO2gdyAVShEzQ==" saltValue="2Jy8uh+Y8PiLcYgccUSL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2020-09-18T06:19:48Z</cp:lastPrinted>
  <dcterms:created xsi:type="dcterms:W3CDTF">2020-02-10T06:24:00Z</dcterms:created>
  <dcterms:modified xsi:type="dcterms:W3CDTF">2020-09-29T01:36:15Z</dcterms:modified>
  <cp:category/>
</cp:coreProperties>
</file>