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51C4DAB5-555B-440A-A2EB-38BE6ED5089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<sst xmlns="http://schemas.openxmlformats.org/spreadsheetml/2006/main" count="1126" uniqueCount="619">
  <si>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</si>
  <si>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</si>
  <si>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</si>
  <si>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</si>
  <si>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</si>
  <si>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</si>
  <si>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</si>
  <si>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</si>
  <si>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</si>
  <si>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</si>
  <si>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</si>
  <si>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</si>
  <si>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</si>
  <si>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</si>
  <si>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</si>
  <si>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</si>
  <si>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</si>
  <si>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</si>
  <si>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</si>
  <si>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</si>
  <si>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</si>
  <si>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</si>
  <si>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</si>
  <si>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</si>
  <si>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</si>
  <si>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</si>
  <si>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</si>
  <si>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</si>
  <si>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</si>
  <si>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</si>
  <si>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</si>
  <si>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</si>
  <si>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</si>
  <si>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</si>
  <si>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</si>
  <si>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</si>
  <si>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</si>
  <si>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</si>
  <si>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</si>
  <si>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</si>
  <si>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</si>
  <si>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</si>
  <si>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</si>
  <si>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</si>
  <si>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</si>
  <si>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</si>
  <si>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</si>
  <si>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</si>
  <si>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</si>
  <si>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</si>
  <si>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</si>
  <si>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</si>
  <si>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</si>
  <si>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</si>
  <si>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</si>
  <si>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</si>
  <si>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</si>
  <si>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</si>
  <si>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</si>
  <si>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</si>
  <si>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</si>
  <si>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</si>
  <si>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</si>
  <si>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</si>
  <si>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</si>
  <si>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</si>
  <si>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</si>
  <si>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</si>
  <si>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</si>
  <si>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</si>
  <si>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</si>
  <si>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</si>
  <si>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</si>
  <si>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</si>
  <si>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</si>
  <si>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</si>
  <si>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</si>
  <si>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</si>
  <si>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</si>
  <si>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</si>
  <si>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</si>
  <si>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</si>
  <si>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</si>
  <si>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</si>
  <si>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</si>
  <si>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</si>
  <si>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</si>
  <si>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</si>
  <si>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</si>
  <si>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</si>
  <si>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</si>
  <si>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</si>
  <si>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</si>
  <si>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</si>
  <si>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</si>
  <si>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</si>
  <si>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</si>
  <si>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</si>
  <si>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</si>
  <si>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</si>
  <si>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</si>
  <si>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</si>
  <si>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</si>
  <si>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</si>
  <si>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</si>
  <si>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</si>
  <si>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</si>
  <si>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</si>
  <si>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</si>
  <si>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</si>
  <si>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</si>
  <si>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</si>
  <si>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</si>
  <si>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</si>
  <si>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</si>
  <si>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</si>
  <si>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</si>
  <si>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</si>
  <si>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</si>
  <si>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</si>
  <si>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</si>
  <si>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</si>
  <si>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</si>
  <si>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</si>
  <si>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</si>
  <si>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</si>
  <si>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</si>
  <si>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</si>
  <si>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</si>
  <si>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</si>
  <si>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</si>
  <si>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</si>
  <si>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</si>
  <si>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</si>
  <si>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</si>
  <si>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</si>
  <si>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</si>
  <si>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</si>
  <si>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</si>
  <si>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</si>
  <si>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</si>
  <si>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</si>
  <si>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</si>
  <si>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</si>
  <si>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</si>
  <si>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</si>
  <si>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</si>
  <si>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</si>
  <si>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</si>
  <si>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</si>
  <si>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</si>
  <si>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</si>
  <si>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</si>
  <si>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</si>
  <si>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</si>
  <si>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</si>
  <si>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</si>
  <si>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</si>
  <si>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</si>
  <si>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</si>
  <si>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</si>
  <si>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</si>
  <si>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</si>
  <si>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</si>
  <si>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</si>
  <si>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</si>
  <si>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</si>
  <si>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</si>
  <si>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</si>
  <si>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</si>
  <si>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</si>
  <si>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</si>
  <si>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</si>
  <si>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</si>
  <si>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</si>
  <si>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</si>
  <si>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</si>
  <si>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</si>
  <si>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</si>
  <si>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</si>
  <si>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</si>
  <si>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</si>
  <si>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</si>
  <si>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</si>
  <si>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</si>
  <si>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</si>
  <si>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</si>
  <si>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</si>
  <si>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</si>
  <si>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</si>
  <si>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</si>
  <si>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</si>
  <si>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</si>
  <si>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</si>
  <si>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</si>
  <si>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</si>
  <si>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</si>
  <si>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</si>
  <si>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</si>
  <si>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</si>
  <si>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</si>
  <si>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</si>
  <si>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</si>
  <si>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</si>
  <si>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</si>
  <si>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</si>
  <si>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</si>
  <si>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</si>
  <si>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</si>
  <si>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</si>
  <si>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</si>
  <si>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</si>
  <si>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</si>
  <si>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</si>
  <si>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</si>
  <si>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宮崎県高鍋町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</si>
  <si>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</si>
  <si>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</si>
  <si>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</si>
  <si>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</si>
  <si>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</si>
  <si>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</si>
  <si>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</si>
  <si>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</si>
  <si>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</si>
  <si>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</si>
  <si>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</si>
  <si>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</si>
  <si>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</si>
  <si>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</si>
  <si>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</si>
  <si>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</si>
  <si>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</si>
  <si>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</si>
  <si>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</si>
  <si>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</si>
  <si>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</si>
  <si>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</si>
  <si>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</si>
  <si>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</si>
  <si>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</si>
  <si>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</si>
  <si>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</si>
  <si>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</si>
  <si>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</si>
  <si>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</si>
  <si>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</si>
  <si>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</si>
  <si>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</si>
  <si>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</si>
  <si>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</si>
  <si>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</si>
  <si>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</si>
  <si>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</si>
  <si>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</si>
  <si>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</si>
  <si>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</si>
  <si>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</si>
  <si>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</si>
  <si>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</si>
  <si>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</si>
  <si>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</si>
  <si>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</si>
  <si>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</si>
  <si>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</si>
  <si>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</si>
  <si>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</si>
  <si>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</si>
  <si>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</si>
  <si>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</si>
  <si>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</si>
  <si>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</si>
  <si>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</si>
  <si>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</si>
  <si>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</si>
  <si>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</si>
  <si>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</si>
  <si>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</si>
  <si>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</si>
  <si>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</si>
  <si>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</si>
  <si>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</si>
  <si>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</si>
  <si>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</si>
  <si>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</si>
  <si>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</si>
  <si>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</si>
  <si>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</si>
  <si>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</si>
  <si>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</si>
  <si>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</si>
  <si>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</si>
  <si>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</si>
  <si>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</si>
  <si>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</si>
  <si>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</si>
  <si>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</si>
  <si>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</si>
  <si>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</si>
  <si>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</si>
  <si>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</si>
  <si>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</si>
  <si>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</si>
  <si>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</si>
  <si>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</si>
  <si>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</si>
  <si>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</si>
  <si>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</si>
  <si>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</si>
  <si>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</si>
  <si>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</si>
  <si>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</si>
  <si>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</si>
  <si>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</si>
  <si>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</si>
  <si>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</si>
  <si>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</si>
  <si>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</si>
  <si>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</si>
  <si>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</si>
  <si>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</si>
  <si>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</si>
  <si>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</si>
  <si>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</si>
  <si>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</si>
  <si>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</si>
  <si>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</si>
  <si>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</si>
  <si>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</si>
  <si>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</si>
  <si>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</si>
  <si>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</si>
  <si>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</si>
  <si>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</si>
  <si>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</si>
  <si>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</si>
  <si>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</si>
  <si>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</si>
  <si>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</si>
  <si>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</si>
  <si>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</si>
  <si>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</si>
  <si>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</si>
  <si>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</si>
  <si>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</si>
  <si>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</si>
  <si>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</si>
  <si>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</si>
  <si>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</si>
  <si>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</si>
  <si>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</si>
  <si>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</si>
  <si>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</si>
  <si>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</si>
  <si>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</si>
  <si>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</si>
  <si>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</si>
  <si>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</si>
  <si>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</si>
  <si>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</si>
  <si>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</si>
  <si>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</si>
  <si>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</si>
  <si>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</si>
  <si>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</si>
  <si>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宮崎県高鍋町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</si>
  <si>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</si>
  <si>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</si>
  <si>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</si>
  <si>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</si>
  <si>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</si>
  <si>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</si>
  <si>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</si>
  <si>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</si>
  <si>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</si>
  <si>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</si>
  <si>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</si>
  <si>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</si>
  <si>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</si>
  <si>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</si>
  <si>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</si>
  <si>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</si>
  <si>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</si>
  <si>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</si>
  <si>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</si>
  <si>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</si>
  <si>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</si>
  <si>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</si>
  <si>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</si>
  <si>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</si>
  <si>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</si>
  <si>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</si>
  <si>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</si>
  <si>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</si>
  <si>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</si>
  <si>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</si>
  <si>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</si>
  <si>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</si>
  <si>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</si>
  <si>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</si>
  <si>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</si>
  <si>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</si>
  <si>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</si>
  <si>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</si>
  <si>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</si>
  <si>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</si>
  <si>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</si>
  <si>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</si>
  <si>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</si>
  <si>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</si>
  <si>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</si>
  <si>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</si>
  <si>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</si>
  <si>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</si>
  <si>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</si>
  <si>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</si>
  <si>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</si>
  <si>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</si>
  <si>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</si>
  <si>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</si>
  <si>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</si>
  <si>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</si>
  <si>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</si>
  <si>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</si>
  <si>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</si>
  <si>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</si>
  <si>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</si>
  <si>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</si>
  <si>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</si>
  <si>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</si>
  <si>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</si>
  <si>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</si>
  <si>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</si>
  <si>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</si>
  <si>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</si>
  <si>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</si>
  <si>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</si>
  <si>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</si>
  <si>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</si>
  <si>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</si>
  <si>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</si>
  <si>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</si>
  <si>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</si>
  <si>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</si>
  <si>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</si>
  <si>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</si>
  <si>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</si>
  <si>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</si>
  <si>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</si>
  <si>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</si>
  <si>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</si>
  <si>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</si>
  <si>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</si>
  <si>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</si>
  <si>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</si>
  <si>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</si>
  <si>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</si>
  <si>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</si>
  <si>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</si>
  <si>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</si>
  <si>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</si>
  <si>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</si>
  <si>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</si>
  <si>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</si>
  <si>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</si>
  <si>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</si>
  <si>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</si>
  <si>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</si>
  <si>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</si>
  <si>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</si>
  <si>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</si>
  <si>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工業用地造成事業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</si>
  <si>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</si>
  <si>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</si>
  <si>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</si>
  <si>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</si>
  <si>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</si>
  <si>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</si>
  <si>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</si>
  <si>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</si>
  <si>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</si>
  <si>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</si>
  <si>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</si>
  <si>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</si>
  <si>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</si>
  <si>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</si>
  <si>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</si>
  <si>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</si>
  <si>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</si>
  <si>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</si>
  <si>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</si>
  <si>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</si>
  <si>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</si>
  <si>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</si>
  <si>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</si>
  <si>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</si>
  <si>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</si>
  <si>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</si>
  <si>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</si>
  <si>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</si>
  <si>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</si>
  <si>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</si>
  <si>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</si>
  <si>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</si>
  <si>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</si>
  <si>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</si>
  <si>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</si>
  <si>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</si>
  <si>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</si>
  <si>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</si>
  <si>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</si>
  <si>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</si>
  <si>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</si>
  <si>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</si>
  <si>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</si>
  <si>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</si>
  <si>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</si>
  <si>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</si>
  <si>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</si>
  <si>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</si>
  <si>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</si>
  <si>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</si>
  <si>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</si>
  <si>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</si>
  <si>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</si>
  <si>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</si>
  <si>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</si>
  <si>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</si>
  <si>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</si>
  <si>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</si>
  <si>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</si>
  <si>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</si>
  <si>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</si>
  <si>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</si>
  <si>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</si>
  <si>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</si>
  <si>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</si>
  <si>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</si>
  <si>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</si>
  <si>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</si>
  <si>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</si>
  <si>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</si>
  <si>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</si>
  <si>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</si>
  <si>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</si>
  <si>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</si>
  <si>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</si>
  <si>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</si>
  <si>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</si>
  <si>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</si>
  <si>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</si>
  <si>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</si>
  <si>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</si>
  <si>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</si>
  <si>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</si>
  <si>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</si>
  <si>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</si>
  <si>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</si>
  <si>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</si>
  <si>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</si>
  <si>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</si>
  <si>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7.34</t>
  </si>
  <si>
    <t>一般会計</t>
  </si>
  <si>
    <t>水道事業</t>
  </si>
  <si>
    <t>介護保険事業</t>
  </si>
  <si>
    <t>国民健康保険事業</t>
  </si>
  <si>
    <t>下水道事業</t>
  </si>
  <si>
    <t>介護認定審査会</t>
  </si>
  <si>
    <t>後期高齢者医療事業</t>
  </si>
  <si>
    <t>工業用地造成事業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</si>
  <si>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</si>
  <si>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</si>
  <si>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</si>
  <si>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</si>
  <si>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</si>
  <si>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</si>
  <si>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</si>
  <si>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</si>
  <si>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</si>
  <si>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宮崎県市町村総合事務組合（一般会計）</t>
  </si>
  <si>
    <t>-</t>
    <phoneticPr fontId="18"/>
  </si>
  <si>
    <t>-</t>
    <phoneticPr fontId="18"/>
  </si>
  <si>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</si>
  <si>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</si>
  <si>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</si>
  <si>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</si>
  <si>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</si>
  <si>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</si>
  <si>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</si>
  <si>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公共施設等整備基金</t>
    <rPh sb="0" eb="9">
      <t>コウキョウシセツトウセイビキキン</t>
    </rPh>
    <phoneticPr fontId="11"/>
  </si>
  <si>
    <t>ふるさとづくり基金</t>
    <rPh sb="7" eb="9">
      <t>キキン</t>
    </rPh>
    <phoneticPr fontId="11"/>
  </si>
  <si>
    <t>地域福祉基金</t>
    <rPh sb="0" eb="2">
      <t>チイキ</t>
    </rPh>
    <rPh sb="2" eb="4">
      <t>フクシ</t>
    </rPh>
    <rPh sb="4" eb="6">
      <t>キキン</t>
    </rPh>
    <phoneticPr fontId="11"/>
  </si>
  <si>
    <t>国際交流基金</t>
  </si>
  <si>
    <t>総合交流ターミナル施設整備基金</t>
    <rPh sb="0" eb="2">
      <t>ソウゴウ</t>
    </rPh>
    <rPh sb="2" eb="4">
      <t>コウリュウ</t>
    </rPh>
    <rPh sb="9" eb="11">
      <t>シセツ</t>
    </rPh>
    <rPh sb="11" eb="13">
      <t>セイビ</t>
    </rPh>
    <rPh sb="13" eb="15">
      <t>キキン</t>
    </rPh>
    <phoneticPr fontId="11"/>
  </si>
  <si>
    <t>株式会社高鍋衛生公社</t>
  </si>
  <si>
    <t>○</t>
  </si>
  <si>
    <t>宮崎県環境整備公社</t>
  </si>
  <si>
    <t>-</t>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</si>
  <si>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</si>
  <si>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</si>
  <si>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</si>
  <si>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</si>
  <si>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</si>
  <si>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</si>
  <si>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</si>
  <si>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</si>
  <si>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</si>
  <si>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</si>
  <si>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</si>
  <si>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</si>
  <si>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</si>
  <si>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</si>
  <si>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</si>
  <si>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</si>
  <si>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</si>
  <si>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</si>
  <si>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</si>
  <si>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平成30年度は、充当可能基金の増などにより将来負担比率が13.2ポイント下がり、有形固定資産減価償却率は0.4ポイントの微増だったため、指標はほぼ真下に下がる形になった。厳しい財政状況の下、施設の更新は困難であるため、法定耐用年数経過後も施設寿命の延命を図りながら現有施設の活用を図っていくとともに、施設の統廃合も検討する必要がある。</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6" eb="37">
      <t>サ</t>
    </rPh>
    <rPh sb="40" eb="42">
      <t>ユウケイ</t>
    </rPh>
    <rPh sb="42" eb="44">
      <t>コテイ</t>
    </rPh>
    <rPh sb="44" eb="46">
      <t>シサン</t>
    </rPh>
    <rPh sb="46" eb="48">
      <t>ゲンカ</t>
    </rPh>
    <rPh sb="48" eb="50">
      <t>ショウキャク</t>
    </rPh>
    <rPh sb="50" eb="51">
      <t>リツ</t>
    </rPh>
    <rPh sb="60" eb="62">
      <t>ビゾウ</t>
    </rPh>
    <rPh sb="68" eb="70">
      <t>シヒョウ</t>
    </rPh>
    <rPh sb="73" eb="75">
      <t>マシタ</t>
    </rPh>
    <rPh sb="76" eb="77">
      <t>サ</t>
    </rPh>
    <rPh sb="79" eb="80">
      <t>カタチ</t>
    </rPh>
    <rPh sb="150" eb="152">
      <t>シセツ</t>
    </rPh>
    <rPh sb="153" eb="156">
      <t>トウハイゴウ</t>
    </rPh>
    <rPh sb="157" eb="159">
      <t>ケントウ</t>
    </rPh>
    <rPh sb="161" eb="163">
      <t>ヒツヨウ</t>
    </rPh>
    <phoneticPr fontId="5"/>
  </si>
  <si>
    <t>平成３０年度は、充当可能基金の増などにより将来負担比率が13.2ポイント下がり、一部事務組合等の起こした地方債に充てたと認められる補助金又は負担金の増などにより実質公債費比率が0.6ポイント悪化したため、指標は右肩下がりとなった。実質公債費比率は類似団体の平均値を大きく上回っているため、今後は地方債発行額の抑制及び適正な基金運営に努めていく。</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6" eb="37">
      <t>サ</t>
    </rPh>
    <rPh sb="40" eb="42">
      <t>イチブ</t>
    </rPh>
    <rPh sb="42" eb="44">
      <t>ジム</t>
    </rPh>
    <rPh sb="44" eb="46">
      <t>クミアイ</t>
    </rPh>
    <rPh sb="46" eb="47">
      <t>トウ</t>
    </rPh>
    <rPh sb="48" eb="49">
      <t>オ</t>
    </rPh>
    <rPh sb="52" eb="55">
      <t>チホウサイ</t>
    </rPh>
    <rPh sb="56" eb="57">
      <t>ア</t>
    </rPh>
    <rPh sb="60" eb="61">
      <t>ミト</t>
    </rPh>
    <rPh sb="65" eb="68">
      <t>ホジョキン</t>
    </rPh>
    <rPh sb="68" eb="69">
      <t>マタ</t>
    </rPh>
    <rPh sb="70" eb="73">
      <t>フタンキン</t>
    </rPh>
    <rPh sb="74" eb="75">
      <t>ゾウ</t>
    </rPh>
    <rPh sb="80" eb="82">
      <t>ジッシツ</t>
    </rPh>
    <rPh sb="82" eb="85">
      <t>コウサイヒ</t>
    </rPh>
    <rPh sb="85" eb="87">
      <t>ヒリツ</t>
    </rPh>
    <rPh sb="95" eb="97">
      <t>アッカ</t>
    </rPh>
    <rPh sb="102" eb="104">
      <t>シヒョウ</t>
    </rPh>
    <rPh sb="105" eb="107">
      <t>ミギカタ</t>
    </rPh>
    <rPh sb="107" eb="108">
      <t>サ</t>
    </rPh>
    <rPh sb="115" eb="117">
      <t>ジッシツ</t>
    </rPh>
    <rPh sb="117" eb="120">
      <t>コウサイヒ</t>
    </rPh>
    <rPh sb="120" eb="122">
      <t>ヒリツ</t>
    </rPh>
    <rPh sb="123" eb="125">
      <t>ルイジ</t>
    </rPh>
    <rPh sb="125" eb="127">
      <t>ダンタイ</t>
    </rPh>
    <rPh sb="128" eb="131">
      <t>ヘイキンチ</t>
    </rPh>
    <rPh sb="132" eb="133">
      <t>オオ</t>
    </rPh>
    <rPh sb="135" eb="13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</si>
</sst>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32CF-4B7A-84DB-AB06FE965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49920</c:v>
                </c:pt>
                <c:pt idx="1">
                  <c:v>53886</c:v>
                </c:pt>
                <c:pt idx="2">
                  <c:v>39257</c:v>
                </c:pt>
                <c:pt idx="3">
                  <c:v>49088</c:v>
                </c:pt>
                <c:pt idx="4">
                  <c:v>86407</c:v>
                </c:pt>
              </c:numCache>
            </c:numRef>
          </c:val>
          <c:smooth val="0"/>
          <c:extLst>
            <c:ext xmlns:c16="http://schemas.microsoft.com/office/drawing/2014/chart" uri="{C3380CC4-5D6E-409C-BE32-E72D297353CC}">
              <c16:uniqueId val="{00000001-32CF-4B7A-84DB-AB06FE965248}"/>
            </c:ext>
          </c:extLst>
        </c:ser>
        <c:dLbls>
          <c:showLegendKey val="0"/>
          <c:showVal val="0"/>
          <c:showCatName val="0"/>
          <c:showSerName val="0"/>
          <c:showPercent val="0"/>
          <c:showBubbleSize val="0"/>
        </c:dLbls>
        <c:marker val="1"/>
        <c:smooth val="0"/>
        <c:axId val="399667584"/>
        <c:axId val="399670720"/>
      </c:lineChart>
      <c:catAx>
        <c:axId val="39966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670720"/>
        <c:crosses val="autoZero"/>
        <c:auto val="1"/>
        <c:lblAlgn val="ctr"/>
        <c:lblOffset val="100"/>
        <c:tickLblSkip val="1"/>
        <c:tickMarkSkip val="1"/>
        <c:noMultiLvlLbl val="0"/>
      </c:catAx>
      <c:valAx>
        <c:axId val="3996707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66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6.74</c:v>
                </c:pt>
                <c:pt idx="2">
                  <c:v>6.57</c:v>
                </c:pt>
                <c:pt idx="3">
                  <c:v>10.54</c:v>
                </c:pt>
                <c:pt idx="4">
                  <c:v>7.73</c:v>
                </c:pt>
              </c:numCache>
            </c:numRef>
          </c:val>
          <c:extLst>
            <c:ext xmlns:c16="http://schemas.microsoft.com/office/drawing/2014/chart" uri="{C3380CC4-5D6E-409C-BE32-E72D297353CC}">
              <c16:uniqueId val="{00000000-E807-4ADA-943A-02BF15073D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26.68</c:v>
                </c:pt>
                <c:pt idx="1">
                  <c:v>28.59</c:v>
                </c:pt>
                <c:pt idx="2">
                  <c:v>32.76</c:v>
                </c:pt>
                <c:pt idx="3">
                  <c:v>21.36</c:v>
                </c:pt>
                <c:pt idx="4">
                  <c:v>42.98</c:v>
                </c:pt>
              </c:numCache>
            </c:numRef>
          </c:val>
          <c:extLst>
            <c:ext xmlns:c16="http://schemas.microsoft.com/office/drawing/2014/chart" uri="{C3380CC4-5D6E-409C-BE32-E72D297353CC}">
              <c16:uniqueId val="{00000001-E807-4ADA-943A-02BF15073D6E}"/>
            </c:ext>
          </c:extLst>
        </c:ser>
        <c:dLbls>
          <c:showLegendKey val="0"/>
          <c:showVal val="0"/>
          <c:showCatName val="0"/>
          <c:showSerName val="0"/>
          <c:showPercent val="0"/>
          <c:showBubbleSize val="0"/>
        </c:dLbls>
        <c:gapWidth val="250"/>
        <c:overlap val="100"/>
        <c:axId val="358571328"/>
        <c:axId val="35857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3.46</c:v>
                </c:pt>
                <c:pt idx="1">
                  <c:v>3.83</c:v>
                </c:pt>
                <c:pt idx="2">
                  <c:v>3.15</c:v>
                </c:pt>
                <c:pt idx="3">
                  <c:v>-7.34</c:v>
                </c:pt>
                <c:pt idx="4">
                  <c:v>18.899999999999999</c:v>
                </c:pt>
              </c:numCache>
            </c:numRef>
          </c:val>
          <c:smooth val="0"/>
          <c:extLst>
            <c:ext xmlns:c16="http://schemas.microsoft.com/office/drawing/2014/chart" uri="{C3380CC4-5D6E-409C-BE32-E72D297353CC}">
              <c16:uniqueId val="{00000002-E807-4ADA-943A-02BF15073D6E}"/>
            </c:ext>
          </c:extLst>
        </c:ser>
        <c:dLbls>
          <c:showLegendKey val="0"/>
          <c:showVal val="0"/>
          <c:showCatName val="0"/>
          <c:showSerName val="0"/>
          <c:showPercent val="0"/>
          <c:showBubbleSize val="0"/>
        </c:dLbls>
        <c:marker val="1"/>
        <c:smooth val="0"/>
        <c:axId val="358571328"/>
        <c:axId val="358570544"/>
      </c:lineChart>
      <c:catAx>
        <c:axId val="3585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570544"/>
        <c:crosses val="autoZero"/>
        <c:auto val="1"/>
        <c:lblAlgn val="ctr"/>
        <c:lblOffset val="100"/>
        <c:tickLblSkip val="1"/>
        <c:tickMarkSkip val="1"/>
        <c:noMultiLvlLbl val="0"/>
      </c:catAx>
      <c:valAx>
        <c:axId val="35857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5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05-49B2-81D4-6D8E402D52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05-49B2-81D4-6D8E402D52CF}"/>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1805-49B2-81D4-6D8E402D52C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05-49B2-81D4-6D8E402D52CF}"/>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805-49B2-81D4-6D8E402D52CF}"/>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0.15</c:v>
                </c:pt>
                <c:pt idx="4">
                  <c:v>#N/A</c:v>
                </c:pt>
                <c:pt idx="5">
                  <c:v>0.23</c:v>
                </c:pt>
                <c:pt idx="6">
                  <c:v>#N/A</c:v>
                </c:pt>
                <c:pt idx="7">
                  <c:v>0.19</c:v>
                </c:pt>
                <c:pt idx="8">
                  <c:v>#N/A</c:v>
                </c:pt>
                <c:pt idx="9">
                  <c:v>0.43</c:v>
                </c:pt>
              </c:numCache>
            </c:numRef>
          </c:val>
          <c:extLst>
            <c:ext xmlns:c16="http://schemas.microsoft.com/office/drawing/2014/chart" uri="{C3380CC4-5D6E-409C-BE32-E72D297353CC}">
              <c16:uniqueId val="{00000005-1805-49B2-81D4-6D8E402D52C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5.93</c:v>
                </c:pt>
                <c:pt idx="2">
                  <c:v>#N/A</c:v>
                </c:pt>
                <c:pt idx="3">
                  <c:v>5.51</c:v>
                </c:pt>
                <c:pt idx="4">
                  <c:v>#N/A</c:v>
                </c:pt>
                <c:pt idx="5">
                  <c:v>6.27</c:v>
                </c:pt>
                <c:pt idx="6">
                  <c:v>#N/A</c:v>
                </c:pt>
                <c:pt idx="7">
                  <c:v>5.54</c:v>
                </c:pt>
                <c:pt idx="8">
                  <c:v>#N/A</c:v>
                </c:pt>
                <c:pt idx="9">
                  <c:v>0.99</c:v>
                </c:pt>
              </c:numCache>
            </c:numRef>
          </c:val>
          <c:extLst>
            <c:ext xmlns:c16="http://schemas.microsoft.com/office/drawing/2014/chart" uri="{C3380CC4-5D6E-409C-BE32-E72D297353CC}">
              <c16:uniqueId val="{00000006-1805-49B2-81D4-6D8E402D52C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1.67</c:v>
                </c:pt>
                <c:pt idx="2">
                  <c:v>#N/A</c:v>
                </c:pt>
                <c:pt idx="3">
                  <c:v>2.4300000000000002</c:v>
                </c:pt>
                <c:pt idx="4">
                  <c:v>#N/A</c:v>
                </c:pt>
                <c:pt idx="5">
                  <c:v>3.55</c:v>
                </c:pt>
                <c:pt idx="6">
                  <c:v>#N/A</c:v>
                </c:pt>
                <c:pt idx="7">
                  <c:v>3.7</c:v>
                </c:pt>
                <c:pt idx="8">
                  <c:v>#N/A</c:v>
                </c:pt>
                <c:pt idx="9">
                  <c:v>2.0299999999999998</c:v>
                </c:pt>
              </c:numCache>
            </c:numRef>
          </c:val>
          <c:extLst>
            <c:ext xmlns:c16="http://schemas.microsoft.com/office/drawing/2014/chart" uri="{C3380CC4-5D6E-409C-BE32-E72D297353CC}">
              <c16:uniqueId val="{00000007-1805-49B2-81D4-6D8E402D52C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2.91</c:v>
                </c:pt>
                <c:pt idx="2">
                  <c:v>#N/A</c:v>
                </c:pt>
                <c:pt idx="3">
                  <c:v>5.59</c:v>
                </c:pt>
                <c:pt idx="4">
                  <c:v>#N/A</c:v>
                </c:pt>
                <c:pt idx="5">
                  <c:v>5.47</c:v>
                </c:pt>
                <c:pt idx="6">
                  <c:v>#N/A</c:v>
                </c:pt>
                <c:pt idx="7">
                  <c:v>6.27</c:v>
                </c:pt>
                <c:pt idx="8">
                  <c:v>#N/A</c:v>
                </c:pt>
                <c:pt idx="9">
                  <c:v>6.87</c:v>
                </c:pt>
              </c:numCache>
            </c:numRef>
          </c:val>
          <c:extLst>
            <c:ext xmlns:c16="http://schemas.microsoft.com/office/drawing/2014/chart" uri="{C3380CC4-5D6E-409C-BE32-E72D297353CC}">
              <c16:uniqueId val="{00000008-1805-49B2-81D4-6D8E402D52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6.11</c:v>
                </c:pt>
                <c:pt idx="2">
                  <c:v>#N/A</c:v>
                </c:pt>
                <c:pt idx="3">
                  <c:v>6.74</c:v>
                </c:pt>
                <c:pt idx="4">
                  <c:v>#N/A</c:v>
                </c:pt>
                <c:pt idx="5">
                  <c:v>6.57</c:v>
                </c:pt>
                <c:pt idx="6">
                  <c:v>#N/A</c:v>
                </c:pt>
                <c:pt idx="7">
                  <c:v>10.54</c:v>
                </c:pt>
                <c:pt idx="8">
                  <c:v>#N/A</c:v>
                </c:pt>
                <c:pt idx="9">
                  <c:v>7.72</c:v>
                </c:pt>
              </c:numCache>
            </c:numRef>
          </c:val>
          <c:extLst>
            <c:ext xmlns:c16="http://schemas.microsoft.com/office/drawing/2014/chart" uri="{C3380CC4-5D6E-409C-BE32-E72D297353CC}">
              <c16:uniqueId val="{00000009-1805-49B2-81D4-6D8E402D52CF}"/>
            </c:ext>
          </c:extLst>
        </c:ser>
        <c:dLbls>
          <c:showLegendKey val="0"/>
          <c:showVal val="0"/>
          <c:showCatName val="0"/>
          <c:showSerName val="0"/>
          <c:showPercent val="0"/>
          <c:showBubbleSize val="0"/>
        </c:dLbls>
        <c:gapWidth val="150"/>
        <c:overlap val="100"/>
        <c:axId val="358571720"/>
        <c:axId val="358572896"/>
      </c:barChart>
      <c:catAx>
        <c:axId val="35857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572896"/>
        <c:crosses val="autoZero"/>
        <c:auto val="1"/>
        <c:lblAlgn val="ctr"/>
        <c:lblOffset val="100"/>
        <c:tickLblSkip val="1"/>
        <c:tickMarkSkip val="1"/>
        <c:noMultiLvlLbl val="0"/>
      </c:catAx>
      <c:valAx>
        <c:axId val="35857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571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622</c:v>
                </c:pt>
                <c:pt idx="5">
                  <c:v>641</c:v>
                </c:pt>
                <c:pt idx="8">
                  <c:v>605</c:v>
                </c:pt>
                <c:pt idx="11">
                  <c:v>624</c:v>
                </c:pt>
                <c:pt idx="14">
                  <c:v>622</c:v>
                </c:pt>
              </c:numCache>
            </c:numRef>
          </c:val>
          <c:extLst>
            <c:ext xmlns:c16="http://schemas.microsoft.com/office/drawing/2014/chart" uri="{C3380CC4-5D6E-409C-BE32-E72D297353CC}">
              <c16:uniqueId val="{00000000-E216-44B6-A05F-D750C51E1B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16-44B6-A05F-D750C51E1B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16</c:v>
                </c:pt>
                <c:pt idx="6">
                  <c:v>15</c:v>
                </c:pt>
                <c:pt idx="9">
                  <c:v>7</c:v>
                </c:pt>
                <c:pt idx="12">
                  <c:v>4</c:v>
                </c:pt>
              </c:numCache>
            </c:numRef>
          </c:val>
          <c:extLst>
            <c:ext xmlns:c16="http://schemas.microsoft.com/office/drawing/2014/chart" uri="{C3380CC4-5D6E-409C-BE32-E72D297353CC}">
              <c16:uniqueId val="{00000002-E216-44B6-A05F-D750C51E1B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140</c:v>
                </c:pt>
                <c:pt idx="3">
                  <c:v>163</c:v>
                </c:pt>
                <c:pt idx="6">
                  <c:v>161</c:v>
                </c:pt>
                <c:pt idx="9">
                  <c:v>155</c:v>
                </c:pt>
                <c:pt idx="12">
                  <c:v>180</c:v>
                </c:pt>
              </c:numCache>
            </c:numRef>
          </c:val>
          <c:extLst>
            <c:ext xmlns:c16="http://schemas.microsoft.com/office/drawing/2014/chart" uri="{C3380CC4-5D6E-409C-BE32-E72D297353CC}">
              <c16:uniqueId val="{00000003-E216-44B6-A05F-D750C51E1B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178</c:v>
                </c:pt>
                <c:pt idx="3">
                  <c:v>175</c:v>
                </c:pt>
                <c:pt idx="6">
                  <c:v>188</c:v>
                </c:pt>
                <c:pt idx="9">
                  <c:v>202</c:v>
                </c:pt>
                <c:pt idx="12">
                  <c:v>207</c:v>
                </c:pt>
              </c:numCache>
            </c:numRef>
          </c:val>
          <c:extLst>
            <c:ext xmlns:c16="http://schemas.microsoft.com/office/drawing/2014/chart" uri="{C3380CC4-5D6E-409C-BE32-E72D297353CC}">
              <c16:uniqueId val="{00000004-E216-44B6-A05F-D750C51E1B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16-44B6-A05F-D750C51E1B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16-44B6-A05F-D750C51E1B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672</c:v>
                </c:pt>
                <c:pt idx="3">
                  <c:v>662</c:v>
                </c:pt>
                <c:pt idx="6">
                  <c:v>675</c:v>
                </c:pt>
                <c:pt idx="9">
                  <c:v>688</c:v>
                </c:pt>
                <c:pt idx="12">
                  <c:v>684</c:v>
                </c:pt>
              </c:numCache>
            </c:numRef>
          </c:val>
          <c:extLst>
            <c:ext xmlns:c16="http://schemas.microsoft.com/office/drawing/2014/chart" uri="{C3380CC4-5D6E-409C-BE32-E72D297353CC}">
              <c16:uniqueId val="{00000007-E216-44B6-A05F-D750C51E1B16}"/>
            </c:ext>
          </c:extLst>
        </c:ser>
        <c:dLbls>
          <c:showLegendKey val="0"/>
          <c:showVal val="0"/>
          <c:showCatName val="0"/>
          <c:showSerName val="0"/>
          <c:showPercent val="0"/>
          <c:showBubbleSize val="0"/>
        </c:dLbls>
        <c:gapWidth val="100"/>
        <c:overlap val="100"/>
        <c:axId val="358572504"/>
        <c:axId val="385747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391</c:v>
                </c:pt>
                <c:pt idx="2">
                  <c:v>#N/A</c:v>
                </c:pt>
                <c:pt idx="3">
                  <c:v>#N/A</c:v>
                </c:pt>
                <c:pt idx="4">
                  <c:v>375</c:v>
                </c:pt>
                <c:pt idx="5">
                  <c:v>#N/A</c:v>
                </c:pt>
                <c:pt idx="6">
                  <c:v>#N/A</c:v>
                </c:pt>
                <c:pt idx="7">
                  <c:v>434</c:v>
                </c:pt>
                <c:pt idx="8">
                  <c:v>#N/A</c:v>
                </c:pt>
                <c:pt idx="9">
                  <c:v>#N/A</c:v>
                </c:pt>
                <c:pt idx="10">
                  <c:v>428</c:v>
                </c:pt>
                <c:pt idx="11">
                  <c:v>#N/A</c:v>
                </c:pt>
                <c:pt idx="12">
                  <c:v>#N/A</c:v>
                </c:pt>
                <c:pt idx="13">
                  <c:v>453</c:v>
                </c:pt>
                <c:pt idx="14">
                  <c:v>#N/A</c:v>
                </c:pt>
              </c:numCache>
            </c:numRef>
          </c:val>
          <c:smooth val="0"/>
          <c:extLst>
            <c:ext xmlns:c16="http://schemas.microsoft.com/office/drawing/2014/chart" uri="{C3380CC4-5D6E-409C-BE32-E72D297353CC}">
              <c16:uniqueId val="{00000008-E216-44B6-A05F-D750C51E1B16}"/>
            </c:ext>
          </c:extLst>
        </c:ser>
        <c:dLbls>
          <c:showLegendKey val="0"/>
          <c:showVal val="0"/>
          <c:showCatName val="0"/>
          <c:showSerName val="0"/>
          <c:showPercent val="0"/>
          <c:showBubbleSize val="0"/>
        </c:dLbls>
        <c:marker val="1"/>
        <c:smooth val="0"/>
        <c:axId val="358572504"/>
        <c:axId val="385747672"/>
      </c:lineChart>
      <c:catAx>
        <c:axId val="35857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47672"/>
        <c:crosses val="autoZero"/>
        <c:auto val="1"/>
        <c:lblAlgn val="ctr"/>
        <c:lblOffset val="100"/>
        <c:tickLblSkip val="1"/>
        <c:tickMarkSkip val="1"/>
        <c:noMultiLvlLbl val="0"/>
      </c:catAx>
      <c:valAx>
        <c:axId val="38574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57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6219</c:v>
                </c:pt>
                <c:pt idx="5">
                  <c:v>6211</c:v>
                </c:pt>
                <c:pt idx="8">
                  <c:v>6124</c:v>
                </c:pt>
                <c:pt idx="11">
                  <c:v>5942</c:v>
                </c:pt>
                <c:pt idx="14">
                  <c:v>5914</c:v>
                </c:pt>
              </c:numCache>
            </c:numRef>
          </c:val>
          <c:extLst>
            <c:ext xmlns:c16="http://schemas.microsoft.com/office/drawing/2014/chart" uri="{C3380CC4-5D6E-409C-BE32-E72D297353CC}">
              <c16:uniqueId val="{00000000-1931-4C23-AA06-3D36016725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904</c:v>
                </c:pt>
                <c:pt idx="5">
                  <c:v>876</c:v>
                </c:pt>
                <c:pt idx="8">
                  <c:v>836</c:v>
                </c:pt>
                <c:pt idx="11">
                  <c:v>792</c:v>
                </c:pt>
                <c:pt idx="14">
                  <c:v>757</c:v>
                </c:pt>
              </c:numCache>
            </c:numRef>
          </c:val>
          <c:extLst>
            <c:ext xmlns:c16="http://schemas.microsoft.com/office/drawing/2014/chart" uri="{C3380CC4-5D6E-409C-BE32-E72D297353CC}">
              <c16:uniqueId val="{00000001-1931-4C23-AA06-3D36016725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3597</c:v>
                </c:pt>
                <c:pt idx="5">
                  <c:v>3934</c:v>
                </c:pt>
                <c:pt idx="8">
                  <c:v>4126</c:v>
                </c:pt>
                <c:pt idx="11">
                  <c:v>3781</c:v>
                </c:pt>
                <c:pt idx="14">
                  <c:v>5211</c:v>
                </c:pt>
              </c:numCache>
            </c:numRef>
          </c:val>
          <c:extLst>
            <c:ext xmlns:c16="http://schemas.microsoft.com/office/drawing/2014/chart" uri="{C3380CC4-5D6E-409C-BE32-E72D297353CC}">
              <c16:uniqueId val="{00000002-1931-4C23-AA06-3D36016725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31-4C23-AA06-3D36016725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31-4C23-AA06-3D36016725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14</c:v>
                </c:pt>
                <c:pt idx="9">
                  <c:v>18</c:v>
                </c:pt>
                <c:pt idx="12">
                  <c:v>14</c:v>
                </c:pt>
              </c:numCache>
            </c:numRef>
          </c:val>
          <c:extLst>
            <c:ext xmlns:c16="http://schemas.microsoft.com/office/drawing/2014/chart" uri="{C3380CC4-5D6E-409C-BE32-E72D297353CC}">
              <c16:uniqueId val="{00000005-1931-4C23-AA06-3D36016725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1439</c:v>
                </c:pt>
                <c:pt idx="3">
                  <c:v>1330</c:v>
                </c:pt>
                <c:pt idx="6">
                  <c:v>1283</c:v>
                </c:pt>
                <c:pt idx="9">
                  <c:v>1265</c:v>
                </c:pt>
                <c:pt idx="12">
                  <c:v>1243</c:v>
                </c:pt>
              </c:numCache>
            </c:numRef>
          </c:val>
          <c:extLst>
            <c:ext xmlns:c16="http://schemas.microsoft.com/office/drawing/2014/chart" uri="{C3380CC4-5D6E-409C-BE32-E72D297353CC}">
              <c16:uniqueId val="{00000006-1931-4C23-AA06-3D36016725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1116</c:v>
                </c:pt>
                <c:pt idx="3">
                  <c:v>1001</c:v>
                </c:pt>
                <c:pt idx="6">
                  <c:v>841</c:v>
                </c:pt>
                <c:pt idx="9">
                  <c:v>817</c:v>
                </c:pt>
                <c:pt idx="12">
                  <c:v>632</c:v>
                </c:pt>
              </c:numCache>
            </c:numRef>
          </c:val>
          <c:extLst>
            <c:ext xmlns:c16="http://schemas.microsoft.com/office/drawing/2014/chart" uri="{C3380CC4-5D6E-409C-BE32-E72D297353CC}">
              <c16:uniqueId val="{00000007-1931-4C23-AA06-3D36016725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2252</c:v>
                </c:pt>
                <c:pt idx="3">
                  <c:v>2134</c:v>
                </c:pt>
                <c:pt idx="6">
                  <c:v>2151</c:v>
                </c:pt>
                <c:pt idx="9">
                  <c:v>2163</c:v>
                </c:pt>
                <c:pt idx="12">
                  <c:v>2751</c:v>
                </c:pt>
              </c:numCache>
            </c:numRef>
          </c:val>
          <c:extLst>
            <c:ext xmlns:c16="http://schemas.microsoft.com/office/drawing/2014/chart" uri="{C3380CC4-5D6E-409C-BE32-E72D297353CC}">
              <c16:uniqueId val="{00000008-1931-4C23-AA06-3D36016725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33</c:v>
                </c:pt>
                <c:pt idx="6">
                  <c:v>20</c:v>
                </c:pt>
                <c:pt idx="9">
                  <c:v>13</c:v>
                </c:pt>
                <c:pt idx="12">
                  <c:v>6</c:v>
                </c:pt>
              </c:numCache>
            </c:numRef>
          </c:val>
          <c:extLst>
            <c:ext xmlns:c16="http://schemas.microsoft.com/office/drawing/2014/chart" uri="{C3380CC4-5D6E-409C-BE32-E72D297353CC}">
              <c16:uniqueId val="{00000009-1931-4C23-AA06-3D36016725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7001</c:v>
                </c:pt>
                <c:pt idx="3">
                  <c:v>7320</c:v>
                </c:pt>
                <c:pt idx="6">
                  <c:v>7269</c:v>
                </c:pt>
                <c:pt idx="9">
                  <c:v>7319</c:v>
                </c:pt>
                <c:pt idx="12">
                  <c:v>7758</c:v>
                </c:pt>
              </c:numCache>
            </c:numRef>
          </c:val>
          <c:extLst>
            <c:ext xmlns:c16="http://schemas.microsoft.com/office/drawing/2014/chart" uri="{C3380CC4-5D6E-409C-BE32-E72D297353CC}">
              <c16:uniqueId val="{0000000A-1931-4C23-AA06-3D36016725CE}"/>
            </c:ext>
          </c:extLst>
        </c:ser>
        <c:dLbls>
          <c:showLegendKey val="0"/>
          <c:showVal val="0"/>
          <c:showCatName val="0"/>
          <c:showSerName val="0"/>
          <c:showPercent val="0"/>
          <c:showBubbleSize val="0"/>
        </c:dLbls>
        <c:gapWidth val="100"/>
        <c:overlap val="100"/>
        <c:axId val="385749240"/>
        <c:axId val="38574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1136</c:v>
                </c:pt>
                <c:pt idx="2">
                  <c:v>#N/A</c:v>
                </c:pt>
                <c:pt idx="3">
                  <c:v>#N/A</c:v>
                </c:pt>
                <c:pt idx="4">
                  <c:v>797</c:v>
                </c:pt>
                <c:pt idx="5">
                  <c:v>#N/A</c:v>
                </c:pt>
                <c:pt idx="6">
                  <c:v>#N/A</c:v>
                </c:pt>
                <c:pt idx="7">
                  <c:v>492</c:v>
                </c:pt>
                <c:pt idx="8">
                  <c:v>#N/A</c:v>
                </c:pt>
                <c:pt idx="9">
                  <c:v>#N/A</c:v>
                </c:pt>
                <c:pt idx="10">
                  <c:v>1080</c:v>
                </c:pt>
                <c:pt idx="11">
                  <c:v>#N/A</c:v>
                </c:pt>
                <c:pt idx="12">
                  <c:v>#N/A</c:v>
                </c:pt>
                <c:pt idx="13">
                  <c:v>523</c:v>
                </c:pt>
                <c:pt idx="14">
                  <c:v>#N/A</c:v>
                </c:pt>
              </c:numCache>
            </c:numRef>
          </c:val>
          <c:smooth val="0"/>
          <c:extLst>
            <c:ext xmlns:c16="http://schemas.microsoft.com/office/drawing/2014/chart" uri="{C3380CC4-5D6E-409C-BE32-E72D297353CC}">
              <c16:uniqueId val="{0000000B-1931-4C23-AA06-3D36016725CE}"/>
            </c:ext>
          </c:extLst>
        </c:ser>
        <c:dLbls>
          <c:showLegendKey val="0"/>
          <c:showVal val="0"/>
          <c:showCatName val="0"/>
          <c:showSerName val="0"/>
          <c:showPercent val="0"/>
          <c:showBubbleSize val="0"/>
        </c:dLbls>
        <c:marker val="1"/>
        <c:smooth val="0"/>
        <c:axId val="385749240"/>
        <c:axId val="385749632"/>
      </c:lineChart>
      <c:catAx>
        <c:axId val="38574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749632"/>
        <c:crosses val="autoZero"/>
        <c:auto val="1"/>
        <c:lblAlgn val="ctr"/>
        <c:lblOffset val="100"/>
        <c:tickLblSkip val="1"/>
        <c:tickMarkSkip val="1"/>
        <c:noMultiLvlLbl val="0"/>
      </c:catAx>
      <c:valAx>
        <c:axId val="38574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4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1574</c:v>
                </c:pt>
                <c:pt idx="1">
                  <c:v>1029</c:v>
                </c:pt>
                <c:pt idx="2">
                  <c:v>2076</c:v>
                </c:pt>
              </c:numCache>
            </c:numRef>
          </c:val>
          <c:extLst>
            <c:ext xmlns:c16="http://schemas.microsoft.com/office/drawing/2014/chart" uri="{C3380CC4-5D6E-409C-BE32-E72D297353CC}">
              <c16:uniqueId val="{00000000-F935-47BA-88AA-91411CD396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F935-47BA-88AA-91411CD396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1458</c:v>
                </c:pt>
                <c:pt idx="1">
                  <c:v>1898</c:v>
                </c:pt>
                <c:pt idx="2">
                  <c:v>1737</c:v>
                </c:pt>
              </c:numCache>
            </c:numRef>
          </c:val>
          <c:extLst>
            <c:ext xmlns:c16="http://schemas.microsoft.com/office/drawing/2014/chart" uri="{C3380CC4-5D6E-409C-BE32-E72D297353CC}">
              <c16:uniqueId val="{00000002-F935-47BA-88AA-91411CD39686}"/>
            </c:ext>
          </c:extLst>
        </c:ser>
        <c:dLbls>
          <c:showLegendKey val="0"/>
          <c:showVal val="0"/>
          <c:showCatName val="0"/>
          <c:showSerName val="0"/>
          <c:showPercent val="0"/>
          <c:showBubbleSize val="0"/>
        </c:dLbls>
        <c:gapWidth val="120"/>
        <c:overlap val="100"/>
        <c:axId val="399043464"/>
        <c:axId val="399045816"/>
      </c:barChart>
      <c:catAx>
        <c:axId val="39904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045816"/>
        <c:crosses val="autoZero"/>
        <c:auto val="1"/>
        <c:lblAlgn val="ctr"/>
        <c:lblOffset val="100"/>
        <c:tickLblSkip val="1"/>
        <c:tickMarkSkip val="1"/>
        <c:noMultiLvlLbl val="0"/>
      </c:catAx>
      <c:valAx>
        <c:axId val="399045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04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{288F02AD-DE7F-462D-A0DC-F68DE9AC23FE}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10-4842-B1C1-10F3902CE7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{837DD591-71E4-4FB8-B198-2CE0B54E7D0B}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0-4842-B1C1-10F3902CE7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{540751C1-3FAA-48AB-AD28-0D379BA640D6}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0-4842-B1C1-10F3902CE7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{F56A3A63-559B-4C06-B16B-AF1421AF8FEC}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0-4842-B1C1-10F3902CE7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{55DC87F9-2E49-4A6E-9F02-AFC8ED1A7947}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0-4842-B1C1-10F3902CE7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{39F705EA-4026-4FE6-85C4-98EE22AE55EF}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10-4842-B1C1-10F3902CE7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{00014EC1-D1B0-4C45-A5D6-28AAF70443F3}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10-4842-B1C1-10F3902CE7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{2B322A00-32FC-48E8-9F41-E84FA9A3C14A}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10-4842-B1C1-10F3902CE7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{96B8583A-899C-4C49-B19A-47912A6612A8}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10-4842-B1C1-10F3902CE7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64.2</c:v>
                </c:pt>
                <c:pt idx="16">
                  <c:v>59.8</c:v>
                </c:pt>
                <c:pt idx="24">
                  <c:v>58.7</c:v>
                </c:pt>
                <c:pt idx="32">
                  <c:v>59.1</c:v>
                </c:pt>
              </c:numCache>
            </c:numRef>
          </c:xVal>
          <c:yVal>
            <c:numRef>
              <c:f>公会計指標分析・財政指標組合せ分析表!$BP$51:$DC$51</c:f>
              <c:numCache>
                <c:formatCode>#,##0.0;"▲ "#,##0.0</c:formatCode>
                <c:ptCount val="40"/>
                <c:pt idx="8">
                  <c:v>18.3</c:v>
                </c:pt>
                <c:pt idx="16">
                  <c:v>11.5</c:v>
                </c:pt>
                <c:pt idx="24">
                  <c:v>25.4</c:v>
                </c:pt>
                <c:pt idx="32">
                  <c:v>12.2</c:v>
                </c:pt>
              </c:numCache>
            </c:numRef>
          </c:yVal>
          <c:smooth val="0"/>
          <c:extLst>
            <c:ext xmlns:c16="http://schemas.microsoft.com/office/drawing/2014/chart" uri="{C3380CC4-5D6E-409C-BE32-E72D297353CC}">
              <c16:uniqueId val="{00000009-7110-4842-B1C1-10F3902CE7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{6C06DC27-5C83-4697-B39C-9CD7A945F9AC}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10-4842-B1C1-10F3902CE7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{DBE996EB-787C-4E3E-8AB2-6B8494A821E1}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0-4842-B1C1-10F3902CE7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{107C728C-A496-43CB-BBD9-3D3802A0495C}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0-4842-B1C1-10F3902CE7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{451009EE-A53B-4A1E-AAEC-0812AD84ECB9}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0-4842-B1C1-10F3902CE7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{F08286BC-151B-4D85-9A79-66D25B32A517}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0-4842-B1C1-10F3902CE7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{5706377F-7AF1-43F7-835D-F44C6C947301}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10-4842-B1C1-10F3902CE7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{3CAB0D76-6B1E-445A-8D2B-8841D98490A7}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10-4842-B1C1-10F3902CE7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{DE8910AD-4332-4D84-816B-A36FA635B8EA}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10-4842-B1C1-10F3902CE7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{E5890136-1542-498E-BE49-64F3C03E73CD}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10-4842-B1C1-10F3902CE7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7110-4842-B1C1-10F3902CE73E}"/>
            </c:ext>
          </c:extLst>
        </c:ser>
        <c:dLbls>
          <c:showLegendKey val="0"/>
          <c:showVal val="1"/>
          <c:showCatName val="0"/>
          <c:showSerName val="0"/>
          <c:showPercent val="0"/>
          <c:showBubbleSize val="0"/>
        </c:dLbls>
        <c:axId val="399044248"/>
        <c:axId val="399046600"/>
      </c:scatterChart>
      <c:valAx>
        <c:axId val="39904424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046600"/>
        <c:crosses val="autoZero"/>
        <c:crossBetween val="midCat"/>
      </c:valAx>
      <c:valAx>
        <c:axId val="39904660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044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{DC028D25-C251-4210-B291-ADCFB985BDD9}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EC-4905-B59E-A78010A833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{993D75D9-EF40-4259-8B5A-4FC4544D3CBA}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EC-4905-B59E-A78010A833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{15F50F0D-50CB-45EB-B527-7A182BD48A5F}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EC-4905-B59E-A78010A833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{ADC24CC2-2153-4370-93D7-F76ACD88B0F6}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EC-4905-B59E-A78010A833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{E4848D3F-5970-48BF-AC59-9B0366E7BAF9}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EC-4905-B59E-A78010A8334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{D5349848-706B-4BA5-B8C0-6EA9A41BEDC9}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EC-4905-B59E-A78010A8334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{86251522-2429-4474-BF1C-C14D2FC1C6FC}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EC-4905-B59E-A78010A8334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{8F07204A-9F6E-4AF0-B3E9-39D492D16951}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EC-4905-B59E-A78010A8334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{6AA7C6BE-1F44-4916-8F89-1815C0D3940B}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EC-4905-B59E-A78010A833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9.4</c:v>
                </c:pt>
                <c:pt idx="16">
                  <c:v>9.4</c:v>
                </c:pt>
                <c:pt idx="24">
                  <c:v>9.6</c:v>
                </c:pt>
                <c:pt idx="32">
                  <c:v>10.199999999999999</c:v>
                </c:pt>
              </c:numCache>
            </c:numRef>
          </c:xVal>
          <c:yVal>
            <c:numRef>
              <c:f>公会計指標分析・財政指標組合せ分析表!$BP$73:$DC$73</c:f>
              <c:numCache>
                <c:formatCode>#,##0.0;"▲ "#,##0.0</c:formatCode>
                <c:ptCount val="40"/>
                <c:pt idx="0">
                  <c:v>27.2</c:v>
                </c:pt>
                <c:pt idx="8">
                  <c:v>18.3</c:v>
                </c:pt>
                <c:pt idx="16">
                  <c:v>11.5</c:v>
                </c:pt>
                <c:pt idx="24">
                  <c:v>25.4</c:v>
                </c:pt>
                <c:pt idx="32">
                  <c:v>12.2</c:v>
                </c:pt>
              </c:numCache>
            </c:numRef>
          </c:yVal>
          <c:smooth val="0"/>
          <c:extLst>
            <c:ext xmlns:c16="http://schemas.microsoft.com/office/drawing/2014/chart" uri="{C3380CC4-5D6E-409C-BE32-E72D297353CC}">
              <c16:uniqueId val="{00000009-64EC-4905-B59E-A78010A833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{A81F6C6B-EB98-4F2F-A86D-84D03522E0FF}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EC-4905-B59E-A78010A833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{91E385B1-7B46-48B3-B755-DF43EFDFC451}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EC-4905-B59E-A78010A833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{5AF74DDF-1657-4976-AFBE-1A44A9E28746}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EC-4905-B59E-A78010A833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{5C69C87D-0A9C-4F2E-82B0-DA174A2A54DD}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EC-4905-B59E-A78010A833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{A19A5B7B-29AB-4F16-8004-B5F9E9662846}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EC-4905-B59E-A78010A833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{ACF6ABE0-8E13-49D2-A047-F4427BA9CAD7}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EC-4905-B59E-A78010A83342}"/>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{F31FBA25-75BD-4C92-ABE6-0FFD374859D8}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EC-4905-B59E-A78010A8334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{C95092D6-2A79-4E22-B768-62DCDDF919D5}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EC-4905-B59E-A78010A833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{2421973D-7DE3-4A78-BF3E-7632F140F430}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EC-4905-B59E-A78010A833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64EC-4905-B59E-A78010A83342}"/>
            </c:ext>
          </c:extLst>
        </c:ser>
        <c:dLbls>
          <c:showLegendKey val="0"/>
          <c:showVal val="1"/>
          <c:showCatName val="0"/>
          <c:showSerName val="0"/>
          <c:showPercent val="0"/>
          <c:showBubbleSize val="0"/>
        </c:dLbls>
        <c:axId val="399044640"/>
        <c:axId val="399045032"/>
      </c:scatterChart>
      <c:valAx>
        <c:axId val="399044640"/>
        <c:scaling>
          <c:orientation val="minMax"/>
          <c:max val="10.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045032"/>
        <c:crosses val="autoZero"/>
        <c:crossBetween val="midCat"/>
      </c:valAx>
      <c:valAx>
        <c:axId val="399045032"/>
        <c:scaling>
          <c:orientation val="minMax"/>
          <c:max val="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044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今回、</a:t>
          </a:r>
          <a:r>
            <a:rPr kumimoji="1" lang="ja-JP" altLang="en-US" sz="1100" b="0" i="0" baseline="0">
              <a:solidFill>
                <a:schemeClr val="dk1"/>
              </a:solidFill>
              <a:effectLst/>
              <a:latin typeface="+mn-lt"/>
              <a:ea typeface="+mn-ea"/>
              <a:cs typeface="+mn-cs"/>
            </a:rPr>
            <a:t>実質公債費比率の</a:t>
          </a:r>
          <a:r>
            <a:rPr kumimoji="1" lang="ja-JP" altLang="ja-JP" sz="1100" b="0" i="0" baseline="0">
              <a:solidFill>
                <a:schemeClr val="dk1"/>
              </a:solidFill>
              <a:effectLst/>
              <a:latin typeface="+mn-lt"/>
              <a:ea typeface="+mn-ea"/>
              <a:cs typeface="+mn-cs"/>
            </a:rPr>
            <a:t>分子が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した要因は、</a:t>
          </a:r>
          <a:r>
            <a:rPr kumimoji="1" lang="ja-JP" altLang="en-US" sz="1100" b="0" i="0" baseline="0">
              <a:solidFill>
                <a:schemeClr val="dk1"/>
              </a:solidFill>
              <a:effectLst/>
              <a:latin typeface="+mn-lt"/>
              <a:ea typeface="+mn-ea"/>
              <a:cs typeface="+mn-cs"/>
            </a:rPr>
            <a:t>組合等が起こした地方債の元利償還金に対する負担金等が</a:t>
          </a:r>
          <a:r>
            <a:rPr kumimoji="1" lang="ja-JP" altLang="ja-JP" sz="1100" b="0" i="0" baseline="0">
              <a:solidFill>
                <a:schemeClr val="dk1"/>
              </a:solidFill>
              <a:effectLst/>
              <a:latin typeface="+mn-lt"/>
              <a:ea typeface="+mn-ea"/>
              <a:cs typeface="+mn-cs"/>
            </a:rPr>
            <a:t>増加したことによるものである。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ここ数年に実施した庁舎大規模改修、庁舎別館建設</a:t>
          </a:r>
          <a:r>
            <a:rPr kumimoji="1" lang="ja-JP" altLang="en-US" sz="1100" b="0" i="0" baseline="0">
              <a:solidFill>
                <a:schemeClr val="dk1"/>
              </a:solidFill>
              <a:effectLst/>
              <a:latin typeface="+mn-lt"/>
              <a:ea typeface="+mn-ea"/>
              <a:cs typeface="+mn-cs"/>
            </a:rPr>
            <a:t>、津波避難タワー建設、工業用地造成事業関連の道路等整備</a:t>
          </a:r>
          <a:r>
            <a:rPr kumimoji="1" lang="ja-JP" altLang="ja-JP" sz="1100" b="0" i="0" baseline="0">
              <a:solidFill>
                <a:schemeClr val="dk1"/>
              </a:solidFill>
              <a:effectLst/>
              <a:latin typeface="+mn-lt"/>
              <a:ea typeface="+mn-ea"/>
              <a:cs typeface="+mn-cs"/>
            </a:rPr>
            <a:t>など</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係る元利償還が本格化</a:t>
          </a:r>
          <a:r>
            <a:rPr kumimoji="1" lang="ja-JP" altLang="en-US" sz="1100" b="0" i="0" baseline="0">
              <a:solidFill>
                <a:schemeClr val="dk1"/>
              </a:solidFill>
              <a:effectLst/>
              <a:latin typeface="+mn-lt"/>
              <a:ea typeface="+mn-ea"/>
              <a:cs typeface="+mn-cs"/>
            </a:rPr>
            <a:t>するなど</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実質公債費比率の</a:t>
          </a:r>
          <a:r>
            <a:rPr kumimoji="1" lang="ja-JP" altLang="ja-JP" sz="1100" b="0" i="0" baseline="0">
              <a:solidFill>
                <a:schemeClr val="dk1"/>
              </a:solidFill>
              <a:effectLst/>
              <a:latin typeface="+mn-lt"/>
              <a:ea typeface="+mn-ea"/>
              <a:cs typeface="+mn-cs"/>
            </a:rPr>
            <a:t>分子</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要因が見込まれるため指標が</a:t>
          </a:r>
          <a:r>
            <a:rPr kumimoji="1" lang="ja-JP" altLang="ja-JP" sz="1100" b="0" i="0" baseline="0">
              <a:solidFill>
                <a:schemeClr val="dk1"/>
              </a:solidFill>
              <a:effectLst/>
              <a:latin typeface="+mn-lt"/>
              <a:ea typeface="+mn-ea"/>
              <a:cs typeface="+mn-cs"/>
            </a:rPr>
            <a:t>悪化</a:t>
          </a:r>
          <a:r>
            <a:rPr kumimoji="1" lang="ja-JP" altLang="en-US" sz="1100" b="0" i="0" baseline="0">
              <a:solidFill>
                <a:schemeClr val="dk1"/>
              </a:solidFill>
              <a:effectLst/>
              <a:latin typeface="+mn-lt"/>
              <a:ea typeface="+mn-ea"/>
              <a:cs typeface="+mn-cs"/>
            </a:rPr>
            <a:t>する見通しである。</a:t>
          </a:r>
          <a:r>
            <a:rPr kumimoji="1" lang="ja-JP" altLang="ja-JP" sz="1100" b="0" i="0" baseline="0">
              <a:solidFill>
                <a:schemeClr val="dk1"/>
              </a:solidFill>
              <a:effectLst/>
              <a:latin typeface="+mn-lt"/>
              <a:ea typeface="+mn-ea"/>
              <a:cs typeface="+mn-cs"/>
            </a:rPr>
            <a:t>引き続き、地方債発行事業の選別と将来負担の平準化に努めていく。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今回、</a:t>
          </a:r>
          <a:r>
            <a:rPr kumimoji="1" lang="ja-JP" altLang="en-US" sz="1100" b="0" i="0" baseline="0">
              <a:solidFill>
                <a:schemeClr val="dk1"/>
              </a:solidFill>
              <a:effectLst/>
              <a:latin typeface="+mn-lt"/>
              <a:ea typeface="+mn-ea"/>
              <a:cs typeface="+mn-cs"/>
            </a:rPr>
            <a:t>将来負担比率の</a:t>
          </a:r>
          <a:r>
            <a:rPr kumimoji="1" lang="ja-JP" altLang="ja-JP" sz="1100" b="0" i="0" baseline="0">
              <a:solidFill>
                <a:schemeClr val="dk1"/>
              </a:solidFill>
              <a:effectLst/>
              <a:latin typeface="+mn-lt"/>
              <a:ea typeface="+mn-ea"/>
              <a:cs typeface="+mn-cs"/>
            </a:rPr>
            <a:t>分子が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した主な要因は、充当可能</a:t>
          </a:r>
          <a:r>
            <a:rPr kumimoji="1" lang="ja-JP" altLang="en-US" sz="1100" b="0" i="0" baseline="0">
              <a:solidFill>
                <a:schemeClr val="dk1"/>
              </a:solidFill>
              <a:effectLst/>
              <a:latin typeface="+mn-lt"/>
              <a:ea typeface="+mn-ea"/>
              <a:cs typeface="+mn-cs"/>
            </a:rPr>
            <a:t>財源等の増加によるものである。工業用地造成事業の造成地売却に伴う財政調整基金の積立、土地開発基金への積戻しにより充当可能基金が大幅に増加したことが大きい。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将来負担額のうち一般会計等に係る地方債の現在高と公営企業債等繰入見込額が増加しており、今後も公共施設等の老朽化対策により地方債残高は増加する傾向にあることを踏まえると、将来負担比率の見通しは楽観視できな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地方債発行事業の選別、歳出削減、自主財源確保など将来負担の圧縮に向けた取り組みを強化していく。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・工業用地造成事業における造成地売却収入のうち約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千万円を財政調整基金に積み立てしたことにより大幅に増加した。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・財政調整基金残高の規模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標準財政規模の約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の概ね</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を目安と</a:t>
          </a:r>
          <a:r>
            <a:rPr kumimoji="1" lang="ja-JP" altLang="en-US" sz="1100">
              <a:solidFill>
                <a:schemeClr val="dk1"/>
              </a:solidFill>
              <a:effectLst/>
              <a:latin typeface="+mn-lt"/>
              <a:ea typeface="+mn-ea"/>
              <a:cs typeface="+mn-cs"/>
            </a:rPr>
            <a:t>するが、災害による財政出動も考慮しながら、必要な財源の</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をしていく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相当額の積立については、災害等の特殊事情による影響を除</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、公共施設等整備基金等の特定目的基金に</a:t>
          </a:r>
          <a:r>
            <a:rPr kumimoji="1" lang="ja-JP" altLang="en-US" sz="1100">
              <a:solidFill>
                <a:schemeClr val="dk1"/>
              </a:solidFill>
              <a:effectLst/>
              <a:latin typeface="+mn-lt"/>
              <a:ea typeface="+mn-ea"/>
              <a:cs typeface="+mn-cs"/>
            </a:rPr>
            <a:t>優先して</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　・将来的な公債費負担を見通し、減債基金への積み立てについて検討していく。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・公共施設等整備基金：公共施設の長寿命化対策やライフサイクルコスト縮減の取り組み、集約統合など公共施設の最適化への活用。</a:t>
          </a:r>
          <a:endParaRPr lang="ja-JP" altLang="ja-JP" sz="1400">
            <a:effectLst/>
          </a:endParaRPr>
        </a:p>
        <a:p>
          <a:r>
            <a:rPr kumimoji="1" lang="ja-JP" altLang="ja-JP" sz="1100">
              <a:solidFill>
                <a:schemeClr val="dk1"/>
              </a:solidFill>
              <a:effectLst/>
              <a:latin typeface="+mn-lt"/>
              <a:ea typeface="+mn-ea"/>
              <a:cs typeface="+mn-cs"/>
            </a:rPr>
            <a:t>　・ふるさとづくり基金：町の活性化、明るく住みよい豊かなふるさとづくりを推進する事業への活用。ふるさと納税寄附募集テーマに沿った活用。</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・公共施設等整備基金：町単独道路改良事業</a:t>
          </a:r>
          <a:r>
            <a:rPr kumimoji="1" lang="ja-JP" altLang="en-US" sz="1100">
              <a:solidFill>
                <a:schemeClr val="dk1"/>
              </a:solidFill>
              <a:effectLst/>
              <a:latin typeface="+mn-lt"/>
              <a:ea typeface="+mn-ea"/>
              <a:cs typeface="+mn-cs"/>
            </a:rPr>
            <a:t>、東小空調整備</a:t>
          </a:r>
          <a:r>
            <a:rPr kumimoji="1" lang="ja-JP" altLang="ja-JP" sz="1100">
              <a:solidFill>
                <a:schemeClr val="dk1"/>
              </a:solidFill>
              <a:effectLst/>
              <a:latin typeface="+mn-lt"/>
              <a:ea typeface="+mn-ea"/>
              <a:cs typeface="+mn-cs"/>
            </a:rPr>
            <a:t>などインフラ整備の財源として約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万円を取り崩した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・ふるさとづくり基金：平成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寄附などにより約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万円を積み立てした</a:t>
          </a:r>
          <a:r>
            <a:rPr kumimoji="1" lang="ja-JP" altLang="en-US" sz="1100">
              <a:solidFill>
                <a:schemeClr val="dk1"/>
              </a:solidFill>
              <a:effectLst/>
              <a:latin typeface="+mn-lt"/>
              <a:ea typeface="+mn-ea"/>
              <a:cs typeface="+mn-cs"/>
            </a:rPr>
            <a:t>一方で、子ども医療費助成、学校生活支援員配置など</a:t>
          </a:r>
          <a:r>
            <a:rPr kumimoji="1" lang="ja-JP" altLang="ja-JP" sz="1100">
              <a:solidFill>
                <a:schemeClr val="dk1"/>
              </a:solidFill>
              <a:effectLst/>
              <a:latin typeface="+mn-lt"/>
              <a:ea typeface="+mn-ea"/>
              <a:cs typeface="+mn-cs"/>
            </a:rPr>
            <a:t>ふるさと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納税寄附のテーマに沿った事業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万円を取り崩し</a:t>
          </a:r>
          <a:r>
            <a:rPr kumimoji="1" lang="ja-JP" altLang="en-US" sz="1100">
              <a:solidFill>
                <a:schemeClr val="dk1"/>
              </a:solidFill>
              <a:effectLst/>
              <a:latin typeface="+mn-lt"/>
              <a:ea typeface="+mn-ea"/>
              <a:cs typeface="+mn-cs"/>
            </a:rPr>
            <a:t>充当した。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・総合交流ターミナル施設整備基金：第三セクター高鍋めいりんの里の株式譲渡による有価証券売払収入を約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千万円を積立した。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・公共施設等整備基金：総合体育館、中央公民館、わかば保育園などの改修を検討しており、その</a:t>
          </a:r>
          <a:r>
            <a:rPr kumimoji="1" lang="ja-JP" altLang="en-US" sz="1100">
              <a:solidFill>
                <a:schemeClr val="dk1"/>
              </a:solidFill>
              <a:effectLst/>
              <a:latin typeface="+mn-lt"/>
              <a:ea typeface="+mn-ea"/>
              <a:cs typeface="+mn-cs"/>
            </a:rPr>
            <a:t>財源として令和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まで優先して積立していく</a:t>
          </a:r>
          <a:r>
            <a:rPr kumimoji="1" lang="ja-JP" altLang="ja-JP" sz="1100">
              <a:solidFill>
                <a:schemeClr val="dk1"/>
              </a:solidFill>
              <a:effectLst/>
              <a:latin typeface="+mn-lt"/>
              <a:ea typeface="+mn-ea"/>
              <a:cs typeface="+mn-cs"/>
            </a:rPr>
            <a:t>予定。</a:t>
          </a:r>
          <a:endParaRPr lang="ja-JP" altLang="ja-JP" sz="1400">
            <a:effectLst/>
          </a:endParaRPr>
        </a:p>
        <a:p>
          <a:r>
            <a:rPr kumimoji="1" lang="ja-JP" altLang="ja-JP" sz="1100">
              <a:solidFill>
                <a:schemeClr val="dk1"/>
              </a:solidFill>
              <a:effectLst/>
              <a:latin typeface="+mn-lt"/>
              <a:ea typeface="+mn-ea"/>
              <a:cs typeface="+mn-cs"/>
            </a:rPr>
            <a:t>　・地域福祉基金：長年、活用実績がないため新たな基金の創設も視野に入れ利活用を図る方向で見直しを検討する予定。</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・総合交流ターミナル施設整備基金：</a:t>
          </a:r>
          <a:r>
            <a:rPr kumimoji="1" lang="ja-JP" altLang="en-US" sz="1100">
              <a:solidFill>
                <a:schemeClr val="dk1"/>
              </a:solidFill>
              <a:effectLst/>
              <a:latin typeface="+mn-lt"/>
              <a:ea typeface="+mn-ea"/>
              <a:cs typeface="+mn-cs"/>
            </a:rPr>
            <a:t>施設の老朽化対策等の財源として活用していく予定。</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・工業用地造成事業における造成地売却収入のうち</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円を</a:t>
          </a:r>
          <a:r>
            <a:rPr kumimoji="1" lang="ja-JP" altLang="en-US" sz="1100">
              <a:solidFill>
                <a:schemeClr val="dk1"/>
              </a:solidFill>
              <a:effectLst/>
              <a:latin typeface="+mn-lt"/>
              <a:ea typeface="+mn-ea"/>
              <a:cs typeface="+mn-cs"/>
            </a:rPr>
            <a:t>積立した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a:t>
          </a:r>
          <a:r>
            <a:rPr kumimoji="1" lang="ja-JP" altLang="en-US" sz="1100">
              <a:solidFill>
                <a:schemeClr val="dk1"/>
              </a:solidFill>
              <a:effectLst/>
              <a:latin typeface="+mn-lt"/>
              <a:ea typeface="+mn-ea"/>
              <a:cs typeface="+mn-cs"/>
            </a:rPr>
            <a:t>及び基金利息等を合わせ、約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千万円を積立した。</a:t>
          </a:r>
          <a:endParaRPr lang="ja-JP" altLang="ja-JP">
            <a:effectLst/>
          </a:endParaRPr>
        </a:p>
        <a:p>
          <a:r>
            <a:rPr kumimoji="1" lang="ja-JP" altLang="en-US" sz="1100">
              <a:solidFill>
                <a:schemeClr val="dk1"/>
              </a:solidFill>
              <a:effectLst/>
              <a:latin typeface="+mn-lt"/>
              <a:ea typeface="+mn-ea"/>
              <a:cs typeface="+mn-cs"/>
            </a:rPr>
            <a:t>　・台風</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号に係る災害復旧事業の財源として、約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千万円を取崩しした。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・財政調整基金残高の規模を標準財政規模の約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割の概ね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億円を目安とするが、災害による財政出動も考慮しながら、必要な財源の確保をしていく。</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造成地売却収入による積立分は、令和元年度以降の</a:t>
          </a:r>
          <a:r>
            <a:rPr kumimoji="1" lang="ja-JP" altLang="ja-JP" sz="1100" b="0" i="0" baseline="0">
              <a:solidFill>
                <a:schemeClr val="dk1"/>
              </a:solidFill>
              <a:effectLst/>
              <a:latin typeface="+mn-lt"/>
              <a:ea typeface="+mn-ea"/>
              <a:cs typeface="+mn-cs"/>
            </a:rPr>
            <a:t>工業用地造成事業特別会計</a:t>
          </a:r>
          <a:r>
            <a:rPr kumimoji="1" lang="ja-JP" altLang="en-US" sz="1100" b="0" i="0" baseline="0">
              <a:solidFill>
                <a:schemeClr val="dk1"/>
              </a:solidFill>
              <a:effectLst/>
              <a:latin typeface="+mn-lt"/>
              <a:ea typeface="+mn-ea"/>
              <a:cs typeface="+mn-cs"/>
            </a:rPr>
            <a:t>に係る公債費等の財源として</a:t>
          </a:r>
          <a:r>
            <a:rPr kumimoji="1" lang="ja-JP" altLang="ja-JP" sz="1100" b="0" i="0" baseline="0">
              <a:solidFill>
                <a:schemeClr val="dk1"/>
              </a:solidFill>
              <a:effectLst/>
              <a:latin typeface="+mn-lt"/>
              <a:ea typeface="+mn-ea"/>
              <a:cs typeface="+mn-cs"/>
            </a:rPr>
            <a:t>適正に</a:t>
          </a:r>
          <a:r>
            <a:rPr kumimoji="1" lang="ja-JP" altLang="en-US" sz="1100" b="0" i="0" baseline="0">
              <a:solidFill>
                <a:schemeClr val="dk1"/>
              </a:solidFill>
              <a:effectLst/>
              <a:latin typeface="+mn-lt"/>
              <a:ea typeface="+mn-ea"/>
              <a:cs typeface="+mn-cs"/>
            </a:rPr>
            <a:t>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・増減実績なし。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・増大する臨時財政対策債の償還だけでなく、工業用地造成事業関連の道路整備、公共施設の大規模改修など老朽化対策及び長寿命化対策に係る償還など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公債費の増加が懸念される。繰上償還や年次的負担平準化を図る観点から減債基金への積立を検討していく。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の平均値と同水準となった。現在の財政状況では建て替えによる更新が厳しいため、計画的な長寿命化対策の実施、予防保全による維持管理を行い、施設の機能保持と安全性確保に努めながら引き続き活用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55625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140335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21447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9288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106408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57174"/>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年度は大きく減少したものの、今後、地方債残高が増加することが見込まれるため、歳出削減に努めていく必要がある。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143942</xdr:rowOff>
    </xdr:from>
    <xdr:to>
      <xdr:col>76</xdr:col>
      <xdr:colOff>73025</xdr:colOff>
      <xdr:row>32</xdr:row>
      <xdr:rowOff>74092</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2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122369</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2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74940</xdr:rowOff>
    </xdr:from>
    <xdr:to>
      <xdr:col>72</xdr:col>
      <xdr:colOff>123825</xdr:colOff>
      <xdr:row>32</xdr:row>
      <xdr:rowOff>5090</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1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125740</xdr:rowOff>
    </xdr:from>
    <xdr:to>
      <xdr:col>76</xdr:col>
      <xdr:colOff>22225</xdr:colOff>
      <xdr:row>32</xdr:row>
      <xdr:rowOff>23292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212215"/>
          <a:ext cx="711200" cy="6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167667</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62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81915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893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160020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970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xdr:rowOff>
    </xdr:from>
    <xdr:to>
      <xdr:col>10</xdr:col>
      <xdr:colOff>165100</xdr:colOff>
      <xdr:row>36</xdr:row>
      <xdr:rowOff>106045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38</xdr:row>
      <xdr:rowOff>160020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22744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122572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133574</xdr:rowOff>
    </xdr:from>
    <xdr:to>
      <xdr:col>55</xdr:col>
      <xdr:colOff>50800</xdr:colOff>
      <xdr:row>38</xdr:row>
      <xdr:rowOff>63723</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47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156451</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3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142260</xdr:rowOff>
    </xdr:from>
    <xdr:to>
      <xdr:col>50</xdr:col>
      <xdr:colOff>165100</xdr:colOff>
      <xdr:row>38</xdr:row>
      <xdr:rowOff>72410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4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12923</xdr:rowOff>
    </xdr:from>
    <xdr:to>
      <xdr:col>55</xdr:col>
      <xdr:colOff>0</xdr:colOff>
      <xdr:row>38</xdr:row>
      <xdr:rowOff>21610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52802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160868</xdr:rowOff>
    </xdr:from>
    <xdr:to>
      <xdr:col>46</xdr:col>
      <xdr:colOff>38100</xdr:colOff>
      <xdr:row>38</xdr:row>
      <xdr:rowOff>91018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5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21610</xdr:rowOff>
    </xdr:from>
    <xdr:to>
      <xdr:col>50</xdr:col>
      <xdr:colOff>114300</xdr:colOff>
      <xdr:row>38</xdr:row>
      <xdr:rowOff>40218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53671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7295</xdr:rowOff>
    </xdr:from>
    <xdr:to>
      <xdr:col>41</xdr:col>
      <xdr:colOff>101600</xdr:colOff>
      <xdr:row>37</xdr:row>
      <xdr:rowOff>108895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58095</xdr:rowOff>
    </xdr:from>
    <xdr:to>
      <xdr:col>45</xdr:col>
      <xdr:colOff>177800</xdr:colOff>
      <xdr:row>38</xdr:row>
      <xdr:rowOff>40218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401745"/>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88937</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2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107545</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2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125422</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1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42273</xdr:rowOff>
    </xdr:from>
    <xdr:to>
      <xdr:col>20</xdr:col>
      <xdr:colOff>38100</xdr:colOff>
      <xdr:row>57</xdr:row>
      <xdr:rowOff>143873</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93073</xdr:rowOff>
    </xdr:from>
    <xdr:to>
      <xdr:col>24</xdr:col>
      <xdr:colOff>63500</xdr:colOff>
      <xdr:row>57</xdr:row>
      <xdr:rowOff>125730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9865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48804</xdr:rowOff>
    </xdr:from>
    <xdr:to>
      <xdr:col>15</xdr:col>
      <xdr:colOff>101600</xdr:colOff>
      <xdr:row>57</xdr:row>
      <xdr:rowOff>150404</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93073</xdr:rowOff>
    </xdr:from>
    <xdr:to>
      <xdr:col>19</xdr:col>
      <xdr:colOff>177800</xdr:colOff>
      <xdr:row>57</xdr:row>
      <xdr:rowOff>99604</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9865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99604</xdr:rowOff>
    </xdr:from>
    <xdr:to>
      <xdr:col>15</xdr:col>
      <xdr:colOff>50800</xdr:colOff>
      <xdr:row>59</xdr:row>
      <xdr:rowOff>19594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9872254"/>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160400</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166931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66596</xdr:rowOff>
    </xdr:from>
    <xdr:to>
      <xdr:col>55</xdr:col>
      <xdr:colOff>50800</xdr:colOff>
      <xdr:row>64</xdr:row>
      <xdr:rowOff>168196</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67291</xdr:rowOff>
    </xdr:from>
    <xdr:to>
      <xdr:col>50</xdr:col>
      <xdr:colOff>165100</xdr:colOff>
      <xdr:row>64</xdr:row>
      <xdr:rowOff>168891</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117396</xdr:rowOff>
    </xdr:from>
    <xdr:to>
      <xdr:col>55</xdr:col>
      <xdr:colOff>0</xdr:colOff>
      <xdr:row>64</xdr:row>
      <xdr:rowOff>118091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90196"/>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67635</xdr:rowOff>
    </xdr:from>
    <xdr:to>
      <xdr:col>46</xdr:col>
      <xdr:colOff>38100</xdr:colOff>
      <xdr:row>64</xdr:row>
      <xdr:rowOff>169235</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118091</xdr:rowOff>
    </xdr:from>
    <xdr:to>
      <xdr:col>50</xdr:col>
      <xdr:colOff>114300</xdr:colOff>
      <xdr:row>64</xdr:row>
      <xdr:rowOff>118435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109089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64635</xdr:rowOff>
    </xdr:from>
    <xdr:to>
      <xdr:col>41</xdr:col>
      <xdr:colOff>101600</xdr:colOff>
      <xdr:row>64</xdr:row>
      <xdr:rowOff>166235</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115435</xdr:rowOff>
    </xdr:from>
    <xdr:to>
      <xdr:col>45</xdr:col>
      <xdr:colOff>177800</xdr:colOff>
      <xdr:row>64</xdr:row>
      <xdr:rowOff>118435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861300" y="11088235"/>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160018</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11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160362</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11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157362</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11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131173</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382104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103232</xdr:rowOff>
    </xdr:from>
    <xdr:to>
      <xdr:col>15</xdr:col>
      <xdr:colOff>101600</xdr:colOff>
      <xdr:row>81</xdr:row>
      <xdr:rowOff>33382</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80</xdr:row>
      <xdr:rowOff>154032</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38471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154032</xdr:rowOff>
    </xdr:from>
    <xdr:to>
      <xdr:col>15</xdr:col>
      <xdr:colOff>50800</xdr:colOff>
      <xdr:row>81</xdr:row>
      <xdr:rowOff>83820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87003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27050</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33184</xdr:rowOff>
    </xdr:from>
    <xdr:to>
      <xdr:col>55</xdr:col>
      <xdr:colOff>50800</xdr:colOff>
      <xdr:row>85</xdr:row>
      <xdr:rowOff>134784</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0426700" y="14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56061</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E00-000052010000}"/>
            </a:ext>
          </a:extLst>
        </xdr:cNvPr>
        <xdr:cNvSpPr txBox="1"/>
      </xdr:nvSpPr>
      <xdr:spPr>
        <a:xfrm>
          <a:off x="10515600" y="144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35959</xdr:rowOff>
    </xdr:from>
    <xdr:to>
      <xdr:col>50</xdr:col>
      <xdr:colOff>165100</xdr:colOff>
      <xdr:row>85</xdr:row>
      <xdr:rowOff>137559</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588500" y="14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83984</xdr:rowOff>
    </xdr:from>
    <xdr:to>
      <xdr:col>55</xdr:col>
      <xdr:colOff>0</xdr:colOff>
      <xdr:row>85</xdr:row>
      <xdr:rowOff>86759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9639300" y="1465723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86759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8750300" y="1465707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40858</xdr:rowOff>
    </xdr:from>
    <xdr:to>
      <xdr:col>41</xdr:col>
      <xdr:colOff>101600</xdr:colOff>
      <xdr:row>85</xdr:row>
      <xdr:rowOff>142458</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810500" y="146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91658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7861300" y="1465707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154086</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151147</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158985</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3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126637</xdr:rowOff>
    </xdr:from>
    <xdr:to>
      <xdr:col>85</xdr:col>
      <xdr:colOff>177800</xdr:colOff>
      <xdr:row>34</xdr:row>
      <xdr:rowOff>56787</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149514</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156028</xdr:rowOff>
    </xdr:from>
    <xdr:to>
      <xdr:col>81</xdr:col>
      <xdr:colOff>101600</xdr:colOff>
      <xdr:row>34</xdr:row>
      <xdr:rowOff>86178</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xdr:rowOff>
    </xdr:from>
    <xdr:to>
      <xdr:col>85</xdr:col>
      <xdr:colOff>127000</xdr:colOff>
      <xdr:row>34</xdr:row>
      <xdr:rowOff>35378</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5481300" y="58352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22134</xdr:rowOff>
    </xdr:from>
    <xdr:to>
      <xdr:col>76</xdr:col>
      <xdr:colOff>165100</xdr:colOff>
      <xdr:row>34</xdr:row>
      <xdr:rowOff>123734</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35378</xdr:rowOff>
    </xdr:from>
    <xdr:to>
      <xdr:col>81</xdr:col>
      <xdr:colOff>50800</xdr:colOff>
      <xdr:row>34</xdr:row>
      <xdr:rowOff>72934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4592300" y="5864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72934</xdr:rowOff>
    </xdr:from>
    <xdr:to>
      <xdr:col>76</xdr:col>
      <xdr:colOff>114300</xdr:colOff>
      <xdr:row>35</xdr:row>
      <xdr:rowOff>30480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3703300" y="59022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102705</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140261</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49530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0434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110490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9545300" y="707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165117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91440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5481300" y="9681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38735</xdr:rowOff>
    </xdr:from>
    <xdr:to>
      <xdr:col>76</xdr:col>
      <xdr:colOff>165100</xdr:colOff>
      <xdr:row>56</xdr:row>
      <xdr:rowOff>140335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89535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9681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33020</xdr:rowOff>
    </xdr:from>
    <xdr:to>
      <xdr:col>72</xdr:col>
      <xdr:colOff>38100</xdr:colOff>
      <xdr:row>56</xdr:row>
      <xdr:rowOff>134620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83820</xdr:rowOff>
    </xdr:from>
    <xdr:to>
      <xdr:col>76</xdr:col>
      <xdr:colOff>114300</xdr:colOff>
      <xdr:row>56</xdr:row>
      <xdr:rowOff>89535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3703300" y="9685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156862</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151147</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25095</xdr:rowOff>
    </xdr:from>
    <xdr:to>
      <xdr:col>116</xdr:col>
      <xdr:colOff>114300</xdr:colOff>
      <xdr:row>63</xdr:row>
      <xdr:rowOff>126695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111472</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31038</xdr:rowOff>
    </xdr:from>
    <xdr:to>
      <xdr:col>112</xdr:col>
      <xdr:colOff>38100</xdr:colOff>
      <xdr:row>63</xdr:row>
      <xdr:rowOff>132638</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75895</xdr:rowOff>
    </xdr:from>
    <xdr:to>
      <xdr:col>116</xdr:col>
      <xdr:colOff>63500</xdr:colOff>
      <xdr:row>63</xdr:row>
      <xdr:rowOff>81838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877245"/>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5893</xdr:rowOff>
    </xdr:from>
    <xdr:to>
      <xdr:col>107</xdr:col>
      <xdr:colOff>101600</xdr:colOff>
      <xdr:row>63</xdr:row>
      <xdr:rowOff>107493</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56693</xdr:rowOff>
    </xdr:from>
    <xdr:to>
      <xdr:col>111</xdr:col>
      <xdr:colOff>177800</xdr:colOff>
      <xdr:row>63</xdr:row>
      <xdr:rowOff>81838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0434300" y="108580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42469</xdr:rowOff>
    </xdr:from>
    <xdr:to>
      <xdr:col>102</xdr:col>
      <xdr:colOff>165100</xdr:colOff>
      <xdr:row>63</xdr:row>
      <xdr:rowOff>144069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56693</xdr:rowOff>
    </xdr:from>
    <xdr:to>
      <xdr:col>107</xdr:col>
      <xdr:colOff>50800</xdr:colOff>
      <xdr:row>63</xdr:row>
      <xdr:rowOff>93269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45300" y="1085804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123765</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98620</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135196</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id="{00000000-0008-0000-0E00-00006B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00000000-0008-0000-0E00-00006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a:extLst>
            <a:ext uri="{FF2B5EF4-FFF2-40B4-BE49-F238E27FC236}">
              <a16:creationId xmlns:a16="http://schemas.microsoft.com/office/drawing/2014/main" id="{00000000-0008-0000-0E00-00006F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34" name="【公民館】&#10;有形固定資産減価償却率該当値テキスト">
          <a:extLst>
            <a:ext uri="{FF2B5EF4-FFF2-40B4-BE49-F238E27FC236}">
              <a16:creationId xmlns:a16="http://schemas.microsoft.com/office/drawing/2014/main" id="{00000000-0008-0000-0E00-00007A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103</xdr:row>
      <xdr:rowOff>74568</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4592300" y="17090571"/>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74568</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3703300" y="17727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a:extLst>
            <a:ext uri="{FF2B5EF4-FFF2-40B4-BE49-F238E27FC236}">
              <a16:creationId xmlns:a16="http://schemas.microsoft.com/office/drawing/2014/main" id="{00000000-0008-0000-0E00-000081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2" name="n_2aveValue【公民館】&#10;有形固定資産減価償却率">
          <a:extLst>
            <a:ext uri="{FF2B5EF4-FFF2-40B4-BE49-F238E27FC236}">
              <a16:creationId xmlns:a16="http://schemas.microsoft.com/office/drawing/2014/main" id="{00000000-0008-0000-0E00-000082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a:extLst>
            <a:ext uri="{FF2B5EF4-FFF2-40B4-BE49-F238E27FC236}">
              <a16:creationId xmlns:a16="http://schemas.microsoft.com/office/drawing/2014/main" id="{00000000-0008-0000-0E00-000083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44" name="n_1mainValue【公民館】&#10;有形固定資産減価償却率">
          <a:extLst>
            <a:ext uri="{FF2B5EF4-FFF2-40B4-BE49-F238E27FC236}">
              <a16:creationId xmlns:a16="http://schemas.microsoft.com/office/drawing/2014/main" id="{00000000-0008-0000-0E00-00008402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645" name="n_2mainValue【公民館】&#10;有形固定資産減価償却率">
          <a:extLst>
            <a:ext uri="{FF2B5EF4-FFF2-40B4-BE49-F238E27FC236}">
              <a16:creationId xmlns:a16="http://schemas.microsoft.com/office/drawing/2014/main" id="{00000000-0008-0000-0E00-000085020000}"/>
            </a:ext>
          </a:extLst>
        </xdr:cNvPr>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646" name="n_3mainValue【公民館】&#10;有形固定資産減価償却率">
          <a:extLst>
            <a:ext uri="{FF2B5EF4-FFF2-40B4-BE49-F238E27FC236}">
              <a16:creationId xmlns:a16="http://schemas.microsoft.com/office/drawing/2014/main" id="{00000000-0008-0000-0E00-000086020000}"/>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id="{00000000-0008-0000-0E00-0000A1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id="{00000000-0008-0000-0E00-0000A3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7" name="【公民館】&#10;一人当たり面積平均値テキスト">
          <a:extLst>
            <a:ext uri="{FF2B5EF4-FFF2-40B4-BE49-F238E27FC236}">
              <a16:creationId xmlns:a16="http://schemas.microsoft.com/office/drawing/2014/main" id="{00000000-0008-0000-0E00-0000A5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E00-0000B0020000}"/>
            </a:ext>
          </a:extLst>
        </xdr:cNvPr>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109</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0434300" y="18194382"/>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40277</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9545300" y="181943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5" name="n_1aveValue【公民館】&#10;一人当たり面積">
          <a:extLst>
            <a:ext uri="{FF2B5EF4-FFF2-40B4-BE49-F238E27FC236}">
              <a16:creationId xmlns:a16="http://schemas.microsoft.com/office/drawing/2014/main" id="{00000000-0008-0000-0E00-0000B7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id="{00000000-0008-0000-0E00-0000B8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a:extLst>
            <a:ext uri="{FF2B5EF4-FFF2-40B4-BE49-F238E27FC236}">
              <a16:creationId xmlns:a16="http://schemas.microsoft.com/office/drawing/2014/main" id="{00000000-0008-0000-0E00-0000B9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698" name="n_1mainValue【公民館】&#10;一人当たり面積">
          <a:extLst>
            <a:ext uri="{FF2B5EF4-FFF2-40B4-BE49-F238E27FC236}">
              <a16:creationId xmlns:a16="http://schemas.microsoft.com/office/drawing/2014/main" id="{00000000-0008-0000-0E00-0000BA020000}"/>
            </a:ext>
          </a:extLst>
        </xdr:cNvPr>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88009</xdr:rowOff>
    </xdr:from>
    <xdr:ext cx="469744" cy="259045"/>
    <xdr:sp macro="" textlink="">
      <xdr:nvSpPr>
        <xdr:cNvPr id="699" name="n_2mainValue【公民館】&#10;一人当たり面積">
          <a:extLst>
            <a:ext uri="{FF2B5EF4-FFF2-40B4-BE49-F238E27FC236}">
              <a16:creationId xmlns:a16="http://schemas.microsoft.com/office/drawing/2014/main" id="{00000000-0008-0000-0E00-0000BB020000}"/>
            </a:ext>
          </a:extLst>
        </xdr:cNvPr>
        <xdr:cNvSpPr txBox="1"/>
      </xdr:nvSpPr>
      <xdr:spPr>
        <a:xfrm>
          <a:off x="20199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700" name="n_3mainValue【公民館】&#10;一人当たり面積">
          <a:extLst>
            <a:ext uri="{FF2B5EF4-FFF2-40B4-BE49-F238E27FC236}">
              <a16:creationId xmlns:a16="http://schemas.microsoft.com/office/drawing/2014/main" id="{00000000-0008-0000-0E00-0000BC020000}"/>
            </a:ext>
          </a:extLst>
        </xdr:cNvPr>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おける有形固定資産減価償却率は、路線改良が進んだ道路を除き、類似団体より高い水準にある。特に法定耐用年数を経過した建物が多い学校施設、老朽化が進んでいる保育所で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人口一人当たりの資産保有量では、道路、公営住宅において類似団体より高く、学校施設、保育所が類似団体より低い水準となっている。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108857</xdr:rowOff>
    </xdr:from>
    <xdr:to>
      <xdr:col>24</xdr:col>
      <xdr:colOff>63500</xdr:colOff>
      <xdr:row>34</xdr:row>
      <xdr:rowOff>139881</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9381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120106</xdr:rowOff>
    </xdr:from>
    <xdr:to>
      <xdr:col>15</xdr:col>
      <xdr:colOff>101600</xdr:colOff>
      <xdr:row>35</xdr:row>
      <xdr:rowOff>50256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34</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969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170906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9283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66783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161925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7861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70485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10147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89535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0186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140970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019300" y="1020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23495</xdr:rowOff>
    </xdr:from>
    <xdr:to>
      <xdr:col>55</xdr:col>
      <xdr:colOff>50800</xdr:colOff>
      <xdr:row>59</xdr:row>
      <xdr:rowOff>125095</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46372</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F00-0000E2000000}"/>
            </a:ext>
          </a:extLst>
        </xdr:cNvPr>
        <xdr:cNvSpPr txBox="1"/>
      </xdr:nvSpPr>
      <xdr:spPr>
        <a:xfrm>
          <a:off x="10515600"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33020</xdr:rowOff>
    </xdr:from>
    <xdr:to>
      <xdr:col>50</xdr:col>
      <xdr:colOff>165100</xdr:colOff>
      <xdr:row>59</xdr:row>
      <xdr:rowOff>134620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958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74295</xdr:rowOff>
    </xdr:from>
    <xdr:to>
      <xdr:col>55</xdr:col>
      <xdr:colOff>0</xdr:colOff>
      <xdr:row>59</xdr:row>
      <xdr:rowOff>83820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9639300" y="101898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105410</xdr:rowOff>
    </xdr:from>
    <xdr:to>
      <xdr:col>46</xdr:col>
      <xdr:colOff>38100</xdr:colOff>
      <xdr:row>60</xdr:row>
      <xdr:rowOff>35560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869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83820</xdr:rowOff>
    </xdr:from>
    <xdr:to>
      <xdr:col>50</xdr:col>
      <xdr:colOff>114300</xdr:colOff>
      <xdr:row>59</xdr:row>
      <xdr:rowOff>156210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8750300" y="10199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31115</xdr:rowOff>
    </xdr:from>
    <xdr:to>
      <xdr:col>41</xdr:col>
      <xdr:colOff>101600</xdr:colOff>
      <xdr:row>60</xdr:row>
      <xdr:rowOff>132715</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781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156210</xdr:rowOff>
    </xdr:from>
    <xdr:to>
      <xdr:col>45</xdr:col>
      <xdr:colOff>177800</xdr:colOff>
      <xdr:row>60</xdr:row>
      <xdr:rowOff>81915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7861300" y="102717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151147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F00-0000EC000000}"/>
            </a:ext>
          </a:extLst>
        </xdr:cNvPr>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52087</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F00-0000ED000000}"/>
            </a:ext>
          </a:extLst>
        </xdr:cNvPr>
        <xdr:cNvSpPr txBox="1"/>
      </xdr:nvSpPr>
      <xdr:spPr>
        <a:xfrm>
          <a:off x="8515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149242</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F00-0000EE000000}"/>
            </a:ext>
          </a:extLst>
        </xdr:cNvPr>
        <xdr:cNvSpPr txBox="1"/>
      </xdr:nvSpPr>
      <xdr:spPr>
        <a:xfrm>
          <a:off x="7626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F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F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F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F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F00-000017010000}"/>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9525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3797300" y="140436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82</xdr:row>
      <xdr:rowOff>9525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2908300" y="1402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82</xdr:row>
      <xdr:rowOff>41911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019300" y="140265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F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F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F00-00002001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57513</xdr:rowOff>
    </xdr:from>
    <xdr:to>
      <xdr:col>55</xdr:col>
      <xdr:colOff>50800</xdr:colOff>
      <xdr:row>81</xdr:row>
      <xdr:rowOff>159113</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80390</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37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108313</xdr:rowOff>
    </xdr:from>
    <xdr:to>
      <xdr:col>55</xdr:col>
      <xdr:colOff>0</xdr:colOff>
      <xdr:row>81</xdr:row>
      <xdr:rowOff>118111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39957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64044</xdr:rowOff>
    </xdr:from>
    <xdr:to>
      <xdr:col>46</xdr:col>
      <xdr:colOff>38100</xdr:colOff>
      <xdr:row>81</xdr:row>
      <xdr:rowOff>165644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114844</xdr:rowOff>
    </xdr:from>
    <xdr:to>
      <xdr:col>50</xdr:col>
      <xdr:colOff>114300</xdr:colOff>
      <xdr:row>81</xdr:row>
      <xdr:rowOff>118111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002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57513</xdr:rowOff>
    </xdr:from>
    <xdr:to>
      <xdr:col>41</xdr:col>
      <xdr:colOff>101600</xdr:colOff>
      <xdr:row>85</xdr:row>
      <xdr:rowOff>159113</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114844</xdr:rowOff>
    </xdr:from>
    <xdr:to>
      <xdr:col>45</xdr:col>
      <xdr:colOff>177800</xdr:colOff>
      <xdr:row>85</xdr:row>
      <xdr:rowOff>108313</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7861300" y="14002294"/>
          <a:ext cx="889000" cy="6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10721</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150240</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95613</xdr:rowOff>
    </xdr:from>
    <xdr:to>
      <xdr:col>20</xdr:col>
      <xdr:colOff>38100</xdr:colOff>
      <xdr:row>104</xdr:row>
      <xdr:rowOff>25763</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118655</xdr:rowOff>
    </xdr:from>
    <xdr:to>
      <xdr:col>24</xdr:col>
      <xdr:colOff>63500</xdr:colOff>
      <xdr:row>103</xdr:row>
      <xdr:rowOff>146413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7780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42290</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F00-000089010000}"/>
            </a:ext>
          </a:extLst>
        </xdr:cNvPr>
        <xdr:cNvSpPr txBox="1"/>
      </xdr:nvSpPr>
      <xdr:spPr>
        <a:xfrm>
          <a:off x="3582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F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F00-0000A0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F00-0000A2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F00-0000A4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F00-0000AF010000}"/>
            </a:ext>
          </a:extLst>
        </xdr:cNvPr>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137922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9639300" y="183070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34" name="n_1aveValue【市民会館】&#10;一人当たり面積">
          <a:extLst>
            <a:ext uri="{FF2B5EF4-FFF2-40B4-BE49-F238E27FC236}">
              <a16:creationId xmlns:a16="http://schemas.microsoft.com/office/drawing/2014/main" id="{00000000-0008-0000-0F00-0000B2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5" name="n_2aveValue【市民会館】&#10;一人当たり面積">
          <a:extLst>
            <a:ext uri="{FF2B5EF4-FFF2-40B4-BE49-F238E27FC236}">
              <a16:creationId xmlns:a16="http://schemas.microsoft.com/office/drawing/2014/main" id="{00000000-0008-0000-0F00-0000B3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36" name="n_3aveValue【市民会館】&#10;一人当たり面積">
          <a:extLst>
            <a:ext uri="{FF2B5EF4-FFF2-40B4-BE49-F238E27FC236}">
              <a16:creationId xmlns:a16="http://schemas.microsoft.com/office/drawing/2014/main" id="{00000000-0008-0000-0F00-0000B4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8399</xdr:rowOff>
    </xdr:from>
    <xdr:ext cx="469744" cy="259045"/>
    <xdr:sp macro="" textlink="">
      <xdr:nvSpPr>
        <xdr:cNvPr id="437" name="n_1mainValue【市民会館】&#10;一人当たり面積">
          <a:extLst>
            <a:ext uri="{FF2B5EF4-FFF2-40B4-BE49-F238E27FC236}">
              <a16:creationId xmlns:a16="http://schemas.microsoft.com/office/drawing/2014/main" id="{00000000-0008-0000-0F00-0000B5010000}"/>
            </a:ext>
          </a:extLst>
        </xdr:cNvPr>
        <xdr:cNvSpPr txBox="1"/>
      </xdr:nvSpPr>
      <xdr:spPr>
        <a:xfrm>
          <a:off x="9391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a:extLst>
            <a:ext uri="{FF2B5EF4-FFF2-40B4-BE49-F238E27FC236}">
              <a16:creationId xmlns:a16="http://schemas.microsoft.com/office/drawing/2014/main" id="{00000000-0008-0000-0F00-0000C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64" name="【一般廃棄物処理施設】&#10;有形固定資産減価償却率最小値テキスト">
          <a:extLst>
            <a:ext uri="{FF2B5EF4-FFF2-40B4-BE49-F238E27FC236}">
              <a16:creationId xmlns:a16="http://schemas.microsoft.com/office/drawing/2014/main" id="{00000000-0008-0000-0F00-0000D0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66" name="【一般廃棄物処理施設】&#10;有形固定資産減価償却率最大値テキスト">
          <a:extLst>
            <a:ext uri="{FF2B5EF4-FFF2-40B4-BE49-F238E27FC236}">
              <a16:creationId xmlns:a16="http://schemas.microsoft.com/office/drawing/2014/main" id="{00000000-0008-0000-0F00-0000D2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68" name="【一般廃棄物処理施設】&#10;有形固定資産減価償却率平均値テキスト">
          <a:extLst>
            <a:ext uri="{FF2B5EF4-FFF2-40B4-BE49-F238E27FC236}">
              <a16:creationId xmlns:a16="http://schemas.microsoft.com/office/drawing/2014/main" id="{00000000-0008-0000-0F00-0000D4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46281</xdr:rowOff>
    </xdr:from>
    <xdr:ext cx="405111" cy="259045"/>
    <xdr:sp macro="" textlink="">
      <xdr:nvSpPr>
        <xdr:cNvPr id="479" name="【一般廃棄物処理施設】&#10;有形固定資産減価償却率該当値テキスト">
          <a:extLst>
            <a:ext uri="{FF2B5EF4-FFF2-40B4-BE49-F238E27FC236}">
              <a16:creationId xmlns:a16="http://schemas.microsoft.com/office/drawing/2014/main" id="{00000000-0008-0000-0F00-0000DF010000}"/>
            </a:ext>
          </a:extLst>
        </xdr:cNvPr>
        <xdr:cNvSpPr txBox="1"/>
      </xdr:nvSpPr>
      <xdr:spPr>
        <a:xfrm>
          <a:off x="16357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156210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5481300" y="646230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22316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14592300" y="64998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90714</xdr:rowOff>
    </xdr:from>
    <xdr:to>
      <xdr:col>72</xdr:col>
      <xdr:colOff>38100</xdr:colOff>
      <xdr:row>35</xdr:row>
      <xdr:rowOff>20864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3652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141514</xdr:rowOff>
    </xdr:from>
    <xdr:to>
      <xdr:col>76</xdr:col>
      <xdr:colOff>114300</xdr:colOff>
      <xdr:row>38</xdr:row>
      <xdr:rowOff>22316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3703300" y="5970814"/>
          <a:ext cx="889000" cy="5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86" name="n_1aveValue【一般廃棄物処理施設】&#10;有形固定資産減価償却率">
          <a:extLst>
            <a:ext uri="{FF2B5EF4-FFF2-40B4-BE49-F238E27FC236}">
              <a16:creationId xmlns:a16="http://schemas.microsoft.com/office/drawing/2014/main" id="{00000000-0008-0000-0F00-0000E6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id="{00000000-0008-0000-0F00-0000E7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88" name="n_3aveValue【一般廃棄物処理施設】&#10;有形固定資産減価償却率">
          <a:extLst>
            <a:ext uri="{FF2B5EF4-FFF2-40B4-BE49-F238E27FC236}">
              <a16:creationId xmlns:a16="http://schemas.microsoft.com/office/drawing/2014/main" id="{00000000-0008-0000-0F00-0000E8010000}"/>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37391</xdr:rowOff>
    </xdr:from>
    <xdr:ext cx="405111" cy="259045"/>
    <xdr:sp macro="" textlink="">
      <xdr:nvSpPr>
        <xdr:cNvPr id="491" name="n_3main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3500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a:extLst>
            <a:ext uri="{FF2B5EF4-FFF2-40B4-BE49-F238E27FC236}">
              <a16:creationId xmlns:a16="http://schemas.microsoft.com/office/drawing/2014/main" id="{00000000-0008-0000-0F00-0000F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2" name="【一般廃棄物処理施設】&#10;一人当たり有形固定資産（償却資産）額最小値テキスト">
          <a:extLst>
            <a:ext uri="{FF2B5EF4-FFF2-40B4-BE49-F238E27FC236}">
              <a16:creationId xmlns:a16="http://schemas.microsoft.com/office/drawing/2014/main" id="{00000000-0008-0000-0F00-000000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14" name="【一般廃棄物処理施設】&#10;一人当たり有形固定資産（償却資産）額最大値テキスト">
          <a:extLst>
            <a:ext uri="{FF2B5EF4-FFF2-40B4-BE49-F238E27FC236}">
              <a16:creationId xmlns:a16="http://schemas.microsoft.com/office/drawing/2014/main" id="{00000000-0008-0000-0F00-000002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16" name="【一般廃棄物処理施設】&#10;一人当たり有形固定資産（償却資産）額平均値テキスト">
          <a:extLst>
            <a:ext uri="{FF2B5EF4-FFF2-40B4-BE49-F238E27FC236}">
              <a16:creationId xmlns:a16="http://schemas.microsoft.com/office/drawing/2014/main" id="{00000000-0008-0000-0F00-00000402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108256</xdr:rowOff>
    </xdr:from>
    <xdr:to>
      <xdr:col>116</xdr:col>
      <xdr:colOff>114300</xdr:colOff>
      <xdr:row>41</xdr:row>
      <xdr:rowOff>38406</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2110700" y="6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23183</xdr:rowOff>
    </xdr:from>
    <xdr:ext cx="469744" cy="259045"/>
    <xdr:sp macro="" textlink="">
      <xdr:nvSpPr>
        <xdr:cNvPr id="527" name="【一般廃棄物処理施設】&#10;一人当たり有形固定資産（償却資産）額該当値テキスト">
          <a:extLst>
            <a:ext uri="{FF2B5EF4-FFF2-40B4-BE49-F238E27FC236}">
              <a16:creationId xmlns:a16="http://schemas.microsoft.com/office/drawing/2014/main" id="{00000000-0008-0000-0F00-00000F020000}"/>
            </a:ext>
          </a:extLst>
        </xdr:cNvPr>
        <xdr:cNvSpPr txBox="1"/>
      </xdr:nvSpPr>
      <xdr:spPr>
        <a:xfrm>
          <a:off x="22199600" y="68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108605</xdr:rowOff>
    </xdr:from>
    <xdr:to>
      <xdr:col>112</xdr:col>
      <xdr:colOff>38100</xdr:colOff>
      <xdr:row>41</xdr:row>
      <xdr:rowOff>38755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1272500" y="69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159056</xdr:rowOff>
    </xdr:from>
    <xdr:to>
      <xdr:col>116</xdr:col>
      <xdr:colOff>63500</xdr:colOff>
      <xdr:row>40</xdr:row>
      <xdr:rowOff>159405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1323300" y="7017056"/>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108965</xdr:rowOff>
    </xdr:from>
    <xdr:to>
      <xdr:col>107</xdr:col>
      <xdr:colOff>101600</xdr:colOff>
      <xdr:row>41</xdr:row>
      <xdr:rowOff>39115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0383500" y="69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159405</xdr:rowOff>
    </xdr:from>
    <xdr:to>
      <xdr:col>111</xdr:col>
      <xdr:colOff>177800</xdr:colOff>
      <xdr:row>40</xdr:row>
      <xdr:rowOff>159765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20434300" y="701740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93774</xdr:rowOff>
    </xdr:from>
    <xdr:to>
      <xdr:col>102</xdr:col>
      <xdr:colOff>165100</xdr:colOff>
      <xdr:row>40</xdr:row>
      <xdr:rowOff>23924</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9494500" y="67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144574</xdr:rowOff>
    </xdr:from>
    <xdr:to>
      <xdr:col>107</xdr:col>
      <xdr:colOff>50800</xdr:colOff>
      <xdr:row>40</xdr:row>
      <xdr:rowOff>159765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9545300" y="6831124"/>
          <a:ext cx="889000" cy="1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34" name="n_1aveValue【一般廃棄物処理施設】&#10;一人当たり有形固定資産（償却資産）額">
          <a:extLst>
            <a:ext uri="{FF2B5EF4-FFF2-40B4-BE49-F238E27FC236}">
              <a16:creationId xmlns:a16="http://schemas.microsoft.com/office/drawing/2014/main" id="{00000000-0008-0000-0F00-00001602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id="{00000000-0008-0000-0F00-00001702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36" name="n_3aveValue【一般廃棄物処理施設】&#10;一人当たり有形固定資産（償却資産）額">
          <a:extLst>
            <a:ext uri="{FF2B5EF4-FFF2-40B4-BE49-F238E27FC236}">
              <a16:creationId xmlns:a16="http://schemas.microsoft.com/office/drawing/2014/main" id="{00000000-0008-0000-0F00-00001802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29882</xdr:rowOff>
    </xdr:from>
    <xdr:ext cx="469744" cy="259045"/>
    <xdr:sp macro="" textlink="">
      <xdr:nvSpPr>
        <xdr:cNvPr id="537" name="n_1mainValue【一般廃棄物処理施設】&#10;一人当たり有形固定資産（償却資産）額">
          <a:extLst>
            <a:ext uri="{FF2B5EF4-FFF2-40B4-BE49-F238E27FC236}">
              <a16:creationId xmlns:a16="http://schemas.microsoft.com/office/drawing/2014/main" id="{00000000-0008-0000-0F00-000019020000}"/>
            </a:ext>
          </a:extLst>
        </xdr:cNvPr>
        <xdr:cNvSpPr txBox="1"/>
      </xdr:nvSpPr>
      <xdr:spPr>
        <a:xfrm>
          <a:off x="21075728" y="705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30242</xdr:rowOff>
    </xdr:from>
    <xdr:ext cx="469744" cy="259045"/>
    <xdr:sp macro="" textlink="">
      <xdr:nvSpPr>
        <xdr:cNvPr id="538" name="n_2mainValue【一般廃棄物処理施設】&#10;一人当たり有形固定資産（償却資産）額">
          <a:extLst>
            <a:ext uri="{FF2B5EF4-FFF2-40B4-BE49-F238E27FC236}">
              <a16:creationId xmlns:a16="http://schemas.microsoft.com/office/drawing/2014/main" id="{00000000-0008-0000-0F00-00001A020000}"/>
            </a:ext>
          </a:extLst>
        </xdr:cNvPr>
        <xdr:cNvSpPr txBox="1"/>
      </xdr:nvSpPr>
      <xdr:spPr>
        <a:xfrm>
          <a:off x="20199428" y="70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15051</xdr:rowOff>
    </xdr:from>
    <xdr:ext cx="534377" cy="259045"/>
    <xdr:sp macro="" textlink="">
      <xdr:nvSpPr>
        <xdr:cNvPr id="539" name="n_3mainValue【一般廃棄物処理施設】&#10;一人当たり有形固定資産（償却資産）額">
          <a:extLst>
            <a:ext uri="{FF2B5EF4-FFF2-40B4-BE49-F238E27FC236}">
              <a16:creationId xmlns:a16="http://schemas.microsoft.com/office/drawing/2014/main" id="{00000000-0008-0000-0F00-00001B020000}"/>
            </a:ext>
          </a:extLst>
        </xdr:cNvPr>
        <xdr:cNvSpPr txBox="1"/>
      </xdr:nvSpPr>
      <xdr:spPr>
        <a:xfrm>
          <a:off x="19278111" y="68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id="{00000000-0008-0000-0F00-00003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66" name="【保健センター・保健所】&#10;有形固定資産減価償却率最小値テキスト">
          <a:extLst>
            <a:ext uri="{FF2B5EF4-FFF2-40B4-BE49-F238E27FC236}">
              <a16:creationId xmlns:a16="http://schemas.microsoft.com/office/drawing/2014/main" id="{00000000-0008-0000-0F00-000036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68" name="【保健センター・保健所】&#10;有形固定資産減価償却率最大値テキスト">
          <a:extLst>
            <a:ext uri="{FF2B5EF4-FFF2-40B4-BE49-F238E27FC236}">
              <a16:creationId xmlns:a16="http://schemas.microsoft.com/office/drawing/2014/main" id="{00000000-0008-0000-0F00-000038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70" name="【保健センター・保健所】&#10;有形固定資産減価償却率平均値テキスト">
          <a:extLst>
            <a:ext uri="{FF2B5EF4-FFF2-40B4-BE49-F238E27FC236}">
              <a16:creationId xmlns:a16="http://schemas.microsoft.com/office/drawing/2014/main" id="{00000000-0008-0000-0F00-00003A02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81" name="【保健センター・保健所】&#10;有形固定資産減価償却率該当値テキスト">
          <a:extLst>
            <a:ext uri="{FF2B5EF4-FFF2-40B4-BE49-F238E27FC236}">
              <a16:creationId xmlns:a16="http://schemas.microsoft.com/office/drawing/2014/main" id="{00000000-0008-0000-0F00-000045020000}"/>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70213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5481300" y="104862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61867</xdr:rowOff>
    </xdr:from>
    <xdr:to>
      <xdr:col>72</xdr:col>
      <xdr:colOff>38100</xdr:colOff>
      <xdr:row>62</xdr:row>
      <xdr:rowOff>163467</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3652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00000000-0008-0000-0F00-00004902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id="{00000000-0008-0000-0F00-00004A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id="{00000000-0008-0000-0F00-00004B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88" name="n_1mainValue【保健センター・保健所】&#10;有形固定資産減価償却率">
          <a:extLst>
            <a:ext uri="{FF2B5EF4-FFF2-40B4-BE49-F238E27FC236}">
              <a16:creationId xmlns:a16="http://schemas.microsoft.com/office/drawing/2014/main" id="{00000000-0008-0000-0F00-00004C020000}"/>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154594</xdr:rowOff>
    </xdr:from>
    <xdr:ext cx="405111" cy="259045"/>
    <xdr:sp macro="" textlink="">
      <xdr:nvSpPr>
        <xdr:cNvPr id="589" name="n_3mainValue【保健センター・保健所】&#10;有形固定資産減価償却率">
          <a:extLst>
            <a:ext uri="{FF2B5EF4-FFF2-40B4-BE49-F238E27FC236}">
              <a16:creationId xmlns:a16="http://schemas.microsoft.com/office/drawing/2014/main" id="{00000000-0008-0000-0F00-00004D020000}"/>
            </a:ext>
          </a:extLst>
        </xdr:cNvPr>
        <xdr:cNvSpPr txBox="1"/>
      </xdr:nvSpPr>
      <xdr:spPr>
        <a:xfrm>
          <a:off x="13500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16" name="【保健センター・保健所】&#10;一人当たり面積最小値テキスト">
          <a:extLst>
            <a:ext uri="{FF2B5EF4-FFF2-40B4-BE49-F238E27FC236}">
              <a16:creationId xmlns:a16="http://schemas.microsoft.com/office/drawing/2014/main" id="{00000000-0008-0000-0F00-00006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18" name="【保健センター・保健所】&#10;一人当たり面積最大値テキスト">
          <a:extLst>
            <a:ext uri="{FF2B5EF4-FFF2-40B4-BE49-F238E27FC236}">
              <a16:creationId xmlns:a16="http://schemas.microsoft.com/office/drawing/2014/main" id="{00000000-0008-0000-0F00-00006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20" name="【保健センター・保健所】&#10;一人当たり面積平均値テキスト">
          <a:extLst>
            <a:ext uri="{FF2B5EF4-FFF2-40B4-BE49-F238E27FC236}">
              <a16:creationId xmlns:a16="http://schemas.microsoft.com/office/drawing/2014/main" id="{00000000-0008-0000-0F00-00006C02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31" name="【保健センター・保健所】&#10;一人当たり面積該当値テキスト">
          <a:extLst>
            <a:ext uri="{FF2B5EF4-FFF2-40B4-BE49-F238E27FC236}">
              <a16:creationId xmlns:a16="http://schemas.microsoft.com/office/drawing/2014/main" id="{00000000-0008-0000-0F00-000077020000}"/>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60416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21323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9494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635" name="n_1aveValue【保健センター・保健所】&#10;一人当たり面積">
          <a:extLst>
            <a:ext uri="{FF2B5EF4-FFF2-40B4-BE49-F238E27FC236}">
              <a16:creationId xmlns:a16="http://schemas.microsoft.com/office/drawing/2014/main" id="{00000000-0008-0000-0F00-00007B02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36" name="n_2aveValue【保健センター・保健所】&#10;一人当たり面積">
          <a:extLst>
            <a:ext uri="{FF2B5EF4-FFF2-40B4-BE49-F238E27FC236}">
              <a16:creationId xmlns:a16="http://schemas.microsoft.com/office/drawing/2014/main" id="{00000000-0008-0000-0F00-00007C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637" name="n_3aveValue【保健センター・保健所】&#10;一人当たり面積">
          <a:extLst>
            <a:ext uri="{FF2B5EF4-FFF2-40B4-BE49-F238E27FC236}">
              <a16:creationId xmlns:a16="http://schemas.microsoft.com/office/drawing/2014/main" id="{00000000-0008-0000-0F00-00007D02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638" name="n_1mainValue【保健センター・保健所】&#10;一人当たり面積">
          <a:extLst>
            <a:ext uri="{FF2B5EF4-FFF2-40B4-BE49-F238E27FC236}">
              <a16:creationId xmlns:a16="http://schemas.microsoft.com/office/drawing/2014/main" id="{00000000-0008-0000-0F00-00007E020000}"/>
            </a:ext>
          </a:extLst>
        </xdr:cNvPr>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39" name="n_3mainValue【保健センター・保健所】&#10;一人当たり面積">
          <a:extLst>
            <a:ext uri="{FF2B5EF4-FFF2-40B4-BE49-F238E27FC236}">
              <a16:creationId xmlns:a16="http://schemas.microsoft.com/office/drawing/2014/main" id="{00000000-0008-0000-0F00-00007F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a:extLst>
            <a:ext uri="{FF2B5EF4-FFF2-40B4-BE49-F238E27FC236}">
              <a16:creationId xmlns:a16="http://schemas.microsoft.com/office/drawing/2014/main" id="{00000000-0008-0000-0F00-00009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66" name="【消防施設】&#10;有形固定資産減価償却率最小値テキスト">
          <a:extLst>
            <a:ext uri="{FF2B5EF4-FFF2-40B4-BE49-F238E27FC236}">
              <a16:creationId xmlns:a16="http://schemas.microsoft.com/office/drawing/2014/main" id="{00000000-0008-0000-0F00-00009A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68" name="【消防施設】&#10;有形固定資産減価償却率最大値テキスト">
          <a:extLst>
            <a:ext uri="{FF2B5EF4-FFF2-40B4-BE49-F238E27FC236}">
              <a16:creationId xmlns:a16="http://schemas.microsoft.com/office/drawing/2014/main" id="{00000000-0008-0000-0F00-00009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70" name="【消防施設】&#10;有形固定資産減価償却率平均値テキスト">
          <a:extLst>
            <a:ext uri="{FF2B5EF4-FFF2-40B4-BE49-F238E27FC236}">
              <a16:creationId xmlns:a16="http://schemas.microsoft.com/office/drawing/2014/main" id="{00000000-0008-0000-0F00-00009E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681" name="【消防施設】&#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118111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5481300" y="139680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84</xdr:row>
      <xdr:rowOff>72389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4592300" y="14005561"/>
          <a:ext cx="889000" cy="4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84</xdr:row>
      <xdr:rowOff>72389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3703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88" name="n_1aveValue【消防施設】&#10;有形固定資産減価償却率">
          <a:extLst>
            <a:ext uri="{FF2B5EF4-FFF2-40B4-BE49-F238E27FC236}">
              <a16:creationId xmlns:a16="http://schemas.microsoft.com/office/drawing/2014/main" id="{00000000-0008-0000-0F00-0000B0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89" name="n_2aveValue【消防施設】&#10;有形固定資産減価償却率">
          <a:extLst>
            <a:ext uri="{FF2B5EF4-FFF2-40B4-BE49-F238E27FC236}">
              <a16:creationId xmlns:a16="http://schemas.microsoft.com/office/drawing/2014/main" id="{00000000-0008-0000-0F00-0000B1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90" name="n_3aveValue【消防施設】&#10;有形固定資産減価償却率">
          <a:extLst>
            <a:ext uri="{FF2B5EF4-FFF2-40B4-BE49-F238E27FC236}">
              <a16:creationId xmlns:a16="http://schemas.microsoft.com/office/drawing/2014/main" id="{00000000-0008-0000-0F00-0000B2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691" name="n_1mainValue【消防施設】&#10;有形固定資産減価償却率">
          <a:extLst>
            <a:ext uri="{FF2B5EF4-FFF2-40B4-BE49-F238E27FC236}">
              <a16:creationId xmlns:a16="http://schemas.microsoft.com/office/drawing/2014/main" id="{00000000-0008-0000-0F00-0000B3020000}"/>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92" name="n_2mainValue【消防施設】&#10;有形固定資産減価償却率">
          <a:extLst>
            <a:ext uri="{FF2B5EF4-FFF2-40B4-BE49-F238E27FC236}">
              <a16:creationId xmlns:a16="http://schemas.microsoft.com/office/drawing/2014/main" id="{00000000-0008-0000-0F00-0000B4020000}"/>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93" name="n_3mainValue【消防施設】&#10;有形固定資産減価償却率">
          <a:extLst>
            <a:ext uri="{FF2B5EF4-FFF2-40B4-BE49-F238E27FC236}">
              <a16:creationId xmlns:a16="http://schemas.microsoft.com/office/drawing/2014/main" id="{00000000-0008-0000-0F00-0000B5020000}"/>
            </a:ext>
          </a:extLst>
        </xdr:cNvPr>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00000000-0008-0000-0F00-0000C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16" name="【消防施設】&#10;一人当たり面積最小値テキスト">
          <a:extLst>
            <a:ext uri="{FF2B5EF4-FFF2-40B4-BE49-F238E27FC236}">
              <a16:creationId xmlns:a16="http://schemas.microsoft.com/office/drawing/2014/main" id="{00000000-0008-0000-0F00-0000CC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18" name="【消防施設】&#10;一人当たり面積最大値テキスト">
          <a:extLst>
            <a:ext uri="{FF2B5EF4-FFF2-40B4-BE49-F238E27FC236}">
              <a16:creationId xmlns:a16="http://schemas.microsoft.com/office/drawing/2014/main" id="{00000000-0008-0000-0F00-0000CE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20" name="【消防施設】&#10;一人当たり面積平均値テキスト">
          <a:extLst>
            <a:ext uri="{FF2B5EF4-FFF2-40B4-BE49-F238E27FC236}">
              <a16:creationId xmlns:a16="http://schemas.microsoft.com/office/drawing/2014/main" id="{00000000-0008-0000-0F00-0000D0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31" name="【消防施設】&#10;一人当たり面積該当値テキスト">
          <a:extLst>
            <a:ext uri="{FF2B5EF4-FFF2-40B4-BE49-F238E27FC236}">
              <a16:creationId xmlns:a16="http://schemas.microsoft.com/office/drawing/2014/main" id="{00000000-0008-0000-0F00-0000DB02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147828</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1323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135889</xdr:rowOff>
    </xdr:from>
    <xdr:to>
      <xdr:col>107</xdr:col>
      <xdr:colOff>101600</xdr:colOff>
      <xdr:row>78</xdr:row>
      <xdr:rowOff>66039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84</xdr:row>
      <xdr:rowOff>147828</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0434300" y="13388339"/>
          <a:ext cx="889000" cy="1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84</xdr:row>
      <xdr:rowOff>166115</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38" name="n_1aveValue【消防施設】&#10;一人当たり面積">
          <a:extLst>
            <a:ext uri="{FF2B5EF4-FFF2-40B4-BE49-F238E27FC236}">
              <a16:creationId xmlns:a16="http://schemas.microsoft.com/office/drawing/2014/main" id="{00000000-0008-0000-0F00-0000E2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39" name="n_2aveValue【消防施設】&#10;一人当たり面積">
          <a:extLst>
            <a:ext uri="{FF2B5EF4-FFF2-40B4-BE49-F238E27FC236}">
              <a16:creationId xmlns:a16="http://schemas.microsoft.com/office/drawing/2014/main" id="{00000000-0008-0000-0F00-0000E3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40" name="n_3aveValue【消防施設】&#10;一人当たり面積">
          <a:extLst>
            <a:ext uri="{FF2B5EF4-FFF2-40B4-BE49-F238E27FC236}">
              <a16:creationId xmlns:a16="http://schemas.microsoft.com/office/drawing/2014/main" id="{00000000-0008-0000-0F00-0000E4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41" name="n_1mainValue【消防施設】&#10;一人当たり面積">
          <a:extLst>
            <a:ext uri="{FF2B5EF4-FFF2-40B4-BE49-F238E27FC236}">
              <a16:creationId xmlns:a16="http://schemas.microsoft.com/office/drawing/2014/main" id="{00000000-0008-0000-0F00-0000E5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82566</xdr:rowOff>
    </xdr:from>
    <xdr:ext cx="469744" cy="259045"/>
    <xdr:sp macro="" textlink="">
      <xdr:nvSpPr>
        <xdr:cNvPr id="742" name="n_2mainValue【消防施設】&#10;一人当たり面積">
          <a:extLst>
            <a:ext uri="{FF2B5EF4-FFF2-40B4-BE49-F238E27FC236}">
              <a16:creationId xmlns:a16="http://schemas.microsoft.com/office/drawing/2014/main" id="{00000000-0008-0000-0F00-0000E6020000}"/>
            </a:ext>
          </a:extLst>
        </xdr:cNvPr>
        <xdr:cNvSpPr txBox="1"/>
      </xdr:nvSpPr>
      <xdr:spPr>
        <a:xfrm>
          <a:off x="20199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43" name="n_3mainValue【消防施設】&#10;一人当たり面積">
          <a:extLst>
            <a:ext uri="{FF2B5EF4-FFF2-40B4-BE49-F238E27FC236}">
              <a16:creationId xmlns:a16="http://schemas.microsoft.com/office/drawing/2014/main" id="{00000000-0008-0000-0F00-0000E7020000}"/>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F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70" name="【庁舎】&#10;有形固定資産減価償却率最小値テキスト">
          <a:extLst>
            <a:ext uri="{FF2B5EF4-FFF2-40B4-BE49-F238E27FC236}">
              <a16:creationId xmlns:a16="http://schemas.microsoft.com/office/drawing/2014/main" id="{00000000-0008-0000-0F00-000002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72" name="【庁舎】&#10;有形固定資産減価償却率最大値テキスト">
          <a:extLst>
            <a:ext uri="{FF2B5EF4-FFF2-40B4-BE49-F238E27FC236}">
              <a16:creationId xmlns:a16="http://schemas.microsoft.com/office/drawing/2014/main" id="{00000000-0008-0000-0F00-000004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F00-00000603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6268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114861</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F00-000011030000}"/>
            </a:ext>
          </a:extLst>
        </xdr:cNvPr>
        <xdr:cNvSpPr txBox="1"/>
      </xdr:nvSpPr>
      <xdr:spPr>
        <a:xfrm>
          <a:off x="16357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58238</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5481300" y="18018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144780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4592300" y="1806048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105</xdr:row>
      <xdr:rowOff>144780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3703300" y="1793312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F00-00001803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F00-00001903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F00-00001A03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22" name="【庁舎】&#10;一人当たり面積最小値テキスト">
          <a:extLst>
            <a:ext uri="{FF2B5EF4-FFF2-40B4-BE49-F238E27FC236}">
              <a16:creationId xmlns:a16="http://schemas.microsoft.com/office/drawing/2014/main" id="{00000000-0008-0000-0F00-000036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24" name="【庁舎】&#10;一人当たり面積最大値テキスト">
          <a:extLst>
            <a:ext uri="{FF2B5EF4-FFF2-40B4-BE49-F238E27FC236}">
              <a16:creationId xmlns:a16="http://schemas.microsoft.com/office/drawing/2014/main" id="{00000000-0008-0000-0F00-000038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26" name="【庁舎】&#10;一人当たり面積平均値テキスト">
          <a:extLst>
            <a:ext uri="{FF2B5EF4-FFF2-40B4-BE49-F238E27FC236}">
              <a16:creationId xmlns:a16="http://schemas.microsoft.com/office/drawing/2014/main" id="{00000000-0008-0000-0F00-00003A03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837" name="【庁舎】&#10;一人当たり面積該当値テキスト">
          <a:extLst>
            <a:ext uri="{FF2B5EF4-FFF2-40B4-BE49-F238E27FC236}">
              <a16:creationId xmlns:a16="http://schemas.microsoft.com/office/drawing/2014/main" id="{00000000-0008-0000-0F00-000045030000}"/>
            </a:ext>
          </a:extLst>
        </xdr:cNvPr>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121920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1323300" y="1811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153036</xdr:rowOff>
    </xdr:from>
    <xdr:to>
      <xdr:col>107</xdr:col>
      <xdr:colOff>101600</xdr:colOff>
      <xdr:row>106</xdr:row>
      <xdr:rowOff>83186</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106</xdr:row>
      <xdr:rowOff>32386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0434300" y="181127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94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32386</xdr:rowOff>
    </xdr:from>
    <xdr:to>
      <xdr:col>107</xdr:col>
      <xdr:colOff>50800</xdr:colOff>
      <xdr:row>106</xdr:row>
      <xdr:rowOff>120014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9545300" y="1820608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47" name="n_1mainValue【庁舎】&#10;一人当たり面積">
          <a:extLst>
            <a:ext uri="{FF2B5EF4-FFF2-40B4-BE49-F238E27FC236}">
              <a16:creationId xmlns:a16="http://schemas.microsoft.com/office/drawing/2014/main" id="{00000000-0008-0000-0F00-00004F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99713</xdr:rowOff>
    </xdr:from>
    <xdr:ext cx="469744" cy="259045"/>
    <xdr:sp macro="" textlink="">
      <xdr:nvSpPr>
        <xdr:cNvPr id="848" name="n_2mainValue【庁舎】&#10;一人当たり面積">
          <a:extLst>
            <a:ext uri="{FF2B5EF4-FFF2-40B4-BE49-F238E27FC236}">
              <a16:creationId xmlns:a16="http://schemas.microsoft.com/office/drawing/2014/main" id="{00000000-0008-0000-0F00-000050030000}"/>
            </a:ext>
          </a:extLst>
        </xdr:cNvPr>
        <xdr:cNvSpPr txBox="1"/>
      </xdr:nvSpPr>
      <xdr:spPr>
        <a:xfrm>
          <a:off x="20199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49" name="n_3mainValue【庁舎】&#10;一人当たり面積">
          <a:extLst>
            <a:ext uri="{FF2B5EF4-FFF2-40B4-BE49-F238E27FC236}">
              <a16:creationId xmlns:a16="http://schemas.microsoft.com/office/drawing/2014/main" id="{00000000-0008-0000-0F00-000051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３０年度における有形固定資産減価償却率は、数年前に大規模改修及び別館の建設を行った庁舎や、一部事務組合による共同処理を行っている一般廃棄物処理施設、平成１６年度に建設した保健センターは類似団体より低い水準となっているものの、それ以外の施設については、類似団体を上回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特に老朽化が進んでいる図書館や体育館は特に高い水準になっている。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人口一人当たりの資産保有量は、体育館や福祉施設などにおいて類似団体より高く、一般廃棄物処理施設や消防施設などにおいて類似団体より低い水準となっている。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基準財政需要額及び基準財政収入額ともに増加傾向にあるが</a:t>
          </a:r>
          <a:r>
            <a:rPr kumimoji="1" lang="ja-JP" altLang="en-US" sz="1100" b="0" i="0" baseline="0">
              <a:solidFill>
                <a:schemeClr val="dk1"/>
              </a:solidFill>
              <a:effectLst/>
              <a:latin typeface="+mn-lt"/>
              <a:ea typeface="+mn-ea"/>
              <a:cs typeface="+mn-cs"/>
            </a:rPr>
            <a:t>市町村民税所得割、</a:t>
          </a:r>
          <a:r>
            <a:rPr kumimoji="1" lang="ja-JP" altLang="ja-JP" sz="1100" b="0" i="0" baseline="0">
              <a:solidFill>
                <a:schemeClr val="dk1"/>
              </a:solidFill>
              <a:effectLst/>
              <a:latin typeface="+mn-lt"/>
              <a:ea typeface="+mn-ea"/>
              <a:cs typeface="+mn-cs"/>
            </a:rPr>
            <a:t>地方消費税交付金</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算入額</a:t>
          </a:r>
          <a:r>
            <a:rPr kumimoji="1" lang="ja-JP" altLang="en-US" sz="1100" b="0" i="0" baseline="0">
              <a:solidFill>
                <a:schemeClr val="dk1"/>
              </a:solidFill>
              <a:effectLst/>
              <a:latin typeface="+mn-lt"/>
              <a:ea typeface="+mn-ea"/>
              <a:cs typeface="+mn-cs"/>
            </a:rPr>
            <a:t>の増加</a:t>
          </a:r>
          <a:r>
            <a:rPr kumimoji="1" lang="ja-JP" altLang="ja-JP" sz="1100" b="0" i="0" baseline="0">
              <a:solidFill>
                <a:schemeClr val="dk1"/>
              </a:solidFill>
              <a:effectLst/>
              <a:latin typeface="+mn-lt"/>
              <a:ea typeface="+mn-ea"/>
              <a:cs typeface="+mn-cs"/>
            </a:rPr>
            <a:t>により基準財政収入額の伸びが上回り、財政力指数は</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類似団体平均を</a:t>
          </a:r>
          <a:r>
            <a:rPr kumimoji="1" lang="en-US" altLang="ja-JP" sz="1100" b="0" i="0" baseline="0">
              <a:solidFill>
                <a:schemeClr val="dk1"/>
              </a:solidFill>
              <a:effectLst/>
              <a:latin typeface="+mn-lt"/>
              <a:ea typeface="+mn-ea"/>
              <a:cs typeface="+mn-cs"/>
            </a:rPr>
            <a:t>0.15</a:t>
          </a:r>
          <a:r>
            <a:rPr kumimoji="1" lang="ja-JP" altLang="ja-JP" sz="1100" b="0" i="0" baseline="0">
              <a:solidFill>
                <a:schemeClr val="dk1"/>
              </a:solidFill>
              <a:effectLst/>
              <a:latin typeface="+mn-lt"/>
              <a:ea typeface="+mn-ea"/>
              <a:cs typeface="+mn-cs"/>
            </a:rPr>
            <a:t>ポイント下回る水準であるため、今後とも自主財源の確保と経費節減に努めていく。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普通交付税</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減少したものの、地方税、地方消費税の伸びにより経常一般財源</a:t>
          </a:r>
          <a:r>
            <a:rPr kumimoji="1" lang="ja-JP" altLang="en-US" sz="1100" b="0" i="0" baseline="0">
              <a:solidFill>
                <a:schemeClr val="dk1"/>
              </a:solidFill>
              <a:effectLst/>
              <a:latin typeface="+mn-lt"/>
              <a:ea typeface="+mn-ea"/>
              <a:cs typeface="+mn-cs"/>
            </a:rPr>
            <a:t>が増加し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私立保育園委託等の扶助費、介護保険事業特別会計への繰出金の減少によって</a:t>
          </a:r>
          <a:r>
            <a:rPr kumimoji="1" lang="ja-JP" altLang="ja-JP" sz="1100" b="0" i="0" baseline="0">
              <a:solidFill>
                <a:schemeClr val="dk1"/>
              </a:solidFill>
              <a:effectLst/>
              <a:latin typeface="+mn-lt"/>
              <a:ea typeface="+mn-ea"/>
              <a:cs typeface="+mn-cs"/>
            </a:rPr>
            <a:t>経常経費充当一般財源が減少したため、経常収支比率は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高い</a:t>
          </a:r>
          <a:r>
            <a:rPr kumimoji="1" lang="ja-JP" altLang="ja-JP" sz="1100" b="0" i="0" baseline="0">
              <a:solidFill>
                <a:schemeClr val="dk1"/>
              </a:solidFill>
              <a:effectLst/>
              <a:latin typeface="+mn-lt"/>
              <a:ea typeface="+mn-ea"/>
              <a:cs typeface="+mn-cs"/>
            </a:rPr>
            <a:t>水準であるため、引き続き、コスト削減及び経常経費の抑制を図っていく。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9152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6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125413</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838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62</xdr:row>
      <xdr:rowOff>80645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838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ふるさと納税寄附</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返礼品経費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、類似団体平均と</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かい離する結果となった。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ふるさと納税は臨時的要因</a:t>
          </a:r>
          <a:r>
            <a:rPr kumimoji="1" lang="ja-JP" altLang="en-US" sz="1100" b="0" i="0" baseline="0">
              <a:solidFill>
                <a:schemeClr val="dk1"/>
              </a:solidFill>
              <a:effectLst/>
              <a:latin typeface="+mn-lt"/>
              <a:ea typeface="+mn-ea"/>
              <a:cs typeface="+mn-cs"/>
            </a:rPr>
            <a:t>によるもので</a:t>
          </a:r>
          <a:r>
            <a:rPr kumimoji="1" lang="ja-JP" altLang="ja-JP" sz="1100" b="0" i="0" baseline="0">
              <a:solidFill>
                <a:schemeClr val="dk1"/>
              </a:solidFill>
              <a:effectLst/>
              <a:latin typeface="+mn-lt"/>
              <a:ea typeface="+mn-ea"/>
              <a:cs typeface="+mn-cs"/>
            </a:rPr>
            <a:t>先行き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不透明である</a:t>
          </a:r>
          <a:r>
            <a:rPr kumimoji="1" lang="ja-JP" altLang="en-US" sz="1100" b="0" i="0" baseline="0">
              <a:solidFill>
                <a:schemeClr val="dk1"/>
              </a:solidFill>
              <a:effectLst/>
              <a:latin typeface="+mn-lt"/>
              <a:ea typeface="+mn-ea"/>
              <a:cs typeface="+mn-cs"/>
            </a:rPr>
            <a:t>が、ふるさと納税以外の</a:t>
          </a:r>
          <a:r>
            <a:rPr kumimoji="1" lang="ja-JP" altLang="ja-JP" sz="1100" b="0" i="0" baseline="0">
              <a:solidFill>
                <a:schemeClr val="dk1"/>
              </a:solidFill>
              <a:effectLst/>
              <a:latin typeface="+mn-lt"/>
              <a:ea typeface="+mn-ea"/>
              <a:cs typeface="+mn-cs"/>
            </a:rPr>
            <a:t>経常</a:t>
          </a:r>
          <a:r>
            <a:rPr kumimoji="1" lang="ja-JP" altLang="en-US" sz="1100" b="0" i="0" baseline="0">
              <a:solidFill>
                <a:schemeClr val="dk1"/>
              </a:solidFill>
              <a:effectLst/>
              <a:latin typeface="+mn-lt"/>
              <a:ea typeface="+mn-ea"/>
              <a:cs typeface="+mn-cs"/>
            </a:rPr>
            <a:t>的な</a:t>
          </a:r>
          <a:r>
            <a:rPr kumimoji="1" lang="ja-JP" altLang="ja-JP" sz="1100" b="0" i="0" baseline="0">
              <a:solidFill>
                <a:schemeClr val="dk1"/>
              </a:solidFill>
              <a:effectLst/>
              <a:latin typeface="+mn-lt"/>
              <a:ea typeface="+mn-ea"/>
              <a:cs typeface="+mn-cs"/>
            </a:rPr>
            <a:t>人件費及び物件費等</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業務効率化</a:t>
          </a:r>
          <a:r>
            <a:rPr kumimoji="1" lang="ja-JP" altLang="en-US" sz="1100" b="0" i="0" baseline="0">
              <a:solidFill>
                <a:schemeClr val="dk1"/>
              </a:solidFill>
              <a:effectLst/>
              <a:latin typeface="+mn-lt"/>
              <a:ea typeface="+mn-ea"/>
              <a:cs typeface="+mn-cs"/>
            </a:rPr>
            <a:t>に取り組み、歳出節減を</a:t>
          </a:r>
          <a:r>
            <a:rPr kumimoji="1" lang="ja-JP" altLang="ja-JP" sz="1100" b="0" i="0" baseline="0">
              <a:solidFill>
                <a:schemeClr val="dk1"/>
              </a:solidFill>
              <a:effectLst/>
              <a:latin typeface="+mn-lt"/>
              <a:ea typeface="+mn-ea"/>
              <a:cs typeface="+mn-cs"/>
            </a:rPr>
            <a:t>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143870</xdr:rowOff>
    </xdr:from>
    <xdr:to>
      <xdr:col>23</xdr:col>
      <xdr:colOff>133350</xdr:colOff>
      <xdr:row>82</xdr:row>
      <xdr:rowOff>27108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1320"/>
          <a:ext cx="838200" cy="5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79087</xdr:rowOff>
    </xdr:from>
    <xdr:to>
      <xdr:col>19</xdr:col>
      <xdr:colOff>133350</xdr:colOff>
      <xdr:row>81</xdr:row>
      <xdr:rowOff>143870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95087"/>
          <a:ext cx="889000" cy="2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18755</xdr:rowOff>
    </xdr:from>
    <xdr:to>
      <xdr:col>15</xdr:col>
      <xdr:colOff>82550</xdr:colOff>
      <xdr:row>80</xdr:row>
      <xdr:rowOff>79087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4755"/>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6059</xdr:rowOff>
    </xdr:from>
    <xdr:to>
      <xdr:col>11</xdr:col>
      <xdr:colOff>31750</xdr:colOff>
      <xdr:row>80</xdr:row>
      <xdr:rowOff>18755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22059"/>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147758</xdr:rowOff>
    </xdr:from>
    <xdr:to>
      <xdr:col>23</xdr:col>
      <xdr:colOff>184150</xdr:colOff>
      <xdr:row>82</xdr:row>
      <xdr:rowOff>77908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119835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93070</xdr:rowOff>
    </xdr:from>
    <xdr:to>
      <xdr:col>19</xdr:col>
      <xdr:colOff>184150</xdr:colOff>
      <xdr:row>82</xdr:row>
      <xdr:rowOff>23220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28287</xdr:rowOff>
    </xdr:from>
    <xdr:to>
      <xdr:col>15</xdr:col>
      <xdr:colOff>133350</xdr:colOff>
      <xdr:row>80</xdr:row>
      <xdr:rowOff>129887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139405</xdr:rowOff>
    </xdr:from>
    <xdr:to>
      <xdr:col>11</xdr:col>
      <xdr:colOff>82550</xdr:colOff>
      <xdr:row>80</xdr:row>
      <xdr:rowOff>69555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79732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126709</xdr:rowOff>
    </xdr:from>
    <xdr:to>
      <xdr:col>7</xdr:col>
      <xdr:colOff>31750</xdr:colOff>
      <xdr:row>80</xdr:row>
      <xdr:rowOff>56859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67036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適正化の取り組みにより類似団体平均</a:t>
          </a:r>
          <a:r>
            <a:rPr lang="ja-JP" altLang="en-US" sz="1100" b="0" i="0" baseline="0">
              <a:solidFill>
                <a:schemeClr val="dk1"/>
              </a:solidFill>
              <a:effectLst/>
              <a:latin typeface="+mn-lt"/>
              <a:ea typeface="+mn-ea"/>
              <a:cs typeface="+mn-cs"/>
            </a:rPr>
            <a:t>を若干だが下回る結果（改善）となった。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今後も人事評価制度の運用、組織機構の見直し、各種手当の総点検等を進め、国公・民間準拠及び他団体との均衡を保つよう給与適正化に努めていく。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34572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3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63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これまで</a:t>
          </a:r>
          <a:r>
            <a:rPr lang="ja-JP" altLang="ja-JP" sz="1100" b="0" i="0" baseline="0">
              <a:solidFill>
                <a:schemeClr val="dk1"/>
              </a:solidFill>
              <a:effectLst/>
              <a:latin typeface="+mn-lt"/>
              <a:ea typeface="+mn-ea"/>
              <a:cs typeface="+mn-cs"/>
            </a:rPr>
            <a:t>第５次行財政改革による公立保育園・小学校給食調理</a:t>
          </a:r>
          <a:r>
            <a:rPr lang="ja-JP" altLang="en-US" sz="1100" b="0" i="0" baseline="0">
              <a:solidFill>
                <a:schemeClr val="dk1"/>
              </a:solidFill>
              <a:effectLst/>
              <a:latin typeface="+mn-lt"/>
              <a:ea typeface="+mn-ea"/>
              <a:cs typeface="+mn-cs"/>
            </a:rPr>
            <a:t>業務</a:t>
          </a:r>
          <a:r>
            <a:rPr lang="ja-JP" altLang="ja-JP" sz="1100" b="0" i="0" baseline="0">
              <a:solidFill>
                <a:schemeClr val="dk1"/>
              </a:solidFill>
              <a:effectLst/>
              <a:latin typeface="+mn-lt"/>
              <a:ea typeface="+mn-ea"/>
              <a:cs typeface="+mn-cs"/>
            </a:rPr>
            <a:t>の民営化、団塊世代の退職不補充などの削減効果</a:t>
          </a:r>
          <a:r>
            <a:rPr lang="ja-JP" altLang="en-US" sz="1100" b="0" i="0" baseline="0">
              <a:solidFill>
                <a:schemeClr val="dk1"/>
              </a:solidFill>
              <a:effectLst/>
              <a:latin typeface="+mn-lt"/>
              <a:ea typeface="+mn-ea"/>
              <a:cs typeface="+mn-cs"/>
            </a:rPr>
            <a:t>の影響もあり、</a:t>
          </a:r>
          <a:r>
            <a:rPr lang="ja-JP" altLang="ja-JP" sz="1100" b="0" i="0" baseline="0">
              <a:solidFill>
                <a:schemeClr val="dk1"/>
              </a:solidFill>
              <a:effectLst/>
              <a:latin typeface="+mn-lt"/>
              <a:ea typeface="+mn-ea"/>
              <a:cs typeface="+mn-cs"/>
            </a:rPr>
            <a:t>全国平均及び県平均</a:t>
          </a:r>
          <a:r>
            <a:rPr lang="ja-JP" altLang="en-US" sz="1100" b="0" i="0" baseline="0">
              <a:solidFill>
                <a:schemeClr val="dk1"/>
              </a:solidFill>
              <a:effectLst/>
              <a:latin typeface="+mn-lt"/>
              <a:ea typeface="+mn-ea"/>
              <a:cs typeface="+mn-cs"/>
            </a:rPr>
            <a:t>より低い</a:t>
          </a:r>
          <a:r>
            <a:rPr lang="ja-JP" altLang="ja-JP" sz="1100" b="0" i="0" baseline="0">
              <a:solidFill>
                <a:schemeClr val="dk1"/>
              </a:solidFill>
              <a:effectLst/>
              <a:latin typeface="+mn-lt"/>
              <a:ea typeface="+mn-ea"/>
              <a:cs typeface="+mn-cs"/>
            </a:rPr>
            <a:t>水準で推移して</a:t>
          </a:r>
          <a:r>
            <a:rPr lang="ja-JP" altLang="en-US" sz="1100" b="0" i="0" baseline="0">
              <a:solidFill>
                <a:schemeClr val="dk1"/>
              </a:solidFill>
              <a:effectLst/>
              <a:latin typeface="+mn-lt"/>
              <a:ea typeface="+mn-ea"/>
              <a:cs typeface="+mn-cs"/>
            </a:rPr>
            <a:t>いたが、平成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年度は一般職増員により</a:t>
          </a:r>
          <a:r>
            <a:rPr lang="en-US" altLang="ja-JP" sz="1100" b="0" i="0" baseline="0">
              <a:solidFill>
                <a:schemeClr val="dk1"/>
              </a:solidFill>
              <a:effectLst/>
              <a:latin typeface="+mn-lt"/>
              <a:ea typeface="+mn-ea"/>
              <a:cs typeface="+mn-cs"/>
            </a:rPr>
            <a:t>0.28</a:t>
          </a:r>
          <a:r>
            <a:rPr lang="ja-JP" altLang="en-US" sz="1100" b="0" i="0" baseline="0">
              <a:solidFill>
                <a:schemeClr val="dk1"/>
              </a:solidFill>
              <a:effectLst/>
              <a:latin typeface="+mn-lt"/>
              <a:ea typeface="+mn-ea"/>
              <a:cs typeface="+mn-cs"/>
            </a:rPr>
            <a:t>ポイント上昇し、類似団体との差も広がった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年度から導入する会計年度任用職員制度の動向も踏まえつつ、</a:t>
          </a:r>
          <a:r>
            <a:rPr lang="ja-JP" altLang="ja-JP" sz="1100" b="0" i="0" baseline="0">
              <a:solidFill>
                <a:schemeClr val="dk1"/>
              </a:solidFill>
              <a:effectLst/>
              <a:latin typeface="+mn-lt"/>
              <a:ea typeface="+mn-ea"/>
              <a:cs typeface="+mn-cs"/>
            </a:rPr>
            <a:t>業務効率化、職員研修による資質向上に取り組み、適切な定員管理に努めていく。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50437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606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61</xdr:row>
      <xdr:rowOff>2177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547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99513</xdr:rowOff>
    </xdr:from>
    <xdr:to>
      <xdr:col>72</xdr:col>
      <xdr:colOff>203200</xdr:colOff>
      <xdr:row>60</xdr:row>
      <xdr:rowOff>118473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651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651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143164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135090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一部事務組合等の地方債償還に係る負担金の増により実質公債費比率は、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類似団体平均、全国平均、県平均といずれも大きく上回る水準（悪化）であるため、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、地方債の発行抑制を第一に</a:t>
          </a:r>
          <a:r>
            <a:rPr lang="ja-JP" altLang="ja-JP" sz="1100" b="0" i="0" baseline="0">
              <a:solidFill>
                <a:schemeClr val="dk1"/>
              </a:solidFill>
              <a:effectLst/>
              <a:latin typeface="+mn-lt"/>
              <a:ea typeface="+mn-ea"/>
              <a:cs typeface="+mn-cs"/>
            </a:rPr>
            <a:t>交付税措置等がある有利な地方債の活用</a:t>
          </a:r>
          <a:r>
            <a:rPr lang="ja-JP" altLang="en-US" sz="1100" b="0" i="0" baseline="0">
              <a:solidFill>
                <a:schemeClr val="dk1"/>
              </a:solidFill>
              <a:effectLst/>
              <a:latin typeface="+mn-lt"/>
              <a:ea typeface="+mn-ea"/>
              <a:cs typeface="+mn-cs"/>
            </a:rPr>
            <a:t>を検討していく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44704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876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44704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工業用地造成事業の関連道路等整備などに伴い地方債残高などが増え、将来負担額は増加した。しかしながら、造成地売却収入分を基金積立したことにより充当可能財源等の確保が図られたため、</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下がり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6.1</a:t>
          </a:r>
          <a:r>
            <a:rPr kumimoji="1" lang="ja-JP" altLang="en-US" sz="1100" b="0" i="0" baseline="0">
              <a:solidFill>
                <a:schemeClr val="dk1"/>
              </a:solidFill>
              <a:effectLst/>
              <a:latin typeface="+mn-lt"/>
              <a:ea typeface="+mn-ea"/>
              <a:cs typeface="+mn-cs"/>
            </a:rPr>
            <a:t>ポイント下回る</a:t>
          </a:r>
          <a:r>
            <a:rPr kumimoji="1" lang="ja-JP" altLang="ja-JP" sz="1100" b="0" i="0" baseline="0">
              <a:solidFill>
                <a:schemeClr val="dk1"/>
              </a:solidFill>
              <a:effectLst/>
              <a:latin typeface="+mn-lt"/>
              <a:ea typeface="+mn-ea"/>
              <a:cs typeface="+mn-cs"/>
            </a:rPr>
            <a:t>結果（</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しかしながら、今回積立した分は、翌年度以降の造成事業に係る公債費等に充てられるため、引き続き、将来負担比率の改善に向け、</a:t>
          </a:r>
          <a:r>
            <a:rPr lang="ja-JP" altLang="ja-JP" sz="1100" b="0" i="0" baseline="0">
              <a:solidFill>
                <a:schemeClr val="dk1"/>
              </a:solidFill>
              <a:effectLst/>
              <a:latin typeface="+mn-lt"/>
              <a:ea typeface="+mn-ea"/>
              <a:cs typeface="+mn-cs"/>
            </a:rPr>
            <a:t>投資的事業の計画的な実施と財政負担平準化の取り組みに努めていく。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15</xdr:row>
      <xdr:rowOff>33322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53398"/>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45055</xdr:rowOff>
    </xdr:from>
    <xdr:to>
      <xdr:col>77</xdr:col>
      <xdr:colOff>44450</xdr:colOff>
      <xdr:row>15</xdr:row>
      <xdr:rowOff>33322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45355"/>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45055</xdr:rowOff>
    </xdr:from>
    <xdr:to>
      <xdr:col>72</xdr:col>
      <xdr:colOff>203200</xdr:colOff>
      <xdr:row>14</xdr:row>
      <xdr:rowOff>123190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15</xdr:row>
      <xdr:rowOff>54005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2349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18825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4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153972</xdr:rowOff>
    </xdr:from>
    <xdr:to>
      <xdr:col>77</xdr:col>
      <xdr:colOff>95250</xdr:colOff>
      <xdr:row>15</xdr:row>
      <xdr:rowOff>84122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165705</xdr:rowOff>
    </xdr:from>
    <xdr:to>
      <xdr:col>73</xdr:col>
      <xdr:colOff>44450</xdr:colOff>
      <xdr:row>14</xdr:row>
      <xdr:rowOff>95855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106032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158767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3205</xdr:rowOff>
    </xdr:from>
    <xdr:to>
      <xdr:col>64</xdr:col>
      <xdr:colOff>152400</xdr:colOff>
      <xdr:row>15</xdr:row>
      <xdr:rowOff>104805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89582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一般職の増員により</a:t>
          </a:r>
          <a:r>
            <a:rPr lang="ja-JP" altLang="ja-JP" sz="1100" b="0" i="0" baseline="0">
              <a:solidFill>
                <a:schemeClr val="dk1"/>
              </a:solidFill>
              <a:effectLst/>
              <a:latin typeface="+mn-lt"/>
              <a:ea typeface="+mn-ea"/>
              <a:cs typeface="+mn-cs"/>
            </a:rPr>
            <a:t>類似団体平均、県平均</a:t>
          </a:r>
          <a:r>
            <a:rPr lang="ja-JP" altLang="en-US" sz="1100" b="0" i="0" baseline="0">
              <a:solidFill>
                <a:schemeClr val="dk1"/>
              </a:solidFill>
              <a:effectLst/>
              <a:latin typeface="+mn-lt"/>
              <a:ea typeface="+mn-ea"/>
              <a:cs typeface="+mn-cs"/>
            </a:rPr>
            <a:t>より若干高い</a:t>
          </a:r>
          <a:r>
            <a:rPr lang="ja-JP" altLang="ja-JP" sz="1100" b="0" i="0" baseline="0">
              <a:solidFill>
                <a:schemeClr val="dk1"/>
              </a:solidFill>
              <a:effectLst/>
              <a:latin typeface="+mn-lt"/>
              <a:ea typeface="+mn-ea"/>
              <a:cs typeface="+mn-cs"/>
            </a:rPr>
            <a:t>水準で推移している。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教育、福祉に関連する非正規職員が増加傾向にあ</a:t>
          </a:r>
          <a:r>
            <a:rPr kumimoji="1" lang="ja-JP" altLang="en-US" sz="1100" b="0" i="0" baseline="0">
              <a:solidFill>
                <a:schemeClr val="dk1"/>
              </a:solidFill>
              <a:effectLst/>
              <a:latin typeface="+mn-lt"/>
              <a:ea typeface="+mn-ea"/>
              <a:cs typeface="+mn-cs"/>
            </a:rPr>
            <a:t>り、新たな</a:t>
          </a:r>
          <a:r>
            <a:rPr kumimoji="1" lang="ja-JP" altLang="ja-JP" sz="1100" b="0" i="0" baseline="0">
              <a:solidFill>
                <a:schemeClr val="dk1"/>
              </a:solidFill>
              <a:effectLst/>
              <a:latin typeface="+mn-lt"/>
              <a:ea typeface="+mn-ea"/>
              <a:cs typeface="+mn-cs"/>
            </a:rPr>
            <a:t>行政ニーズ、制度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政策に対応した業務体制</a:t>
          </a:r>
          <a:r>
            <a:rPr lang="ja-JP" altLang="ja-JP" sz="1100" b="0" i="0" baseline="0">
              <a:solidFill>
                <a:schemeClr val="dk1"/>
              </a:solidFill>
              <a:effectLst/>
              <a:latin typeface="+mn-lt"/>
              <a:ea typeface="+mn-ea"/>
              <a:cs typeface="+mn-cs"/>
            </a:rPr>
            <a:t>の見直しや定員管理について検討する必要がある。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経常的な物件費については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予算編成</a:t>
          </a:r>
          <a:r>
            <a:rPr lang="ja-JP" altLang="en-US" sz="1100" b="0" i="0" baseline="0">
              <a:solidFill>
                <a:schemeClr val="dk1"/>
              </a:solidFill>
              <a:effectLst/>
              <a:latin typeface="+mn-lt"/>
              <a:ea typeface="+mn-ea"/>
              <a:cs typeface="+mn-cs"/>
            </a:rPr>
            <a:t>時に</a:t>
          </a:r>
          <a:r>
            <a:rPr lang="ja-JP" altLang="ja-JP" sz="1100" b="0" i="0" baseline="0">
              <a:solidFill>
                <a:schemeClr val="dk1"/>
              </a:solidFill>
              <a:effectLst/>
              <a:latin typeface="+mn-lt"/>
              <a:ea typeface="+mn-ea"/>
              <a:cs typeface="+mn-cs"/>
            </a:rPr>
            <a:t>前年度以下とすることを原則とし、歳出抑制に努めてきたこと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低い水準で推移している。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引き続き、経費節減に努め経常経費の抑制を図っていく。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6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6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134620</xdr:rowOff>
    </xdr:from>
    <xdr:to>
      <xdr:col>73</xdr:col>
      <xdr:colOff>180975</xdr:colOff>
      <xdr:row>13</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167640</xdr:rowOff>
    </xdr:from>
    <xdr:to>
      <xdr:col>82</xdr:col>
      <xdr:colOff>158750</xdr:colOff>
      <xdr:row>13</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xdr:rowOff>
    </xdr:from>
    <xdr:to>
      <xdr:col>74</xdr:col>
      <xdr:colOff>31750</xdr:colOff>
      <xdr:row>13</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83820</xdr:rowOff>
    </xdr:from>
    <xdr:to>
      <xdr:col>69</xdr:col>
      <xdr:colOff>142875</xdr:colOff>
      <xdr:row>13</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24147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児童数の減少に伴い私立保育園委託などが減少したことにより、扶助費の指標は下降に転じた。また、子ども医療費助成や各種予防接種などに</a:t>
          </a:r>
          <a:r>
            <a:rPr lang="ja-JP" altLang="ja-JP" sz="1100" b="0" i="0" baseline="0">
              <a:solidFill>
                <a:schemeClr val="dk1"/>
              </a:solidFill>
              <a:effectLst/>
              <a:latin typeface="+mn-lt"/>
              <a:ea typeface="+mn-ea"/>
              <a:cs typeface="+mn-cs"/>
            </a:rPr>
            <a:t>ふるさと納税寄附を活用した基金充当を</a:t>
          </a:r>
          <a:r>
            <a:rPr lang="ja-JP" altLang="en-US" sz="1100" b="0" i="0" baseline="0">
              <a:solidFill>
                <a:schemeClr val="dk1"/>
              </a:solidFill>
              <a:effectLst/>
              <a:latin typeface="+mn-lt"/>
              <a:ea typeface="+mn-ea"/>
              <a:cs typeface="+mn-cs"/>
            </a:rPr>
            <a:t>行っていることも</a:t>
          </a:r>
          <a:r>
            <a:rPr lang="ja-JP" altLang="ja-JP" sz="1100" b="0" i="0" baseline="0">
              <a:solidFill>
                <a:schemeClr val="dk1"/>
              </a:solidFill>
              <a:effectLst/>
              <a:latin typeface="+mn-lt"/>
              <a:ea typeface="+mn-ea"/>
              <a:cs typeface="+mn-cs"/>
            </a:rPr>
            <a:t>経常経費充当一般財源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に影響を与えている。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扶助費自体は、依然として</a:t>
          </a:r>
          <a:r>
            <a:rPr lang="ja-JP" altLang="ja-JP" sz="1100" b="0" i="0" baseline="0">
              <a:solidFill>
                <a:schemeClr val="dk1"/>
              </a:solidFill>
              <a:effectLst/>
              <a:latin typeface="+mn-lt"/>
              <a:ea typeface="+mn-ea"/>
              <a:cs typeface="+mn-cs"/>
            </a:rPr>
            <a:t>類似団体平均と比較し高い水準である</a:t>
          </a:r>
          <a:r>
            <a:rPr lang="ja-JP" altLang="en-US" sz="1100" b="0" i="0" baseline="0">
              <a:solidFill>
                <a:schemeClr val="dk1"/>
              </a:solidFill>
              <a:effectLst/>
              <a:latin typeface="+mn-lt"/>
              <a:ea typeface="+mn-ea"/>
              <a:cs typeface="+mn-cs"/>
            </a:rPr>
            <a:t>。将来人口の推移・分析を踏まえ課題を把握し、</a:t>
          </a:r>
          <a:r>
            <a:rPr lang="ja-JP" altLang="ja-JP" sz="1100" b="0" i="0" baseline="0">
              <a:solidFill>
                <a:schemeClr val="dk1"/>
              </a:solidFill>
              <a:effectLst/>
              <a:latin typeface="+mn-lt"/>
              <a:ea typeface="+mn-ea"/>
              <a:cs typeface="+mn-cs"/>
            </a:rPr>
            <a:t>扶助費の抑制・適正化を図っていく。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82550</xdr:rowOff>
    </xdr:from>
    <xdr:to>
      <xdr:col>24</xdr:col>
      <xdr:colOff>25400</xdr:colOff>
      <xdr:row>60</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98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61</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44450</xdr:rowOff>
    </xdr:from>
    <xdr:to>
      <xdr:col>15</xdr:col>
      <xdr:colOff>98425</xdr:colOff>
      <xdr:row>61</xdr:row>
      <xdr:rowOff>44450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60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44450</xdr:rowOff>
    </xdr:from>
    <xdr:to>
      <xdr:col>11</xdr:col>
      <xdr:colOff>9525</xdr:colOff>
      <xdr:row>60</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160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xdr:rowOff>
    </xdr:from>
    <xdr:to>
      <xdr:col>20</xdr:col>
      <xdr:colOff>38100</xdr:colOff>
      <xdr:row>60</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99077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介護保険事業特別会計繰出金</a:t>
          </a:r>
          <a:r>
            <a:rPr lang="ja-JP" altLang="en-US" sz="1100" b="0" i="0" baseline="0">
              <a:solidFill>
                <a:schemeClr val="dk1"/>
              </a:solidFill>
              <a:effectLst/>
              <a:latin typeface="+mn-lt"/>
              <a:ea typeface="+mn-ea"/>
              <a:cs typeface="+mn-cs"/>
            </a:rPr>
            <a:t>の減少により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ポイント下降（改善）したが、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との差は依然として大きいままである。</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特別会計への繰出金の増加は、一般会計の財政を圧迫するため、経費節減、経営分析を行い、収支改善を図っていく必要がある。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7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710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0</xdr:rowOff>
    </xdr:from>
    <xdr:to>
      <xdr:col>78</xdr:col>
      <xdr:colOff>120650</xdr:colOff>
      <xdr:row>59</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一部事務組合負担金</a:t>
          </a:r>
          <a:r>
            <a:rPr kumimoji="1" lang="ja-JP" altLang="en-US" sz="1100">
              <a:solidFill>
                <a:schemeClr val="dk1"/>
              </a:solidFill>
              <a:effectLst/>
              <a:latin typeface="+mn-lt"/>
              <a:ea typeface="+mn-ea"/>
              <a:cs typeface="+mn-cs"/>
            </a:rPr>
            <a:t>のうち地方債部分など経常経費に係る割合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0" lang="ja-JP" altLang="en-US" sz="1100" b="0" i="0" baseline="0">
              <a:solidFill>
                <a:schemeClr val="dk1"/>
              </a:solidFill>
              <a:effectLst/>
              <a:latin typeface="+mn-lt"/>
              <a:ea typeface="+mn-ea"/>
              <a:cs typeface="+mn-cs"/>
            </a:rPr>
            <a:t>上昇（悪化）した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今後も一部事務組合の効率的な業務運営や安定的・継続的な行政サービスの提供について構成市町村と連携を図っていく。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それ以外に</a:t>
          </a:r>
          <a:r>
            <a:rPr lang="ja-JP" altLang="ja-JP" sz="1100" b="0" i="0" baseline="0">
              <a:solidFill>
                <a:schemeClr val="dk1"/>
              </a:solidFill>
              <a:effectLst/>
              <a:latin typeface="+mn-lt"/>
              <a:ea typeface="+mn-ea"/>
              <a:cs typeface="+mn-cs"/>
            </a:rPr>
            <a:t>町単独補助金は、終期設定及び効果検証を行い、廃止・縮減・統合などの見直しを図っていく。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65278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類似団体平均より低い水準で推移しているが、</a:t>
          </a:r>
          <a:r>
            <a:rPr lang="ja-JP" altLang="en-US" sz="1100" b="0" i="0" baseline="0">
              <a:solidFill>
                <a:schemeClr val="dk1"/>
              </a:solidFill>
              <a:effectLst/>
              <a:latin typeface="+mn-lt"/>
              <a:ea typeface="+mn-ea"/>
              <a:cs typeface="+mn-cs"/>
            </a:rPr>
            <a:t>地方債残高は増加しており、これらの</a:t>
          </a:r>
          <a:r>
            <a:rPr lang="ja-JP" altLang="ja-JP" sz="1100" b="0" i="0" baseline="0">
              <a:solidFill>
                <a:schemeClr val="dk1"/>
              </a:solidFill>
              <a:effectLst/>
              <a:latin typeface="+mn-lt"/>
              <a:ea typeface="+mn-ea"/>
              <a:cs typeface="+mn-cs"/>
            </a:rPr>
            <a:t>償還が本格化する</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年度以降は上昇が見込まれる</a:t>
          </a:r>
          <a:r>
            <a:rPr lang="ja-JP" altLang="ja-JP" sz="1100" b="0" i="0" baseline="0">
              <a:solidFill>
                <a:schemeClr val="dk1"/>
              </a:solidFill>
              <a:effectLst/>
              <a:latin typeface="+mn-lt"/>
              <a:ea typeface="+mn-ea"/>
              <a:cs typeface="+mn-cs"/>
            </a:rPr>
            <a:t>ため先行きは厳しい状況である。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健全かつ持続可能な財政運営の実現に向けて、財政負担の将来見通しを的確に捕捉し、地方債の発行抑制と負担平準化に努めていく。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73661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人件費の占める割合が最も多いが、令和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年度から会計年度任用職員制度への移行などにより今後も増加する見込みである。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高齢人口増加に伴う影響により社会保障経費や医療費が伸び、扶助費及び特別会計への繰出金は増加することが</a:t>
          </a:r>
          <a:r>
            <a:rPr lang="ja-JP" altLang="ja-JP" sz="1100" b="0" i="0" baseline="0">
              <a:solidFill>
                <a:schemeClr val="dk1"/>
              </a:solidFill>
              <a:effectLst/>
              <a:latin typeface="+mn-lt"/>
              <a:ea typeface="+mn-ea"/>
              <a:cs typeface="+mn-cs"/>
            </a:rPr>
            <a:t>懸念される。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適正な定員管理、特別会計の健全運営、物件費や補助費等の経常経費の削減などに取り組み、経常収支の改善を図る。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39963</xdr:rowOff>
    </xdr:from>
    <xdr:to>
      <xdr:col>29</xdr:col>
      <xdr:colOff>127000</xdr:colOff>
      <xdr:row>17</xdr:row>
      <xdr:rowOff>116414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2238"/>
          <a:ext cx="647700" cy="7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116414</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8689"/>
          <a:ext cx="6985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132971</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132971</xdr:rowOff>
    </xdr:from>
    <xdr:to>
      <xdr:col>18</xdr:col>
      <xdr:colOff>177800</xdr:colOff>
      <xdr:row>18</xdr:row>
      <xdr:rowOff>30574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160613</xdr:rowOff>
    </xdr:from>
    <xdr:to>
      <xdr:col>29</xdr:col>
      <xdr:colOff>177800</xdr:colOff>
      <xdr:row>17</xdr:row>
      <xdr:rowOff>90763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65614</xdr:rowOff>
    </xdr:from>
    <xdr:to>
      <xdr:col>26</xdr:col>
      <xdr:colOff>101600</xdr:colOff>
      <xdr:row>17</xdr:row>
      <xdr:rowOff>167214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102631</xdr:rowOff>
    </xdr:from>
    <xdr:to>
      <xdr:col>22</xdr:col>
      <xdr:colOff>165100</xdr:colOff>
      <xdr:row>18</xdr:row>
      <xdr:rowOff>32781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42958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82171</xdr:rowOff>
    </xdr:from>
    <xdr:to>
      <xdr:col>19</xdr:col>
      <xdr:colOff>38100</xdr:colOff>
      <xdr:row>18</xdr:row>
      <xdr:rowOff>12321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151224</xdr:rowOff>
    </xdr:from>
    <xdr:to>
      <xdr:col>15</xdr:col>
      <xdr:colOff>101600</xdr:colOff>
      <xdr:row>18</xdr:row>
      <xdr:rowOff>81374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66151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292670</xdr:rowOff>
    </xdr:from>
    <xdr:to>
      <xdr:col>29</xdr:col>
      <xdr:colOff>127000</xdr:colOff>
      <xdr:row>34</xdr:row>
      <xdr:rowOff>341394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0120"/>
          <a:ext cx="6477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339533</xdr:rowOff>
    </xdr:from>
    <xdr:to>
      <xdr:col>26</xdr:col>
      <xdr:colOff>50800</xdr:colOff>
      <xdr:row>34</xdr:row>
      <xdr:rowOff>341394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0698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339533</xdr:rowOff>
    </xdr:from>
    <xdr:to>
      <xdr:col>22</xdr:col>
      <xdr:colOff>114300</xdr:colOff>
      <xdr:row>35</xdr:row>
      <xdr:rowOff>92612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75205</xdr:rowOff>
    </xdr:from>
    <xdr:to>
      <xdr:col>18</xdr:col>
      <xdr:colOff>177800</xdr:colOff>
      <xdr:row>35</xdr:row>
      <xdr:rowOff>92612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8555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241870</xdr:rowOff>
    </xdr:from>
    <xdr:to>
      <xdr:col>29</xdr:col>
      <xdr:colOff>177800</xdr:colOff>
      <xdr:row>35</xdr:row>
      <xdr:rowOff>570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86947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290594</xdr:rowOff>
    </xdr:from>
    <xdr:to>
      <xdr:col>26</xdr:col>
      <xdr:colOff>101600</xdr:colOff>
      <xdr:row>35</xdr:row>
      <xdr:rowOff>49294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59471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288733</xdr:rowOff>
    </xdr:from>
    <xdr:to>
      <xdr:col>22</xdr:col>
      <xdr:colOff>165100</xdr:colOff>
      <xdr:row>35</xdr:row>
      <xdr:rowOff>47433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57610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2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41812</xdr:rowOff>
    </xdr:from>
    <xdr:to>
      <xdr:col>19</xdr:col>
      <xdr:colOff>38100</xdr:colOff>
      <xdr:row>35</xdr:row>
      <xdr:rowOff>143412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153589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24405</xdr:rowOff>
    </xdr:from>
    <xdr:to>
      <xdr:col>15</xdr:col>
      <xdr:colOff>101600</xdr:colOff>
      <xdr:row>35</xdr:row>
      <xdr:rowOff>126005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136183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63005</xdr:rowOff>
    </xdr:from>
    <xdr:to>
      <xdr:col>24</xdr:col>
      <xdr:colOff>63500</xdr:colOff>
      <xdr:row>35</xdr:row>
      <xdr:rowOff>101932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3755"/>
          <a:ext cx="8382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101932</xdr:rowOff>
    </xdr:from>
    <xdr:to>
      <xdr:col>19</xdr:col>
      <xdr:colOff>177800</xdr:colOff>
      <xdr:row>35</xdr:row>
      <xdr:rowOff>128368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2682"/>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83383</xdr:rowOff>
    </xdr:from>
    <xdr:to>
      <xdr:col>15</xdr:col>
      <xdr:colOff>50800</xdr:colOff>
      <xdr:row>35</xdr:row>
      <xdr:rowOff>128368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84133"/>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83383</xdr:rowOff>
    </xdr:from>
    <xdr:to>
      <xdr:col>10</xdr:col>
      <xdr:colOff>114300</xdr:colOff>
      <xdr:row>35</xdr:row>
      <xdr:rowOff>103189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841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12205</xdr:rowOff>
    </xdr:from>
    <xdr:to>
      <xdr:col>24</xdr:col>
      <xdr:colOff>114300</xdr:colOff>
      <xdr:row>35</xdr:row>
      <xdr:rowOff>113805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35082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51132</xdr:rowOff>
    </xdr:from>
    <xdr:to>
      <xdr:col>20</xdr:col>
      <xdr:colOff>38100</xdr:colOff>
      <xdr:row>35</xdr:row>
      <xdr:rowOff>152732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169259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77568</xdr:rowOff>
    </xdr:from>
    <xdr:to>
      <xdr:col>15</xdr:col>
      <xdr:colOff>101600</xdr:colOff>
      <xdr:row>36</xdr:row>
      <xdr:rowOff>7718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24245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32583</xdr:rowOff>
    </xdr:from>
    <xdr:to>
      <xdr:col>10</xdr:col>
      <xdr:colOff>165100</xdr:colOff>
      <xdr:row>35</xdr:row>
      <xdr:rowOff>134183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150710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52389</xdr:rowOff>
    </xdr:from>
    <xdr:to>
      <xdr:col>6</xdr:col>
      <xdr:colOff>38100</xdr:colOff>
      <xdr:row>35</xdr:row>
      <xdr:rowOff>153989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170516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8017</xdr:rowOff>
    </xdr:from>
    <xdr:to>
      <xdr:col>24</xdr:col>
      <xdr:colOff>63500</xdr:colOff>
      <xdr:row>57</xdr:row>
      <xdr:rowOff>44978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80667"/>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44978</xdr:rowOff>
    </xdr:from>
    <xdr:to>
      <xdr:col>19</xdr:col>
      <xdr:colOff>177800</xdr:colOff>
      <xdr:row>58</xdr:row>
      <xdr:rowOff>89464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17628"/>
          <a:ext cx="889000" cy="2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89464</xdr:rowOff>
    </xdr:from>
    <xdr:to>
      <xdr:col>15</xdr:col>
      <xdr:colOff>50800</xdr:colOff>
      <xdr:row>58</xdr:row>
      <xdr:rowOff>150803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3564"/>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150803</xdr:rowOff>
    </xdr:from>
    <xdr:to>
      <xdr:col>10</xdr:col>
      <xdr:colOff>114300</xdr:colOff>
      <xdr:row>58</xdr:row>
      <xdr:rowOff>156521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94903"/>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128667</xdr:rowOff>
    </xdr:from>
    <xdr:to>
      <xdr:col>24</xdr:col>
      <xdr:colOff>114300</xdr:colOff>
      <xdr:row>57</xdr:row>
      <xdr:rowOff>58817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151544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165628</xdr:rowOff>
    </xdr:from>
    <xdr:to>
      <xdr:col>20</xdr:col>
      <xdr:colOff>38100</xdr:colOff>
      <xdr:row>57</xdr:row>
      <xdr:rowOff>95778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112305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38664</xdr:rowOff>
    </xdr:from>
    <xdr:to>
      <xdr:col>15</xdr:col>
      <xdr:colOff>101600</xdr:colOff>
      <xdr:row>58</xdr:row>
      <xdr:rowOff>140264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131391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100003</xdr:rowOff>
    </xdr:from>
    <xdr:to>
      <xdr:col>10</xdr:col>
      <xdr:colOff>165100</xdr:colOff>
      <xdr:row>59</xdr:row>
      <xdr:rowOff>30153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21280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105721</xdr:rowOff>
    </xdr:from>
    <xdr:to>
      <xdr:col>6</xdr:col>
      <xdr:colOff>38100</xdr:colOff>
      <xdr:row>59</xdr:row>
      <xdr:rowOff>35871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26998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165684</xdr:rowOff>
    </xdr:from>
    <xdr:to>
      <xdr:col>24</xdr:col>
      <xdr:colOff>63500</xdr:colOff>
      <xdr:row>77</xdr:row>
      <xdr:rowOff>77369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95884"/>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77369</xdr:rowOff>
    </xdr:from>
    <xdr:to>
      <xdr:col>19</xdr:col>
      <xdr:colOff>177800</xdr:colOff>
      <xdr:row>77</xdr:row>
      <xdr:rowOff>109449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7901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109449</xdr:rowOff>
    </xdr:from>
    <xdr:to>
      <xdr:col>15</xdr:col>
      <xdr:colOff>50800</xdr:colOff>
      <xdr:row>77</xdr:row>
      <xdr:rowOff>115621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110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115621</xdr:rowOff>
    </xdr:from>
    <xdr:to>
      <xdr:col>10</xdr:col>
      <xdr:colOff>114300</xdr:colOff>
      <xdr:row>77</xdr:row>
      <xdr:rowOff>148844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114884</xdr:rowOff>
    </xdr:from>
    <xdr:to>
      <xdr:col>24</xdr:col>
      <xdr:colOff>114300</xdr:colOff>
      <xdr:row>77</xdr:row>
      <xdr:rowOff>45034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137761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9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26569</xdr:rowOff>
    </xdr:from>
    <xdr:to>
      <xdr:col>20</xdr:col>
      <xdr:colOff>38100</xdr:colOff>
      <xdr:row>77</xdr:row>
      <xdr:rowOff>128169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144696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58649</xdr:rowOff>
    </xdr:from>
    <xdr:to>
      <xdr:col>15</xdr:col>
      <xdr:colOff>101600</xdr:colOff>
      <xdr:row>77</xdr:row>
      <xdr:rowOff>160249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5326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64821</xdr:rowOff>
    </xdr:from>
    <xdr:to>
      <xdr:col>10</xdr:col>
      <xdr:colOff>165100</xdr:colOff>
      <xdr:row>77</xdr:row>
      <xdr:rowOff>166421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11498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98044</xdr:rowOff>
    </xdr:from>
    <xdr:to>
      <xdr:col>6</xdr:col>
      <xdr:colOff>38100</xdr:colOff>
      <xdr:row>78</xdr:row>
      <xdr:rowOff>28194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19321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167170</xdr:rowOff>
    </xdr:from>
    <xdr:to>
      <xdr:col>24</xdr:col>
      <xdr:colOff>63500</xdr:colOff>
      <xdr:row>92</xdr:row>
      <xdr:rowOff>46698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769120"/>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167170</xdr:rowOff>
    </xdr:from>
    <xdr:to>
      <xdr:col>19</xdr:col>
      <xdr:colOff>177800</xdr:colOff>
      <xdr:row>92</xdr:row>
      <xdr:rowOff>81883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69120"/>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81883</xdr:rowOff>
    </xdr:from>
    <xdr:to>
      <xdr:col>15</xdr:col>
      <xdr:colOff>50800</xdr:colOff>
      <xdr:row>93</xdr:row>
      <xdr:rowOff>86379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55283"/>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86379</xdr:rowOff>
    </xdr:from>
    <xdr:to>
      <xdr:col>10</xdr:col>
      <xdr:colOff>114300</xdr:colOff>
      <xdr:row>93</xdr:row>
      <xdr:rowOff>140061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03122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167348</xdr:rowOff>
    </xdr:from>
    <xdr:to>
      <xdr:col>24</xdr:col>
      <xdr:colOff>114300</xdr:colOff>
      <xdr:row>92</xdr:row>
      <xdr:rowOff>97498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18775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2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116370</xdr:rowOff>
    </xdr:from>
    <xdr:to>
      <xdr:col>20</xdr:col>
      <xdr:colOff>38100</xdr:colOff>
      <xdr:row>92</xdr:row>
      <xdr:rowOff>46520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63047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31083</xdr:rowOff>
    </xdr:from>
    <xdr:to>
      <xdr:col>15</xdr:col>
      <xdr:colOff>101600</xdr:colOff>
      <xdr:row>92</xdr:row>
      <xdr:rowOff>132683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149210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57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35579</xdr:rowOff>
    </xdr:from>
    <xdr:to>
      <xdr:col>10</xdr:col>
      <xdr:colOff>165100</xdr:colOff>
      <xdr:row>93</xdr:row>
      <xdr:rowOff>137179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153706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7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89261</xdr:rowOff>
    </xdr:from>
    <xdr:to>
      <xdr:col>6</xdr:col>
      <xdr:colOff>38100</xdr:colOff>
      <xdr:row>94</xdr:row>
      <xdr:rowOff>19411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35938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2703</xdr:rowOff>
    </xdr:from>
    <xdr:to>
      <xdr:col>55</xdr:col>
      <xdr:colOff>0</xdr:colOff>
      <xdr:row>36</xdr:row>
      <xdr:rowOff>92238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74903"/>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71479</xdr:rowOff>
    </xdr:from>
    <xdr:to>
      <xdr:col>50</xdr:col>
      <xdr:colOff>114300</xdr:colOff>
      <xdr:row>36</xdr:row>
      <xdr:rowOff>92238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4367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71479</xdr:rowOff>
    </xdr:from>
    <xdr:to>
      <xdr:col>45</xdr:col>
      <xdr:colOff>177800</xdr:colOff>
      <xdr:row>36</xdr:row>
      <xdr:rowOff>90627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367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90627</xdr:rowOff>
    </xdr:from>
    <xdr:to>
      <xdr:col>41</xdr:col>
      <xdr:colOff>50800</xdr:colOff>
      <xdr:row>36</xdr:row>
      <xdr:rowOff>138394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2827"/>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123353</xdr:rowOff>
    </xdr:from>
    <xdr:to>
      <xdr:col>55</xdr:col>
      <xdr:colOff>50800</xdr:colOff>
      <xdr:row>36</xdr:row>
      <xdr:rowOff>53503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146230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41438</xdr:rowOff>
    </xdr:from>
    <xdr:to>
      <xdr:col>50</xdr:col>
      <xdr:colOff>165100</xdr:colOff>
      <xdr:row>36</xdr:row>
      <xdr:rowOff>143038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159565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20679</xdr:rowOff>
    </xdr:from>
    <xdr:to>
      <xdr:col>46</xdr:col>
      <xdr:colOff>38100</xdr:colOff>
      <xdr:row>36</xdr:row>
      <xdr:rowOff>122279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138806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39827</xdr:rowOff>
    </xdr:from>
    <xdr:to>
      <xdr:col>41</xdr:col>
      <xdr:colOff>101600</xdr:colOff>
      <xdr:row>36</xdr:row>
      <xdr:rowOff>141427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157954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87594</xdr:rowOff>
    </xdr:from>
    <xdr:to>
      <xdr:col>36</xdr:col>
      <xdr:colOff>165100</xdr:colOff>
      <xdr:row>37</xdr:row>
      <xdr:rowOff>17744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34271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71829</xdr:rowOff>
    </xdr:from>
    <xdr:to>
      <xdr:col>55</xdr:col>
      <xdr:colOff>0</xdr:colOff>
      <xdr:row>57</xdr:row>
      <xdr:rowOff>13299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01579"/>
          <a:ext cx="838200" cy="2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13299</xdr:rowOff>
    </xdr:from>
    <xdr:to>
      <xdr:col>50</xdr:col>
      <xdr:colOff>114300</xdr:colOff>
      <xdr:row>57</xdr:row>
      <xdr:rowOff>88212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85949"/>
          <a:ext cx="889000" cy="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148189</xdr:rowOff>
    </xdr:from>
    <xdr:to>
      <xdr:col>45</xdr:col>
      <xdr:colOff>177800</xdr:colOff>
      <xdr:row>57</xdr:row>
      <xdr:rowOff>88212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49389"/>
          <a:ext cx="8890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148189</xdr:rowOff>
    </xdr:from>
    <xdr:to>
      <xdr:col>41</xdr:col>
      <xdr:colOff>50800</xdr:colOff>
      <xdr:row>57</xdr:row>
      <xdr:rowOff>6959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21029</xdr:rowOff>
    </xdr:from>
    <xdr:to>
      <xdr:col>55</xdr:col>
      <xdr:colOff>50800</xdr:colOff>
      <xdr:row>55</xdr:row>
      <xdr:rowOff>122629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43906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133949</xdr:rowOff>
    </xdr:from>
    <xdr:to>
      <xdr:col>50</xdr:col>
      <xdr:colOff>165100</xdr:colOff>
      <xdr:row>57</xdr:row>
      <xdr:rowOff>64099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55226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37412</xdr:rowOff>
    </xdr:from>
    <xdr:to>
      <xdr:col>46</xdr:col>
      <xdr:colOff>38100</xdr:colOff>
      <xdr:row>57</xdr:row>
      <xdr:rowOff>139012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130139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97389</xdr:rowOff>
    </xdr:from>
    <xdr:to>
      <xdr:col>41</xdr:col>
      <xdr:colOff>101600</xdr:colOff>
      <xdr:row>57</xdr:row>
      <xdr:rowOff>27539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44066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127609</xdr:rowOff>
    </xdr:from>
    <xdr:to>
      <xdr:col>36</xdr:col>
      <xdr:colOff>165100</xdr:colOff>
      <xdr:row>57</xdr:row>
      <xdr:rowOff>57759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48886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121456</xdr:rowOff>
    </xdr:from>
    <xdr:to>
      <xdr:col>55</xdr:col>
      <xdr:colOff>0</xdr:colOff>
      <xdr:row>78</xdr:row>
      <xdr:rowOff>57513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51656"/>
          <a:ext cx="838200" cy="2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57513</xdr:rowOff>
    </xdr:from>
    <xdr:to>
      <xdr:col>50</xdr:col>
      <xdr:colOff>114300</xdr:colOff>
      <xdr:row>79</xdr:row>
      <xdr:rowOff>34065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30613"/>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78054</xdr:rowOff>
    </xdr:from>
    <xdr:to>
      <xdr:col>45</xdr:col>
      <xdr:colOff>177800</xdr:colOff>
      <xdr:row>79</xdr:row>
      <xdr:rowOff>34065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79704"/>
          <a:ext cx="889000" cy="29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78054</xdr:rowOff>
    </xdr:from>
    <xdr:to>
      <xdr:col>41</xdr:col>
      <xdr:colOff>50800</xdr:colOff>
      <xdr:row>78</xdr:row>
      <xdr:rowOff>122369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79704"/>
          <a:ext cx="889000" cy="2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70656</xdr:rowOff>
    </xdr:from>
    <xdr:to>
      <xdr:col>55</xdr:col>
      <xdr:colOff>50800</xdr:colOff>
      <xdr:row>77</xdr:row>
      <xdr:rowOff>806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93532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6713</xdr:rowOff>
    </xdr:from>
    <xdr:to>
      <xdr:col>50</xdr:col>
      <xdr:colOff>165100</xdr:colOff>
      <xdr:row>78</xdr:row>
      <xdr:rowOff>108313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124840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154715</xdr:rowOff>
    </xdr:from>
    <xdr:to>
      <xdr:col>46</xdr:col>
      <xdr:colOff>38100</xdr:colOff>
      <xdr:row>79</xdr:row>
      <xdr:rowOff>84865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75992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27254</xdr:rowOff>
    </xdr:from>
    <xdr:to>
      <xdr:col>41</xdr:col>
      <xdr:colOff>101600</xdr:colOff>
      <xdr:row>77</xdr:row>
      <xdr:rowOff>128854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145381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71569</xdr:rowOff>
    </xdr:from>
    <xdr:to>
      <xdr:col>36</xdr:col>
      <xdr:colOff>165100</xdr:colOff>
      <xdr:row>79</xdr:row>
      <xdr:rowOff>1719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164296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151079</xdr:rowOff>
    </xdr:from>
    <xdr:to>
      <xdr:col>55</xdr:col>
      <xdr:colOff>0</xdr:colOff>
      <xdr:row>98</xdr:row>
      <xdr:rowOff>5525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81729"/>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67399</xdr:rowOff>
    </xdr:from>
    <xdr:to>
      <xdr:col>50</xdr:col>
      <xdr:colOff>114300</xdr:colOff>
      <xdr:row>97</xdr:row>
      <xdr:rowOff>151079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98049"/>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67399</xdr:rowOff>
    </xdr:from>
    <xdr:to>
      <xdr:col>45</xdr:col>
      <xdr:colOff>177800</xdr:colOff>
      <xdr:row>98</xdr:row>
      <xdr:rowOff>76085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98049"/>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156274</xdr:rowOff>
    </xdr:from>
    <xdr:to>
      <xdr:col>41</xdr:col>
      <xdr:colOff>50800</xdr:colOff>
      <xdr:row>98</xdr:row>
      <xdr:rowOff>76085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126175</xdr:rowOff>
    </xdr:from>
    <xdr:to>
      <xdr:col>55</xdr:col>
      <xdr:colOff>50800</xdr:colOff>
      <xdr:row>98</xdr:row>
      <xdr:rowOff>56325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104602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100279</xdr:rowOff>
    </xdr:from>
    <xdr:to>
      <xdr:col>50</xdr:col>
      <xdr:colOff>165100</xdr:colOff>
      <xdr:row>98</xdr:row>
      <xdr:rowOff>30429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16599</xdr:rowOff>
    </xdr:from>
    <xdr:to>
      <xdr:col>46</xdr:col>
      <xdr:colOff>38100</xdr:colOff>
      <xdr:row>97</xdr:row>
      <xdr:rowOff>118199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134726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25285</xdr:rowOff>
    </xdr:from>
    <xdr:to>
      <xdr:col>41</xdr:col>
      <xdr:colOff>101600</xdr:colOff>
      <xdr:row>98</xdr:row>
      <xdr:rowOff>126885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118012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105474</xdr:rowOff>
    </xdr:from>
    <xdr:to>
      <xdr:col>36</xdr:col>
      <xdr:colOff>165100</xdr:colOff>
      <xdr:row>97</xdr:row>
      <xdr:rowOff>35624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52151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19529</xdr:rowOff>
    </xdr:from>
    <xdr:to>
      <xdr:col>85</xdr:col>
      <xdr:colOff>127000</xdr:colOff>
      <xdr:row>39</xdr:row>
      <xdr:rowOff>43707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06079"/>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42278</xdr:rowOff>
    </xdr:from>
    <xdr:to>
      <xdr:col>81</xdr:col>
      <xdr:colOff>50800</xdr:colOff>
      <xdr:row>39</xdr:row>
      <xdr:rowOff>43707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8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38533</xdr:rowOff>
    </xdr:from>
    <xdr:to>
      <xdr:col>76</xdr:col>
      <xdr:colOff>114300</xdr:colOff>
      <xdr:row>39</xdr:row>
      <xdr:rowOff>42278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5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26017</xdr:rowOff>
    </xdr:from>
    <xdr:to>
      <xdr:col>71</xdr:col>
      <xdr:colOff>177800</xdr:colOff>
      <xdr:row>39</xdr:row>
      <xdr:rowOff>38533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1256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140179</xdr:rowOff>
    </xdr:from>
    <xdr:to>
      <xdr:col>85</xdr:col>
      <xdr:colOff>177800</xdr:colOff>
      <xdr:row>39</xdr:row>
      <xdr:rowOff>70329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99556</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4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164357</xdr:rowOff>
    </xdr:from>
    <xdr:to>
      <xdr:col>81</xdr:col>
      <xdr:colOff>101600</xdr:colOff>
      <xdr:row>39</xdr:row>
      <xdr:rowOff>94507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85634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162928</xdr:rowOff>
    </xdr:from>
    <xdr:to>
      <xdr:col>76</xdr:col>
      <xdr:colOff>165100</xdr:colOff>
      <xdr:row>39</xdr:row>
      <xdr:rowOff>93078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84205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159183</xdr:rowOff>
    </xdr:from>
    <xdr:to>
      <xdr:col>72</xdr:col>
      <xdr:colOff>38100</xdr:colOff>
      <xdr:row>39</xdr:row>
      <xdr:rowOff>89333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105860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146667</xdr:rowOff>
    </xdr:from>
    <xdr:to>
      <xdr:col>67</xdr:col>
      <xdr:colOff>101600</xdr:colOff>
      <xdr:row>39</xdr:row>
      <xdr:rowOff>76817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93344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3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133934</xdr:rowOff>
    </xdr:from>
    <xdr:to>
      <xdr:col>85</xdr:col>
      <xdr:colOff>127000</xdr:colOff>
      <xdr:row>76</xdr:row>
      <xdr:rowOff>136297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6413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136297</xdr:rowOff>
    </xdr:from>
    <xdr:to>
      <xdr:col>81</xdr:col>
      <xdr:colOff>50800</xdr:colOff>
      <xdr:row>76</xdr:row>
      <xdr:rowOff>149213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6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149213</xdr:rowOff>
    </xdr:from>
    <xdr:to>
      <xdr:col>76</xdr:col>
      <xdr:colOff>114300</xdr:colOff>
      <xdr:row>76</xdr:row>
      <xdr:rowOff>160426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79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158026</xdr:rowOff>
    </xdr:from>
    <xdr:to>
      <xdr:col>71</xdr:col>
      <xdr:colOff>177800</xdr:colOff>
      <xdr:row>76</xdr:row>
      <xdr:rowOff>160426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8822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83134</xdr:rowOff>
    </xdr:from>
    <xdr:to>
      <xdr:col>85</xdr:col>
      <xdr:colOff>177800</xdr:colOff>
      <xdr:row>77</xdr:row>
      <xdr:rowOff>13284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106011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85497</xdr:rowOff>
    </xdr:from>
    <xdr:to>
      <xdr:col>81</xdr:col>
      <xdr:colOff>101600</xdr:colOff>
      <xdr:row>77</xdr:row>
      <xdr:rowOff>15647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32173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98413</xdr:rowOff>
    </xdr:from>
    <xdr:to>
      <xdr:col>76</xdr:col>
      <xdr:colOff>165100</xdr:colOff>
      <xdr:row>77</xdr:row>
      <xdr:rowOff>28563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45090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109626</xdr:rowOff>
    </xdr:from>
    <xdr:to>
      <xdr:col>72</xdr:col>
      <xdr:colOff>38100</xdr:colOff>
      <xdr:row>77</xdr:row>
      <xdr:rowOff>39776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56304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107226</xdr:rowOff>
    </xdr:from>
    <xdr:to>
      <xdr:col>67</xdr:col>
      <xdr:colOff>101600</xdr:colOff>
      <xdr:row>77</xdr:row>
      <xdr:rowOff>37376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28503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50164</xdr:rowOff>
    </xdr:from>
    <xdr:to>
      <xdr:col>85</xdr:col>
      <xdr:colOff>127000</xdr:colOff>
      <xdr:row>98</xdr:row>
      <xdr:rowOff>143498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52264"/>
          <a:ext cx="838200" cy="9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143498</xdr:rowOff>
    </xdr:from>
    <xdr:to>
      <xdr:col>81</xdr:col>
      <xdr:colOff>50800</xdr:colOff>
      <xdr:row>99</xdr:row>
      <xdr:rowOff>13360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45598"/>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13360</xdr:rowOff>
    </xdr:from>
    <xdr:to>
      <xdr:col>76</xdr:col>
      <xdr:colOff>114300</xdr:colOff>
      <xdr:row>99</xdr:row>
      <xdr:rowOff>25927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86910"/>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25927</xdr:rowOff>
    </xdr:from>
    <xdr:to>
      <xdr:col>71</xdr:col>
      <xdr:colOff>177800</xdr:colOff>
      <xdr:row>99</xdr:row>
      <xdr:rowOff>30978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9477"/>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170814</xdr:rowOff>
    </xdr:from>
    <xdr:to>
      <xdr:col>85</xdr:col>
      <xdr:colOff>177800</xdr:colOff>
      <xdr:row>98</xdr:row>
      <xdr:rowOff>100964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22241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92698</xdr:rowOff>
    </xdr:from>
    <xdr:to>
      <xdr:col>81</xdr:col>
      <xdr:colOff>101600</xdr:colOff>
      <xdr:row>99</xdr:row>
      <xdr:rowOff>22848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39375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134010</xdr:rowOff>
    </xdr:from>
    <xdr:to>
      <xdr:col>76</xdr:col>
      <xdr:colOff>165100</xdr:colOff>
      <xdr:row>99</xdr:row>
      <xdr:rowOff>64160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80687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7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146577</xdr:rowOff>
    </xdr:from>
    <xdr:to>
      <xdr:col>72</xdr:col>
      <xdr:colOff>38100</xdr:colOff>
      <xdr:row>99</xdr:row>
      <xdr:rowOff>76727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67854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151628</xdr:rowOff>
    </xdr:from>
    <xdr:to>
      <xdr:col>67</xdr:col>
      <xdr:colOff>101600</xdr:colOff>
      <xdr:row>99</xdr:row>
      <xdr:rowOff>81778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72905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137871</xdr:rowOff>
    </xdr:from>
    <xdr:to>
      <xdr:col>116</xdr:col>
      <xdr:colOff>63500</xdr:colOff>
      <xdr:row>38</xdr:row>
      <xdr:rowOff>139151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2971"/>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137780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36785</xdr:rowOff>
    </xdr:from>
    <xdr:to>
      <xdr:col>116</xdr:col>
      <xdr:colOff>63500</xdr:colOff>
      <xdr:row>58</xdr:row>
      <xdr:rowOff>37333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80885"/>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32852</xdr:rowOff>
    </xdr:from>
    <xdr:to>
      <xdr:col>111</xdr:col>
      <xdr:colOff>177800</xdr:colOff>
      <xdr:row>58</xdr:row>
      <xdr:rowOff>36785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76952"/>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32852</xdr:rowOff>
    </xdr:from>
    <xdr:to>
      <xdr:col>107</xdr:col>
      <xdr:colOff>50800</xdr:colOff>
      <xdr:row>58</xdr:row>
      <xdr:rowOff>37927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37927</xdr:rowOff>
    </xdr:from>
    <xdr:to>
      <xdr:col>102</xdr:col>
      <xdr:colOff>114300</xdr:colOff>
      <xdr:row>58</xdr:row>
      <xdr:rowOff>38888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157983</xdr:rowOff>
    </xdr:from>
    <xdr:to>
      <xdr:col>116</xdr:col>
      <xdr:colOff>114300</xdr:colOff>
      <xdr:row>58</xdr:row>
      <xdr:rowOff>88133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117360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157435</xdr:rowOff>
    </xdr:from>
    <xdr:to>
      <xdr:col>112</xdr:col>
      <xdr:colOff>38100</xdr:colOff>
      <xdr:row>58</xdr:row>
      <xdr:rowOff>87585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104112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153502</xdr:rowOff>
    </xdr:from>
    <xdr:to>
      <xdr:col>107</xdr:col>
      <xdr:colOff>101600</xdr:colOff>
      <xdr:row>58</xdr:row>
      <xdr:rowOff>83652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158577</xdr:rowOff>
    </xdr:from>
    <xdr:to>
      <xdr:col>102</xdr:col>
      <xdr:colOff>165100</xdr:colOff>
      <xdr:row>58</xdr:row>
      <xdr:rowOff>88727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105254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159538</xdr:rowOff>
    </xdr:from>
    <xdr:to>
      <xdr:col>98</xdr:col>
      <xdr:colOff>38100</xdr:colOff>
      <xdr:row>58</xdr:row>
      <xdr:rowOff>89688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106215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157348</xdr:rowOff>
    </xdr:from>
    <xdr:to>
      <xdr:col>116</xdr:col>
      <xdr:colOff>62864</xdr:colOff>
      <xdr:row>78</xdr:row>
      <xdr:rowOff>91602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30298"/>
          <a:ext cx="1269" cy="113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95429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91602</xdr:rowOff>
    </xdr:from>
    <xdr:to>
      <xdr:col>116</xdr:col>
      <xdr:colOff>152400</xdr:colOff>
      <xdr:row>78</xdr:row>
      <xdr:rowOff>91602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64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104025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157348</xdr:rowOff>
    </xdr:from>
    <xdr:to>
      <xdr:col>116</xdr:col>
      <xdr:colOff>152400</xdr:colOff>
      <xdr:row>71</xdr:row>
      <xdr:rowOff>157348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3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72309</xdr:rowOff>
    </xdr:from>
    <xdr:to>
      <xdr:col>116</xdr:col>
      <xdr:colOff>63500</xdr:colOff>
      <xdr:row>74</xdr:row>
      <xdr:rowOff>110325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245259"/>
          <a:ext cx="838200" cy="5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116865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7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138437</xdr:rowOff>
    </xdr:from>
    <xdr:to>
      <xdr:col>116</xdr:col>
      <xdr:colOff>114300</xdr:colOff>
      <xdr:row>76</xdr:row>
      <xdr:rowOff>68588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72309</xdr:rowOff>
    </xdr:from>
    <xdr:to>
      <xdr:col>111</xdr:col>
      <xdr:colOff>177800</xdr:colOff>
      <xdr:row>75</xdr:row>
      <xdr:rowOff>1808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245259"/>
          <a:ext cx="8890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98616</xdr:rowOff>
    </xdr:from>
    <xdr:to>
      <xdr:col>112</xdr:col>
      <xdr:colOff>38100</xdr:colOff>
      <xdr:row>76</xdr:row>
      <xdr:rowOff>28766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19893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1808</xdr:rowOff>
    </xdr:from>
    <xdr:to>
      <xdr:col>107</xdr:col>
      <xdr:colOff>50800</xdr:colOff>
      <xdr:row>75</xdr:row>
      <xdr:rowOff>10015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99164</xdr:rowOff>
    </xdr:from>
    <xdr:to>
      <xdr:col>107</xdr:col>
      <xdr:colOff>101600</xdr:colOff>
      <xdr:row>76</xdr:row>
      <xdr:rowOff>29314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20441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10015</xdr:rowOff>
    </xdr:from>
    <xdr:to>
      <xdr:col>102</xdr:col>
      <xdr:colOff>114300</xdr:colOff>
      <xdr:row>75</xdr:row>
      <xdr:rowOff>69291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16440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30706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59525</xdr:rowOff>
    </xdr:from>
    <xdr:to>
      <xdr:col>116</xdr:col>
      <xdr:colOff>114300</xdr:colOff>
      <xdr:row>74</xdr:row>
      <xdr:rowOff>161125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82402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21509</xdr:rowOff>
    </xdr:from>
    <xdr:to>
      <xdr:col>112</xdr:col>
      <xdr:colOff>38100</xdr:colOff>
      <xdr:row>71</xdr:row>
      <xdr:rowOff>123109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139636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122458</xdr:rowOff>
    </xdr:from>
    <xdr:to>
      <xdr:col>107</xdr:col>
      <xdr:colOff>101600</xdr:colOff>
      <xdr:row>75</xdr:row>
      <xdr:rowOff>52608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69135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130665</xdr:rowOff>
    </xdr:from>
    <xdr:to>
      <xdr:col>102</xdr:col>
      <xdr:colOff>165100</xdr:colOff>
      <xdr:row>75</xdr:row>
      <xdr:rowOff>60815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77342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18491</xdr:rowOff>
    </xdr:from>
    <xdr:to>
      <xdr:col>98</xdr:col>
      <xdr:colOff>38100</xdr:colOff>
      <xdr:row>75</xdr:row>
      <xdr:rowOff>120091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136618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類似団体平均と比較して、物件費、扶助費、</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繰出金が突出している。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を押し上げているのは</a:t>
          </a:r>
          <a:r>
            <a:rPr kumimoji="1" lang="ja-JP" altLang="ja-JP" sz="1100" b="0" i="0" baseline="0">
              <a:solidFill>
                <a:schemeClr val="dk1"/>
              </a:solidFill>
              <a:effectLst/>
              <a:latin typeface="+mn-lt"/>
              <a:ea typeface="+mn-ea"/>
              <a:cs typeface="+mn-cs"/>
            </a:rPr>
            <a:t>、ふるさと納税寄附の返礼品経費</a:t>
          </a:r>
          <a:r>
            <a:rPr kumimoji="1" lang="ja-JP" altLang="en-US" sz="1100" b="0" i="0" baseline="0">
              <a:solidFill>
                <a:schemeClr val="dk1"/>
              </a:solidFill>
              <a:effectLst/>
              <a:latin typeface="+mn-lt"/>
              <a:ea typeface="+mn-ea"/>
              <a:cs typeface="+mn-cs"/>
            </a:rPr>
            <a:t>である。繰出</a:t>
          </a:r>
          <a:r>
            <a:rPr kumimoji="1" lang="ja-JP" altLang="ja-JP" sz="1100" b="0" i="0" baseline="0">
              <a:solidFill>
                <a:schemeClr val="dk1"/>
              </a:solidFill>
              <a:effectLst/>
              <a:latin typeface="+mn-lt"/>
              <a:ea typeface="+mn-ea"/>
              <a:cs typeface="+mn-cs"/>
            </a:rPr>
            <a:t>金は、</a:t>
          </a:r>
          <a:r>
            <a:rPr kumimoji="1" lang="ja-JP" altLang="en-US" sz="1100" b="0" i="0" baseline="0">
              <a:solidFill>
                <a:schemeClr val="dk1"/>
              </a:solidFill>
              <a:effectLst/>
              <a:latin typeface="+mn-lt"/>
              <a:ea typeface="+mn-ea"/>
              <a:cs typeface="+mn-cs"/>
            </a:rPr>
            <a:t>前年度の</a:t>
          </a:r>
          <a:r>
            <a:rPr kumimoji="1" lang="ja-JP" altLang="ja-JP" sz="1100" b="0" i="0" baseline="0">
              <a:solidFill>
                <a:schemeClr val="dk1"/>
              </a:solidFill>
              <a:effectLst/>
              <a:latin typeface="+mn-lt"/>
              <a:ea typeface="+mn-ea"/>
              <a:cs typeface="+mn-cs"/>
            </a:rPr>
            <a:t>工業用地造成事業特別会計</a:t>
          </a:r>
          <a:r>
            <a:rPr kumimoji="1" lang="ja-JP" altLang="en-US" sz="1100" b="0" i="0" baseline="0">
              <a:solidFill>
                <a:schemeClr val="dk1"/>
              </a:solidFill>
              <a:effectLst/>
              <a:latin typeface="+mn-lt"/>
              <a:ea typeface="+mn-ea"/>
              <a:cs typeface="+mn-cs"/>
            </a:rPr>
            <a:t>繰出金が皆減となり水準は下がっている。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については、社会福祉費（介護給付費及び訓練給付費等）、老人福祉費（老人保護措置費等）、児童福祉費（私立保育園委託、児童手当、子ども医療費等）、衛生費（各種予防接種等）、教育費（幼稚園・認定こども園給付費等）など決算額の大きい事業が集中し</a:t>
          </a:r>
          <a:r>
            <a:rPr kumimoji="1" lang="ja-JP" altLang="en-US" sz="1100" b="0" i="0" baseline="0">
              <a:solidFill>
                <a:schemeClr val="dk1"/>
              </a:solidFill>
              <a:effectLst/>
              <a:latin typeface="+mn-lt"/>
              <a:ea typeface="+mn-ea"/>
              <a:cs typeface="+mn-cs"/>
            </a:rPr>
            <a:t>、類似団体よりも軒並み高い水準である。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普通建設事業が増加しているのは、工業用地造成事業に関連した道路等整備及び保育所等整備事業が影響している。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121412</xdr:rowOff>
    </xdr:from>
    <xdr:to>
      <xdr:col>24</xdr:col>
      <xdr:colOff>63500</xdr:colOff>
      <xdr:row>33</xdr:row>
      <xdr:rowOff>44069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7812"/>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44069</xdr:rowOff>
    </xdr:from>
    <xdr:to>
      <xdr:col>19</xdr:col>
      <xdr:colOff>177800</xdr:colOff>
      <xdr:row>33</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019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108458</xdr:rowOff>
    </xdr:from>
    <xdr:to>
      <xdr:col>15</xdr:col>
      <xdr:colOff>50800</xdr:colOff>
      <xdr:row>33</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94858"/>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108458</xdr:rowOff>
    </xdr:from>
    <xdr:to>
      <xdr:col>10</xdr:col>
      <xdr:colOff>114300</xdr:colOff>
      <xdr:row>33</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70612</xdr:rowOff>
    </xdr:from>
    <xdr:to>
      <xdr:col>24</xdr:col>
      <xdr:colOff>114300</xdr:colOff>
      <xdr:row>33</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93489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164719</xdr:rowOff>
    </xdr:from>
    <xdr:to>
      <xdr:col>20</xdr:col>
      <xdr:colOff>38100</xdr:colOff>
      <xdr:row>33</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111396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18034</xdr:rowOff>
    </xdr:from>
    <xdr:to>
      <xdr:col>15</xdr:col>
      <xdr:colOff>101600</xdr:colOff>
      <xdr:row>33</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57658</xdr:rowOff>
    </xdr:from>
    <xdr:to>
      <xdr:col>10</xdr:col>
      <xdr:colOff>165100</xdr:colOff>
      <xdr:row>32</xdr:row>
      <xdr:rowOff>159258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53086</xdr:rowOff>
    </xdr:from>
    <xdr:to>
      <xdr:col>6</xdr:col>
      <xdr:colOff>38100</xdr:colOff>
      <xdr:row>33</xdr:row>
      <xdr:rowOff>154686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171213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12733</xdr:rowOff>
    </xdr:from>
    <xdr:to>
      <xdr:col>24</xdr:col>
      <xdr:colOff>63500</xdr:colOff>
      <xdr:row>58</xdr:row>
      <xdr:rowOff>56456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6833"/>
          <a:ext cx="838200" cy="4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12733</xdr:rowOff>
    </xdr:from>
    <xdr:to>
      <xdr:col>19</xdr:col>
      <xdr:colOff>177800</xdr:colOff>
      <xdr:row>58</xdr:row>
      <xdr:rowOff>126658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6833"/>
          <a:ext cx="889000" cy="1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126658</xdr:rowOff>
    </xdr:from>
    <xdr:to>
      <xdr:col>15</xdr:col>
      <xdr:colOff>50800</xdr:colOff>
      <xdr:row>58</xdr:row>
      <xdr:rowOff>138785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075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138785</xdr:rowOff>
    </xdr:from>
    <xdr:to>
      <xdr:col>10</xdr:col>
      <xdr:colOff>114300</xdr:colOff>
      <xdr:row>58</xdr:row>
      <xdr:rowOff>140836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2885"/>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5656</xdr:rowOff>
    </xdr:from>
    <xdr:to>
      <xdr:col>24</xdr:col>
      <xdr:colOff>114300</xdr:colOff>
      <xdr:row>58</xdr:row>
      <xdr:rowOff>107256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136483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133383</xdr:rowOff>
    </xdr:from>
    <xdr:to>
      <xdr:col>20</xdr:col>
      <xdr:colOff>38100</xdr:colOff>
      <xdr:row>58</xdr:row>
      <xdr:rowOff>63533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80060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75858</xdr:rowOff>
    </xdr:from>
    <xdr:to>
      <xdr:col>15</xdr:col>
      <xdr:colOff>101600</xdr:colOff>
      <xdr:row>59</xdr:row>
      <xdr:rowOff>6008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22535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87985</xdr:rowOff>
    </xdr:from>
    <xdr:to>
      <xdr:col>10</xdr:col>
      <xdr:colOff>165100</xdr:colOff>
      <xdr:row>59</xdr:row>
      <xdr:rowOff>18135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34662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90036</xdr:rowOff>
    </xdr:from>
    <xdr:to>
      <xdr:col>6</xdr:col>
      <xdr:colOff>38100</xdr:colOff>
      <xdr:row>59</xdr:row>
      <xdr:rowOff>20186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36713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12795</xdr:rowOff>
    </xdr:from>
    <xdr:to>
      <xdr:col>24</xdr:col>
      <xdr:colOff>63500</xdr:colOff>
      <xdr:row>75</xdr:row>
      <xdr:rowOff>87633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71545"/>
          <a:ext cx="838200" cy="7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87633</xdr:rowOff>
    </xdr:from>
    <xdr:to>
      <xdr:col>19</xdr:col>
      <xdr:colOff>177800</xdr:colOff>
      <xdr:row>75</xdr:row>
      <xdr:rowOff>129772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6383"/>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129772</xdr:rowOff>
    </xdr:from>
    <xdr:to>
      <xdr:col>15</xdr:col>
      <xdr:colOff>50800</xdr:colOff>
      <xdr:row>76</xdr:row>
      <xdr:rowOff>97453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8522"/>
          <a:ext cx="889000" cy="1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97453</xdr:rowOff>
    </xdr:from>
    <xdr:to>
      <xdr:col>10</xdr:col>
      <xdr:colOff>114300</xdr:colOff>
      <xdr:row>76</xdr:row>
      <xdr:rowOff>141278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7653"/>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133445</xdr:rowOff>
    </xdr:from>
    <xdr:to>
      <xdr:col>24</xdr:col>
      <xdr:colOff>114300</xdr:colOff>
      <xdr:row>75</xdr:row>
      <xdr:rowOff>63595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156322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36833</xdr:rowOff>
    </xdr:from>
    <xdr:to>
      <xdr:col>20</xdr:col>
      <xdr:colOff>38100</xdr:colOff>
      <xdr:row>75</xdr:row>
      <xdr:rowOff>138433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154960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78972</xdr:rowOff>
    </xdr:from>
    <xdr:to>
      <xdr:col>15</xdr:col>
      <xdr:colOff>101600</xdr:colOff>
      <xdr:row>76</xdr:row>
      <xdr:rowOff>9122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25649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46653</xdr:rowOff>
    </xdr:from>
    <xdr:to>
      <xdr:col>10</xdr:col>
      <xdr:colOff>165100</xdr:colOff>
      <xdr:row>76</xdr:row>
      <xdr:rowOff>148253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164779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90478</xdr:rowOff>
    </xdr:from>
    <xdr:to>
      <xdr:col>6</xdr:col>
      <xdr:colOff>38100</xdr:colOff>
      <xdr:row>77</xdr:row>
      <xdr:rowOff>20628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37155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18706</xdr:rowOff>
    </xdr:from>
    <xdr:to>
      <xdr:col>24</xdr:col>
      <xdr:colOff>63500</xdr:colOff>
      <xdr:row>98</xdr:row>
      <xdr:rowOff>48783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20806"/>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32552</xdr:rowOff>
    </xdr:from>
    <xdr:to>
      <xdr:col>19</xdr:col>
      <xdr:colOff>177800</xdr:colOff>
      <xdr:row>98</xdr:row>
      <xdr:rowOff>48783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346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32552</xdr:rowOff>
    </xdr:from>
    <xdr:to>
      <xdr:col>15</xdr:col>
      <xdr:colOff>50800</xdr:colOff>
      <xdr:row>98</xdr:row>
      <xdr:rowOff>56604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34652"/>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58857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5870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139356</xdr:rowOff>
    </xdr:from>
    <xdr:to>
      <xdr:col>24</xdr:col>
      <xdr:colOff>114300</xdr:colOff>
      <xdr:row>98</xdr:row>
      <xdr:rowOff>69506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162233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169433</xdr:rowOff>
    </xdr:from>
    <xdr:to>
      <xdr:col>20</xdr:col>
      <xdr:colOff>38100</xdr:colOff>
      <xdr:row>98</xdr:row>
      <xdr:rowOff>99583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90710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153202</xdr:rowOff>
    </xdr:from>
    <xdr:to>
      <xdr:col>15</xdr:col>
      <xdr:colOff>101600</xdr:colOff>
      <xdr:row>98</xdr:row>
      <xdr:rowOff>83352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74479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123931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8057</xdr:rowOff>
    </xdr:from>
    <xdr:to>
      <xdr:col>6</xdr:col>
      <xdr:colOff>38100</xdr:colOff>
      <xdr:row>98</xdr:row>
      <xdr:rowOff>109657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100784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120904</xdr:rowOff>
    </xdr:from>
    <xdr:to>
      <xdr:col>36</xdr:col>
      <xdr:colOff>165100</xdr:colOff>
      <xdr:row>38</xdr:row>
      <xdr:rowOff>51054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42181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34968</xdr:rowOff>
    </xdr:from>
    <xdr:to>
      <xdr:col>55</xdr:col>
      <xdr:colOff>0</xdr:colOff>
      <xdr:row>57</xdr:row>
      <xdr:rowOff>52522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807618"/>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52522</xdr:rowOff>
    </xdr:from>
    <xdr:to>
      <xdr:col>50</xdr:col>
      <xdr:colOff>114300</xdr:colOff>
      <xdr:row>57</xdr:row>
      <xdr:rowOff>117624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25172"/>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140386</xdr:rowOff>
    </xdr:from>
    <xdr:to>
      <xdr:col>45</xdr:col>
      <xdr:colOff>177800</xdr:colOff>
      <xdr:row>57</xdr:row>
      <xdr:rowOff>117624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140386</xdr:rowOff>
    </xdr:from>
    <xdr:to>
      <xdr:col>41</xdr:col>
      <xdr:colOff>50800</xdr:colOff>
      <xdr:row>57</xdr:row>
      <xdr:rowOff>143063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41586"/>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155618</xdr:rowOff>
    </xdr:from>
    <xdr:to>
      <xdr:col>55</xdr:col>
      <xdr:colOff>50800</xdr:colOff>
      <xdr:row>57</xdr:row>
      <xdr:rowOff>85768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7045</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6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1722</xdr:rowOff>
    </xdr:from>
    <xdr:to>
      <xdr:col>50</xdr:col>
      <xdr:colOff>165100</xdr:colOff>
      <xdr:row>57</xdr:row>
      <xdr:rowOff>103322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119849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66824</xdr:rowOff>
    </xdr:from>
    <xdr:to>
      <xdr:col>46</xdr:col>
      <xdr:colOff>38100</xdr:colOff>
      <xdr:row>57</xdr:row>
      <xdr:rowOff>168424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13501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89586</xdr:rowOff>
    </xdr:from>
    <xdr:to>
      <xdr:col>41</xdr:col>
      <xdr:colOff>101600</xdr:colOff>
      <xdr:row>57</xdr:row>
      <xdr:rowOff>19736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36263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92263</xdr:rowOff>
    </xdr:from>
    <xdr:to>
      <xdr:col>36</xdr:col>
      <xdr:colOff>165100</xdr:colOff>
      <xdr:row>58</xdr:row>
      <xdr:rowOff>22413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38940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95555</xdr:rowOff>
    </xdr:from>
    <xdr:to>
      <xdr:col>55</xdr:col>
      <xdr:colOff>0</xdr:colOff>
      <xdr:row>77</xdr:row>
      <xdr:rowOff>20180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268505"/>
          <a:ext cx="838200" cy="9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20180</xdr:rowOff>
    </xdr:from>
    <xdr:to>
      <xdr:col>50</xdr:col>
      <xdr:colOff>114300</xdr:colOff>
      <xdr:row>78</xdr:row>
      <xdr:rowOff>137961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21830"/>
          <a:ext cx="889000" cy="2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118238</xdr:rowOff>
    </xdr:from>
    <xdr:to>
      <xdr:col>45</xdr:col>
      <xdr:colOff>177800</xdr:colOff>
      <xdr:row>78</xdr:row>
      <xdr:rowOff>137961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91338"/>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118238</xdr:rowOff>
    </xdr:from>
    <xdr:to>
      <xdr:col>41</xdr:col>
      <xdr:colOff>50800</xdr:colOff>
      <xdr:row>78</xdr:row>
      <xdr:rowOff>169126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1338"/>
          <a:ext cx="889000" cy="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44755</xdr:rowOff>
    </xdr:from>
    <xdr:to>
      <xdr:col>55</xdr:col>
      <xdr:colOff>50800</xdr:colOff>
      <xdr:row>71</xdr:row>
      <xdr:rowOff>146355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169232</xdr:rowOff>
    </xdr:from>
    <xdr:ext cx="599010"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1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140830</xdr:rowOff>
    </xdr:from>
    <xdr:to>
      <xdr:col>50</xdr:col>
      <xdr:colOff>165100</xdr:colOff>
      <xdr:row>77</xdr:row>
      <xdr:rowOff>70980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87161</xdr:rowOff>
    </xdr:from>
    <xdr:to>
      <xdr:col>46</xdr:col>
      <xdr:colOff>38100</xdr:colOff>
      <xdr:row>79</xdr:row>
      <xdr:rowOff>17311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33838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67438</xdr:rowOff>
    </xdr:from>
    <xdr:to>
      <xdr:col>41</xdr:col>
      <xdr:colOff>101600</xdr:colOff>
      <xdr:row>78</xdr:row>
      <xdr:rowOff>169038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14115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118326</xdr:rowOff>
    </xdr:from>
    <xdr:to>
      <xdr:col>36</xdr:col>
      <xdr:colOff>165100</xdr:colOff>
      <xdr:row>79</xdr:row>
      <xdr:rowOff>48476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39603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39681</xdr:rowOff>
    </xdr:from>
    <xdr:to>
      <xdr:col>55</xdr:col>
      <xdr:colOff>0</xdr:colOff>
      <xdr:row>97</xdr:row>
      <xdr:rowOff>2682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327431"/>
          <a:ext cx="838200" cy="30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2682</xdr:rowOff>
    </xdr:from>
    <xdr:to>
      <xdr:col>50</xdr:col>
      <xdr:colOff>114300</xdr:colOff>
      <xdr:row>97</xdr:row>
      <xdr:rowOff>83214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33332"/>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83214</xdr:rowOff>
    </xdr:from>
    <xdr:to>
      <xdr:col>45</xdr:col>
      <xdr:colOff>177800</xdr:colOff>
      <xdr:row>97</xdr:row>
      <xdr:rowOff>128064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13864"/>
          <a:ext cx="8890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128064</xdr:rowOff>
    </xdr:from>
    <xdr:to>
      <xdr:col>41</xdr:col>
      <xdr:colOff>50800</xdr:colOff>
      <xdr:row>97</xdr:row>
      <xdr:rowOff>150259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58714"/>
          <a:ext cx="8890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160331</xdr:rowOff>
    </xdr:from>
    <xdr:to>
      <xdr:col>55</xdr:col>
      <xdr:colOff>50800</xdr:colOff>
      <xdr:row>95</xdr:row>
      <xdr:rowOff>90481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1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123332</xdr:rowOff>
    </xdr:from>
    <xdr:to>
      <xdr:col>50</xdr:col>
      <xdr:colOff>165100</xdr:colOff>
      <xdr:row>97</xdr:row>
      <xdr:rowOff>53482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32414</xdr:rowOff>
    </xdr:from>
    <xdr:to>
      <xdr:col>46</xdr:col>
      <xdr:colOff>38100</xdr:colOff>
      <xdr:row>97</xdr:row>
      <xdr:rowOff>134014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125141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77264</xdr:rowOff>
    </xdr:from>
    <xdr:to>
      <xdr:col>41</xdr:col>
      <xdr:colOff>101600</xdr:colOff>
      <xdr:row>98</xdr:row>
      <xdr:rowOff>7414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169991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99459</xdr:rowOff>
    </xdr:from>
    <xdr:to>
      <xdr:col>36</xdr:col>
      <xdr:colOff>165100</xdr:colOff>
      <xdr:row>98</xdr:row>
      <xdr:rowOff>29609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20736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9787</xdr:rowOff>
    </xdr:from>
    <xdr:to>
      <xdr:col>85</xdr:col>
      <xdr:colOff>127000</xdr:colOff>
      <xdr:row>36</xdr:row>
      <xdr:rowOff>34704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81987"/>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9787</xdr:rowOff>
    </xdr:from>
    <xdr:to>
      <xdr:col>81</xdr:col>
      <xdr:colOff>50800</xdr:colOff>
      <xdr:row>36</xdr:row>
      <xdr:rowOff>84722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81987"/>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84722</xdr:rowOff>
    </xdr:from>
    <xdr:to>
      <xdr:col>76</xdr:col>
      <xdr:colOff>114300</xdr:colOff>
      <xdr:row>36</xdr:row>
      <xdr:rowOff>150353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56922"/>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24120</xdr:rowOff>
    </xdr:from>
    <xdr:to>
      <xdr:col>71</xdr:col>
      <xdr:colOff>177800</xdr:colOff>
      <xdr:row>36</xdr:row>
      <xdr:rowOff>150353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96320"/>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155354</xdr:rowOff>
    </xdr:from>
    <xdr:to>
      <xdr:col>85</xdr:col>
      <xdr:colOff>177800</xdr:colOff>
      <xdr:row>36</xdr:row>
      <xdr:rowOff>85504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6781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130437</xdr:rowOff>
    </xdr:from>
    <xdr:to>
      <xdr:col>81</xdr:col>
      <xdr:colOff>101600</xdr:colOff>
      <xdr:row>36</xdr:row>
      <xdr:rowOff>60587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77114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33922</xdr:rowOff>
    </xdr:from>
    <xdr:to>
      <xdr:col>76</xdr:col>
      <xdr:colOff>165100</xdr:colOff>
      <xdr:row>36</xdr:row>
      <xdr:rowOff>135522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152049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99553</xdr:rowOff>
    </xdr:from>
    <xdr:to>
      <xdr:col>72</xdr:col>
      <xdr:colOff>38100</xdr:colOff>
      <xdr:row>37</xdr:row>
      <xdr:rowOff>29703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20830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144770</xdr:rowOff>
    </xdr:from>
    <xdr:to>
      <xdr:col>67</xdr:col>
      <xdr:colOff>101600</xdr:colOff>
      <xdr:row>36</xdr:row>
      <xdr:rowOff>74920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91447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33490</xdr:rowOff>
    </xdr:from>
    <xdr:to>
      <xdr:col>85</xdr:col>
      <xdr:colOff>127000</xdr:colOff>
      <xdr:row>58</xdr:row>
      <xdr:rowOff>94538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77590"/>
          <a:ext cx="8382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82436</xdr:rowOff>
    </xdr:from>
    <xdr:to>
      <xdr:col>81</xdr:col>
      <xdr:colOff>50800</xdr:colOff>
      <xdr:row>58</xdr:row>
      <xdr:rowOff>94538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26536"/>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79299</xdr:rowOff>
    </xdr:from>
    <xdr:to>
      <xdr:col>76</xdr:col>
      <xdr:colOff>114300</xdr:colOff>
      <xdr:row>58</xdr:row>
      <xdr:rowOff>82436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023399"/>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79299</xdr:rowOff>
    </xdr:from>
    <xdr:to>
      <xdr:col>71</xdr:col>
      <xdr:colOff>177800</xdr:colOff>
      <xdr:row>58</xdr:row>
      <xdr:rowOff>117081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23399"/>
          <a:ext cx="889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154140</xdr:rowOff>
    </xdr:from>
    <xdr:to>
      <xdr:col>85</xdr:col>
      <xdr:colOff>177800</xdr:colOff>
      <xdr:row>58</xdr:row>
      <xdr:rowOff>84290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132567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43738</xdr:rowOff>
    </xdr:from>
    <xdr:to>
      <xdr:col>81</xdr:col>
      <xdr:colOff>101600</xdr:colOff>
      <xdr:row>58</xdr:row>
      <xdr:rowOff>145338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136465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31636</xdr:rowOff>
    </xdr:from>
    <xdr:to>
      <xdr:col>76</xdr:col>
      <xdr:colOff>165100</xdr:colOff>
      <xdr:row>58</xdr:row>
      <xdr:rowOff>133236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124363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28499</xdr:rowOff>
    </xdr:from>
    <xdr:to>
      <xdr:col>72</xdr:col>
      <xdr:colOff>38100</xdr:colOff>
      <xdr:row>58</xdr:row>
      <xdr:rowOff>130099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121226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66281</xdr:rowOff>
    </xdr:from>
    <xdr:to>
      <xdr:col>67</xdr:col>
      <xdr:colOff>101600</xdr:colOff>
      <xdr:row>58</xdr:row>
      <xdr:rowOff>167881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159008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19529</xdr:rowOff>
    </xdr:from>
    <xdr:to>
      <xdr:col>85</xdr:col>
      <xdr:colOff>127000</xdr:colOff>
      <xdr:row>79</xdr:row>
      <xdr:rowOff>43707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64079"/>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42278</xdr:rowOff>
    </xdr:from>
    <xdr:to>
      <xdr:col>81</xdr:col>
      <xdr:colOff>50800</xdr:colOff>
      <xdr:row>79</xdr:row>
      <xdr:rowOff>43707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6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38533</xdr:rowOff>
    </xdr:from>
    <xdr:to>
      <xdr:col>76</xdr:col>
      <xdr:colOff>114300</xdr:colOff>
      <xdr:row>79</xdr:row>
      <xdr:rowOff>42278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3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26017</xdr:rowOff>
    </xdr:from>
    <xdr:to>
      <xdr:col>71</xdr:col>
      <xdr:colOff>177800</xdr:colOff>
      <xdr:row>79</xdr:row>
      <xdr:rowOff>38533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7056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140179</xdr:rowOff>
    </xdr:from>
    <xdr:to>
      <xdr:col>85</xdr:col>
      <xdr:colOff>177800</xdr:colOff>
      <xdr:row>79</xdr:row>
      <xdr:rowOff>70329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99556</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0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164357</xdr:rowOff>
    </xdr:from>
    <xdr:to>
      <xdr:col>81</xdr:col>
      <xdr:colOff>101600</xdr:colOff>
      <xdr:row>79</xdr:row>
      <xdr:rowOff>94507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85634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162928</xdr:rowOff>
    </xdr:from>
    <xdr:to>
      <xdr:col>76</xdr:col>
      <xdr:colOff>165100</xdr:colOff>
      <xdr:row>79</xdr:row>
      <xdr:rowOff>93078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84205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159183</xdr:rowOff>
    </xdr:from>
    <xdr:to>
      <xdr:col>72</xdr:col>
      <xdr:colOff>38100</xdr:colOff>
      <xdr:row>79</xdr:row>
      <xdr:rowOff>89333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105860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3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146667</xdr:rowOff>
    </xdr:from>
    <xdr:to>
      <xdr:col>67</xdr:col>
      <xdr:colOff>101600</xdr:colOff>
      <xdr:row>79</xdr:row>
      <xdr:rowOff>76817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93344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133934</xdr:rowOff>
    </xdr:from>
    <xdr:to>
      <xdr:col>85</xdr:col>
      <xdr:colOff>127000</xdr:colOff>
      <xdr:row>96</xdr:row>
      <xdr:rowOff>136297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9313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136297</xdr:rowOff>
    </xdr:from>
    <xdr:to>
      <xdr:col>81</xdr:col>
      <xdr:colOff>50800</xdr:colOff>
      <xdr:row>96</xdr:row>
      <xdr:rowOff>149213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95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149213</xdr:rowOff>
    </xdr:from>
    <xdr:to>
      <xdr:col>76</xdr:col>
      <xdr:colOff>114300</xdr:colOff>
      <xdr:row>96</xdr:row>
      <xdr:rowOff>160426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08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158026</xdr:rowOff>
    </xdr:from>
    <xdr:to>
      <xdr:col>71</xdr:col>
      <xdr:colOff>177800</xdr:colOff>
      <xdr:row>96</xdr:row>
      <xdr:rowOff>160426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1722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83134</xdr:rowOff>
    </xdr:from>
    <xdr:to>
      <xdr:col>85</xdr:col>
      <xdr:colOff>177800</xdr:colOff>
      <xdr:row>97</xdr:row>
      <xdr:rowOff>13284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106011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85497</xdr:rowOff>
    </xdr:from>
    <xdr:to>
      <xdr:col>81</xdr:col>
      <xdr:colOff>101600</xdr:colOff>
      <xdr:row>97</xdr:row>
      <xdr:rowOff>15647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32174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98413</xdr:rowOff>
    </xdr:from>
    <xdr:to>
      <xdr:col>76</xdr:col>
      <xdr:colOff>165100</xdr:colOff>
      <xdr:row>97</xdr:row>
      <xdr:rowOff>28563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45090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109626</xdr:rowOff>
    </xdr:from>
    <xdr:to>
      <xdr:col>72</xdr:col>
      <xdr:colOff>38100</xdr:colOff>
      <xdr:row>97</xdr:row>
      <xdr:rowOff>39776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56303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107226</xdr:rowOff>
    </xdr:from>
    <xdr:to>
      <xdr:col>67</xdr:col>
      <xdr:colOff>101600</xdr:colOff>
      <xdr:row>97</xdr:row>
      <xdr:rowOff>37376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28503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類似団体平均と比較して、議会費、民生費、農林水産業費、商工費</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の項目が高い水準にある。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議会費は</a:t>
          </a:r>
          <a:r>
            <a:rPr kumimoji="1" lang="ja-JP" altLang="en-US" sz="1100" b="0" i="0" baseline="0">
              <a:solidFill>
                <a:schemeClr val="dk1"/>
              </a:solidFill>
              <a:effectLst/>
              <a:latin typeface="+mn-lt"/>
              <a:ea typeface="+mn-ea"/>
              <a:cs typeface="+mn-cs"/>
            </a:rPr>
            <a:t>改選の影響で増加したが、定数削減により</a:t>
          </a:r>
          <a:r>
            <a:rPr kumimoji="1" lang="ja-JP" altLang="ja-JP" sz="1100" b="0" i="0" baseline="0">
              <a:solidFill>
                <a:schemeClr val="dk1"/>
              </a:solidFill>
              <a:effectLst/>
              <a:latin typeface="+mn-lt"/>
              <a:ea typeface="+mn-ea"/>
              <a:cs typeface="+mn-cs"/>
            </a:rPr>
            <a:t>今後、改善が見込まれる。</a:t>
          </a:r>
          <a:r>
            <a:rPr kumimoji="1" lang="ja-JP" altLang="en-US" sz="1100" b="0" i="0" baseline="0">
              <a:solidFill>
                <a:schemeClr val="dk1"/>
              </a:solidFill>
              <a:effectLst/>
              <a:latin typeface="+mn-lt"/>
              <a:ea typeface="+mn-ea"/>
              <a:cs typeface="+mn-cs"/>
            </a:rPr>
            <a:t>商工費は、</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推進事業が組織機構改編に伴い総務費から移管されたため急増した。</a:t>
          </a:r>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保育所等整備事業により増加した。農林水産業費と土木費は、</a:t>
          </a:r>
          <a:r>
            <a:rPr kumimoji="1" lang="ja-JP" altLang="ja-JP" sz="1100" b="0" i="0" baseline="0">
              <a:solidFill>
                <a:schemeClr val="dk1"/>
              </a:solidFill>
              <a:effectLst/>
              <a:latin typeface="+mn-lt"/>
              <a:ea typeface="+mn-ea"/>
              <a:cs typeface="+mn-cs"/>
            </a:rPr>
            <a:t>工業用地造成事業</a:t>
          </a:r>
          <a:r>
            <a:rPr kumimoji="1" lang="ja-JP" altLang="en-US" sz="1100" b="0" i="0" baseline="0">
              <a:solidFill>
                <a:schemeClr val="dk1"/>
              </a:solidFill>
              <a:effectLst/>
              <a:latin typeface="+mn-lt"/>
              <a:ea typeface="+mn-ea"/>
              <a:cs typeface="+mn-cs"/>
            </a:rPr>
            <a:t>に関連した畑かん等布設替事業及び道路等整備事業により増加している。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また、台風</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号による被害を受け災害復旧費が増加している。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臨時</a:t>
          </a:r>
          <a:r>
            <a:rPr kumimoji="1" lang="ja-JP" altLang="en-US" sz="1100" b="0" i="0" baseline="0">
              <a:solidFill>
                <a:schemeClr val="dk1"/>
              </a:solidFill>
              <a:effectLst/>
              <a:latin typeface="+mn-lt"/>
              <a:ea typeface="+mn-ea"/>
              <a:cs typeface="+mn-cs"/>
            </a:rPr>
            <a:t>的に発生した</a:t>
          </a:r>
          <a:r>
            <a:rPr kumimoji="1" lang="ja-JP" altLang="ja-JP" sz="1100" b="0" i="0" baseline="0">
              <a:solidFill>
                <a:schemeClr val="dk1"/>
              </a:solidFill>
              <a:effectLst/>
              <a:latin typeface="+mn-lt"/>
              <a:ea typeface="+mn-ea"/>
              <a:cs typeface="+mn-cs"/>
            </a:rPr>
            <a:t>特殊な事情が強く反映されているが、引き続き、事業全般に対して成果や効果を検証し、歳出削減に努めていく。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実質単年度収支と財政調整基金残高の伸びは、工業用地造成事業における造成地売却収入約</a:t>
          </a:r>
          <a:r>
            <a:rPr kumimoji="1" lang="en-US" altLang="ja-JP" sz="1100" b="0" i="0" baseline="0">
              <a:solidFill>
                <a:schemeClr val="dk1"/>
              </a:solidFill>
              <a:effectLst/>
              <a:latin typeface="+mn-lt"/>
              <a:ea typeface="+mn-ea"/>
              <a:cs typeface="+mn-cs"/>
            </a:rPr>
            <a:t>17</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千万円のうち約</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千万円を一時的に</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に積み立てしたことによる。この積立分は、令和元年度以降の工業用地造成事業の公債費等の財源として年次的に取り崩すため、実質的な</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残高の水準はさらに低い。財政調整基金の適正規模としては、</a:t>
          </a:r>
          <a:r>
            <a:rPr kumimoji="1" lang="ja-JP" altLang="ja-JP" sz="1100" b="0" i="0" baseline="0">
              <a:solidFill>
                <a:schemeClr val="dk1"/>
              </a:solidFill>
              <a:effectLst/>
              <a:latin typeface="+mn-lt"/>
              <a:ea typeface="+mn-ea"/>
              <a:cs typeface="+mn-cs"/>
            </a:rPr>
            <a:t>標準財政規模の約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％程度</a:t>
          </a:r>
          <a:r>
            <a:rPr kumimoji="1" lang="ja-JP" altLang="en-US" sz="1100" b="0" i="0" baseline="0">
              <a:solidFill>
                <a:schemeClr val="dk1"/>
              </a:solidFill>
              <a:effectLst/>
              <a:latin typeface="+mn-lt"/>
              <a:ea typeface="+mn-ea"/>
              <a:cs typeface="+mn-cs"/>
            </a:rPr>
            <a:t>（概ね</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を目安として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災害による財政出動を踏まえながら、</a:t>
          </a:r>
          <a:r>
            <a:rPr kumimoji="1" lang="ja-JP" altLang="ja-JP" sz="1100" b="0" i="0" baseline="0">
              <a:solidFill>
                <a:schemeClr val="dk1"/>
              </a:solidFill>
              <a:effectLst/>
              <a:latin typeface="+mn-lt"/>
              <a:ea typeface="+mn-ea"/>
              <a:cs typeface="+mn-cs"/>
            </a:rPr>
            <a:t>基金残高の適正規模の確保に</a:t>
          </a:r>
          <a:r>
            <a:rPr kumimoji="1" lang="ja-JP" altLang="en-US" sz="1100" b="0" i="0" baseline="0">
              <a:solidFill>
                <a:schemeClr val="dk1"/>
              </a:solidFill>
              <a:effectLst/>
              <a:latin typeface="+mn-lt"/>
              <a:ea typeface="+mn-ea"/>
              <a:cs typeface="+mn-cs"/>
            </a:rPr>
            <a:t>努めていく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全ての会計が黒字で推移しているが、国民健康保険事業は、</a:t>
          </a:r>
          <a:r>
            <a:rPr kumimoji="1" lang="ja-JP" altLang="en-US" sz="1100" b="0" i="0" baseline="0">
              <a:solidFill>
                <a:schemeClr val="dk1"/>
              </a:solidFill>
              <a:effectLst/>
              <a:latin typeface="+mn-lt"/>
              <a:ea typeface="+mn-ea"/>
              <a:cs typeface="+mn-cs"/>
            </a:rPr>
            <a:t>広域化により</a:t>
          </a:r>
          <a:r>
            <a:rPr kumimoji="1" lang="ja-JP" altLang="ja-JP" sz="1100" b="0" i="0" baseline="0">
              <a:solidFill>
                <a:schemeClr val="dk1"/>
              </a:solidFill>
              <a:effectLst/>
              <a:latin typeface="+mn-lt"/>
              <a:ea typeface="+mn-ea"/>
              <a:cs typeface="+mn-cs"/>
            </a:rPr>
            <a:t>県に運営形態が移管したこと、介護保険事業は、計画年度の</a:t>
          </a:r>
          <a:r>
            <a:rPr kumimoji="1" lang="ja-JP" altLang="en-US" sz="1100" b="0" i="0" baseline="0">
              <a:solidFill>
                <a:schemeClr val="dk1"/>
              </a:solidFill>
              <a:effectLst/>
              <a:latin typeface="+mn-lt"/>
              <a:ea typeface="+mn-ea"/>
              <a:cs typeface="+mn-cs"/>
            </a:rPr>
            <a:t>変わり目にあたり事業費見直しが反映されたことなど</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それぞれ</a:t>
          </a:r>
          <a:r>
            <a:rPr kumimoji="1" lang="ja-JP" altLang="ja-JP" sz="1100" b="0" i="0" baseline="0">
              <a:solidFill>
                <a:schemeClr val="dk1"/>
              </a:solidFill>
              <a:effectLst/>
              <a:latin typeface="+mn-lt"/>
              <a:ea typeface="+mn-ea"/>
              <a:cs typeface="+mn-cs"/>
            </a:rPr>
            <a:t>実質収支の減少に影響している。　</a:t>
          </a:r>
          <a:endParaRPr lang="ja-JP" altLang="ja-JP">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各特別会計</a:t>
          </a:r>
          <a:r>
            <a:rPr kumimoji="1" lang="ja-JP" altLang="ja-JP" sz="1100" b="0" i="0" baseline="0">
              <a:solidFill>
                <a:schemeClr val="dk1"/>
              </a:solidFill>
              <a:effectLst/>
              <a:latin typeface="+mn-lt"/>
              <a:ea typeface="+mn-ea"/>
              <a:cs typeface="+mn-cs"/>
            </a:rPr>
            <a:t>において中長期的な展望のもと適正な料金体系や制度設計等の見直しを行い、効率的かつ安定的な事業運営の継続に努めてい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13477071</v>
      </c>
      <c r="BO4" s="430"/>
      <c r="BP4" s="430"/>
      <c r="BQ4" s="430"/>
      <c r="BR4" s="430"/>
      <c r="BS4" s="430"/>
      <c r="BT4" s="430"/>
      <c r="BU4" s="431"/>
      <c r="BV4" s="429">
        <v>11791000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10.5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12843211</v>
      </c>
      <c r="BO5" s="467"/>
      <c r="BP5" s="467"/>
      <c r="BQ5" s="467"/>
      <c r="BR5" s="467"/>
      <c r="BS5" s="467"/>
      <c r="BT5" s="467"/>
      <c r="BU5" s="468"/>
      <c r="BV5" s="466">
        <v>11146759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92.9</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633860</v>
      </c>
      <c r="BO6" s="467"/>
      <c r="BP6" s="467"/>
      <c r="BQ6" s="467"/>
      <c r="BR6" s="467"/>
      <c r="BS6" s="467"/>
      <c r="BT6" s="467"/>
      <c r="BU6" s="468"/>
      <c r="BV6" s="466">
        <v>644241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97.2</v>
      </c>
      <c r="CU6" s="504"/>
      <c r="CV6" s="504"/>
      <c r="CW6" s="504"/>
      <c r="CX6" s="504"/>
      <c r="CY6" s="504"/>
      <c r="CZ6" s="504"/>
      <c r="DA6" s="505"/>
      <c r="DB6" s="503">
        <v>98.6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260680</v>
      </c>
      <c r="BO7" s="467"/>
      <c r="BP7" s="467"/>
      <c r="BQ7" s="467"/>
      <c r="BR7" s="467"/>
      <c r="BS7" s="467"/>
      <c r="BT7" s="467"/>
      <c r="BU7" s="468"/>
      <c r="BV7" s="466">
        <v>136553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4829786</v>
      </c>
      <c r="CU7" s="467"/>
      <c r="CV7" s="467"/>
      <c r="CW7" s="467"/>
      <c r="CX7" s="467"/>
      <c r="CY7" s="467"/>
      <c r="CZ7" s="467"/>
      <c r="DA7" s="468"/>
      <c r="DB7" s="466">
        <v>4815078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373180</v>
      </c>
      <c r="BO8" s="467"/>
      <c r="BP8" s="467"/>
      <c r="BQ8" s="467"/>
      <c r="BR8" s="467"/>
      <c r="BS8" s="467"/>
      <c r="BT8" s="467"/>
      <c r="BU8" s="468"/>
      <c r="BV8" s="466">
        <v>507688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0.52</v>
      </c>
      <c r="CU8" s="507"/>
      <c r="CV8" s="507"/>
      <c r="CW8" s="507"/>
      <c r="CX8" s="507"/>
      <c r="CY8" s="507"/>
      <c r="CZ8" s="507"/>
      <c r="DA8" s="508"/>
      <c r="DB8" s="506">
        <v>0.51</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21025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-134508</v>
      </c>
      <c r="BO9" s="467"/>
      <c r="BP9" s="467"/>
      <c r="BQ9" s="467"/>
      <c r="BR9" s="467"/>
      <c r="BS9" s="467"/>
      <c r="BT9" s="467"/>
      <c r="BU9" s="468"/>
      <c r="BV9" s="466">
        <v>191974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9.9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21733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1426361</v>
      </c>
      <c r="BO10" s="467"/>
      <c r="BP10" s="467"/>
      <c r="BQ10" s="467"/>
      <c r="BR10" s="467"/>
      <c r="BS10" s="467"/>
      <c r="BT10" s="467"/>
      <c r="BU10" s="468"/>
      <c r="BV10" s="466">
        <v>1583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20448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379153</v>
      </c>
      <c r="BO12" s="467"/>
      <c r="BP12" s="467"/>
      <c r="BQ12" s="467"/>
      <c r="BR12" s="467"/>
      <c r="BS12" s="467"/>
      <c r="BT12" s="467"/>
      <c r="BU12" s="468"/>
      <c r="BV12" s="466">
        <v>546873</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20400</v>
      </c>
      <c r="S13" s="548"/>
      <c r="T13" s="548"/>
      <c r="U13" s="548"/>
      <c r="V13" s="549"/>
      <c r="W13" s="482" t="s">
        <v>138</v>
      </c>
      <c r="X13" s="483"/>
      <c r="Y13" s="483"/>
      <c r="Z13" s="483"/>
      <c r="AA13" s="483"/>
      <c r="AB13" s="473"/>
      <c r="AC13" s="517">
        <v>1158</v>
      </c>
      <c r="AD13" s="518"/>
      <c r="AE13" s="518"/>
      <c r="AF13" s="518"/>
      <c r="AG13" s="557"/>
      <c r="AH13" s="517">
        <v>1106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912700</v>
      </c>
      <c r="BO13" s="467"/>
      <c r="BP13" s="467"/>
      <c r="BQ13" s="467"/>
      <c r="BR13" s="467"/>
      <c r="BS13" s="467"/>
      <c r="BT13" s="467"/>
      <c r="BU13" s="468"/>
      <c r="BV13" s="466">
        <v>-353316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10.199999999999999</v>
      </c>
      <c r="CU13" s="464"/>
      <c r="CV13" s="464"/>
      <c r="CW13" s="464"/>
      <c r="CX13" s="464"/>
      <c r="CY13" s="464"/>
      <c r="CZ13" s="464"/>
      <c r="DA13" s="465"/>
      <c r="DB13" s="463">
        <v>9.6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20678</v>
      </c>
      <c r="S14" s="548"/>
      <c r="T14" s="548"/>
      <c r="U14" s="548"/>
      <c r="V14" s="549"/>
      <c r="W14" s="456"/>
      <c r="X14" s="457"/>
      <c r="Y14" s="457"/>
      <c r="Z14" s="457"/>
      <c r="AA14" s="457"/>
      <c r="AB14" s="446"/>
      <c r="AC14" s="550">
        <v>11.9</v>
      </c>
      <c r="AD14" s="551"/>
      <c r="AE14" s="551"/>
      <c r="AF14" s="551"/>
      <c r="AG14" s="552"/>
      <c r="AH14" s="550">
        <v>11.4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12.2</v>
      </c>
      <c r="CU14" s="562"/>
      <c r="CV14" s="562"/>
      <c r="CW14" s="562"/>
      <c r="CX14" s="562"/>
      <c r="CY14" s="562"/>
      <c r="CZ14" s="562"/>
      <c r="DA14" s="563"/>
      <c r="DB14" s="561">
        <v>25.4</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20626</v>
      </c>
      <c r="S15" s="548"/>
      <c r="T15" s="548"/>
      <c r="U15" s="548"/>
      <c r="V15" s="549"/>
      <c r="W15" s="482" t="s">
        <v>146</v>
      </c>
      <c r="X15" s="483"/>
      <c r="Y15" s="483"/>
      <c r="Z15" s="483"/>
      <c r="AA15" s="483"/>
      <c r="AB15" s="473"/>
      <c r="AC15" s="517">
        <v>1944</v>
      </c>
      <c r="AD15" s="518"/>
      <c r="AE15" s="518"/>
      <c r="AF15" s="518"/>
      <c r="AG15" s="557"/>
      <c r="AH15" s="517">
        <v>2025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2083830</v>
      </c>
      <c r="BO15" s="430"/>
      <c r="BP15" s="430"/>
      <c r="BQ15" s="430"/>
      <c r="BR15" s="430"/>
      <c r="BS15" s="430"/>
      <c r="BT15" s="430"/>
      <c r="BU15" s="431"/>
      <c r="BV15" s="429">
        <v>2063377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20</v>
      </c>
      <c r="AD16" s="551"/>
      <c r="AE16" s="551"/>
      <c r="AF16" s="551"/>
      <c r="AG16" s="552"/>
      <c r="AH16" s="550">
        <v>20.9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3989267</v>
      </c>
      <c r="BO16" s="467"/>
      <c r="BP16" s="467"/>
      <c r="BQ16" s="467"/>
      <c r="BR16" s="467"/>
      <c r="BS16" s="467"/>
      <c r="BT16" s="467"/>
      <c r="BU16" s="468"/>
      <c r="BV16" s="466">
        <v>3981851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6633</v>
      </c>
      <c r="AD17" s="518"/>
      <c r="AE17" s="518"/>
      <c r="AF17" s="518"/>
      <c r="AG17" s="557"/>
      <c r="AH17" s="517">
        <v>6575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2640297</v>
      </c>
      <c r="BO17" s="467"/>
      <c r="BP17" s="467"/>
      <c r="BQ17" s="467"/>
      <c r="BR17" s="467"/>
      <c r="BS17" s="467"/>
      <c r="BT17" s="467"/>
      <c r="BU17" s="468"/>
      <c r="BV17" s="466">
        <v>2615778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43.8</v>
      </c>
      <c r="M18" s="579"/>
      <c r="N18" s="579"/>
      <c r="O18" s="579"/>
      <c r="P18" s="579"/>
      <c r="Q18" s="579"/>
      <c r="R18" s="580"/>
      <c r="S18" s="580"/>
      <c r="T18" s="580"/>
      <c r="U18" s="580"/>
      <c r="V18" s="581"/>
      <c r="W18" s="484"/>
      <c r="X18" s="485"/>
      <c r="Y18" s="485"/>
      <c r="Z18" s="485"/>
      <c r="AA18" s="485"/>
      <c r="AB18" s="476"/>
      <c r="AC18" s="582">
        <v>68.099999999999994</v>
      </c>
      <c r="AD18" s="583"/>
      <c r="AE18" s="583"/>
      <c r="AF18" s="583"/>
      <c r="AG18" s="584"/>
      <c r="AH18" s="582">
        <v>67.7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4519695</v>
      </c>
      <c r="BO18" s="467"/>
      <c r="BP18" s="467"/>
      <c r="BQ18" s="467"/>
      <c r="BR18" s="467"/>
      <c r="BS18" s="467"/>
      <c r="BT18" s="467"/>
      <c r="BU18" s="468"/>
      <c r="BV18" s="466">
        <v>4540551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480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6320594</v>
      </c>
      <c r="BO19" s="467"/>
      <c r="BP19" s="467"/>
      <c r="BQ19" s="467"/>
      <c r="BR19" s="467"/>
      <c r="BS19" s="467"/>
      <c r="BT19" s="467"/>
      <c r="BU19" s="468"/>
      <c r="BV19" s="466">
        <v>6356506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8678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7757921</v>
      </c>
      <c r="BO23" s="467"/>
      <c r="BP23" s="467"/>
      <c r="BQ23" s="467"/>
      <c r="BR23" s="467"/>
      <c r="BS23" s="467"/>
      <c r="BT23" s="467"/>
      <c r="BU23" s="468"/>
      <c r="BV23" s="466">
        <v>7318682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7190</v>
      </c>
      <c r="R24" s="518"/>
      <c r="S24" s="518"/>
      <c r="T24" s="518"/>
      <c r="U24" s="518"/>
      <c r="V24" s="557"/>
      <c r="W24" s="616"/>
      <c r="X24" s="604"/>
      <c r="Y24" s="605"/>
      <c r="Z24" s="516" t="s">
        <v>170</v>
      </c>
      <c r="AA24" s="496"/>
      <c r="AB24" s="496"/>
      <c r="AC24" s="496"/>
      <c r="AD24" s="496"/>
      <c r="AE24" s="496"/>
      <c r="AF24" s="496"/>
      <c r="AG24" s="497"/>
      <c r="AH24" s="517">
        <v>148</v>
      </c>
      <c r="AI24" s="518"/>
      <c r="AJ24" s="518"/>
      <c r="AK24" s="518"/>
      <c r="AL24" s="557"/>
      <c r="AM24" s="517">
        <v>443704</v>
      </c>
      <c r="AN24" s="518"/>
      <c r="AO24" s="518"/>
      <c r="AP24" s="518"/>
      <c r="AQ24" s="518"/>
      <c r="AR24" s="557"/>
      <c r="AS24" s="517">
        <v>2998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5264764</v>
      </c>
      <c r="BO24" s="467"/>
      <c r="BP24" s="467"/>
      <c r="BQ24" s="467"/>
      <c r="BR24" s="467"/>
      <c r="BS24" s="467"/>
      <c r="BT24" s="467"/>
      <c r="BU24" s="468"/>
      <c r="BV24" s="466">
        <v>5196830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5830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226714</v>
      </c>
      <c r="BO25" s="430"/>
      <c r="BP25" s="430"/>
      <c r="BQ25" s="430"/>
      <c r="BR25" s="430"/>
      <c r="BS25" s="430"/>
      <c r="BT25" s="430"/>
      <c r="BU25" s="431"/>
      <c r="BV25" s="429">
        <v>277884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t="s">
        <v>174</v>
      </c>
      <c r="AI26" s="518"/>
      <c r="AJ26" s="518"/>
      <c r="AK26" s="518"/>
      <c r="AL26" s="557"/>
      <c r="AM26" s="517" t="s">
        <v>178</v>
      </c>
      <c r="AN26" s="518"/>
      <c r="AO26" s="518"/>
      <c r="AP26" s="518"/>
      <c r="AQ26" s="518"/>
      <c r="AR26" s="557"/>
      <c r="AS26" s="517" t="s">
        <v>174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3030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182</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315821</v>
      </c>
      <c r="BO27" s="640"/>
      <c r="BP27" s="640"/>
      <c r="BQ27" s="640"/>
      <c r="BR27" s="640"/>
      <c r="BS27" s="640"/>
      <c r="BT27" s="640"/>
      <c r="BU27" s="641"/>
      <c r="BV27" s="639">
        <v>315821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184</v>
      </c>
      <c r="F28" s="496"/>
      <c r="G28" s="496"/>
      <c r="H28" s="496"/>
      <c r="I28" s="496"/>
      <c r="J28" s="496"/>
      <c r="K28" s="497"/>
      <c r="L28" s="517">
        <v>1</v>
      </c>
      <c r="M28" s="518"/>
      <c r="N28" s="518"/>
      <c r="O28" s="518"/>
      <c r="P28" s="557"/>
      <c r="Q28" s="517">
        <v>2270</v>
      </c>
      <c r="R28" s="518"/>
      <c r="S28" s="518"/>
      <c r="T28" s="518"/>
      <c r="U28" s="518"/>
      <c r="V28" s="557"/>
      <c r="W28" s="616"/>
      <c r="X28" s="604"/>
      <c r="Y28" s="605"/>
      <c r="Z28" s="516" t="s">
        <v>185</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2075765</v>
      </c>
      <c r="BO28" s="430"/>
      <c r="BP28" s="430"/>
      <c r="BQ28" s="430"/>
      <c r="BR28" s="430"/>
      <c r="BS28" s="430"/>
      <c r="BT28" s="430"/>
      <c r="BU28" s="431"/>
      <c r="BV28" s="429">
        <v>1028557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187</v>
      </c>
      <c r="F29" s="496"/>
      <c r="G29" s="496"/>
      <c r="H29" s="496"/>
      <c r="I29" s="496"/>
      <c r="J29" s="496"/>
      <c r="K29" s="497"/>
      <c r="L29" s="517">
        <v>12</v>
      </c>
      <c r="M29" s="518"/>
      <c r="N29" s="518"/>
      <c r="O29" s="518"/>
      <c r="P29" s="557"/>
      <c r="Q29" s="517">
        <v>2100</v>
      </c>
      <c r="R29" s="518"/>
      <c r="S29" s="518"/>
      <c r="T29" s="518"/>
      <c r="U29" s="518"/>
      <c r="V29" s="557"/>
      <c r="W29" s="617"/>
      <c r="X29" s="618"/>
      <c r="Y29" s="619"/>
      <c r="Z29" s="516" t="s">
        <v>188</v>
      </c>
      <c r="AA29" s="496"/>
      <c r="AB29" s="496"/>
      <c r="AC29" s="496"/>
      <c r="AD29" s="496"/>
      <c r="AE29" s="496"/>
      <c r="AF29" s="496"/>
      <c r="AG29" s="497"/>
      <c r="AH29" s="517">
        <v>150</v>
      </c>
      <c r="AI29" s="518"/>
      <c r="AJ29" s="518"/>
      <c r="AK29" s="518"/>
      <c r="AL29" s="557"/>
      <c r="AM29" s="517">
        <v>451252</v>
      </c>
      <c r="AN29" s="518"/>
      <c r="AO29" s="518"/>
      <c r="AP29" s="518"/>
      <c r="AQ29" s="518"/>
      <c r="AR29" s="557"/>
      <c r="AS29" s="517">
        <v>3008</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58871</v>
      </c>
      <c r="BO29" s="467"/>
      <c r="BP29" s="467"/>
      <c r="BQ29" s="467"/>
      <c r="BR29" s="467"/>
      <c r="BS29" s="467"/>
      <c r="BT29" s="467"/>
      <c r="BU29" s="468"/>
      <c r="BV29" s="466">
        <v>58871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1737144</v>
      </c>
      <c r="BO30" s="640"/>
      <c r="BP30" s="640"/>
      <c r="BQ30" s="640"/>
      <c r="BR30" s="640"/>
      <c r="BS30" s="640"/>
      <c r="BT30" s="640"/>
      <c r="BU30" s="641"/>
      <c r="BV30" s="639">
        <v>1898011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宮崎県市町村総合事務組合（一般会計）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株式会社高鍋衛生公社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工業用地造成事業</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宮崎県市町村総合事務組合（市町村交通災害共済事業特別会計）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宮崎県環境整備公社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介護認定審査会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宮崎県市町村総合事務組合（自治会館管理運営特別会計）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宮崎県後期高齢者医療広域連合（後期高齢者医療特別会計）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宮崎県東児湯消防組合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西都児湯環境整備事務組合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高鍋・木城衛生組合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一ツ瀬川営農飲雑用水広域水道企業団</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i3OUSfcv80Wi1/o23IOv0HTQXd681K9mmJ75fLedP82pT4SkyNxuv7Sy9uvdAUFaZ6F0onWVve7ng0TrV2A/g==" saltValue="aYZ8sZWFv2nU5BBkSTmO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4" t="s">
        <v>562</v>
      </c>
      <c r="D34" s="1244"/>
      <c r="E34" s="1245"/>
      <c r="F34" s="32">
        <v>6.11</v>
      </c>
      <c r="G34" s="33">
        <v>6.74</v>
      </c>
      <c r="H34" s="33">
        <v>6.57</v>
      </c>
      <c r="I34" s="33">
        <v>10.54</v>
      </c>
      <c r="J34" s="34">
        <v>7.72</v>
      </c>
      <c r="K34" s="22"/>
      <c r="L34" s="22"/>
      <c r="M34" s="22"/>
      <c r="N34" s="22"/>
      <c r="O34" s="22"/>
      <c r="P34" s="22"/>
    </row>
    <row r="35" spans="1:16" ht="39" customHeight="1" x14ac:dyDescent="0.2">
      <c r="A35" s="22"/>
      <c r="B35" s="35"/>
      <c r="C35" s="1238" t="s">
        <v>563</v>
      </c>
      <c r="D35" s="1239"/>
      <c r="E35" s="1240"/>
      <c r="F35" s="36">
        <v>2.91</v>
      </c>
      <c r="G35" s="37">
        <v>5.59</v>
      </c>
      <c r="H35" s="37">
        <v>5.47</v>
      </c>
      <c r="I35" s="37">
        <v>6.27</v>
      </c>
      <c r="J35" s="38">
        <v>6.87</v>
      </c>
      <c r="K35" s="22"/>
      <c r="L35" s="22"/>
      <c r="M35" s="22"/>
      <c r="N35" s="22"/>
      <c r="O35" s="22"/>
      <c r="P35" s="22"/>
    </row>
    <row r="36" spans="1:16" ht="39" customHeight="1" x14ac:dyDescent="0.2">
      <c r="A36" s="22"/>
      <c r="B36" s="35"/>
      <c r="C36" s="1238" t="s">
        <v>564</v>
      </c>
      <c r="D36" s="1239"/>
      <c r="E36" s="1240"/>
      <c r="F36" s="36">
        <v>1.67</v>
      </c>
      <c r="G36" s="37">
        <v>2.4300000000000002</v>
      </c>
      <c r="H36" s="37">
        <v>3.55</v>
      </c>
      <c r="I36" s="37">
        <v>3.7</v>
      </c>
      <c r="J36" s="38">
        <v>2.0299999999999998</v>
      </c>
      <c r="K36" s="22"/>
      <c r="L36" s="22"/>
      <c r="M36" s="22"/>
      <c r="N36" s="22"/>
      <c r="O36" s="22"/>
      <c r="P36" s="22"/>
    </row>
    <row r="37" spans="1:16" ht="39" customHeight="1" x14ac:dyDescent="0.2">
      <c r="A37" s="22"/>
      <c r="B37" s="35"/>
      <c r="C37" s="1238" t="s">
        <v>565</v>
      </c>
      <c r="D37" s="1239"/>
      <c r="E37" s="1240"/>
      <c r="F37" s="36">
        <v>5.93</v>
      </c>
      <c r="G37" s="37">
        <v>5.51</v>
      </c>
      <c r="H37" s="37">
        <v>6.27</v>
      </c>
      <c r="I37" s="37">
        <v>5.54</v>
      </c>
      <c r="J37" s="38">
        <v>0.99</v>
      </c>
      <c r="K37" s="22"/>
      <c r="L37" s="22"/>
      <c r="M37" s="22"/>
      <c r="N37" s="22"/>
      <c r="O37" s="22"/>
      <c r="P37" s="22"/>
    </row>
    <row r="38" spans="1:16" ht="39" customHeight="1" x14ac:dyDescent="0.2">
      <c r="A38" s="22"/>
      <c r="B38" s="35"/>
      <c r="C38" s="1238" t="s">
        <v>566</v>
      </c>
      <c r="D38" s="1239"/>
      <c r="E38" s="1240"/>
      <c r="F38" s="36">
        <v>0.2</v>
      </c>
      <c r="G38" s="37">
        <v>0.15</v>
      </c>
      <c r="H38" s="37">
        <v>0.23</v>
      </c>
      <c r="I38" s="37">
        <v>0.19</v>
      </c>
      <c r="J38" s="38">
        <v>0.43</v>
      </c>
      <c r="K38" s="22"/>
      <c r="L38" s="22"/>
      <c r="M38" s="22"/>
      <c r="N38" s="22"/>
      <c r="O38" s="22"/>
      <c r="P38" s="22"/>
    </row>
    <row r="39" spans="1:16" ht="39" customHeight="1" x14ac:dyDescent="0.2">
      <c r="A39" s="22"/>
      <c r="B39" s="35"/>
      <c r="C39" s="1238" t="s">
        <v>567</v>
      </c>
      <c r="D39" s="1239"/>
      <c r="E39" s="1240"/>
      <c r="F39" s="36">
        <v>0.01</v>
      </c>
      <c r="G39" s="37">
        <v>0.01</v>
      </c>
      <c r="H39" s="37">
        <v>0.01</v>
      </c>
      <c r="I39" s="37">
        <v>0.02</v>
      </c>
      <c r="J39" s="38">
        <v>0.02</v>
      </c>
      <c r="K39" s="22"/>
      <c r="L39" s="22"/>
      <c r="M39" s="22"/>
      <c r="N39" s="22"/>
      <c r="O39" s="22"/>
      <c r="P39" s="22"/>
    </row>
    <row r="40" spans="1:16" ht="39" customHeight="1" x14ac:dyDescent="0.2">
      <c r="A40" s="22"/>
      <c r="B40" s="35"/>
      <c r="C40" s="1238" t="s">
        <v>568</v>
      </c>
      <c r="D40" s="1239"/>
      <c r="E40" s="1240"/>
      <c r="F40" s="36">
        <v>0</v>
      </c>
      <c r="G40" s="37">
        <v>0</v>
      </c>
      <c r="H40" s="37">
        <v>0</v>
      </c>
      <c r="I40" s="37">
        <v>0</v>
      </c>
      <c r="J40" s="38">
        <v>0</v>
      </c>
      <c r="K40" s="22"/>
      <c r="L40" s="22"/>
      <c r="M40" s="22"/>
      <c r="N40" s="22"/>
      <c r="O40" s="22"/>
      <c r="P40" s="22"/>
    </row>
    <row r="41" spans="1:16" ht="39" customHeight="1" x14ac:dyDescent="0.2">
      <c r="A41" s="22"/>
      <c r="B41" s="35"/>
      <c r="C41" s="1238" t="s">
        <v>569</v>
      </c>
      <c r="D41" s="1239"/>
      <c r="E41" s="1240"/>
      <c r="F41" s="36" t="s">
        <v>514</v>
      </c>
      <c r="G41" s="37" t="s">
        <v>514</v>
      </c>
      <c r="H41" s="37" t="s">
        <v>514</v>
      </c>
      <c r="I41" s="37">
        <v>0</v>
      </c>
      <c r="J41" s="38">
        <v>0</v>
      </c>
      <c r="K41" s="22"/>
      <c r="L41" s="22"/>
      <c r="M41" s="22"/>
      <c r="N41" s="22"/>
      <c r="O41" s="22"/>
      <c r="P41" s="22"/>
    </row>
    <row r="42" spans="1:16" ht="39" customHeight="1" x14ac:dyDescent="0.2">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5">
      <c r="A43" s="22"/>
      <c r="B43" s="40"/>
      <c r="C43" s="1241" t="s">
        <v>571</v>
      </c>
      <c r="D43" s="1242"/>
      <c r="E43" s="124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vIzkBVAv9R/fFVWwBrBLiY2zTiD/3gI5GFnN5mVvfI5SPUFf6ZBI9qlfnuBji8gF2J7nlxxtve+CvuAmE8hWQ==" saltValue="qPAjYlznt5oR1VfB8QWz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672</v>
      </c>
      <c r="L45" s="60">
        <v>662</v>
      </c>
      <c r="M45" s="60">
        <v>675</v>
      </c>
      <c r="N45" s="60">
        <v>688</v>
      </c>
      <c r="O45" s="61">
        <v>684</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2">
      <c r="A48" s="48"/>
      <c r="B48" s="1248"/>
      <c r="C48" s="1249"/>
      <c r="D48" s="62"/>
      <c r="E48" s="1254" t="s">
        <v>15</v>
      </c>
      <c r="F48" s="1254"/>
      <c r="G48" s="1254"/>
      <c r="H48" s="1254"/>
      <c r="I48" s="1254"/>
      <c r="J48" s="1255"/>
      <c r="K48" s="63">
        <v>178</v>
      </c>
      <c r="L48" s="64">
        <v>175</v>
      </c>
      <c r="M48" s="64">
        <v>188</v>
      </c>
      <c r="N48" s="64">
        <v>202</v>
      </c>
      <c r="O48" s="65">
        <v>207</v>
      </c>
      <c r="P48" s="48"/>
      <c r="Q48" s="48"/>
      <c r="R48" s="48"/>
      <c r="S48" s="48"/>
      <c r="T48" s="48"/>
      <c r="U48" s="48"/>
    </row>
    <row r="49" spans="1:21" ht="30.75" customHeight="1" x14ac:dyDescent="0.2">
      <c r="A49" s="48"/>
      <c r="B49" s="1248"/>
      <c r="C49" s="1249"/>
      <c r="D49" s="62"/>
      <c r="E49" s="1254" t="s">
        <v>16</v>
      </c>
      <c r="F49" s="1254"/>
      <c r="G49" s="1254"/>
      <c r="H49" s="1254"/>
      <c r="I49" s="1254"/>
      <c r="J49" s="1255"/>
      <c r="K49" s="63">
        <v>140</v>
      </c>
      <c r="L49" s="64">
        <v>163</v>
      </c>
      <c r="M49" s="64">
        <v>161</v>
      </c>
      <c r="N49" s="64">
        <v>155</v>
      </c>
      <c r="O49" s="65">
        <v>180</v>
      </c>
      <c r="P49" s="48"/>
      <c r="Q49" s="48"/>
      <c r="R49" s="48"/>
      <c r="S49" s="48"/>
      <c r="T49" s="48"/>
      <c r="U49" s="48"/>
    </row>
    <row r="50" spans="1:21" ht="30.75" customHeight="1" x14ac:dyDescent="0.2">
      <c r="A50" s="48"/>
      <c r="B50" s="1248"/>
      <c r="C50" s="1249"/>
      <c r="D50" s="62"/>
      <c r="E50" s="1254" t="s">
        <v>17</v>
      </c>
      <c r="F50" s="1254"/>
      <c r="G50" s="1254"/>
      <c r="H50" s="1254"/>
      <c r="I50" s="1254"/>
      <c r="J50" s="1255"/>
      <c r="K50" s="63">
        <v>23</v>
      </c>
      <c r="L50" s="64">
        <v>16</v>
      </c>
      <c r="M50" s="64">
        <v>15</v>
      </c>
      <c r="N50" s="64">
        <v>7</v>
      </c>
      <c r="O50" s="65">
        <v>4</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622</v>
      </c>
      <c r="L52" s="64">
        <v>641</v>
      </c>
      <c r="M52" s="64">
        <v>605</v>
      </c>
      <c r="N52" s="64">
        <v>624</v>
      </c>
      <c r="O52" s="65">
        <v>622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391</v>
      </c>
      <c r="L53" s="69">
        <v>375</v>
      </c>
      <c r="M53" s="69">
        <v>434</v>
      </c>
      <c r="N53" s="69">
        <v>428</v>
      </c>
      <c r="O53" s="70">
        <v>453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x14ac:dyDescent="0.25">
      <c r="B58" s="1264"/>
      <c r="C58" s="1265"/>
      <c r="D58" s="1269" t="s">
        <v>27</v>
      </c>
      <c r="E58" s="1270"/>
      <c r="F58" s="1270"/>
      <c r="G58" s="1270"/>
      <c r="H58" s="1270"/>
      <c r="I58" s="1270"/>
      <c r="J58" s="1271"/>
      <c r="K58" s="85" t="s">
        <v>600</v>
      </c>
      <c r="L58" s="86" t="s">
        <v>599</v>
      </c>
      <c r="M58" s="86" t="s">
        <v>599</v>
      </c>
      <c r="N58" s="86" t="s">
        <v>600</v>
      </c>
      <c r="O58" s="87" t="s">
        <v>599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zYlupIcj9HW2oQtP4rlc+wPmTk7OHRRhgzNQBhJd6nWa5QBMLaiHVDQ1ax4bmkYuMGApPWXWL81C8Ey0FHmQ==" saltValue="Medm9UoGbKn6dflBNJnt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556</v>
      </c>
      <c r="J40" s="99" t="s">
        <v>557</v>
      </c>
      <c r="K40" s="99" t="s">
        <v>558</v>
      </c>
      <c r="L40" s="99" t="s">
        <v>559</v>
      </c>
      <c r="M40" s="100" t="s">
        <v>560</v>
      </c>
    </row>
    <row r="41" spans="2:13" ht="27.75" customHeight="1" x14ac:dyDescent="0.2">
      <c r="B41" s="1272" t="s">
        <v>30</v>
      </c>
      <c r="C41" s="1273"/>
      <c r="D41" s="101"/>
      <c r="E41" s="1278" t="s">
        <v>31</v>
      </c>
      <c r="F41" s="1278"/>
      <c r="G41" s="1278"/>
      <c r="H41" s="1279"/>
      <c r="I41" s="102">
        <v>7001</v>
      </c>
      <c r="J41" s="103">
        <v>7320</v>
      </c>
      <c r="K41" s="103">
        <v>7269</v>
      </c>
      <c r="L41" s="103">
        <v>7319</v>
      </c>
      <c r="M41" s="104">
        <v>7758</v>
      </c>
    </row>
    <row r="42" spans="2:13" ht="27.75" customHeight="1" x14ac:dyDescent="0.2">
      <c r="B42" s="1274"/>
      <c r="C42" s="1275"/>
      <c r="D42" s="105"/>
      <c r="E42" s="1280" t="s">
        <v>32</v>
      </c>
      <c r="F42" s="1280"/>
      <c r="G42" s="1280"/>
      <c r="H42" s="1281"/>
      <c r="I42" s="106">
        <v>46</v>
      </c>
      <c r="J42" s="107">
        <v>33</v>
      </c>
      <c r="K42" s="107">
        <v>20</v>
      </c>
      <c r="L42" s="107">
        <v>13</v>
      </c>
      <c r="M42" s="108">
        <v>6</v>
      </c>
    </row>
    <row r="43" spans="2:13" ht="27.75" customHeight="1" x14ac:dyDescent="0.2">
      <c r="B43" s="1274"/>
      <c r="C43" s="1275"/>
      <c r="D43" s="105"/>
      <c r="E43" s="1280" t="s">
        <v>33</v>
      </c>
      <c r="F43" s="1280"/>
      <c r="G43" s="1280"/>
      <c r="H43" s="1281"/>
      <c r="I43" s="106">
        <v>2252</v>
      </c>
      <c r="J43" s="107">
        <v>2134</v>
      </c>
      <c r="K43" s="107">
        <v>2151</v>
      </c>
      <c r="L43" s="107">
        <v>2163</v>
      </c>
      <c r="M43" s="108">
        <v>2751</v>
      </c>
    </row>
    <row r="44" spans="2:13" ht="27.75" customHeight="1" x14ac:dyDescent="0.2">
      <c r="B44" s="1274"/>
      <c r="C44" s="1275"/>
      <c r="D44" s="105"/>
      <c r="E44" s="1280" t="s">
        <v>34</v>
      </c>
      <c r="F44" s="1280"/>
      <c r="G44" s="1280"/>
      <c r="H44" s="1281"/>
      <c r="I44" s="106">
        <v>1116</v>
      </c>
      <c r="J44" s="107">
        <v>1001</v>
      </c>
      <c r="K44" s="107">
        <v>841</v>
      </c>
      <c r="L44" s="107">
        <v>817</v>
      </c>
      <c r="M44" s="108">
        <v>632</v>
      </c>
    </row>
    <row r="45" spans="2:13" ht="27.75" customHeight="1" x14ac:dyDescent="0.2">
      <c r="B45" s="1274"/>
      <c r="C45" s="1275"/>
      <c r="D45" s="105"/>
      <c r="E45" s="1280" t="s">
        <v>35</v>
      </c>
      <c r="F45" s="1280"/>
      <c r="G45" s="1280"/>
      <c r="H45" s="1281"/>
      <c r="I45" s="106">
        <v>1439</v>
      </c>
      <c r="J45" s="107">
        <v>1330</v>
      </c>
      <c r="K45" s="107">
        <v>1283</v>
      </c>
      <c r="L45" s="107">
        <v>1265</v>
      </c>
      <c r="M45" s="108">
        <v>1243</v>
      </c>
    </row>
    <row r="46" spans="2:13" ht="27.75" customHeight="1" x14ac:dyDescent="0.2">
      <c r="B46" s="1274"/>
      <c r="C46" s="1275"/>
      <c r="D46" s="109"/>
      <c r="E46" s="1280" t="s">
        <v>36</v>
      </c>
      <c r="F46" s="1280"/>
      <c r="G46" s="1280"/>
      <c r="H46" s="1281"/>
      <c r="I46" s="106" t="s">
        <v>514</v>
      </c>
      <c r="J46" s="107" t="s">
        <v>514</v>
      </c>
      <c r="K46" s="107">
        <v>14</v>
      </c>
      <c r="L46" s="107">
        <v>18</v>
      </c>
      <c r="M46" s="108">
        <v>14</v>
      </c>
    </row>
    <row r="47" spans="2:13" ht="27.75" customHeight="1" x14ac:dyDescent="0.2">
      <c r="B47" s="1274"/>
      <c r="C47" s="1275"/>
      <c r="D47" s="110"/>
      <c r="E47" s="1282" t="s">
        <v>37</v>
      </c>
      <c r="F47" s="1283"/>
      <c r="G47" s="1283"/>
      <c r="H47" s="1284"/>
      <c r="I47" s="106" t="s">
        <v>514</v>
      </c>
      <c r="J47" s="107" t="s">
        <v>514</v>
      </c>
      <c r="K47" s="107">
        <v>0</v>
      </c>
      <c r="L47" s="107" t="s">
        <v>514</v>
      </c>
      <c r="M47" s="108" t="s">
        <v>514</v>
      </c>
    </row>
    <row r="48" spans="2:13" ht="27.75" customHeight="1" x14ac:dyDescent="0.2">
      <c r="B48" s="1274"/>
      <c r="C48" s="1275"/>
      <c r="D48" s="105"/>
      <c r="E48" s="1280" t="s">
        <v>38</v>
      </c>
      <c r="F48" s="1280"/>
      <c r="G48" s="1280"/>
      <c r="H48" s="1281"/>
      <c r="I48" s="106" t="s">
        <v>514</v>
      </c>
      <c r="J48" s="107" t="s">
        <v>514</v>
      </c>
      <c r="K48" s="107" t="s">
        <v>514</v>
      </c>
      <c r="L48" s="107" t="s">
        <v>514</v>
      </c>
      <c r="M48" s="108" t="s">
        <v>514</v>
      </c>
    </row>
    <row r="49" spans="2:13" ht="27.75" customHeight="1" x14ac:dyDescent="0.2">
      <c r="B49" s="1276"/>
      <c r="C49" s="1277"/>
      <c r="D49" s="105"/>
      <c r="E49" s="1280" t="s">
        <v>39</v>
      </c>
      <c r="F49" s="1280"/>
      <c r="G49" s="1280"/>
      <c r="H49" s="1281"/>
      <c r="I49" s="106" t="s">
        <v>514</v>
      </c>
      <c r="J49" s="107" t="s">
        <v>514</v>
      </c>
      <c r="K49" s="107" t="s">
        <v>514</v>
      </c>
      <c r="L49" s="107" t="s">
        <v>514</v>
      </c>
      <c r="M49" s="108" t="s">
        <v>514</v>
      </c>
    </row>
    <row r="50" spans="2:13" ht="27.75" customHeight="1" x14ac:dyDescent="0.2">
      <c r="B50" s="1285" t="s">
        <v>40</v>
      </c>
      <c r="C50" s="1286"/>
      <c r="D50" s="111"/>
      <c r="E50" s="1280" t="s">
        <v>41</v>
      </c>
      <c r="F50" s="1280"/>
      <c r="G50" s="1280"/>
      <c r="H50" s="1281"/>
      <c r="I50" s="106">
        <v>3597</v>
      </c>
      <c r="J50" s="107">
        <v>3934</v>
      </c>
      <c r="K50" s="107">
        <v>4126</v>
      </c>
      <c r="L50" s="107">
        <v>3781</v>
      </c>
      <c r="M50" s="108">
        <v>5211</v>
      </c>
    </row>
    <row r="51" spans="2:13" ht="27.75" customHeight="1" x14ac:dyDescent="0.2">
      <c r="B51" s="1274"/>
      <c r="C51" s="1275"/>
      <c r="D51" s="105"/>
      <c r="E51" s="1280" t="s">
        <v>42</v>
      </c>
      <c r="F51" s="1280"/>
      <c r="G51" s="1280"/>
      <c r="H51" s="1281"/>
      <c r="I51" s="106">
        <v>904</v>
      </c>
      <c r="J51" s="107">
        <v>876</v>
      </c>
      <c r="K51" s="107">
        <v>836</v>
      </c>
      <c r="L51" s="107">
        <v>792</v>
      </c>
      <c r="M51" s="108">
        <v>757</v>
      </c>
    </row>
    <row r="52" spans="2:13" ht="27.75" customHeight="1" x14ac:dyDescent="0.2">
      <c r="B52" s="1276"/>
      <c r="C52" s="1277"/>
      <c r="D52" s="105"/>
      <c r="E52" s="1280" t="s">
        <v>43</v>
      </c>
      <c r="F52" s="1280"/>
      <c r="G52" s="1280"/>
      <c r="H52" s="1281"/>
      <c r="I52" s="106">
        <v>6219</v>
      </c>
      <c r="J52" s="107">
        <v>6211</v>
      </c>
      <c r="K52" s="107">
        <v>6124</v>
      </c>
      <c r="L52" s="107">
        <v>5942</v>
      </c>
      <c r="M52" s="108">
        <v>5914</v>
      </c>
    </row>
    <row r="53" spans="2:13" ht="27.75" customHeight="1" thickBot="1" x14ac:dyDescent="0.25">
      <c r="B53" s="1287" t="s">
        <v>44</v>
      </c>
      <c r="C53" s="1288"/>
      <c r="D53" s="112"/>
      <c r="E53" s="1289" t="s">
        <v>45</v>
      </c>
      <c r="F53" s="1289"/>
      <c r="G53" s="1289"/>
      <c r="H53" s="1290"/>
      <c r="I53" s="113">
        <v>1136</v>
      </c>
      <c r="J53" s="114">
        <v>797</v>
      </c>
      <c r="K53" s="114">
        <v>492</v>
      </c>
      <c r="L53" s="114">
        <v>1080</v>
      </c>
      <c r="M53" s="115">
        <v>523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V4FeECIkIMKgu3m27VLX4fVEHHhyNNmD0xS5RBjacq0yT2E+D8pdbdUt/UWL+E0O1S+wHjaWxdyK8aVtQ6lyg==" saltValue="eoQlvO+fm6XEYciJizHH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558</v>
      </c>
      <c r="G54" s="124" t="s">
        <v>559</v>
      </c>
      <c r="H54" s="125" t="s">
        <v>560</v>
      </c>
    </row>
    <row r="55" spans="2:8" ht="52.5" customHeight="1" x14ac:dyDescent="0.2">
      <c r="B55" s="126"/>
      <c r="C55" s="1299" t="s">
        <v>48</v>
      </c>
      <c r="D55" s="1299"/>
      <c r="E55" s="1300"/>
      <c r="F55" s="127">
        <v>1574</v>
      </c>
      <c r="G55" s="127">
        <v>1029</v>
      </c>
      <c r="H55" s="128">
        <v>2076</v>
      </c>
    </row>
    <row r="56" spans="2:8" ht="52.5" customHeight="1" x14ac:dyDescent="0.2">
      <c r="B56" s="129"/>
      <c r="C56" s="1301" t="s">
        <v>49</v>
      </c>
      <c r="D56" s="1301"/>
      <c r="E56" s="1302"/>
      <c r="F56" s="130">
        <v>59</v>
      </c>
      <c r="G56" s="130">
        <v>59</v>
      </c>
      <c r="H56" s="131">
        <v>59</v>
      </c>
    </row>
    <row r="57" spans="2:8" ht="53.25" customHeight="1" x14ac:dyDescent="0.2">
      <c r="B57" s="129"/>
      <c r="C57" s="1303" t="s">
        <v>50</v>
      </c>
      <c r="D57" s="1303"/>
      <c r="E57" s="1304"/>
      <c r="F57" s="132">
        <v>1458</v>
      </c>
      <c r="G57" s="132">
        <v>1898</v>
      </c>
      <c r="H57" s="133">
        <v>1737</v>
      </c>
    </row>
    <row r="58" spans="2:8" ht="45.75" customHeight="1" x14ac:dyDescent="0.2">
      <c r="B58" s="134"/>
      <c r="C58" s="1291" t="s">
        <v>589</v>
      </c>
      <c r="D58" s="1292"/>
      <c r="E58" s="1293"/>
      <c r="F58" s="135">
        <v>963</v>
      </c>
      <c r="G58" s="135">
        <v>991</v>
      </c>
      <c r="H58" s="136">
        <v>821</v>
      </c>
    </row>
    <row r="59" spans="2:8" ht="45.75" customHeight="1" x14ac:dyDescent="0.2">
      <c r="B59" s="134"/>
      <c r="C59" s="1291" t="s">
        <v>590</v>
      </c>
      <c r="D59" s="1292"/>
      <c r="E59" s="1293"/>
      <c r="F59" s="135">
        <v>258</v>
      </c>
      <c r="G59" s="135">
        <v>670</v>
      </c>
      <c r="H59" s="136">
        <v>657</v>
      </c>
    </row>
    <row r="60" spans="2:8" ht="45.75" customHeight="1" x14ac:dyDescent="0.2">
      <c r="B60" s="134"/>
      <c r="C60" s="1291" t="s">
        <v>591</v>
      </c>
      <c r="D60" s="1292"/>
      <c r="E60" s="1293"/>
      <c r="F60" s="135">
        <v>198</v>
      </c>
      <c r="G60" s="135">
        <v>198</v>
      </c>
      <c r="H60" s="136">
        <v>198</v>
      </c>
    </row>
    <row r="61" spans="2:8" ht="45.75" customHeight="1" x14ac:dyDescent="0.2">
      <c r="B61" s="134"/>
      <c r="C61" s="1291" t="s">
        <v>593</v>
      </c>
      <c r="D61" s="1292"/>
      <c r="E61" s="1293"/>
      <c r="F61" s="135">
        <v>3</v>
      </c>
      <c r="G61" s="135">
        <v>3</v>
      </c>
      <c r="H61" s="136">
        <v>24</v>
      </c>
    </row>
    <row r="62" spans="2:8" ht="45.75" customHeight="1" thickBot="1" x14ac:dyDescent="0.25">
      <c r="B62" s="137"/>
      <c r="C62" s="1294" t="s">
        <v>592</v>
      </c>
      <c r="D62" s="1295"/>
      <c r="E62" s="1296"/>
      <c r="F62" s="138">
        <v>18</v>
      </c>
      <c r="G62" s="138">
        <v>18</v>
      </c>
      <c r="H62" s="139">
        <v>18</v>
      </c>
    </row>
    <row r="63" spans="2:8" ht="52.5" customHeight="1" thickBot="1" x14ac:dyDescent="0.25">
      <c r="B63" s="140"/>
      <c r="C63" s="1297" t="s">
        <v>51</v>
      </c>
      <c r="D63" s="1297"/>
      <c r="E63" s="1298"/>
      <c r="F63" s="141">
        <v>3090</v>
      </c>
      <c r="G63" s="141">
        <v>2985</v>
      </c>
      <c r="H63" s="142">
        <v>3872</v>
      </c>
    </row>
    <row r="64" spans="2:8" ht="15" customHeight="1" x14ac:dyDescent="0.2"/>
    <row r="65" ht="0" hidden="1" customHeight="1" x14ac:dyDescent="0.2"/>
    <row r="66" ht="0" hidden="1" customHeight="1" x14ac:dyDescent="0.2"/>
  </sheetData>
  <sheetProtection algorithmName="SHA-512" hashValue="kMJqHpUshoxmihjzTwXYP5jLqpLGPVsAkXgDC5N2u+HxA3wHqDpbfd/+cuKFjDkVl+841yQ7qubxUX0iMSbewg==" saltValue="dDGT2vr/5f7emixjT540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604</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2">
      <c r="B51" s="394"/>
      <c r="G51" s="1322"/>
      <c r="H51" s="1322"/>
      <c r="I51" s="1326"/>
      <c r="J51" s="1326"/>
      <c r="K51" s="1312"/>
      <c r="L51" s="1312"/>
      <c r="M51" s="1312"/>
      <c r="N51" s="1312"/>
      <c r="AM51" s="403"/>
      <c r="AN51" s="1310" t="s">
        <v>605</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18.3</v>
      </c>
      <c r="BY51" s="1307"/>
      <c r="BZ51" s="1307"/>
      <c r="CA51" s="1307"/>
      <c r="CB51" s="1307"/>
      <c r="CC51" s="1307"/>
      <c r="CD51" s="1307"/>
      <c r="CE51" s="1307"/>
      <c r="CF51" s="1307">
        <v>11.5</v>
      </c>
      <c r="CG51" s="1307"/>
      <c r="CH51" s="1307"/>
      <c r="CI51" s="1307"/>
      <c r="CJ51" s="1307"/>
      <c r="CK51" s="1307"/>
      <c r="CL51" s="1307"/>
      <c r="CM51" s="1307"/>
      <c r="CN51" s="1307">
        <v>25.4</v>
      </c>
      <c r="CO51" s="1307"/>
      <c r="CP51" s="1307"/>
      <c r="CQ51" s="1307"/>
      <c r="CR51" s="1307"/>
      <c r="CS51" s="1307"/>
      <c r="CT51" s="1307"/>
      <c r="CU51" s="1307"/>
      <c r="CV51" s="1307">
        <v>12.2</v>
      </c>
      <c r="CW51" s="1307"/>
      <c r="CX51" s="1307"/>
      <c r="CY51" s="1307"/>
      <c r="CZ51" s="1307"/>
      <c r="DA51" s="1307"/>
      <c r="DB51" s="1307"/>
      <c r="DC51" s="1307"/>
    </row>
    <row r="52" spans="1:109" ht="13.2" x14ac:dyDescent="0.2">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64.2</v>
      </c>
      <c r="BY53" s="1307"/>
      <c r="BZ53" s="1307"/>
      <c r="CA53" s="1307"/>
      <c r="CB53" s="1307"/>
      <c r="CC53" s="1307"/>
      <c r="CD53" s="1307"/>
      <c r="CE53" s="1307"/>
      <c r="CF53" s="1307">
        <v>59.8</v>
      </c>
      <c r="CG53" s="1307"/>
      <c r="CH53" s="1307"/>
      <c r="CI53" s="1307"/>
      <c r="CJ53" s="1307"/>
      <c r="CK53" s="1307"/>
      <c r="CL53" s="1307"/>
      <c r="CM53" s="1307"/>
      <c r="CN53" s="1307">
        <v>58.7</v>
      </c>
      <c r="CO53" s="1307"/>
      <c r="CP53" s="1307"/>
      <c r="CQ53" s="1307"/>
      <c r="CR53" s="1307"/>
      <c r="CS53" s="1307"/>
      <c r="CT53" s="1307"/>
      <c r="CU53" s="1307"/>
      <c r="CV53" s="1307">
        <v>59.1</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606</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612</v>
      </c>
    </row>
    <row r="64" spans="1:109" ht="13.2" x14ac:dyDescent="0.2">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604</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605</v>
      </c>
      <c r="AO73" s="1310"/>
      <c r="AP73" s="1310"/>
      <c r="AQ73" s="1310"/>
      <c r="AR73" s="1310"/>
      <c r="AS73" s="1310"/>
      <c r="AT73" s="1310"/>
      <c r="AU73" s="1310"/>
      <c r="AV73" s="1310"/>
      <c r="AW73" s="1310"/>
      <c r="AX73" s="1310"/>
      <c r="AY73" s="1310"/>
      <c r="AZ73" s="1310"/>
      <c r="BA73" s="1310"/>
      <c r="BB73" s="1310" t="s">
        <v>606</v>
      </c>
      <c r="BC73" s="1310"/>
      <c r="BD73" s="1310"/>
      <c r="BE73" s="1310"/>
      <c r="BF73" s="1310"/>
      <c r="BG73" s="1310"/>
      <c r="BH73" s="1310"/>
      <c r="BI73" s="1310"/>
      <c r="BJ73" s="1310"/>
      <c r="BK73" s="1310"/>
      <c r="BL73" s="1310"/>
      <c r="BM73" s="1310"/>
      <c r="BN73" s="1310"/>
      <c r="BO73" s="1310"/>
      <c r="BP73" s="1307">
        <v>27.2</v>
      </c>
      <c r="BQ73" s="1307"/>
      <c r="BR73" s="1307"/>
      <c r="BS73" s="1307"/>
      <c r="BT73" s="1307"/>
      <c r="BU73" s="1307"/>
      <c r="BV73" s="1307"/>
      <c r="BW73" s="1307"/>
      <c r="BX73" s="1307">
        <v>18.3</v>
      </c>
      <c r="BY73" s="1307"/>
      <c r="BZ73" s="1307"/>
      <c r="CA73" s="1307"/>
      <c r="CB73" s="1307"/>
      <c r="CC73" s="1307"/>
      <c r="CD73" s="1307"/>
      <c r="CE73" s="1307"/>
      <c r="CF73" s="1307">
        <v>11.5</v>
      </c>
      <c r="CG73" s="1307"/>
      <c r="CH73" s="1307"/>
      <c r="CI73" s="1307"/>
      <c r="CJ73" s="1307"/>
      <c r="CK73" s="1307"/>
      <c r="CL73" s="1307"/>
      <c r="CM73" s="1307"/>
      <c r="CN73" s="1307">
        <v>25.4</v>
      </c>
      <c r="CO73" s="1307"/>
      <c r="CP73" s="1307"/>
      <c r="CQ73" s="1307"/>
      <c r="CR73" s="1307"/>
      <c r="CS73" s="1307"/>
      <c r="CT73" s="1307"/>
      <c r="CU73" s="1307"/>
      <c r="CV73" s="1307">
        <v>12.2</v>
      </c>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07">
        <v>10.199999999999999</v>
      </c>
      <c r="BQ75" s="1307"/>
      <c r="BR75" s="1307"/>
      <c r="BS75" s="1307"/>
      <c r="BT75" s="1307"/>
      <c r="BU75" s="1307"/>
      <c r="BV75" s="1307"/>
      <c r="BW75" s="1307"/>
      <c r="BX75" s="1307">
        <v>9.4</v>
      </c>
      <c r="BY75" s="1307"/>
      <c r="BZ75" s="1307"/>
      <c r="CA75" s="1307"/>
      <c r="CB75" s="1307"/>
      <c r="CC75" s="1307"/>
      <c r="CD75" s="1307"/>
      <c r="CE75" s="1307"/>
      <c r="CF75" s="1307">
        <v>9.4</v>
      </c>
      <c r="CG75" s="1307"/>
      <c r="CH75" s="1307"/>
      <c r="CI75" s="1307"/>
      <c r="CJ75" s="1307"/>
      <c r="CK75" s="1307"/>
      <c r="CL75" s="1307"/>
      <c r="CM75" s="1307"/>
      <c r="CN75" s="1307">
        <v>9.6</v>
      </c>
      <c r="CO75" s="1307"/>
      <c r="CP75" s="1307"/>
      <c r="CQ75" s="1307"/>
      <c r="CR75" s="1307"/>
      <c r="CS75" s="1307"/>
      <c r="CT75" s="1307"/>
      <c r="CU75" s="1307"/>
      <c r="CV75" s="1307">
        <v>10.199999999999999</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DcqSiWsYxT7S+GQlC6UgQGnUeH+CNL5Fw1dB44zI4hZYB5p6LUld+wS3zHBn0CSIyhZ6RQYs1gxAALca7DE5g==" saltValue="a7+m51TAFROhBhifNmy0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4zp5Bd6GWq4dJVUd/xOFAkzaINsQeW0zIdkhMHyNPhCTaNHSzO3LDkH2MAqMWOi2Qudt9E+9AMbbuGpXjbQLA==" saltValue="zQsdq4/ktrsBoV2nK6LF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41"/>
  <sheetViews>
    <sheetView showGridLines="0" zoomScale="70" zoomScaleNormal="70" zoomScaleSheetLayoutView="55" workbookViewId="0">
      <selection activeCell="A113" sqref="A1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w36pSa0yKVC0O7/VhGXPLXQpvTxE36L3hDQRDImSogu7P63xbzkt3XdCFZoleKycWJb9xyzt4CgQOEw3pxRBmw==" saltValue="y8RrpPXf3o2btG56YwnR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49920</v>
      </c>
      <c r="E3" s="161"/>
      <c r="F3" s="162">
        <v>53292</v>
      </c>
      <c r="G3" s="163"/>
      <c r="H3" s="164"/>
    </row>
    <row r="4" spans="1:8" x14ac:dyDescent="0.2">
      <c r="A4" s="165"/>
      <c r="B4" s="166"/>
      <c r="C4" s="167"/>
      <c r="D4" s="168">
        <v>26625</v>
      </c>
      <c r="E4" s="169"/>
      <c r="F4" s="170">
        <v>28900</v>
      </c>
      <c r="G4" s="171"/>
      <c r="H4" s="172"/>
    </row>
    <row r="5" spans="1:8" x14ac:dyDescent="0.2">
      <c r="A5" s="153" t="s">
        <v>548</v>
      </c>
      <c r="B5" s="158"/>
      <c r="C5" s="159"/>
      <c r="D5" s="160">
        <v>53886</v>
      </c>
      <c r="E5" s="161"/>
      <c r="F5" s="162">
        <v>49919</v>
      </c>
      <c r="G5" s="163"/>
      <c r="H5" s="164"/>
    </row>
    <row r="6" spans="1:8" x14ac:dyDescent="0.2">
      <c r="A6" s="165"/>
      <c r="B6" s="166"/>
      <c r="C6" s="167"/>
      <c r="D6" s="168">
        <v>28708</v>
      </c>
      <c r="E6" s="169"/>
      <c r="F6" s="170">
        <v>26398</v>
      </c>
      <c r="G6" s="171"/>
      <c r="H6" s="172"/>
    </row>
    <row r="7" spans="1:8" x14ac:dyDescent="0.2">
      <c r="A7" s="153" t="s">
        <v>549</v>
      </c>
      <c r="B7" s="158"/>
      <c r="C7" s="159"/>
      <c r="D7" s="160">
        <v>39257</v>
      </c>
      <c r="E7" s="161"/>
      <c r="F7" s="162">
        <v>47738</v>
      </c>
      <c r="G7" s="163"/>
      <c r="H7" s="164"/>
    </row>
    <row r="8" spans="1:8" x14ac:dyDescent="0.2">
      <c r="A8" s="165"/>
      <c r="B8" s="166"/>
      <c r="C8" s="167"/>
      <c r="D8" s="168">
        <v>22511</v>
      </c>
      <c r="E8" s="169"/>
      <c r="F8" s="170">
        <v>24937</v>
      </c>
      <c r="G8" s="171"/>
      <c r="H8" s="172"/>
    </row>
    <row r="9" spans="1:8" x14ac:dyDescent="0.2">
      <c r="A9" s="153" t="s">
        <v>550</v>
      </c>
      <c r="B9" s="158"/>
      <c r="C9" s="159"/>
      <c r="D9" s="160">
        <v>49088</v>
      </c>
      <c r="E9" s="161"/>
      <c r="F9" s="162">
        <v>52191</v>
      </c>
      <c r="G9" s="163"/>
      <c r="H9" s="164"/>
    </row>
    <row r="10" spans="1:8" x14ac:dyDescent="0.2">
      <c r="A10" s="165"/>
      <c r="B10" s="166"/>
      <c r="C10" s="167"/>
      <c r="D10" s="168">
        <v>29637</v>
      </c>
      <c r="E10" s="169"/>
      <c r="F10" s="170">
        <v>24843</v>
      </c>
      <c r="G10" s="171"/>
      <c r="H10" s="172"/>
    </row>
    <row r="11" spans="1:8" x14ac:dyDescent="0.2">
      <c r="A11" s="153" t="s">
        <v>551</v>
      </c>
      <c r="B11" s="158"/>
      <c r="C11" s="159"/>
      <c r="D11" s="160">
        <v>86407</v>
      </c>
      <c r="E11" s="161"/>
      <c r="F11" s="162">
        <v>47387</v>
      </c>
      <c r="G11" s="163"/>
      <c r="H11" s="164"/>
    </row>
    <row r="12" spans="1:8" x14ac:dyDescent="0.2">
      <c r="A12" s="165"/>
      <c r="B12" s="166"/>
      <c r="C12" s="173"/>
      <c r="D12" s="168">
        <v>38271</v>
      </c>
      <c r="E12" s="169"/>
      <c r="F12" s="170">
        <v>24928</v>
      </c>
      <c r="G12" s="171"/>
      <c r="H12" s="172"/>
    </row>
    <row r="13" spans="1:8" x14ac:dyDescent="0.2">
      <c r="A13" s="153"/>
      <c r="B13" s="158"/>
      <c r="C13" s="174"/>
      <c r="D13" s="175">
        <v>55712</v>
      </c>
      <c r="E13" s="176"/>
      <c r="F13" s="177">
        <v>50105</v>
      </c>
      <c r="G13" s="178"/>
      <c r="H13" s="164"/>
    </row>
    <row r="14" spans="1:8" x14ac:dyDescent="0.2">
      <c r="A14" s="165"/>
      <c r="B14" s="166"/>
      <c r="C14" s="167"/>
      <c r="D14" s="168">
        <v>29150</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6.12</v>
      </c>
      <c r="C19" s="179">
        <f>ROUND(VALUE(SUBSTITUTE(実質収支比率等に係る経年分析!G$48,"▲","-")),2)</f>
        <v>6.74</v>
      </c>
      <c r="D19" s="179">
        <f>ROUND(VALUE(SUBSTITUTE(実質収支比率等に係る経年分析!H$48,"▲","-")),2)</f>
        <v>6.57</v>
      </c>
      <c r="E19" s="179">
        <f>ROUND(VALUE(SUBSTITUTE(実質収支比率等に係る経年分析!I$48,"▲","-")),2)</f>
        <v>10.54</v>
      </c>
      <c r="F19" s="179">
        <f>ROUND(VALUE(SUBSTITUTE(実質収支比率等に係る経年分析!J$48,"▲","-")),2)</f>
        <v>7.73</v>
      </c>
    </row>
    <row r="20" spans="1:11" x14ac:dyDescent="0.2">
      <c r="A20" s="179" t="s">
        <v>55</v>
      </c>
      <c r="B20" s="179">
        <f>ROUND(VALUE(SUBSTITUTE(実質収支比率等に係る経年分析!F$47,"▲","-")),2)</f>
        <v>26.68</v>
      </c>
      <c r="C20" s="179">
        <f>ROUND(VALUE(SUBSTITUTE(実質収支比率等に係る経年分析!G$47,"▲","-")),2)</f>
        <v>28.59</v>
      </c>
      <c r="D20" s="179">
        <f>ROUND(VALUE(SUBSTITUTE(実質収支比率等に係る経年分析!H$47,"▲","-")),2)</f>
        <v>32.76</v>
      </c>
      <c r="E20" s="179">
        <f>ROUND(VALUE(SUBSTITUTE(実質収支比率等に係る経年分析!I$47,"▲","-")),2)</f>
        <v>21.36</v>
      </c>
      <c r="F20" s="179">
        <f>ROUND(VALUE(SUBSTITUTE(実質収支比率等に係る経年分析!J$47,"▲","-")),2)</f>
        <v>42.98</v>
      </c>
    </row>
    <row r="21" spans="1:11" x14ac:dyDescent="0.2">
      <c r="A21" s="179" t="s">
        <v>56</v>
      </c>
      <c r="B21" s="179">
        <f>IF(ISNUMBER(VALUE(SUBSTITUTE(実質収支比率等に係る経年分析!F$49,"▲","-"))),ROUND(VALUE(SUBSTITUTE(実質収支比率等に係る経年分析!F$49,"▲","-")),2),NA())</f>
        <v>3.46</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-7.34</v>
      </c>
      <c r="F21" s="179">
        <f>IF(ISNUMBER(VALUE(SUBSTITUTE(実質収支比率等に係る経年分析!J$49,"▲","-"))),ROUND(VALUE(SUBSTITUTE(実質収支比率等に係る経年分析!J$49,"▲","-")),2),NA())</f>
        <v>18.899999999999999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工業用地造成事業</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介護認定審査会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2">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x14ac:dyDescent="0.2">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2.4300000000000002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2">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622</v>
      </c>
      <c r="E42" s="181"/>
      <c r="F42" s="181"/>
      <c r="G42" s="181">
        <f>'実質公債費比率（分子）の構造'!L$52</f>
        <v>641</v>
      </c>
      <c r="H42" s="181"/>
      <c r="I42" s="181"/>
      <c r="J42" s="181">
        <f>'実質公債費比率（分子）の構造'!M$52</f>
        <v>605</v>
      </c>
      <c r="K42" s="181"/>
      <c r="L42" s="181"/>
      <c r="M42" s="181">
        <f>'実質公債費比率（分子）の構造'!N$52</f>
        <v>624</v>
      </c>
      <c r="N42" s="181"/>
      <c r="O42" s="181"/>
      <c r="P42" s="181">
        <f>'実質公債費比率（分子）の構造'!O$52</f>
        <v>622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23</v>
      </c>
      <c r="C44" s="181"/>
      <c r="D44" s="181"/>
      <c r="E44" s="181">
        <f>'実質公債費比率（分子）の構造'!L$50</f>
        <v>16</v>
      </c>
      <c r="F44" s="181"/>
      <c r="G44" s="181"/>
      <c r="H44" s="181">
        <f>'実質公債費比率（分子）の構造'!M$50</f>
        <v>15</v>
      </c>
      <c r="I44" s="181"/>
      <c r="J44" s="181"/>
      <c r="K44" s="181">
        <f>'実質公債費比率（分子）の構造'!N$50</f>
        <v>7</v>
      </c>
      <c r="L44" s="181"/>
      <c r="M44" s="181"/>
      <c r="N44" s="181">
        <f>'実質公債費比率（分子）の構造'!O$50</f>
        <v>4</v>
      </c>
      <c r="O44" s="181"/>
      <c r="P44" s="181"/>
    </row>
    <row r="45" spans="1:16" x14ac:dyDescent="0.2">
      <c r="A45" s="181" t="s">
        <v>66</v>
      </c>
      <c r="B45" s="181">
        <f>'実質公債費比率（分子）の構造'!K$49</f>
        <v>140</v>
      </c>
      <c r="C45" s="181"/>
      <c r="D45" s="181"/>
      <c r="E45" s="181">
        <f>'実質公債費比率（分子）の構造'!L$49</f>
        <v>163</v>
      </c>
      <c r="F45" s="181"/>
      <c r="G45" s="181"/>
      <c r="H45" s="181">
        <f>'実質公債費比率（分子）の構造'!M$49</f>
        <v>161</v>
      </c>
      <c r="I45" s="181"/>
      <c r="J45" s="181"/>
      <c r="K45" s="181">
        <f>'実質公債費比率（分子）の構造'!N$49</f>
        <v>155</v>
      </c>
      <c r="L45" s="181"/>
      <c r="M45" s="181"/>
      <c r="N45" s="181">
        <f>'実質公債費比率（分子）の構造'!O$49</f>
        <v>180</v>
      </c>
      <c r="O45" s="181"/>
      <c r="P45" s="181"/>
    </row>
    <row r="46" spans="1:16" x14ac:dyDescent="0.2">
      <c r="A46" s="181" t="s">
        <v>67</v>
      </c>
      <c r="B46" s="181">
        <f>'実質公債費比率（分子）の構造'!K$48</f>
        <v>178</v>
      </c>
      <c r="C46" s="181"/>
      <c r="D46" s="181"/>
      <c r="E46" s="181">
        <f>'実質公債費比率（分子）の構造'!L$48</f>
        <v>175</v>
      </c>
      <c r="F46" s="181"/>
      <c r="G46" s="181"/>
      <c r="H46" s="181">
        <f>'実質公債費比率（分子）の構造'!M$48</f>
        <v>188</v>
      </c>
      <c r="I46" s="181"/>
      <c r="J46" s="181"/>
      <c r="K46" s="181">
        <f>'実質公債費比率（分子）の構造'!N$48</f>
        <v>202</v>
      </c>
      <c r="L46" s="181"/>
      <c r="M46" s="181"/>
      <c r="N46" s="181">
        <f>'実質公債費比率（分子）の構造'!O$48</f>
        <v>207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672</v>
      </c>
      <c r="C49" s="181"/>
      <c r="D49" s="181"/>
      <c r="E49" s="181">
        <f>'実質公債費比率（分子）の構造'!L$45</f>
        <v>662</v>
      </c>
      <c r="F49" s="181"/>
      <c r="G49" s="181"/>
      <c r="H49" s="181">
        <f>'実質公債費比率（分子）の構造'!M$45</f>
        <v>675</v>
      </c>
      <c r="I49" s="181"/>
      <c r="J49" s="181"/>
      <c r="K49" s="181">
        <f>'実質公債費比率（分子）の構造'!N$45</f>
        <v>688</v>
      </c>
      <c r="L49" s="181"/>
      <c r="M49" s="181"/>
      <c r="N49" s="181">
        <f>'実質公債費比率（分子）の構造'!O$45</f>
        <v>684</v>
      </c>
      <c r="O49" s="181"/>
      <c r="P49" s="181"/>
    </row>
    <row r="50" spans="1:16" x14ac:dyDescent="0.2">
      <c r="A50" s="181" t="s">
        <v>71</v>
      </c>
      <c r="B50" s="181" t="e">
        <f>NA()</f>
        <v>#N/A</v>
      </c>
      <c r="C50" s="181">
        <f>IF(ISNUMBER('実質公債費比率（分子）の構造'!K$53),'実質公債費比率（分子）の構造'!K$53,NA())</f>
        <v>391</v>
      </c>
      <c r="D50" s="181" t="e">
        <f>NA()</f>
        <v>#N/A</v>
      </c>
      <c r="E50" s="181" t="e">
        <f>NA()</f>
        <v>#N/A</v>
      </c>
      <c r="F50" s="181">
        <f>IF(ISNUMBER('実質公債費比率（分子）の構造'!L$53),'実質公債費比率（分子）の構造'!L$53,NA())</f>
        <v>375</v>
      </c>
      <c r="G50" s="181" t="e">
        <f>NA()</f>
        <v>#N/A</v>
      </c>
      <c r="H50" s="181" t="e">
        <f>NA()</f>
        <v>#N/A</v>
      </c>
      <c r="I50" s="181">
        <f>IF(ISNUMBER('実質公債費比率（分子）の構造'!M$53),'実質公債費比率（分子）の構造'!M$53,NA())</f>
        <v>434</v>
      </c>
      <c r="J50" s="181" t="e">
        <f>NA()</f>
        <v>#N/A</v>
      </c>
      <c r="K50" s="181" t="e">
        <f>NA()</f>
        <v>#N/A</v>
      </c>
      <c r="L50" s="181">
        <f>IF(ISNUMBER('実質公債費比率（分子）の構造'!N$53),'実質公債費比率（分子）の構造'!N$53,NA())</f>
        <v>428</v>
      </c>
      <c r="M50" s="181" t="e">
        <f>NA()</f>
        <v>#N/A</v>
      </c>
      <c r="N50" s="181" t="e">
        <f>NA()</f>
        <v>#N/A</v>
      </c>
      <c r="O50" s="181">
        <f>IF(ISNUMBER('実質公債費比率（分子）の構造'!O$53),'実質公債費比率（分子）の構造'!O$53,NA())</f>
        <v>453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6219</v>
      </c>
      <c r="E56" s="180"/>
      <c r="F56" s="180"/>
      <c r="G56" s="180">
        <f>'将来負担比率（分子）の構造'!J$52</f>
        <v>6211</v>
      </c>
      <c r="H56" s="180"/>
      <c r="I56" s="180"/>
      <c r="J56" s="180">
        <f>'将来負担比率（分子）の構造'!K$52</f>
        <v>6124</v>
      </c>
      <c r="K56" s="180"/>
      <c r="L56" s="180"/>
      <c r="M56" s="180">
        <f>'将来負担比率（分子）の構造'!L$52</f>
        <v>5942</v>
      </c>
      <c r="N56" s="180"/>
      <c r="O56" s="180"/>
      <c r="P56" s="180">
        <f>'将来負担比率（分子）の構造'!M$52</f>
        <v>5914</v>
      </c>
    </row>
    <row r="57" spans="1:16" x14ac:dyDescent="0.2">
      <c r="A57" s="180" t="s">
        <v>42</v>
      </c>
      <c r="B57" s="180"/>
      <c r="C57" s="180"/>
      <c r="D57" s="180">
        <f>'将来負担比率（分子）の構造'!I$51</f>
        <v>904</v>
      </c>
      <c r="E57" s="180"/>
      <c r="F57" s="180"/>
      <c r="G57" s="180">
        <f>'将来負担比率（分子）の構造'!J$51</f>
        <v>876</v>
      </c>
      <c r="H57" s="180"/>
      <c r="I57" s="180"/>
      <c r="J57" s="180">
        <f>'将来負担比率（分子）の構造'!K$51</f>
        <v>836</v>
      </c>
      <c r="K57" s="180"/>
      <c r="L57" s="180"/>
      <c r="M57" s="180">
        <f>'将来負担比率（分子）の構造'!L$51</f>
        <v>792</v>
      </c>
      <c r="N57" s="180"/>
      <c r="O57" s="180"/>
      <c r="P57" s="180">
        <f>'将来負担比率（分子）の構造'!M$51</f>
        <v>757</v>
      </c>
    </row>
    <row r="58" spans="1:16" x14ac:dyDescent="0.2">
      <c r="A58" s="180" t="s">
        <v>41</v>
      </c>
      <c r="B58" s="180"/>
      <c r="C58" s="180"/>
      <c r="D58" s="180">
        <f>'将来負担比率（分子）の構造'!I$50</f>
        <v>3597</v>
      </c>
      <c r="E58" s="180"/>
      <c r="F58" s="180"/>
      <c r="G58" s="180">
        <f>'将来負担比率（分子）の構造'!J$50</f>
        <v>3934</v>
      </c>
      <c r="H58" s="180"/>
      <c r="I58" s="180"/>
      <c r="J58" s="180">
        <f>'将来負担比率（分子）の構造'!K$50</f>
        <v>4126</v>
      </c>
      <c r="K58" s="180"/>
      <c r="L58" s="180"/>
      <c r="M58" s="180">
        <f>'将来負担比率（分子）の構造'!L$50</f>
        <v>3781</v>
      </c>
      <c r="N58" s="180"/>
      <c r="O58" s="180"/>
      <c r="P58" s="180">
        <f>'将来負担比率（分子）の構造'!M$50</f>
        <v>5211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14</v>
      </c>
      <c r="I61" s="180"/>
      <c r="J61" s="180"/>
      <c r="K61" s="180">
        <f>'将来負担比率（分子）の構造'!L$46</f>
        <v>18</v>
      </c>
      <c r="L61" s="180"/>
      <c r="M61" s="180"/>
      <c r="N61" s="180">
        <f>'将来負担比率（分子）の構造'!M$46</f>
        <v>14</v>
      </c>
      <c r="O61" s="180"/>
      <c r="P61" s="180"/>
    </row>
    <row r="62" spans="1:16" x14ac:dyDescent="0.2">
      <c r="A62" s="180" t="s">
        <v>35</v>
      </c>
      <c r="B62" s="180">
        <f>'将来負担比率（分子）の構造'!I$45</f>
        <v>1439</v>
      </c>
      <c r="C62" s="180"/>
      <c r="D62" s="180"/>
      <c r="E62" s="180">
        <f>'将来負担比率（分子）の構造'!J$45</f>
        <v>1330</v>
      </c>
      <c r="F62" s="180"/>
      <c r="G62" s="180"/>
      <c r="H62" s="180">
        <f>'将来負担比率（分子）の構造'!K$45</f>
        <v>1283</v>
      </c>
      <c r="I62" s="180"/>
      <c r="J62" s="180"/>
      <c r="K62" s="180">
        <f>'将来負担比率（分子）の構造'!L$45</f>
        <v>1265</v>
      </c>
      <c r="L62" s="180"/>
      <c r="M62" s="180"/>
      <c r="N62" s="180">
        <f>'将来負担比率（分子）の構造'!M$45</f>
        <v>1243</v>
      </c>
      <c r="O62" s="180"/>
      <c r="P62" s="180"/>
    </row>
    <row r="63" spans="1:16" x14ac:dyDescent="0.2">
      <c r="A63" s="180" t="s">
        <v>34</v>
      </c>
      <c r="B63" s="180">
        <f>'将来負担比率（分子）の構造'!I$44</f>
        <v>1116</v>
      </c>
      <c r="C63" s="180"/>
      <c r="D63" s="180"/>
      <c r="E63" s="180">
        <f>'将来負担比率（分子）の構造'!J$44</f>
        <v>1001</v>
      </c>
      <c r="F63" s="180"/>
      <c r="G63" s="180"/>
      <c r="H63" s="180">
        <f>'将来負担比率（分子）の構造'!K$44</f>
        <v>841</v>
      </c>
      <c r="I63" s="180"/>
      <c r="J63" s="180"/>
      <c r="K63" s="180">
        <f>'将来負担比率（分子）の構造'!L$44</f>
        <v>817</v>
      </c>
      <c r="L63" s="180"/>
      <c r="M63" s="180"/>
      <c r="N63" s="180">
        <f>'将来負担比率（分子）の構造'!M$44</f>
        <v>632</v>
      </c>
      <c r="O63" s="180"/>
      <c r="P63" s="180"/>
    </row>
    <row r="64" spans="1:16" x14ac:dyDescent="0.2">
      <c r="A64" s="180" t="s">
        <v>33</v>
      </c>
      <c r="B64" s="180">
        <f>'将来負担比率（分子）の構造'!I$43</f>
        <v>2252</v>
      </c>
      <c r="C64" s="180"/>
      <c r="D64" s="180"/>
      <c r="E64" s="180">
        <f>'将来負担比率（分子）の構造'!J$43</f>
        <v>2134</v>
      </c>
      <c r="F64" s="180"/>
      <c r="G64" s="180"/>
      <c r="H64" s="180">
        <f>'将来負担比率（分子）の構造'!K$43</f>
        <v>2151</v>
      </c>
      <c r="I64" s="180"/>
      <c r="J64" s="180"/>
      <c r="K64" s="180">
        <f>'将来負担比率（分子）の構造'!L$43</f>
        <v>2163</v>
      </c>
      <c r="L64" s="180"/>
      <c r="M64" s="180"/>
      <c r="N64" s="180">
        <f>'将来負担比率（分子）の構造'!M$43</f>
        <v>2751</v>
      </c>
      <c r="O64" s="180"/>
      <c r="P64" s="180"/>
    </row>
    <row r="65" spans="1:16" x14ac:dyDescent="0.2">
      <c r="A65" s="180" t="s">
        <v>32</v>
      </c>
      <c r="B65" s="180">
        <f>'将来負担比率（分子）の構造'!I$42</f>
        <v>46</v>
      </c>
      <c r="C65" s="180"/>
      <c r="D65" s="180"/>
      <c r="E65" s="180">
        <f>'将来負担比率（分子）の構造'!J$42</f>
        <v>33</v>
      </c>
      <c r="F65" s="180"/>
      <c r="G65" s="180"/>
      <c r="H65" s="180">
        <f>'将来負担比率（分子）の構造'!K$42</f>
        <v>20</v>
      </c>
      <c r="I65" s="180"/>
      <c r="J65" s="180"/>
      <c r="K65" s="180">
        <f>'将来負担比率（分子）の構造'!L$42</f>
        <v>13</v>
      </c>
      <c r="L65" s="180"/>
      <c r="M65" s="180"/>
      <c r="N65" s="180">
        <f>'将来負担比率（分子）の構造'!M$42</f>
        <v>6</v>
      </c>
      <c r="O65" s="180"/>
      <c r="P65" s="180"/>
    </row>
    <row r="66" spans="1:16" x14ac:dyDescent="0.2">
      <c r="A66" s="180" t="s">
        <v>31</v>
      </c>
      <c r="B66" s="180">
        <f>'将来負担比率（分子）の構造'!I$41</f>
        <v>7001</v>
      </c>
      <c r="C66" s="180"/>
      <c r="D66" s="180"/>
      <c r="E66" s="180">
        <f>'将来負担比率（分子）の構造'!J$41</f>
        <v>7320</v>
      </c>
      <c r="F66" s="180"/>
      <c r="G66" s="180"/>
      <c r="H66" s="180">
        <f>'将来負担比率（分子）の構造'!K$41</f>
        <v>7269</v>
      </c>
      <c r="I66" s="180"/>
      <c r="J66" s="180"/>
      <c r="K66" s="180">
        <f>'将来負担比率（分子）の構造'!L$41</f>
        <v>7319</v>
      </c>
      <c r="L66" s="180"/>
      <c r="M66" s="180"/>
      <c r="N66" s="180">
        <f>'将来負担比率（分子）の構造'!M$41</f>
        <v>7758</v>
      </c>
      <c r="O66" s="180"/>
      <c r="P66" s="180"/>
    </row>
    <row r="67" spans="1:16" x14ac:dyDescent="0.2">
      <c r="A67" s="180" t="s">
        <v>75</v>
      </c>
      <c r="B67" s="180" t="e">
        <f>NA()</f>
        <v>#N/A</v>
      </c>
      <c r="C67" s="180">
        <f>IF(ISNUMBER('将来負担比率（分子）の構造'!I$53), IF('将来負担比率（分子）の構造'!I$53 &lt; 0, 0, '将来負担比率（分子）の構造'!I$53), NA())</f>
        <v>1136</v>
      </c>
      <c r="D67" s="180" t="e">
        <f>NA()</f>
        <v>#N/A</v>
      </c>
      <c r="E67" s="180" t="e">
        <f>NA()</f>
        <v>#N/A</v>
      </c>
      <c r="F67" s="180">
        <f>IF(ISNUMBER('将来負担比率（分子）の構造'!J$53), IF('将来負担比率（分子）の構造'!J$53 &lt; 0, 0, '将来負担比率（分子）の構造'!J$53), NA())</f>
        <v>797</v>
      </c>
      <c r="G67" s="180" t="e">
        <f>NA()</f>
        <v>#N/A</v>
      </c>
      <c r="H67" s="180" t="e">
        <f>NA()</f>
        <v>#N/A</v>
      </c>
      <c r="I67" s="180">
        <f>IF(ISNUMBER('将来負担比率（分子）の構造'!K$53), IF('将来負担比率（分子）の構造'!K$53 &lt; 0, 0, '将来負担比率（分子）の構造'!K$53), NA())</f>
        <v>492</v>
      </c>
      <c r="J67" s="180" t="e">
        <f>NA()</f>
        <v>#N/A</v>
      </c>
      <c r="K67" s="180" t="e">
        <f>NA()</f>
        <v>#N/A</v>
      </c>
      <c r="L67" s="180">
        <f>IF(ISNUMBER('将来負担比率（分子）の構造'!L$53), IF('将来負担比率（分子）の構造'!L$53 &lt; 0, 0, '将来負担比率（分子）の構造'!L$53), NA())</f>
        <v>1080</v>
      </c>
      <c r="M67" s="180" t="e">
        <f>NA()</f>
        <v>#N/A</v>
      </c>
      <c r="N67" s="180" t="e">
        <f>NA()</f>
        <v>#N/A</v>
      </c>
      <c r="O67" s="180">
        <f>IF(ISNUMBER('将来負担比率（分子）の構造'!M$53), IF('将来負担比率（分子）の構造'!M$53 &lt; 0, 0, '将来負担比率（分子）の構造'!M$53), NA())</f>
        <v>523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1574</v>
      </c>
      <c r="C72" s="184">
        <f>基金残高に係る経年分析!G55</f>
        <v>1029</v>
      </c>
      <c r="D72" s="184">
        <f>基金残高に係る経年分析!H55</f>
        <v>2076</v>
      </c>
    </row>
    <row r="73" spans="1:16" x14ac:dyDescent="0.2">
      <c r="A73" s="183" t="s">
        <v>78</v>
      </c>
      <c r="B73" s="184">
        <f>基金残高に係る経年分析!F56</f>
        <v>59</v>
      </c>
      <c r="C73" s="184">
        <f>基金残高に係る経年分析!G56</f>
        <v>59</v>
      </c>
      <c r="D73" s="184">
        <f>基金残高に係る経年分析!H56</f>
        <v>59</v>
      </c>
    </row>
    <row r="74" spans="1:16" x14ac:dyDescent="0.2">
      <c r="A74" s="183" t="s">
        <v>79</v>
      </c>
      <c r="B74" s="184">
        <f>基金残高に係る経年分析!F57</f>
        <v>1458</v>
      </c>
      <c r="C74" s="184">
        <f>基金残高に係る経年分析!G57</f>
        <v>1898</v>
      </c>
      <c r="D74" s="184">
        <f>基金残高に係る経年分析!H57</f>
        <v>1737</v>
      </c>
    </row>
  </sheetData>
  <sheetProtection algorithmName="SHA-512" hashValue="09Mvf/QPa1TAtsB0oXj8e96BIP5e+W8WmIVk46QSL2B28wzp+I7LP5MR2o+BepHClo+scyBow87xTWhDjcFeRQ==" saltValue="QFFPMsiv09D/TVl8x6G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227</v>
      </c>
      <c r="C5" s="666"/>
      <c r="D5" s="666"/>
      <c r="E5" s="666"/>
      <c r="F5" s="666"/>
      <c r="G5" s="666"/>
      <c r="H5" s="666"/>
      <c r="I5" s="666"/>
      <c r="J5" s="666"/>
      <c r="K5" s="666"/>
      <c r="L5" s="666"/>
      <c r="M5" s="666"/>
      <c r="N5" s="666"/>
      <c r="O5" s="666"/>
      <c r="P5" s="666"/>
      <c r="Q5" s="667"/>
      <c r="R5" s="668">
        <v>2183574</v>
      </c>
      <c r="S5" s="669"/>
      <c r="T5" s="669"/>
      <c r="U5" s="669"/>
      <c r="V5" s="669"/>
      <c r="W5" s="669"/>
      <c r="X5" s="669"/>
      <c r="Y5" s="670"/>
      <c r="Z5" s="671">
        <v>16.2</v>
      </c>
      <c r="AA5" s="671"/>
      <c r="AB5" s="671"/>
      <c r="AC5" s="671"/>
      <c r="AD5" s="672">
        <v>2183574</v>
      </c>
      <c r="AE5" s="672"/>
      <c r="AF5" s="672"/>
      <c r="AG5" s="672"/>
      <c r="AH5" s="672"/>
      <c r="AI5" s="672"/>
      <c r="AJ5" s="672"/>
      <c r="AK5" s="672"/>
      <c r="AL5" s="673">
        <v>47</v>
      </c>
      <c r="AM5" s="674"/>
      <c r="AN5" s="674"/>
      <c r="AO5" s="675"/>
      <c r="AP5" s="665" t="s">
        <v>228</v>
      </c>
      <c r="AQ5" s="666"/>
      <c r="AR5" s="666"/>
      <c r="AS5" s="666"/>
      <c r="AT5" s="666"/>
      <c r="AU5" s="666"/>
      <c r="AV5" s="666"/>
      <c r="AW5" s="666"/>
      <c r="AX5" s="666"/>
      <c r="AY5" s="666"/>
      <c r="AZ5" s="666"/>
      <c r="BA5" s="666"/>
      <c r="BB5" s="666"/>
      <c r="BC5" s="666"/>
      <c r="BD5" s="666"/>
      <c r="BE5" s="666"/>
      <c r="BF5" s="667"/>
      <c r="BG5" s="679">
        <v>2183574</v>
      </c>
      <c r="BH5" s="680"/>
      <c r="BI5" s="680"/>
      <c r="BJ5" s="680"/>
      <c r="BK5" s="680"/>
      <c r="BL5" s="680"/>
      <c r="BM5" s="680"/>
      <c r="BN5" s="681"/>
      <c r="BO5" s="682">
        <v>100</v>
      </c>
      <c r="BP5" s="682"/>
      <c r="BQ5" s="682"/>
      <c r="BR5" s="682"/>
      <c r="BS5" s="683">
        <v>20659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2">
      <c r="B6" s="676" t="s">
        <v>232</v>
      </c>
      <c r="C6" s="677"/>
      <c r="D6" s="677"/>
      <c r="E6" s="677"/>
      <c r="F6" s="677"/>
      <c r="G6" s="677"/>
      <c r="H6" s="677"/>
      <c r="I6" s="677"/>
      <c r="J6" s="677"/>
      <c r="K6" s="677"/>
      <c r="L6" s="677"/>
      <c r="M6" s="677"/>
      <c r="N6" s="677"/>
      <c r="O6" s="677"/>
      <c r="P6" s="677"/>
      <c r="Q6" s="678"/>
      <c r="R6" s="679">
        <v>89439</v>
      </c>
      <c r="S6" s="680"/>
      <c r="T6" s="680"/>
      <c r="U6" s="680"/>
      <c r="V6" s="680"/>
      <c r="W6" s="680"/>
      <c r="X6" s="680"/>
      <c r="Y6" s="681"/>
      <c r="Z6" s="682">
        <v>0.7</v>
      </c>
      <c r="AA6" s="682"/>
      <c r="AB6" s="682"/>
      <c r="AC6" s="682"/>
      <c r="AD6" s="683">
        <v>89439</v>
      </c>
      <c r="AE6" s="683"/>
      <c r="AF6" s="683"/>
      <c r="AG6" s="683"/>
      <c r="AH6" s="683"/>
      <c r="AI6" s="683"/>
      <c r="AJ6" s="683"/>
      <c r="AK6" s="683"/>
      <c r="AL6" s="684">
        <v>1.9</v>
      </c>
      <c r="AM6" s="685"/>
      <c r="AN6" s="685"/>
      <c r="AO6" s="686"/>
      <c r="AP6" s="676" t="s">
        <v>233</v>
      </c>
      <c r="AQ6" s="677"/>
      <c r="AR6" s="677"/>
      <c r="AS6" s="677"/>
      <c r="AT6" s="677"/>
      <c r="AU6" s="677"/>
      <c r="AV6" s="677"/>
      <c r="AW6" s="677"/>
      <c r="AX6" s="677"/>
      <c r="AY6" s="677"/>
      <c r="AZ6" s="677"/>
      <c r="BA6" s="677"/>
      <c r="BB6" s="677"/>
      <c r="BC6" s="677"/>
      <c r="BD6" s="677"/>
      <c r="BE6" s="677"/>
      <c r="BF6" s="678"/>
      <c r="BG6" s="679">
        <v>2183574</v>
      </c>
      <c r="BH6" s="680"/>
      <c r="BI6" s="680"/>
      <c r="BJ6" s="680"/>
      <c r="BK6" s="680"/>
      <c r="BL6" s="680"/>
      <c r="BM6" s="680"/>
      <c r="BN6" s="681"/>
      <c r="BO6" s="682">
        <v>100</v>
      </c>
      <c r="BP6" s="682"/>
      <c r="BQ6" s="682"/>
      <c r="BR6" s="682"/>
      <c r="BS6" s="683">
        <v>20659</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101186</v>
      </c>
      <c r="CS6" s="680"/>
      <c r="CT6" s="680"/>
      <c r="CU6" s="680"/>
      <c r="CV6" s="680"/>
      <c r="CW6" s="680"/>
      <c r="CX6" s="680"/>
      <c r="CY6" s="681"/>
      <c r="CZ6" s="673">
        <v>0.8</v>
      </c>
      <c r="DA6" s="674"/>
      <c r="DB6" s="674"/>
      <c r="DC6" s="693"/>
      <c r="DD6" s="688" t="s">
        <v>235</v>
      </c>
      <c r="DE6" s="680"/>
      <c r="DF6" s="680"/>
      <c r="DG6" s="680"/>
      <c r="DH6" s="680"/>
      <c r="DI6" s="680"/>
      <c r="DJ6" s="680"/>
      <c r="DK6" s="680"/>
      <c r="DL6" s="680"/>
      <c r="DM6" s="680"/>
      <c r="DN6" s="680"/>
      <c r="DO6" s="680"/>
      <c r="DP6" s="681"/>
      <c r="DQ6" s="688">
        <v>101186</v>
      </c>
      <c r="DR6" s="680"/>
      <c r="DS6" s="680"/>
      <c r="DT6" s="680"/>
      <c r="DU6" s="680"/>
      <c r="DV6" s="680"/>
      <c r="DW6" s="680"/>
      <c r="DX6" s="680"/>
      <c r="DY6" s="680"/>
      <c r="DZ6" s="680"/>
      <c r="EA6" s="680"/>
      <c r="EB6" s="680"/>
      <c r="EC6" s="689"/>
    </row>
    <row r="7" spans="2:143" ht="11.25" customHeight="1" x14ac:dyDescent="0.2">
      <c r="B7" s="676" t="s">
        <v>236</v>
      </c>
      <c r="C7" s="677"/>
      <c r="D7" s="677"/>
      <c r="E7" s="677"/>
      <c r="F7" s="677"/>
      <c r="G7" s="677"/>
      <c r="H7" s="677"/>
      <c r="I7" s="677"/>
      <c r="J7" s="677"/>
      <c r="K7" s="677"/>
      <c r="L7" s="677"/>
      <c r="M7" s="677"/>
      <c r="N7" s="677"/>
      <c r="O7" s="677"/>
      <c r="P7" s="677"/>
      <c r="Q7" s="678"/>
      <c r="R7" s="679">
        <v>2687</v>
      </c>
      <c r="S7" s="680"/>
      <c r="T7" s="680"/>
      <c r="U7" s="680"/>
      <c r="V7" s="680"/>
      <c r="W7" s="680"/>
      <c r="X7" s="680"/>
      <c r="Y7" s="681"/>
      <c r="Z7" s="682">
        <v>0</v>
      </c>
      <c r="AA7" s="682"/>
      <c r="AB7" s="682"/>
      <c r="AC7" s="682"/>
      <c r="AD7" s="683">
        <v>2687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973468</v>
      </c>
      <c r="BH7" s="680"/>
      <c r="BI7" s="680"/>
      <c r="BJ7" s="680"/>
      <c r="BK7" s="680"/>
      <c r="BL7" s="680"/>
      <c r="BM7" s="680"/>
      <c r="BN7" s="681"/>
      <c r="BO7" s="682">
        <v>44.6</v>
      </c>
      <c r="BP7" s="682"/>
      <c r="BQ7" s="682"/>
      <c r="BR7" s="682"/>
      <c r="BS7" s="683">
        <v>20659</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2567155</v>
      </c>
      <c r="CS7" s="680"/>
      <c r="CT7" s="680"/>
      <c r="CU7" s="680"/>
      <c r="CV7" s="680"/>
      <c r="CW7" s="680"/>
      <c r="CX7" s="680"/>
      <c r="CY7" s="681"/>
      <c r="CZ7" s="682">
        <v>20</v>
      </c>
      <c r="DA7" s="682"/>
      <c r="DB7" s="682"/>
      <c r="DC7" s="682"/>
      <c r="DD7" s="688">
        <v>10795</v>
      </c>
      <c r="DE7" s="680"/>
      <c r="DF7" s="680"/>
      <c r="DG7" s="680"/>
      <c r="DH7" s="680"/>
      <c r="DI7" s="680"/>
      <c r="DJ7" s="680"/>
      <c r="DK7" s="680"/>
      <c r="DL7" s="680"/>
      <c r="DM7" s="680"/>
      <c r="DN7" s="680"/>
      <c r="DO7" s="680"/>
      <c r="DP7" s="681"/>
      <c r="DQ7" s="688">
        <v>979990</v>
      </c>
      <c r="DR7" s="680"/>
      <c r="DS7" s="680"/>
      <c r="DT7" s="680"/>
      <c r="DU7" s="680"/>
      <c r="DV7" s="680"/>
      <c r="DW7" s="680"/>
      <c r="DX7" s="680"/>
      <c r="DY7" s="680"/>
      <c r="DZ7" s="680"/>
      <c r="EA7" s="680"/>
      <c r="EB7" s="680"/>
      <c r="EC7" s="689"/>
    </row>
    <row r="8" spans="2:143" ht="11.25" customHeight="1" x14ac:dyDescent="0.2">
      <c r="B8" s="676" t="s">
        <v>239</v>
      </c>
      <c r="C8" s="677"/>
      <c r="D8" s="677"/>
      <c r="E8" s="677"/>
      <c r="F8" s="677"/>
      <c r="G8" s="677"/>
      <c r="H8" s="677"/>
      <c r="I8" s="677"/>
      <c r="J8" s="677"/>
      <c r="K8" s="677"/>
      <c r="L8" s="677"/>
      <c r="M8" s="677"/>
      <c r="N8" s="677"/>
      <c r="O8" s="677"/>
      <c r="P8" s="677"/>
      <c r="Q8" s="678"/>
      <c r="R8" s="679">
        <v>4493</v>
      </c>
      <c r="S8" s="680"/>
      <c r="T8" s="680"/>
      <c r="U8" s="680"/>
      <c r="V8" s="680"/>
      <c r="W8" s="680"/>
      <c r="X8" s="680"/>
      <c r="Y8" s="681"/>
      <c r="Z8" s="682">
        <v>0</v>
      </c>
      <c r="AA8" s="682"/>
      <c r="AB8" s="682"/>
      <c r="AC8" s="682"/>
      <c r="AD8" s="683">
        <v>4493</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33829</v>
      </c>
      <c r="BH8" s="680"/>
      <c r="BI8" s="680"/>
      <c r="BJ8" s="680"/>
      <c r="BK8" s="680"/>
      <c r="BL8" s="680"/>
      <c r="BM8" s="680"/>
      <c r="BN8" s="681"/>
      <c r="BO8" s="682">
        <v>1.5</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3290245</v>
      </c>
      <c r="CS8" s="680"/>
      <c r="CT8" s="680"/>
      <c r="CU8" s="680"/>
      <c r="CV8" s="680"/>
      <c r="CW8" s="680"/>
      <c r="CX8" s="680"/>
      <c r="CY8" s="681"/>
      <c r="CZ8" s="682">
        <v>25.6</v>
      </c>
      <c r="DA8" s="682"/>
      <c r="DB8" s="682"/>
      <c r="DC8" s="682"/>
      <c r="DD8" s="688">
        <v>235395</v>
      </c>
      <c r="DE8" s="680"/>
      <c r="DF8" s="680"/>
      <c r="DG8" s="680"/>
      <c r="DH8" s="680"/>
      <c r="DI8" s="680"/>
      <c r="DJ8" s="680"/>
      <c r="DK8" s="680"/>
      <c r="DL8" s="680"/>
      <c r="DM8" s="680"/>
      <c r="DN8" s="680"/>
      <c r="DO8" s="680"/>
      <c r="DP8" s="681"/>
      <c r="DQ8" s="688">
        <v>1459032</v>
      </c>
      <c r="DR8" s="680"/>
      <c r="DS8" s="680"/>
      <c r="DT8" s="680"/>
      <c r="DU8" s="680"/>
      <c r="DV8" s="680"/>
      <c r="DW8" s="680"/>
      <c r="DX8" s="680"/>
      <c r="DY8" s="680"/>
      <c r="DZ8" s="680"/>
      <c r="EA8" s="680"/>
      <c r="EB8" s="680"/>
      <c r="EC8" s="689"/>
    </row>
    <row r="9" spans="2:143" ht="11.25" customHeight="1" x14ac:dyDescent="0.2">
      <c r="B9" s="676" t="s">
        <v>242</v>
      </c>
      <c r="C9" s="677"/>
      <c r="D9" s="677"/>
      <c r="E9" s="677"/>
      <c r="F9" s="677"/>
      <c r="G9" s="677"/>
      <c r="H9" s="677"/>
      <c r="I9" s="677"/>
      <c r="J9" s="677"/>
      <c r="K9" s="677"/>
      <c r="L9" s="677"/>
      <c r="M9" s="677"/>
      <c r="N9" s="677"/>
      <c r="O9" s="677"/>
      <c r="P9" s="677"/>
      <c r="Q9" s="678"/>
      <c r="R9" s="679">
        <v>5106</v>
      </c>
      <c r="S9" s="680"/>
      <c r="T9" s="680"/>
      <c r="U9" s="680"/>
      <c r="V9" s="680"/>
      <c r="W9" s="680"/>
      <c r="X9" s="680"/>
      <c r="Y9" s="681"/>
      <c r="Z9" s="682">
        <v>0</v>
      </c>
      <c r="AA9" s="682"/>
      <c r="AB9" s="682"/>
      <c r="AC9" s="682"/>
      <c r="AD9" s="683">
        <v>5106</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756589</v>
      </c>
      <c r="BH9" s="680"/>
      <c r="BI9" s="680"/>
      <c r="BJ9" s="680"/>
      <c r="BK9" s="680"/>
      <c r="BL9" s="680"/>
      <c r="BM9" s="680"/>
      <c r="BN9" s="681"/>
      <c r="BO9" s="682">
        <v>34.6</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724061</v>
      </c>
      <c r="CS9" s="680"/>
      <c r="CT9" s="680"/>
      <c r="CU9" s="680"/>
      <c r="CV9" s="680"/>
      <c r="CW9" s="680"/>
      <c r="CX9" s="680"/>
      <c r="CY9" s="681"/>
      <c r="CZ9" s="682">
        <v>5.6</v>
      </c>
      <c r="DA9" s="682"/>
      <c r="DB9" s="682"/>
      <c r="DC9" s="682"/>
      <c r="DD9" s="688">
        <v>9389</v>
      </c>
      <c r="DE9" s="680"/>
      <c r="DF9" s="680"/>
      <c r="DG9" s="680"/>
      <c r="DH9" s="680"/>
      <c r="DI9" s="680"/>
      <c r="DJ9" s="680"/>
      <c r="DK9" s="680"/>
      <c r="DL9" s="680"/>
      <c r="DM9" s="680"/>
      <c r="DN9" s="680"/>
      <c r="DO9" s="680"/>
      <c r="DP9" s="681"/>
      <c r="DQ9" s="688">
        <v>544166</v>
      </c>
      <c r="DR9" s="680"/>
      <c r="DS9" s="680"/>
      <c r="DT9" s="680"/>
      <c r="DU9" s="680"/>
      <c r="DV9" s="680"/>
      <c r="DW9" s="680"/>
      <c r="DX9" s="680"/>
      <c r="DY9" s="680"/>
      <c r="DZ9" s="680"/>
      <c r="EA9" s="680"/>
      <c r="EB9" s="680"/>
      <c r="EC9" s="689"/>
    </row>
    <row r="10" spans="2:143" ht="11.25" customHeight="1" x14ac:dyDescent="0.2">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235</v>
      </c>
      <c r="AA10" s="682"/>
      <c r="AB10" s="682"/>
      <c r="AC10" s="682"/>
      <c r="AD10" s="683" t="s">
        <v>127</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66256</v>
      </c>
      <c r="BH10" s="680"/>
      <c r="BI10" s="680"/>
      <c r="BJ10" s="680"/>
      <c r="BK10" s="680"/>
      <c r="BL10" s="680"/>
      <c r="BM10" s="680"/>
      <c r="BN10" s="681"/>
      <c r="BO10" s="682">
        <v>3</v>
      </c>
      <c r="BP10" s="682"/>
      <c r="BQ10" s="682"/>
      <c r="BR10" s="682"/>
      <c r="BS10" s="688" t="s">
        <v>235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2">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235</v>
      </c>
      <c r="AE11" s="683"/>
      <c r="AF11" s="683"/>
      <c r="AG11" s="683"/>
      <c r="AH11" s="683"/>
      <c r="AI11" s="683"/>
      <c r="AJ11" s="683"/>
      <c r="AK11" s="683"/>
      <c r="AL11" s="684" t="s">
        <v>235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116794</v>
      </c>
      <c r="BH11" s="680"/>
      <c r="BI11" s="680"/>
      <c r="BJ11" s="680"/>
      <c r="BK11" s="680"/>
      <c r="BL11" s="680"/>
      <c r="BM11" s="680"/>
      <c r="BN11" s="681"/>
      <c r="BO11" s="682">
        <v>5.3</v>
      </c>
      <c r="BP11" s="682"/>
      <c r="BQ11" s="682"/>
      <c r="BR11" s="682"/>
      <c r="BS11" s="688">
        <v>20659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509448</v>
      </c>
      <c r="CS11" s="680"/>
      <c r="CT11" s="680"/>
      <c r="CU11" s="680"/>
      <c r="CV11" s="680"/>
      <c r="CW11" s="680"/>
      <c r="CX11" s="680"/>
      <c r="CY11" s="681"/>
      <c r="CZ11" s="682">
        <v>4</v>
      </c>
      <c r="DA11" s="682"/>
      <c r="DB11" s="682"/>
      <c r="DC11" s="682"/>
      <c r="DD11" s="688">
        <v>257946</v>
      </c>
      <c r="DE11" s="680"/>
      <c r="DF11" s="680"/>
      <c r="DG11" s="680"/>
      <c r="DH11" s="680"/>
      <c r="DI11" s="680"/>
      <c r="DJ11" s="680"/>
      <c r="DK11" s="680"/>
      <c r="DL11" s="680"/>
      <c r="DM11" s="680"/>
      <c r="DN11" s="680"/>
      <c r="DO11" s="680"/>
      <c r="DP11" s="681"/>
      <c r="DQ11" s="688">
        <v>360034</v>
      </c>
      <c r="DR11" s="680"/>
      <c r="DS11" s="680"/>
      <c r="DT11" s="680"/>
      <c r="DU11" s="680"/>
      <c r="DV11" s="680"/>
      <c r="DW11" s="680"/>
      <c r="DX11" s="680"/>
      <c r="DY11" s="680"/>
      <c r="DZ11" s="680"/>
      <c r="EA11" s="680"/>
      <c r="EB11" s="680"/>
      <c r="EC11" s="689"/>
    </row>
    <row r="12" spans="2:143" ht="11.25" customHeight="1" x14ac:dyDescent="0.2">
      <c r="B12" s="676" t="s">
        <v>251</v>
      </c>
      <c r="C12" s="677"/>
      <c r="D12" s="677"/>
      <c r="E12" s="677"/>
      <c r="F12" s="677"/>
      <c r="G12" s="677"/>
      <c r="H12" s="677"/>
      <c r="I12" s="677"/>
      <c r="J12" s="677"/>
      <c r="K12" s="677"/>
      <c r="L12" s="677"/>
      <c r="M12" s="677"/>
      <c r="N12" s="677"/>
      <c r="O12" s="677"/>
      <c r="P12" s="677"/>
      <c r="Q12" s="678"/>
      <c r="R12" s="679">
        <v>402376</v>
      </c>
      <c r="S12" s="680"/>
      <c r="T12" s="680"/>
      <c r="U12" s="680"/>
      <c r="V12" s="680"/>
      <c r="W12" s="680"/>
      <c r="X12" s="680"/>
      <c r="Y12" s="681"/>
      <c r="Z12" s="682">
        <v>3</v>
      </c>
      <c r="AA12" s="682"/>
      <c r="AB12" s="682"/>
      <c r="AC12" s="682"/>
      <c r="AD12" s="683">
        <v>402376</v>
      </c>
      <c r="AE12" s="683"/>
      <c r="AF12" s="683"/>
      <c r="AG12" s="683"/>
      <c r="AH12" s="683"/>
      <c r="AI12" s="683"/>
      <c r="AJ12" s="683"/>
      <c r="AK12" s="683"/>
      <c r="AL12" s="684">
        <v>8.6999999999999993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977720</v>
      </c>
      <c r="BH12" s="680"/>
      <c r="BI12" s="680"/>
      <c r="BJ12" s="680"/>
      <c r="BK12" s="680"/>
      <c r="BL12" s="680"/>
      <c r="BM12" s="680"/>
      <c r="BN12" s="681"/>
      <c r="BO12" s="682">
        <v>44.8</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2126093</v>
      </c>
      <c r="CS12" s="680"/>
      <c r="CT12" s="680"/>
      <c r="CU12" s="680"/>
      <c r="CV12" s="680"/>
      <c r="CW12" s="680"/>
      <c r="CX12" s="680"/>
      <c r="CY12" s="681"/>
      <c r="CZ12" s="682">
        <v>16.600000000000001</v>
      </c>
      <c r="DA12" s="682"/>
      <c r="DB12" s="682"/>
      <c r="DC12" s="682"/>
      <c r="DD12" s="688">
        <v>500</v>
      </c>
      <c r="DE12" s="680"/>
      <c r="DF12" s="680"/>
      <c r="DG12" s="680"/>
      <c r="DH12" s="680"/>
      <c r="DI12" s="680"/>
      <c r="DJ12" s="680"/>
      <c r="DK12" s="680"/>
      <c r="DL12" s="680"/>
      <c r="DM12" s="680"/>
      <c r="DN12" s="680"/>
      <c r="DO12" s="680"/>
      <c r="DP12" s="681"/>
      <c r="DQ12" s="688">
        <v>193945</v>
      </c>
      <c r="DR12" s="680"/>
      <c r="DS12" s="680"/>
      <c r="DT12" s="680"/>
      <c r="DU12" s="680"/>
      <c r="DV12" s="680"/>
      <c r="DW12" s="680"/>
      <c r="DX12" s="680"/>
      <c r="DY12" s="680"/>
      <c r="DZ12" s="680"/>
      <c r="EA12" s="680"/>
      <c r="EB12" s="680"/>
      <c r="EC12" s="689"/>
    </row>
    <row r="13" spans="2:143" ht="11.25" customHeight="1" x14ac:dyDescent="0.2">
      <c r="B13" s="676" t="s">
        <v>254</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235</v>
      </c>
      <c r="AA13" s="682"/>
      <c r="AB13" s="682"/>
      <c r="AC13" s="682"/>
      <c r="AD13" s="683" t="s">
        <v>235</v>
      </c>
      <c r="AE13" s="683"/>
      <c r="AF13" s="683"/>
      <c r="AG13" s="683"/>
      <c r="AH13" s="683"/>
      <c r="AI13" s="683"/>
      <c r="AJ13" s="683"/>
      <c r="AK13" s="683"/>
      <c r="AL13" s="684" t="s">
        <v>127</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972656</v>
      </c>
      <c r="BH13" s="680"/>
      <c r="BI13" s="680"/>
      <c r="BJ13" s="680"/>
      <c r="BK13" s="680"/>
      <c r="BL13" s="680"/>
      <c r="BM13" s="680"/>
      <c r="BN13" s="681"/>
      <c r="BO13" s="682">
        <v>44.5</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1399413</v>
      </c>
      <c r="CS13" s="680"/>
      <c r="CT13" s="680"/>
      <c r="CU13" s="680"/>
      <c r="CV13" s="680"/>
      <c r="CW13" s="680"/>
      <c r="CX13" s="680"/>
      <c r="CY13" s="681"/>
      <c r="CZ13" s="682">
        <v>10.9</v>
      </c>
      <c r="DA13" s="682"/>
      <c r="DB13" s="682"/>
      <c r="DC13" s="682"/>
      <c r="DD13" s="688">
        <v>1038942</v>
      </c>
      <c r="DE13" s="680"/>
      <c r="DF13" s="680"/>
      <c r="DG13" s="680"/>
      <c r="DH13" s="680"/>
      <c r="DI13" s="680"/>
      <c r="DJ13" s="680"/>
      <c r="DK13" s="680"/>
      <c r="DL13" s="680"/>
      <c r="DM13" s="680"/>
      <c r="DN13" s="680"/>
      <c r="DO13" s="680"/>
      <c r="DP13" s="681"/>
      <c r="DQ13" s="688">
        <v>423061</v>
      </c>
      <c r="DR13" s="680"/>
      <c r="DS13" s="680"/>
      <c r="DT13" s="680"/>
      <c r="DU13" s="680"/>
      <c r="DV13" s="680"/>
      <c r="DW13" s="680"/>
      <c r="DX13" s="680"/>
      <c r="DY13" s="680"/>
      <c r="DZ13" s="680"/>
      <c r="EA13" s="680"/>
      <c r="EB13" s="680"/>
      <c r="EC13" s="689"/>
    </row>
    <row r="14" spans="2:143" ht="11.25" customHeight="1" x14ac:dyDescent="0.2">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235</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76098</v>
      </c>
      <c r="BH14" s="680"/>
      <c r="BI14" s="680"/>
      <c r="BJ14" s="680"/>
      <c r="BK14" s="680"/>
      <c r="BL14" s="680"/>
      <c r="BM14" s="680"/>
      <c r="BN14" s="681"/>
      <c r="BO14" s="682">
        <v>3.5</v>
      </c>
      <c r="BP14" s="682"/>
      <c r="BQ14" s="682"/>
      <c r="BR14" s="682"/>
      <c r="BS14" s="688" t="s">
        <v>127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400644</v>
      </c>
      <c r="CS14" s="680"/>
      <c r="CT14" s="680"/>
      <c r="CU14" s="680"/>
      <c r="CV14" s="680"/>
      <c r="CW14" s="680"/>
      <c r="CX14" s="680"/>
      <c r="CY14" s="681"/>
      <c r="CZ14" s="682">
        <v>3.1</v>
      </c>
      <c r="DA14" s="682"/>
      <c r="DB14" s="682"/>
      <c r="DC14" s="682"/>
      <c r="DD14" s="688">
        <v>93821</v>
      </c>
      <c r="DE14" s="680"/>
      <c r="DF14" s="680"/>
      <c r="DG14" s="680"/>
      <c r="DH14" s="680"/>
      <c r="DI14" s="680"/>
      <c r="DJ14" s="680"/>
      <c r="DK14" s="680"/>
      <c r="DL14" s="680"/>
      <c r="DM14" s="680"/>
      <c r="DN14" s="680"/>
      <c r="DO14" s="680"/>
      <c r="DP14" s="681"/>
      <c r="DQ14" s="688">
        <v>297862</v>
      </c>
      <c r="DR14" s="680"/>
      <c r="DS14" s="680"/>
      <c r="DT14" s="680"/>
      <c r="DU14" s="680"/>
      <c r="DV14" s="680"/>
      <c r="DW14" s="680"/>
      <c r="DX14" s="680"/>
      <c r="DY14" s="680"/>
      <c r="DZ14" s="680"/>
      <c r="EA14" s="680"/>
      <c r="EB14" s="680"/>
      <c r="EC14" s="689"/>
    </row>
    <row r="15" spans="2:143" ht="11.25" customHeight="1" x14ac:dyDescent="0.2">
      <c r="B15" s="676" t="s">
        <v>260</v>
      </c>
      <c r="C15" s="677"/>
      <c r="D15" s="677"/>
      <c r="E15" s="677"/>
      <c r="F15" s="677"/>
      <c r="G15" s="677"/>
      <c r="H15" s="677"/>
      <c r="I15" s="677"/>
      <c r="J15" s="677"/>
      <c r="K15" s="677"/>
      <c r="L15" s="677"/>
      <c r="M15" s="677"/>
      <c r="N15" s="677"/>
      <c r="O15" s="677"/>
      <c r="P15" s="677"/>
      <c r="Q15" s="678"/>
      <c r="R15" s="679">
        <v>15464</v>
      </c>
      <c r="S15" s="680"/>
      <c r="T15" s="680"/>
      <c r="U15" s="680"/>
      <c r="V15" s="680"/>
      <c r="W15" s="680"/>
      <c r="X15" s="680"/>
      <c r="Y15" s="681"/>
      <c r="Z15" s="682">
        <v>0.1</v>
      </c>
      <c r="AA15" s="682"/>
      <c r="AB15" s="682"/>
      <c r="AC15" s="682"/>
      <c r="AD15" s="683">
        <v>15464</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156288</v>
      </c>
      <c r="BH15" s="680"/>
      <c r="BI15" s="680"/>
      <c r="BJ15" s="680"/>
      <c r="BK15" s="680"/>
      <c r="BL15" s="680"/>
      <c r="BM15" s="680"/>
      <c r="BN15" s="681"/>
      <c r="BO15" s="682">
        <v>7.2</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907140</v>
      </c>
      <c r="CS15" s="680"/>
      <c r="CT15" s="680"/>
      <c r="CU15" s="680"/>
      <c r="CV15" s="680"/>
      <c r="CW15" s="680"/>
      <c r="CX15" s="680"/>
      <c r="CY15" s="681"/>
      <c r="CZ15" s="682">
        <v>7.1</v>
      </c>
      <c r="DA15" s="682"/>
      <c r="DB15" s="682"/>
      <c r="DC15" s="682"/>
      <c r="DD15" s="688">
        <v>120055</v>
      </c>
      <c r="DE15" s="680"/>
      <c r="DF15" s="680"/>
      <c r="DG15" s="680"/>
      <c r="DH15" s="680"/>
      <c r="DI15" s="680"/>
      <c r="DJ15" s="680"/>
      <c r="DK15" s="680"/>
      <c r="DL15" s="680"/>
      <c r="DM15" s="680"/>
      <c r="DN15" s="680"/>
      <c r="DO15" s="680"/>
      <c r="DP15" s="681"/>
      <c r="DQ15" s="688">
        <v>589863</v>
      </c>
      <c r="DR15" s="680"/>
      <c r="DS15" s="680"/>
      <c r="DT15" s="680"/>
      <c r="DU15" s="680"/>
      <c r="DV15" s="680"/>
      <c r="DW15" s="680"/>
      <c r="DX15" s="680"/>
      <c r="DY15" s="680"/>
      <c r="DZ15" s="680"/>
      <c r="EA15" s="680"/>
      <c r="EB15" s="680"/>
      <c r="EC15" s="689"/>
    </row>
    <row r="16" spans="2:143" ht="11.25" customHeight="1" x14ac:dyDescent="0.2">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235</v>
      </c>
      <c r="AA16" s="682"/>
      <c r="AB16" s="682"/>
      <c r="AC16" s="682"/>
      <c r="AD16" s="683" t="s">
        <v>235</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235</v>
      </c>
      <c r="BP16" s="682"/>
      <c r="BQ16" s="682"/>
      <c r="BR16" s="682"/>
      <c r="BS16" s="688" t="s">
        <v>127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133758</v>
      </c>
      <c r="CS16" s="680"/>
      <c r="CT16" s="680"/>
      <c r="CU16" s="680"/>
      <c r="CV16" s="680"/>
      <c r="CW16" s="680"/>
      <c r="CX16" s="680"/>
      <c r="CY16" s="681"/>
      <c r="CZ16" s="682">
        <v>1</v>
      </c>
      <c r="DA16" s="682"/>
      <c r="DB16" s="682"/>
      <c r="DC16" s="682"/>
      <c r="DD16" s="688" t="s">
        <v>127</v>
      </c>
      <c r="DE16" s="680"/>
      <c r="DF16" s="680"/>
      <c r="DG16" s="680"/>
      <c r="DH16" s="680"/>
      <c r="DI16" s="680"/>
      <c r="DJ16" s="680"/>
      <c r="DK16" s="680"/>
      <c r="DL16" s="680"/>
      <c r="DM16" s="680"/>
      <c r="DN16" s="680"/>
      <c r="DO16" s="680"/>
      <c r="DP16" s="681"/>
      <c r="DQ16" s="688">
        <v>113965</v>
      </c>
      <c r="DR16" s="680"/>
      <c r="DS16" s="680"/>
      <c r="DT16" s="680"/>
      <c r="DU16" s="680"/>
      <c r="DV16" s="680"/>
      <c r="DW16" s="680"/>
      <c r="DX16" s="680"/>
      <c r="DY16" s="680"/>
      <c r="DZ16" s="680"/>
      <c r="EA16" s="680"/>
      <c r="EB16" s="680"/>
      <c r="EC16" s="689"/>
    </row>
    <row r="17" spans="2:133" ht="11.25" customHeight="1" x14ac:dyDescent="0.2">
      <c r="B17" s="676" t="s">
        <v>266</v>
      </c>
      <c r="C17" s="677"/>
      <c r="D17" s="677"/>
      <c r="E17" s="677"/>
      <c r="F17" s="677"/>
      <c r="G17" s="677"/>
      <c r="H17" s="677"/>
      <c r="I17" s="677"/>
      <c r="J17" s="677"/>
      <c r="K17" s="677"/>
      <c r="L17" s="677"/>
      <c r="M17" s="677"/>
      <c r="N17" s="677"/>
      <c r="O17" s="677"/>
      <c r="P17" s="677"/>
      <c r="Q17" s="678"/>
      <c r="R17" s="679">
        <v>10862</v>
      </c>
      <c r="S17" s="680"/>
      <c r="T17" s="680"/>
      <c r="U17" s="680"/>
      <c r="V17" s="680"/>
      <c r="W17" s="680"/>
      <c r="X17" s="680"/>
      <c r="Y17" s="681"/>
      <c r="Z17" s="682">
        <v>0.1</v>
      </c>
      <c r="AA17" s="682"/>
      <c r="AB17" s="682"/>
      <c r="AC17" s="682"/>
      <c r="AD17" s="683">
        <v>10862</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235</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684068</v>
      </c>
      <c r="CS17" s="680"/>
      <c r="CT17" s="680"/>
      <c r="CU17" s="680"/>
      <c r="CV17" s="680"/>
      <c r="CW17" s="680"/>
      <c r="CX17" s="680"/>
      <c r="CY17" s="681"/>
      <c r="CZ17" s="682">
        <v>5.3</v>
      </c>
      <c r="DA17" s="682"/>
      <c r="DB17" s="682"/>
      <c r="DC17" s="682"/>
      <c r="DD17" s="688" t="s">
        <v>127</v>
      </c>
      <c r="DE17" s="680"/>
      <c r="DF17" s="680"/>
      <c r="DG17" s="680"/>
      <c r="DH17" s="680"/>
      <c r="DI17" s="680"/>
      <c r="DJ17" s="680"/>
      <c r="DK17" s="680"/>
      <c r="DL17" s="680"/>
      <c r="DM17" s="680"/>
      <c r="DN17" s="680"/>
      <c r="DO17" s="680"/>
      <c r="DP17" s="681"/>
      <c r="DQ17" s="688">
        <v>623630</v>
      </c>
      <c r="DR17" s="680"/>
      <c r="DS17" s="680"/>
      <c r="DT17" s="680"/>
      <c r="DU17" s="680"/>
      <c r="DV17" s="680"/>
      <c r="DW17" s="680"/>
      <c r="DX17" s="680"/>
      <c r="DY17" s="680"/>
      <c r="DZ17" s="680"/>
      <c r="EA17" s="680"/>
      <c r="EB17" s="680"/>
      <c r="EC17" s="689"/>
    </row>
    <row r="18" spans="2:133" ht="11.25" customHeight="1" x14ac:dyDescent="0.2">
      <c r="B18" s="676" t="s">
        <v>269</v>
      </c>
      <c r="C18" s="677"/>
      <c r="D18" s="677"/>
      <c r="E18" s="677"/>
      <c r="F18" s="677"/>
      <c r="G18" s="677"/>
      <c r="H18" s="677"/>
      <c r="I18" s="677"/>
      <c r="J18" s="677"/>
      <c r="K18" s="677"/>
      <c r="L18" s="677"/>
      <c r="M18" s="677"/>
      <c r="N18" s="677"/>
      <c r="O18" s="677"/>
      <c r="P18" s="677"/>
      <c r="Q18" s="678"/>
      <c r="R18" s="679">
        <v>2087184</v>
      </c>
      <c r="S18" s="680"/>
      <c r="T18" s="680"/>
      <c r="U18" s="680"/>
      <c r="V18" s="680"/>
      <c r="W18" s="680"/>
      <c r="X18" s="680"/>
      <c r="Y18" s="681"/>
      <c r="Z18" s="682">
        <v>15.5</v>
      </c>
      <c r="AA18" s="682"/>
      <c r="AB18" s="682"/>
      <c r="AC18" s="682"/>
      <c r="AD18" s="683">
        <v>1905437</v>
      </c>
      <c r="AE18" s="683"/>
      <c r="AF18" s="683"/>
      <c r="AG18" s="683"/>
      <c r="AH18" s="683"/>
      <c r="AI18" s="683"/>
      <c r="AJ18" s="683"/>
      <c r="AK18" s="683"/>
      <c r="AL18" s="684">
        <v>41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272</v>
      </c>
      <c r="C19" s="677"/>
      <c r="D19" s="677"/>
      <c r="E19" s="677"/>
      <c r="F19" s="677"/>
      <c r="G19" s="677"/>
      <c r="H19" s="677"/>
      <c r="I19" s="677"/>
      <c r="J19" s="677"/>
      <c r="K19" s="677"/>
      <c r="L19" s="677"/>
      <c r="M19" s="677"/>
      <c r="N19" s="677"/>
      <c r="O19" s="677"/>
      <c r="P19" s="677"/>
      <c r="Q19" s="678"/>
      <c r="R19" s="679">
        <v>1905437</v>
      </c>
      <c r="S19" s="680"/>
      <c r="T19" s="680"/>
      <c r="U19" s="680"/>
      <c r="V19" s="680"/>
      <c r="W19" s="680"/>
      <c r="X19" s="680"/>
      <c r="Y19" s="681"/>
      <c r="Z19" s="682">
        <v>14.1</v>
      </c>
      <c r="AA19" s="682"/>
      <c r="AB19" s="682"/>
      <c r="AC19" s="682"/>
      <c r="AD19" s="683">
        <v>1905437</v>
      </c>
      <c r="AE19" s="683"/>
      <c r="AF19" s="683"/>
      <c r="AG19" s="683"/>
      <c r="AH19" s="683"/>
      <c r="AI19" s="683"/>
      <c r="AJ19" s="683"/>
      <c r="AK19" s="683"/>
      <c r="AL19" s="684">
        <v>41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235</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235</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275</v>
      </c>
      <c r="C20" s="677"/>
      <c r="D20" s="677"/>
      <c r="E20" s="677"/>
      <c r="F20" s="677"/>
      <c r="G20" s="677"/>
      <c r="H20" s="677"/>
      <c r="I20" s="677"/>
      <c r="J20" s="677"/>
      <c r="K20" s="677"/>
      <c r="L20" s="677"/>
      <c r="M20" s="677"/>
      <c r="N20" s="677"/>
      <c r="O20" s="677"/>
      <c r="P20" s="677"/>
      <c r="Q20" s="678"/>
      <c r="R20" s="679">
        <v>181747</v>
      </c>
      <c r="S20" s="680"/>
      <c r="T20" s="680"/>
      <c r="U20" s="680"/>
      <c r="V20" s="680"/>
      <c r="W20" s="680"/>
      <c r="X20" s="680"/>
      <c r="Y20" s="681"/>
      <c r="Z20" s="682">
        <v>1.3</v>
      </c>
      <c r="AA20" s="682"/>
      <c r="AB20" s="682"/>
      <c r="AC20" s="682"/>
      <c r="AD20" s="683" t="s">
        <v>235</v>
      </c>
      <c r="AE20" s="683"/>
      <c r="AF20" s="683"/>
      <c r="AG20" s="683"/>
      <c r="AH20" s="683"/>
      <c r="AI20" s="683"/>
      <c r="AJ20" s="683"/>
      <c r="AK20" s="683"/>
      <c r="AL20" s="684" t="s">
        <v>235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235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12843211</v>
      </c>
      <c r="CS20" s="680"/>
      <c r="CT20" s="680"/>
      <c r="CU20" s="680"/>
      <c r="CV20" s="680"/>
      <c r="CW20" s="680"/>
      <c r="CX20" s="680"/>
      <c r="CY20" s="681"/>
      <c r="CZ20" s="682">
        <v>100</v>
      </c>
      <c r="DA20" s="682"/>
      <c r="DB20" s="682"/>
      <c r="DC20" s="682"/>
      <c r="DD20" s="688">
        <v>1766843</v>
      </c>
      <c r="DE20" s="680"/>
      <c r="DF20" s="680"/>
      <c r="DG20" s="680"/>
      <c r="DH20" s="680"/>
      <c r="DI20" s="680"/>
      <c r="DJ20" s="680"/>
      <c r="DK20" s="680"/>
      <c r="DL20" s="680"/>
      <c r="DM20" s="680"/>
      <c r="DN20" s="680"/>
      <c r="DO20" s="680"/>
      <c r="DP20" s="681"/>
      <c r="DQ20" s="688">
        <v>5686734</v>
      </c>
      <c r="DR20" s="680"/>
      <c r="DS20" s="680"/>
      <c r="DT20" s="680"/>
      <c r="DU20" s="680"/>
      <c r="DV20" s="680"/>
      <c r="DW20" s="680"/>
      <c r="DX20" s="680"/>
      <c r="DY20" s="680"/>
      <c r="DZ20" s="680"/>
      <c r="EA20" s="680"/>
      <c r="EB20" s="680"/>
      <c r="EC20" s="689"/>
    </row>
    <row r="21" spans="2:133" ht="11.25" customHeight="1" x14ac:dyDescent="0.2">
      <c r="B21" s="676" t="s">
        <v>278</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235</v>
      </c>
      <c r="AA21" s="682"/>
      <c r="AB21" s="682"/>
      <c r="AC21" s="682"/>
      <c r="AD21" s="683" t="s">
        <v>235</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280</v>
      </c>
      <c r="C22" s="677"/>
      <c r="D22" s="677"/>
      <c r="E22" s="677"/>
      <c r="F22" s="677"/>
      <c r="G22" s="677"/>
      <c r="H22" s="677"/>
      <c r="I22" s="677"/>
      <c r="J22" s="677"/>
      <c r="K22" s="677"/>
      <c r="L22" s="677"/>
      <c r="M22" s="677"/>
      <c r="N22" s="677"/>
      <c r="O22" s="677"/>
      <c r="P22" s="677"/>
      <c r="Q22" s="678"/>
      <c r="R22" s="679">
        <v>4801185</v>
      </c>
      <c r="S22" s="680"/>
      <c r="T22" s="680"/>
      <c r="U22" s="680"/>
      <c r="V22" s="680"/>
      <c r="W22" s="680"/>
      <c r="X22" s="680"/>
      <c r="Y22" s="681"/>
      <c r="Z22" s="682">
        <v>35.6</v>
      </c>
      <c r="AA22" s="682"/>
      <c r="AB22" s="682"/>
      <c r="AC22" s="682"/>
      <c r="AD22" s="683">
        <v>4619438</v>
      </c>
      <c r="AE22" s="683"/>
      <c r="AF22" s="683"/>
      <c r="AG22" s="683"/>
      <c r="AH22" s="683"/>
      <c r="AI22" s="683"/>
      <c r="AJ22" s="683"/>
      <c r="AK22" s="683"/>
      <c r="AL22" s="684">
        <v>99.3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283</v>
      </c>
      <c r="C23" s="677"/>
      <c r="D23" s="677"/>
      <c r="E23" s="677"/>
      <c r="F23" s="677"/>
      <c r="G23" s="677"/>
      <c r="H23" s="677"/>
      <c r="I23" s="677"/>
      <c r="J23" s="677"/>
      <c r="K23" s="677"/>
      <c r="L23" s="677"/>
      <c r="M23" s="677"/>
      <c r="N23" s="677"/>
      <c r="O23" s="677"/>
      <c r="P23" s="677"/>
      <c r="Q23" s="678"/>
      <c r="R23" s="679">
        <v>4305</v>
      </c>
      <c r="S23" s="680"/>
      <c r="T23" s="680"/>
      <c r="U23" s="680"/>
      <c r="V23" s="680"/>
      <c r="W23" s="680"/>
      <c r="X23" s="680"/>
      <c r="Y23" s="681"/>
      <c r="Z23" s="682">
        <v>0</v>
      </c>
      <c r="AA23" s="682"/>
      <c r="AB23" s="682"/>
      <c r="AC23" s="682"/>
      <c r="AD23" s="683">
        <v>4305</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235</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2">
      <c r="B24" s="676" t="s">
        <v>290</v>
      </c>
      <c r="C24" s="677"/>
      <c r="D24" s="677"/>
      <c r="E24" s="677"/>
      <c r="F24" s="677"/>
      <c r="G24" s="677"/>
      <c r="H24" s="677"/>
      <c r="I24" s="677"/>
      <c r="J24" s="677"/>
      <c r="K24" s="677"/>
      <c r="L24" s="677"/>
      <c r="M24" s="677"/>
      <c r="N24" s="677"/>
      <c r="O24" s="677"/>
      <c r="P24" s="677"/>
      <c r="Q24" s="678"/>
      <c r="R24" s="679">
        <v>136329</v>
      </c>
      <c r="S24" s="680"/>
      <c r="T24" s="680"/>
      <c r="U24" s="680"/>
      <c r="V24" s="680"/>
      <c r="W24" s="680"/>
      <c r="X24" s="680"/>
      <c r="Y24" s="681"/>
      <c r="Z24" s="682">
        <v>1</v>
      </c>
      <c r="AA24" s="682"/>
      <c r="AB24" s="682"/>
      <c r="AC24" s="682"/>
      <c r="AD24" s="683">
        <v>47</v>
      </c>
      <c r="AE24" s="683"/>
      <c r="AF24" s="683"/>
      <c r="AG24" s="683"/>
      <c r="AH24" s="683"/>
      <c r="AI24" s="683"/>
      <c r="AJ24" s="683"/>
      <c r="AK24" s="683"/>
      <c r="AL24" s="684">
        <v>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235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4100497</v>
      </c>
      <c r="CS24" s="669"/>
      <c r="CT24" s="669"/>
      <c r="CU24" s="669"/>
      <c r="CV24" s="669"/>
      <c r="CW24" s="669"/>
      <c r="CX24" s="669"/>
      <c r="CY24" s="670"/>
      <c r="CZ24" s="673">
        <v>31.9</v>
      </c>
      <c r="DA24" s="674"/>
      <c r="DB24" s="674"/>
      <c r="DC24" s="693"/>
      <c r="DD24" s="712">
        <v>2403121</v>
      </c>
      <c r="DE24" s="669"/>
      <c r="DF24" s="669"/>
      <c r="DG24" s="669"/>
      <c r="DH24" s="669"/>
      <c r="DI24" s="669"/>
      <c r="DJ24" s="669"/>
      <c r="DK24" s="670"/>
      <c r="DL24" s="712">
        <v>2397041</v>
      </c>
      <c r="DM24" s="669"/>
      <c r="DN24" s="669"/>
      <c r="DO24" s="669"/>
      <c r="DP24" s="669"/>
      <c r="DQ24" s="669"/>
      <c r="DR24" s="669"/>
      <c r="DS24" s="669"/>
      <c r="DT24" s="669"/>
      <c r="DU24" s="669"/>
      <c r="DV24" s="670"/>
      <c r="DW24" s="673">
        <v>48.6</v>
      </c>
      <c r="DX24" s="674"/>
      <c r="DY24" s="674"/>
      <c r="DZ24" s="674"/>
      <c r="EA24" s="674"/>
      <c r="EB24" s="674"/>
      <c r="EC24" s="675"/>
    </row>
    <row r="25" spans="2:133" ht="11.25" customHeight="1" x14ac:dyDescent="0.2">
      <c r="B25" s="676" t="s">
        <v>293</v>
      </c>
      <c r="C25" s="677"/>
      <c r="D25" s="677"/>
      <c r="E25" s="677"/>
      <c r="F25" s="677"/>
      <c r="G25" s="677"/>
      <c r="H25" s="677"/>
      <c r="I25" s="677"/>
      <c r="J25" s="677"/>
      <c r="K25" s="677"/>
      <c r="L25" s="677"/>
      <c r="M25" s="677"/>
      <c r="N25" s="677"/>
      <c r="O25" s="677"/>
      <c r="P25" s="677"/>
      <c r="Q25" s="678"/>
      <c r="R25" s="679">
        <v>131988</v>
      </c>
      <c r="S25" s="680"/>
      <c r="T25" s="680"/>
      <c r="U25" s="680"/>
      <c r="V25" s="680"/>
      <c r="W25" s="680"/>
      <c r="X25" s="680"/>
      <c r="Y25" s="681"/>
      <c r="Z25" s="682">
        <v>1</v>
      </c>
      <c r="AA25" s="682"/>
      <c r="AB25" s="682"/>
      <c r="AC25" s="682"/>
      <c r="AD25" s="683">
        <v>4603</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235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1312705</v>
      </c>
      <c r="CS25" s="715"/>
      <c r="CT25" s="715"/>
      <c r="CU25" s="715"/>
      <c r="CV25" s="715"/>
      <c r="CW25" s="715"/>
      <c r="CX25" s="715"/>
      <c r="CY25" s="716"/>
      <c r="CZ25" s="684">
        <v>10.199999999999999</v>
      </c>
      <c r="DA25" s="713"/>
      <c r="DB25" s="713"/>
      <c r="DC25" s="717"/>
      <c r="DD25" s="688">
        <v>1199302</v>
      </c>
      <c r="DE25" s="715"/>
      <c r="DF25" s="715"/>
      <c r="DG25" s="715"/>
      <c r="DH25" s="715"/>
      <c r="DI25" s="715"/>
      <c r="DJ25" s="715"/>
      <c r="DK25" s="716"/>
      <c r="DL25" s="688">
        <v>1193222</v>
      </c>
      <c r="DM25" s="715"/>
      <c r="DN25" s="715"/>
      <c r="DO25" s="715"/>
      <c r="DP25" s="715"/>
      <c r="DQ25" s="715"/>
      <c r="DR25" s="715"/>
      <c r="DS25" s="715"/>
      <c r="DT25" s="715"/>
      <c r="DU25" s="715"/>
      <c r="DV25" s="716"/>
      <c r="DW25" s="684">
        <v>24.2</v>
      </c>
      <c r="DX25" s="713"/>
      <c r="DY25" s="713"/>
      <c r="DZ25" s="713"/>
      <c r="EA25" s="713"/>
      <c r="EB25" s="713"/>
      <c r="EC25" s="714"/>
    </row>
    <row r="26" spans="2:133" ht="11.25" customHeight="1" x14ac:dyDescent="0.2">
      <c r="B26" s="676" t="s">
        <v>296</v>
      </c>
      <c r="C26" s="677"/>
      <c r="D26" s="677"/>
      <c r="E26" s="677"/>
      <c r="F26" s="677"/>
      <c r="G26" s="677"/>
      <c r="H26" s="677"/>
      <c r="I26" s="677"/>
      <c r="J26" s="677"/>
      <c r="K26" s="677"/>
      <c r="L26" s="677"/>
      <c r="M26" s="677"/>
      <c r="N26" s="677"/>
      <c r="O26" s="677"/>
      <c r="P26" s="677"/>
      <c r="Q26" s="678"/>
      <c r="R26" s="679">
        <v>70844</v>
      </c>
      <c r="S26" s="680"/>
      <c r="T26" s="680"/>
      <c r="U26" s="680"/>
      <c r="V26" s="680"/>
      <c r="W26" s="680"/>
      <c r="X26" s="680"/>
      <c r="Y26" s="681"/>
      <c r="Z26" s="682">
        <v>0.5</v>
      </c>
      <c r="AA26" s="682"/>
      <c r="AB26" s="682"/>
      <c r="AC26" s="682"/>
      <c r="AD26" s="683">
        <v>7</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235</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755966</v>
      </c>
      <c r="CS26" s="680"/>
      <c r="CT26" s="680"/>
      <c r="CU26" s="680"/>
      <c r="CV26" s="680"/>
      <c r="CW26" s="680"/>
      <c r="CX26" s="680"/>
      <c r="CY26" s="681"/>
      <c r="CZ26" s="684">
        <v>5.9</v>
      </c>
      <c r="DA26" s="713"/>
      <c r="DB26" s="713"/>
      <c r="DC26" s="717"/>
      <c r="DD26" s="688">
        <v>690910</v>
      </c>
      <c r="DE26" s="680"/>
      <c r="DF26" s="680"/>
      <c r="DG26" s="680"/>
      <c r="DH26" s="680"/>
      <c r="DI26" s="680"/>
      <c r="DJ26" s="680"/>
      <c r="DK26" s="681"/>
      <c r="DL26" s="688" t="s">
        <v>127</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2">
      <c r="B27" s="676" t="s">
        <v>299</v>
      </c>
      <c r="C27" s="677"/>
      <c r="D27" s="677"/>
      <c r="E27" s="677"/>
      <c r="F27" s="677"/>
      <c r="G27" s="677"/>
      <c r="H27" s="677"/>
      <c r="I27" s="677"/>
      <c r="J27" s="677"/>
      <c r="K27" s="677"/>
      <c r="L27" s="677"/>
      <c r="M27" s="677"/>
      <c r="N27" s="677"/>
      <c r="O27" s="677"/>
      <c r="P27" s="677"/>
      <c r="Q27" s="678"/>
      <c r="R27" s="679">
        <v>1298600</v>
      </c>
      <c r="S27" s="680"/>
      <c r="T27" s="680"/>
      <c r="U27" s="680"/>
      <c r="V27" s="680"/>
      <c r="W27" s="680"/>
      <c r="X27" s="680"/>
      <c r="Y27" s="681"/>
      <c r="Z27" s="682">
        <v>9.6</v>
      </c>
      <c r="AA27" s="682"/>
      <c r="AB27" s="682"/>
      <c r="AC27" s="682"/>
      <c r="AD27" s="683" t="s">
        <v>127</v>
      </c>
      <c r="AE27" s="683"/>
      <c r="AF27" s="683"/>
      <c r="AG27" s="683"/>
      <c r="AH27" s="683"/>
      <c r="AI27" s="683"/>
      <c r="AJ27" s="683"/>
      <c r="AK27" s="683"/>
      <c r="AL27" s="684" t="s">
        <v>235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2183574</v>
      </c>
      <c r="BH27" s="680"/>
      <c r="BI27" s="680"/>
      <c r="BJ27" s="680"/>
      <c r="BK27" s="680"/>
      <c r="BL27" s="680"/>
      <c r="BM27" s="680"/>
      <c r="BN27" s="681"/>
      <c r="BO27" s="682">
        <v>100</v>
      </c>
      <c r="BP27" s="682"/>
      <c r="BQ27" s="682"/>
      <c r="BR27" s="682"/>
      <c r="BS27" s="688">
        <v>20659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2103724</v>
      </c>
      <c r="CS27" s="715"/>
      <c r="CT27" s="715"/>
      <c r="CU27" s="715"/>
      <c r="CV27" s="715"/>
      <c r="CW27" s="715"/>
      <c r="CX27" s="715"/>
      <c r="CY27" s="716"/>
      <c r="CZ27" s="684">
        <v>16.399999999999999</v>
      </c>
      <c r="DA27" s="713"/>
      <c r="DB27" s="713"/>
      <c r="DC27" s="717"/>
      <c r="DD27" s="688">
        <v>580189</v>
      </c>
      <c r="DE27" s="715"/>
      <c r="DF27" s="715"/>
      <c r="DG27" s="715"/>
      <c r="DH27" s="715"/>
      <c r="DI27" s="715"/>
      <c r="DJ27" s="715"/>
      <c r="DK27" s="716"/>
      <c r="DL27" s="688">
        <v>580189</v>
      </c>
      <c r="DM27" s="715"/>
      <c r="DN27" s="715"/>
      <c r="DO27" s="715"/>
      <c r="DP27" s="715"/>
      <c r="DQ27" s="715"/>
      <c r="DR27" s="715"/>
      <c r="DS27" s="715"/>
      <c r="DT27" s="715"/>
      <c r="DU27" s="715"/>
      <c r="DV27" s="716"/>
      <c r="DW27" s="684">
        <v>11.8</v>
      </c>
      <c r="DX27" s="713"/>
      <c r="DY27" s="713"/>
      <c r="DZ27" s="713"/>
      <c r="EA27" s="713"/>
      <c r="EB27" s="713"/>
      <c r="EC27" s="714"/>
    </row>
    <row r="28" spans="2:133" ht="11.25" customHeight="1" x14ac:dyDescent="0.2">
      <c r="B28" s="721" t="s">
        <v>302</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235</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684068</v>
      </c>
      <c r="CS28" s="680"/>
      <c r="CT28" s="680"/>
      <c r="CU28" s="680"/>
      <c r="CV28" s="680"/>
      <c r="CW28" s="680"/>
      <c r="CX28" s="680"/>
      <c r="CY28" s="681"/>
      <c r="CZ28" s="684">
        <v>5.3</v>
      </c>
      <c r="DA28" s="713"/>
      <c r="DB28" s="713"/>
      <c r="DC28" s="717"/>
      <c r="DD28" s="688">
        <v>623630</v>
      </c>
      <c r="DE28" s="680"/>
      <c r="DF28" s="680"/>
      <c r="DG28" s="680"/>
      <c r="DH28" s="680"/>
      <c r="DI28" s="680"/>
      <c r="DJ28" s="680"/>
      <c r="DK28" s="681"/>
      <c r="DL28" s="688">
        <v>623630</v>
      </c>
      <c r="DM28" s="680"/>
      <c r="DN28" s="680"/>
      <c r="DO28" s="680"/>
      <c r="DP28" s="680"/>
      <c r="DQ28" s="680"/>
      <c r="DR28" s="680"/>
      <c r="DS28" s="680"/>
      <c r="DT28" s="680"/>
      <c r="DU28" s="680"/>
      <c r="DV28" s="681"/>
      <c r="DW28" s="684">
        <v>12.6</v>
      </c>
      <c r="DX28" s="713"/>
      <c r="DY28" s="713"/>
      <c r="DZ28" s="713"/>
      <c r="EA28" s="713"/>
      <c r="EB28" s="713"/>
      <c r="EC28" s="714"/>
    </row>
    <row r="29" spans="2:133" ht="11.25" customHeight="1" x14ac:dyDescent="0.2">
      <c r="B29" s="676" t="s">
        <v>304</v>
      </c>
      <c r="C29" s="677"/>
      <c r="D29" s="677"/>
      <c r="E29" s="677"/>
      <c r="F29" s="677"/>
      <c r="G29" s="677"/>
      <c r="H29" s="677"/>
      <c r="I29" s="677"/>
      <c r="J29" s="677"/>
      <c r="K29" s="677"/>
      <c r="L29" s="677"/>
      <c r="M29" s="677"/>
      <c r="N29" s="677"/>
      <c r="O29" s="677"/>
      <c r="P29" s="677"/>
      <c r="Q29" s="678"/>
      <c r="R29" s="679">
        <v>844274</v>
      </c>
      <c r="S29" s="680"/>
      <c r="T29" s="680"/>
      <c r="U29" s="680"/>
      <c r="V29" s="680"/>
      <c r="W29" s="680"/>
      <c r="X29" s="680"/>
      <c r="Y29" s="681"/>
      <c r="Z29" s="682">
        <v>6.3</v>
      </c>
      <c r="AA29" s="682"/>
      <c r="AB29" s="682"/>
      <c r="AC29" s="682"/>
      <c r="AD29" s="683" t="s">
        <v>127</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684068</v>
      </c>
      <c r="CS29" s="715"/>
      <c r="CT29" s="715"/>
      <c r="CU29" s="715"/>
      <c r="CV29" s="715"/>
      <c r="CW29" s="715"/>
      <c r="CX29" s="715"/>
      <c r="CY29" s="716"/>
      <c r="CZ29" s="684">
        <v>5.3</v>
      </c>
      <c r="DA29" s="713"/>
      <c r="DB29" s="713"/>
      <c r="DC29" s="717"/>
      <c r="DD29" s="688">
        <v>623630</v>
      </c>
      <c r="DE29" s="715"/>
      <c r="DF29" s="715"/>
      <c r="DG29" s="715"/>
      <c r="DH29" s="715"/>
      <c r="DI29" s="715"/>
      <c r="DJ29" s="715"/>
      <c r="DK29" s="716"/>
      <c r="DL29" s="688">
        <v>623630</v>
      </c>
      <c r="DM29" s="715"/>
      <c r="DN29" s="715"/>
      <c r="DO29" s="715"/>
      <c r="DP29" s="715"/>
      <c r="DQ29" s="715"/>
      <c r="DR29" s="715"/>
      <c r="DS29" s="715"/>
      <c r="DT29" s="715"/>
      <c r="DU29" s="715"/>
      <c r="DV29" s="716"/>
      <c r="DW29" s="684">
        <v>12.6</v>
      </c>
      <c r="DX29" s="713"/>
      <c r="DY29" s="713"/>
      <c r="DZ29" s="713"/>
      <c r="EA29" s="713"/>
      <c r="EB29" s="713"/>
      <c r="EC29" s="714"/>
    </row>
    <row r="30" spans="2:133" ht="11.25" customHeight="1" x14ac:dyDescent="0.2">
      <c r="B30" s="676" t="s">
        <v>309</v>
      </c>
      <c r="C30" s="677"/>
      <c r="D30" s="677"/>
      <c r="E30" s="677"/>
      <c r="F30" s="677"/>
      <c r="G30" s="677"/>
      <c r="H30" s="677"/>
      <c r="I30" s="677"/>
      <c r="J30" s="677"/>
      <c r="K30" s="677"/>
      <c r="L30" s="677"/>
      <c r="M30" s="677"/>
      <c r="N30" s="677"/>
      <c r="O30" s="677"/>
      <c r="P30" s="677"/>
      <c r="Q30" s="678"/>
      <c r="R30" s="679">
        <v>31684</v>
      </c>
      <c r="S30" s="680"/>
      <c r="T30" s="680"/>
      <c r="U30" s="680"/>
      <c r="V30" s="680"/>
      <c r="W30" s="680"/>
      <c r="X30" s="680"/>
      <c r="Y30" s="681"/>
      <c r="Z30" s="682">
        <v>0.2</v>
      </c>
      <c r="AA30" s="682"/>
      <c r="AB30" s="682"/>
      <c r="AC30" s="682"/>
      <c r="AD30" s="683">
        <v>5272</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99.2</v>
      </c>
      <c r="BS30" s="740"/>
      <c r="BT30" s="740"/>
      <c r="BU30" s="740"/>
      <c r="BV30" s="740"/>
      <c r="BW30" s="740"/>
      <c r="BX30" s="674">
        <v>96.5</v>
      </c>
      <c r="BY30" s="740"/>
      <c r="BZ30" s="740"/>
      <c r="CA30" s="740"/>
      <c r="CB30" s="741"/>
      <c r="CD30" s="744"/>
      <c r="CE30" s="745"/>
      <c r="CF30" s="694" t="s">
        <v>312</v>
      </c>
      <c r="CG30" s="695"/>
      <c r="CH30" s="695"/>
      <c r="CI30" s="695"/>
      <c r="CJ30" s="695"/>
      <c r="CK30" s="695"/>
      <c r="CL30" s="695"/>
      <c r="CM30" s="695"/>
      <c r="CN30" s="695"/>
      <c r="CO30" s="695"/>
      <c r="CP30" s="695"/>
      <c r="CQ30" s="696"/>
      <c r="CR30" s="679">
        <v>632613</v>
      </c>
      <c r="CS30" s="680"/>
      <c r="CT30" s="680"/>
      <c r="CU30" s="680"/>
      <c r="CV30" s="680"/>
      <c r="CW30" s="680"/>
      <c r="CX30" s="680"/>
      <c r="CY30" s="681"/>
      <c r="CZ30" s="684">
        <v>4.9000000000000004</v>
      </c>
      <c r="DA30" s="713"/>
      <c r="DB30" s="713"/>
      <c r="DC30" s="717"/>
      <c r="DD30" s="688">
        <v>586669</v>
      </c>
      <c r="DE30" s="680"/>
      <c r="DF30" s="680"/>
      <c r="DG30" s="680"/>
      <c r="DH30" s="680"/>
      <c r="DI30" s="680"/>
      <c r="DJ30" s="680"/>
      <c r="DK30" s="681"/>
      <c r="DL30" s="688">
        <v>586669</v>
      </c>
      <c r="DM30" s="680"/>
      <c r="DN30" s="680"/>
      <c r="DO30" s="680"/>
      <c r="DP30" s="680"/>
      <c r="DQ30" s="680"/>
      <c r="DR30" s="680"/>
      <c r="DS30" s="680"/>
      <c r="DT30" s="680"/>
      <c r="DU30" s="680"/>
      <c r="DV30" s="681"/>
      <c r="DW30" s="684">
        <v>11.9</v>
      </c>
      <c r="DX30" s="713"/>
      <c r="DY30" s="713"/>
      <c r="DZ30" s="713"/>
      <c r="EA30" s="713"/>
      <c r="EB30" s="713"/>
      <c r="EC30" s="714"/>
    </row>
    <row r="31" spans="2:133" ht="11.25" customHeight="1" x14ac:dyDescent="0.2">
      <c r="B31" s="676" t="s">
        <v>313</v>
      </c>
      <c r="C31" s="677"/>
      <c r="D31" s="677"/>
      <c r="E31" s="677"/>
      <c r="F31" s="677"/>
      <c r="G31" s="677"/>
      <c r="H31" s="677"/>
      <c r="I31" s="677"/>
      <c r="J31" s="677"/>
      <c r="K31" s="677"/>
      <c r="L31" s="677"/>
      <c r="M31" s="677"/>
      <c r="N31" s="677"/>
      <c r="O31" s="677"/>
      <c r="P31" s="677"/>
      <c r="Q31" s="678"/>
      <c r="R31" s="679">
        <v>2195682</v>
      </c>
      <c r="S31" s="680"/>
      <c r="T31" s="680"/>
      <c r="U31" s="680"/>
      <c r="V31" s="680"/>
      <c r="W31" s="680"/>
      <c r="X31" s="680"/>
      <c r="Y31" s="681"/>
      <c r="Z31" s="682">
        <v>16.3</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97.9</v>
      </c>
      <c r="BN31" s="737"/>
      <c r="BO31" s="737"/>
      <c r="BP31" s="737"/>
      <c r="BQ31" s="738"/>
      <c r="BR31" s="736">
        <v>99.3</v>
      </c>
      <c r="BS31" s="715"/>
      <c r="BT31" s="715"/>
      <c r="BU31" s="715"/>
      <c r="BV31" s="715"/>
      <c r="BW31" s="715"/>
      <c r="BX31" s="685">
        <v>97.8</v>
      </c>
      <c r="BY31" s="737"/>
      <c r="BZ31" s="737"/>
      <c r="CA31" s="737"/>
      <c r="CB31" s="738"/>
      <c r="CD31" s="744"/>
      <c r="CE31" s="745"/>
      <c r="CF31" s="694" t="s">
        <v>316</v>
      </c>
      <c r="CG31" s="695"/>
      <c r="CH31" s="695"/>
      <c r="CI31" s="695"/>
      <c r="CJ31" s="695"/>
      <c r="CK31" s="695"/>
      <c r="CL31" s="695"/>
      <c r="CM31" s="695"/>
      <c r="CN31" s="695"/>
      <c r="CO31" s="695"/>
      <c r="CP31" s="695"/>
      <c r="CQ31" s="696"/>
      <c r="CR31" s="679">
        <v>51455</v>
      </c>
      <c r="CS31" s="715"/>
      <c r="CT31" s="715"/>
      <c r="CU31" s="715"/>
      <c r="CV31" s="715"/>
      <c r="CW31" s="715"/>
      <c r="CX31" s="715"/>
      <c r="CY31" s="716"/>
      <c r="CZ31" s="684">
        <v>0.4</v>
      </c>
      <c r="DA31" s="713"/>
      <c r="DB31" s="713"/>
      <c r="DC31" s="717"/>
      <c r="DD31" s="688">
        <v>36961</v>
      </c>
      <c r="DE31" s="715"/>
      <c r="DF31" s="715"/>
      <c r="DG31" s="715"/>
      <c r="DH31" s="715"/>
      <c r="DI31" s="715"/>
      <c r="DJ31" s="715"/>
      <c r="DK31" s="716"/>
      <c r="DL31" s="688">
        <v>36961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317</v>
      </c>
      <c r="C32" s="677"/>
      <c r="D32" s="677"/>
      <c r="E32" s="677"/>
      <c r="F32" s="677"/>
      <c r="G32" s="677"/>
      <c r="H32" s="677"/>
      <c r="I32" s="677"/>
      <c r="J32" s="677"/>
      <c r="K32" s="677"/>
      <c r="L32" s="677"/>
      <c r="M32" s="677"/>
      <c r="N32" s="677"/>
      <c r="O32" s="677"/>
      <c r="P32" s="677"/>
      <c r="Q32" s="678"/>
      <c r="R32" s="679">
        <v>2143444</v>
      </c>
      <c r="S32" s="680"/>
      <c r="T32" s="680"/>
      <c r="U32" s="680"/>
      <c r="V32" s="680"/>
      <c r="W32" s="680"/>
      <c r="X32" s="680"/>
      <c r="Y32" s="681"/>
      <c r="Z32" s="682">
        <v>15.9</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99.1</v>
      </c>
      <c r="BH32" s="749"/>
      <c r="BI32" s="749"/>
      <c r="BJ32" s="749"/>
      <c r="BK32" s="749"/>
      <c r="BL32" s="749"/>
      <c r="BM32" s="750">
        <v>94.9</v>
      </c>
      <c r="BN32" s="749"/>
      <c r="BO32" s="749"/>
      <c r="BP32" s="749"/>
      <c r="BQ32" s="751"/>
      <c r="BR32" s="748">
        <v>99.1</v>
      </c>
      <c r="BS32" s="749"/>
      <c r="BT32" s="749"/>
      <c r="BU32" s="749"/>
      <c r="BV32" s="749"/>
      <c r="BW32" s="749"/>
      <c r="BX32" s="750">
        <v>94.7</v>
      </c>
      <c r="BY32" s="749"/>
      <c r="BZ32" s="749"/>
      <c r="CA32" s="749"/>
      <c r="CB32" s="751"/>
      <c r="CD32" s="746"/>
      <c r="CE32" s="747"/>
      <c r="CF32" s="694" t="s">
        <v>319</v>
      </c>
      <c r="CG32" s="695"/>
      <c r="CH32" s="695"/>
      <c r="CI32" s="695"/>
      <c r="CJ32" s="695"/>
      <c r="CK32" s="695"/>
      <c r="CL32" s="695"/>
      <c r="CM32" s="695"/>
      <c r="CN32" s="695"/>
      <c r="CO32" s="695"/>
      <c r="CP32" s="695"/>
      <c r="CQ32" s="696"/>
      <c r="CR32" s="679" t="s">
        <v>235</v>
      </c>
      <c r="CS32" s="680"/>
      <c r="CT32" s="680"/>
      <c r="CU32" s="680"/>
      <c r="CV32" s="680"/>
      <c r="CW32" s="680"/>
      <c r="CX32" s="680"/>
      <c r="CY32" s="681"/>
      <c r="CZ32" s="684" t="s">
        <v>127</v>
      </c>
      <c r="DA32" s="713"/>
      <c r="DB32" s="713"/>
      <c r="DC32" s="717"/>
      <c r="DD32" s="688" t="s">
        <v>235</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2">
      <c r="B33" s="676" t="s">
        <v>320</v>
      </c>
      <c r="C33" s="677"/>
      <c r="D33" s="677"/>
      <c r="E33" s="677"/>
      <c r="F33" s="677"/>
      <c r="G33" s="677"/>
      <c r="H33" s="677"/>
      <c r="I33" s="677"/>
      <c r="J33" s="677"/>
      <c r="K33" s="677"/>
      <c r="L33" s="677"/>
      <c r="M33" s="677"/>
      <c r="N33" s="677"/>
      <c r="O33" s="677"/>
      <c r="P33" s="677"/>
      <c r="Q33" s="678"/>
      <c r="R33" s="679">
        <v>644241</v>
      </c>
      <c r="S33" s="680"/>
      <c r="T33" s="680"/>
      <c r="U33" s="680"/>
      <c r="V33" s="680"/>
      <c r="W33" s="680"/>
      <c r="X33" s="680"/>
      <c r="Y33" s="681"/>
      <c r="Z33" s="682">
        <v>4.8</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6842113</v>
      </c>
      <c r="CS33" s="715"/>
      <c r="CT33" s="715"/>
      <c r="CU33" s="715"/>
      <c r="CV33" s="715"/>
      <c r="CW33" s="715"/>
      <c r="CX33" s="715"/>
      <c r="CY33" s="716"/>
      <c r="CZ33" s="684">
        <v>53.3</v>
      </c>
      <c r="DA33" s="713"/>
      <c r="DB33" s="713"/>
      <c r="DC33" s="717"/>
      <c r="DD33" s="688">
        <v>2808409</v>
      </c>
      <c r="DE33" s="715"/>
      <c r="DF33" s="715"/>
      <c r="DG33" s="715"/>
      <c r="DH33" s="715"/>
      <c r="DI33" s="715"/>
      <c r="DJ33" s="715"/>
      <c r="DK33" s="716"/>
      <c r="DL33" s="688">
        <v>2122654</v>
      </c>
      <c r="DM33" s="715"/>
      <c r="DN33" s="715"/>
      <c r="DO33" s="715"/>
      <c r="DP33" s="715"/>
      <c r="DQ33" s="715"/>
      <c r="DR33" s="715"/>
      <c r="DS33" s="715"/>
      <c r="DT33" s="715"/>
      <c r="DU33" s="715"/>
      <c r="DV33" s="716"/>
      <c r="DW33" s="684">
        <v>43</v>
      </c>
      <c r="DX33" s="713"/>
      <c r="DY33" s="713"/>
      <c r="DZ33" s="713"/>
      <c r="EA33" s="713"/>
      <c r="EB33" s="713"/>
      <c r="EC33" s="714"/>
    </row>
    <row r="34" spans="2:133" ht="11.25" customHeight="1" x14ac:dyDescent="0.2">
      <c r="B34" s="676" t="s">
        <v>322</v>
      </c>
      <c r="C34" s="677"/>
      <c r="D34" s="677"/>
      <c r="E34" s="677"/>
      <c r="F34" s="677"/>
      <c r="G34" s="677"/>
      <c r="H34" s="677"/>
      <c r="I34" s="677"/>
      <c r="J34" s="677"/>
      <c r="K34" s="677"/>
      <c r="L34" s="677"/>
      <c r="M34" s="677"/>
      <c r="N34" s="677"/>
      <c r="O34" s="677"/>
      <c r="P34" s="677"/>
      <c r="Q34" s="678"/>
      <c r="R34" s="679">
        <v>102643</v>
      </c>
      <c r="S34" s="680"/>
      <c r="T34" s="680"/>
      <c r="U34" s="680"/>
      <c r="V34" s="680"/>
      <c r="W34" s="680"/>
      <c r="X34" s="680"/>
      <c r="Y34" s="681"/>
      <c r="Z34" s="682">
        <v>0.8</v>
      </c>
      <c r="AA34" s="682"/>
      <c r="AB34" s="682"/>
      <c r="AC34" s="682"/>
      <c r="AD34" s="683">
        <v>16735</v>
      </c>
      <c r="AE34" s="683"/>
      <c r="AF34" s="683"/>
      <c r="AG34" s="683"/>
      <c r="AH34" s="683"/>
      <c r="AI34" s="683"/>
      <c r="AJ34" s="683"/>
      <c r="AK34" s="683"/>
      <c r="AL34" s="684">
        <v>0.4</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2715964</v>
      </c>
      <c r="CS34" s="680"/>
      <c r="CT34" s="680"/>
      <c r="CU34" s="680"/>
      <c r="CV34" s="680"/>
      <c r="CW34" s="680"/>
      <c r="CX34" s="680"/>
      <c r="CY34" s="681"/>
      <c r="CZ34" s="684">
        <v>21.1</v>
      </c>
      <c r="DA34" s="713"/>
      <c r="DB34" s="713"/>
      <c r="DC34" s="717"/>
      <c r="DD34" s="688">
        <v>590255</v>
      </c>
      <c r="DE34" s="680"/>
      <c r="DF34" s="680"/>
      <c r="DG34" s="680"/>
      <c r="DH34" s="680"/>
      <c r="DI34" s="680"/>
      <c r="DJ34" s="680"/>
      <c r="DK34" s="681"/>
      <c r="DL34" s="688">
        <v>527522</v>
      </c>
      <c r="DM34" s="680"/>
      <c r="DN34" s="680"/>
      <c r="DO34" s="680"/>
      <c r="DP34" s="680"/>
      <c r="DQ34" s="680"/>
      <c r="DR34" s="680"/>
      <c r="DS34" s="680"/>
      <c r="DT34" s="680"/>
      <c r="DU34" s="680"/>
      <c r="DV34" s="681"/>
      <c r="DW34" s="684">
        <v>10.7</v>
      </c>
      <c r="DX34" s="713"/>
      <c r="DY34" s="713"/>
      <c r="DZ34" s="713"/>
      <c r="EA34" s="713"/>
      <c r="EB34" s="713"/>
      <c r="EC34" s="714"/>
    </row>
    <row r="35" spans="2:133" ht="11.25" customHeight="1" x14ac:dyDescent="0.2">
      <c r="B35" s="676" t="s">
        <v>326</v>
      </c>
      <c r="C35" s="677"/>
      <c r="D35" s="677"/>
      <c r="E35" s="677"/>
      <c r="F35" s="677"/>
      <c r="G35" s="677"/>
      <c r="H35" s="677"/>
      <c r="I35" s="677"/>
      <c r="J35" s="677"/>
      <c r="K35" s="677"/>
      <c r="L35" s="677"/>
      <c r="M35" s="677"/>
      <c r="N35" s="677"/>
      <c r="O35" s="677"/>
      <c r="P35" s="677"/>
      <c r="Q35" s="678"/>
      <c r="R35" s="679">
        <v>1071852</v>
      </c>
      <c r="S35" s="680"/>
      <c r="T35" s="680"/>
      <c r="U35" s="680"/>
      <c r="V35" s="680"/>
      <c r="W35" s="680"/>
      <c r="X35" s="680"/>
      <c r="Y35" s="681"/>
      <c r="Z35" s="682">
        <v>8</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1065327</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47927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105492</v>
      </c>
      <c r="CS35" s="715"/>
      <c r="CT35" s="715"/>
      <c r="CU35" s="715"/>
      <c r="CV35" s="715"/>
      <c r="CW35" s="715"/>
      <c r="CX35" s="715"/>
      <c r="CY35" s="716"/>
      <c r="CZ35" s="684">
        <v>0.8</v>
      </c>
      <c r="DA35" s="713"/>
      <c r="DB35" s="713"/>
      <c r="DC35" s="717"/>
      <c r="DD35" s="688">
        <v>42959</v>
      </c>
      <c r="DE35" s="715"/>
      <c r="DF35" s="715"/>
      <c r="DG35" s="715"/>
      <c r="DH35" s="715"/>
      <c r="DI35" s="715"/>
      <c r="DJ35" s="715"/>
      <c r="DK35" s="716"/>
      <c r="DL35" s="688">
        <v>42797</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2">
      <c r="B36" s="676" t="s">
        <v>330</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235</v>
      </c>
      <c r="AA36" s="682"/>
      <c r="AB36" s="682"/>
      <c r="AC36" s="682"/>
      <c r="AD36" s="683" t="s">
        <v>127</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234839</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20863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1146827</v>
      </c>
      <c r="CS36" s="680"/>
      <c r="CT36" s="680"/>
      <c r="CU36" s="680"/>
      <c r="CV36" s="680"/>
      <c r="CW36" s="680"/>
      <c r="CX36" s="680"/>
      <c r="CY36" s="681"/>
      <c r="CZ36" s="684">
        <v>8.9</v>
      </c>
      <c r="DA36" s="713"/>
      <c r="DB36" s="713"/>
      <c r="DC36" s="717"/>
      <c r="DD36" s="688">
        <v>989009</v>
      </c>
      <c r="DE36" s="680"/>
      <c r="DF36" s="680"/>
      <c r="DG36" s="680"/>
      <c r="DH36" s="680"/>
      <c r="DI36" s="680"/>
      <c r="DJ36" s="680"/>
      <c r="DK36" s="681"/>
      <c r="DL36" s="688">
        <v>736850</v>
      </c>
      <c r="DM36" s="680"/>
      <c r="DN36" s="680"/>
      <c r="DO36" s="680"/>
      <c r="DP36" s="680"/>
      <c r="DQ36" s="680"/>
      <c r="DR36" s="680"/>
      <c r="DS36" s="680"/>
      <c r="DT36" s="680"/>
      <c r="DU36" s="680"/>
      <c r="DV36" s="681"/>
      <c r="DW36" s="684">
        <v>14.9</v>
      </c>
      <c r="DX36" s="713"/>
      <c r="DY36" s="713"/>
      <c r="DZ36" s="713"/>
      <c r="EA36" s="713"/>
      <c r="EB36" s="713"/>
      <c r="EC36" s="714"/>
    </row>
    <row r="37" spans="2:133" ht="11.25" customHeight="1" x14ac:dyDescent="0.2">
      <c r="B37" s="676" t="s">
        <v>334</v>
      </c>
      <c r="C37" s="677"/>
      <c r="D37" s="677"/>
      <c r="E37" s="677"/>
      <c r="F37" s="677"/>
      <c r="G37" s="677"/>
      <c r="H37" s="677"/>
      <c r="I37" s="677"/>
      <c r="J37" s="677"/>
      <c r="K37" s="677"/>
      <c r="L37" s="677"/>
      <c r="M37" s="677"/>
      <c r="N37" s="677"/>
      <c r="O37" s="677"/>
      <c r="P37" s="677"/>
      <c r="Q37" s="678"/>
      <c r="R37" s="679">
        <v>284052</v>
      </c>
      <c r="S37" s="680"/>
      <c r="T37" s="680"/>
      <c r="U37" s="680"/>
      <c r="V37" s="680"/>
      <c r="W37" s="680"/>
      <c r="X37" s="680"/>
      <c r="Y37" s="681"/>
      <c r="Z37" s="682">
        <v>2.1</v>
      </c>
      <c r="AA37" s="682"/>
      <c r="AB37" s="682"/>
      <c r="AC37" s="682"/>
      <c r="AD37" s="683" t="s">
        <v>127</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16644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3245</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602064</v>
      </c>
      <c r="CS37" s="715"/>
      <c r="CT37" s="715"/>
      <c r="CU37" s="715"/>
      <c r="CV37" s="715"/>
      <c r="CW37" s="715"/>
      <c r="CX37" s="715"/>
      <c r="CY37" s="716"/>
      <c r="CZ37" s="684">
        <v>4.7</v>
      </c>
      <c r="DA37" s="713"/>
      <c r="DB37" s="713"/>
      <c r="DC37" s="717"/>
      <c r="DD37" s="688">
        <v>602064</v>
      </c>
      <c r="DE37" s="715"/>
      <c r="DF37" s="715"/>
      <c r="DG37" s="715"/>
      <c r="DH37" s="715"/>
      <c r="DI37" s="715"/>
      <c r="DJ37" s="715"/>
      <c r="DK37" s="716"/>
      <c r="DL37" s="688">
        <v>560764</v>
      </c>
      <c r="DM37" s="715"/>
      <c r="DN37" s="715"/>
      <c r="DO37" s="715"/>
      <c r="DP37" s="715"/>
      <c r="DQ37" s="715"/>
      <c r="DR37" s="715"/>
      <c r="DS37" s="715"/>
      <c r="DT37" s="715"/>
      <c r="DU37" s="715"/>
      <c r="DV37" s="716"/>
      <c r="DW37" s="684">
        <v>11.4</v>
      </c>
      <c r="DX37" s="713"/>
      <c r="DY37" s="713"/>
      <c r="DZ37" s="713"/>
      <c r="EA37" s="713"/>
      <c r="EB37" s="713"/>
      <c r="EC37" s="714"/>
    </row>
    <row r="38" spans="2:133" ht="11.25" customHeight="1" x14ac:dyDescent="0.2">
      <c r="B38" s="724" t="s">
        <v>338</v>
      </c>
      <c r="C38" s="725"/>
      <c r="D38" s="725"/>
      <c r="E38" s="725"/>
      <c r="F38" s="725"/>
      <c r="G38" s="725"/>
      <c r="H38" s="725"/>
      <c r="I38" s="725"/>
      <c r="J38" s="725"/>
      <c r="K38" s="725"/>
      <c r="L38" s="725"/>
      <c r="M38" s="725"/>
      <c r="N38" s="725"/>
      <c r="O38" s="725"/>
      <c r="P38" s="725"/>
      <c r="Q38" s="726"/>
      <c r="R38" s="759">
        <v>13477071</v>
      </c>
      <c r="S38" s="760"/>
      <c r="T38" s="760"/>
      <c r="U38" s="760"/>
      <c r="V38" s="760"/>
      <c r="W38" s="760"/>
      <c r="X38" s="760"/>
      <c r="Y38" s="761"/>
      <c r="Z38" s="762">
        <v>100</v>
      </c>
      <c r="AA38" s="762"/>
      <c r="AB38" s="762"/>
      <c r="AC38" s="762"/>
      <c r="AD38" s="763">
        <v>4650407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5222</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1048683</v>
      </c>
      <c r="CS38" s="680"/>
      <c r="CT38" s="680"/>
      <c r="CU38" s="680"/>
      <c r="CV38" s="680"/>
      <c r="CW38" s="680"/>
      <c r="CX38" s="680"/>
      <c r="CY38" s="681"/>
      <c r="CZ38" s="684">
        <v>8.1999999999999993</v>
      </c>
      <c r="DA38" s="713"/>
      <c r="DB38" s="713"/>
      <c r="DC38" s="717"/>
      <c r="DD38" s="688">
        <v>895193</v>
      </c>
      <c r="DE38" s="680"/>
      <c r="DF38" s="680"/>
      <c r="DG38" s="680"/>
      <c r="DH38" s="680"/>
      <c r="DI38" s="680"/>
      <c r="DJ38" s="680"/>
      <c r="DK38" s="681"/>
      <c r="DL38" s="688">
        <v>814685</v>
      </c>
      <c r="DM38" s="680"/>
      <c r="DN38" s="680"/>
      <c r="DO38" s="680"/>
      <c r="DP38" s="680"/>
      <c r="DQ38" s="680"/>
      <c r="DR38" s="680"/>
      <c r="DS38" s="680"/>
      <c r="DT38" s="680"/>
      <c r="DU38" s="680"/>
      <c r="DV38" s="681"/>
      <c r="DW38" s="684">
        <v>16.5</v>
      </c>
      <c r="DX38" s="713"/>
      <c r="DY38" s="713"/>
      <c r="DZ38" s="713"/>
      <c r="EA38" s="713"/>
      <c r="EB38" s="713"/>
      <c r="EC38" s="714"/>
    </row>
    <row r="39" spans="2:133" ht="11.25" customHeight="1" x14ac:dyDescent="0.2">
      <c r="AQ39" s="756" t="s">
        <v>342</v>
      </c>
      <c r="AR39" s="757"/>
      <c r="AS39" s="757"/>
      <c r="AT39" s="757"/>
      <c r="AU39" s="757"/>
      <c r="AV39" s="757"/>
      <c r="AW39" s="757"/>
      <c r="AX39" s="757"/>
      <c r="AY39" s="758"/>
      <c r="AZ39" s="679" t="s">
        <v>235</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1778967</v>
      </c>
      <c r="CS39" s="715"/>
      <c r="CT39" s="715"/>
      <c r="CU39" s="715"/>
      <c r="CV39" s="715"/>
      <c r="CW39" s="715"/>
      <c r="CX39" s="715"/>
      <c r="CY39" s="716"/>
      <c r="CZ39" s="684">
        <v>13.9</v>
      </c>
      <c r="DA39" s="713"/>
      <c r="DB39" s="713"/>
      <c r="DC39" s="717"/>
      <c r="DD39" s="688">
        <v>290093</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2">
      <c r="AQ40" s="756" t="s">
        <v>346</v>
      </c>
      <c r="AR40" s="757"/>
      <c r="AS40" s="757"/>
      <c r="AT40" s="757"/>
      <c r="AU40" s="757"/>
      <c r="AV40" s="757"/>
      <c r="AW40" s="757"/>
      <c r="AX40" s="757"/>
      <c r="AY40" s="758"/>
      <c r="AZ40" s="679">
        <v>207896</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46180</v>
      </c>
      <c r="CS40" s="680"/>
      <c r="CT40" s="680"/>
      <c r="CU40" s="680"/>
      <c r="CV40" s="680"/>
      <c r="CW40" s="680"/>
      <c r="CX40" s="680"/>
      <c r="CY40" s="681"/>
      <c r="CZ40" s="684">
        <v>0.4</v>
      </c>
      <c r="DA40" s="713"/>
      <c r="DB40" s="713"/>
      <c r="DC40" s="717"/>
      <c r="DD40" s="688">
        <v>900</v>
      </c>
      <c r="DE40" s="680"/>
      <c r="DF40" s="680"/>
      <c r="DG40" s="680"/>
      <c r="DH40" s="680"/>
      <c r="DI40" s="680"/>
      <c r="DJ40" s="680"/>
      <c r="DK40" s="681"/>
      <c r="DL40" s="688">
        <v>800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349</v>
      </c>
      <c r="AR41" s="767"/>
      <c r="AS41" s="767"/>
      <c r="AT41" s="767"/>
      <c r="AU41" s="767"/>
      <c r="AV41" s="767"/>
      <c r="AW41" s="767"/>
      <c r="AX41" s="767"/>
      <c r="AY41" s="768"/>
      <c r="AZ41" s="759">
        <v>605948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360</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1900601</v>
      </c>
      <c r="CS42" s="680"/>
      <c r="CT42" s="680"/>
      <c r="CU42" s="680"/>
      <c r="CV42" s="680"/>
      <c r="CW42" s="680"/>
      <c r="CX42" s="680"/>
      <c r="CY42" s="681"/>
      <c r="CZ42" s="684">
        <v>14.8</v>
      </c>
      <c r="DA42" s="685"/>
      <c r="DB42" s="685"/>
      <c r="DC42" s="780"/>
      <c r="DD42" s="688">
        <v>475204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50039</v>
      </c>
      <c r="CS43" s="715"/>
      <c r="CT43" s="715"/>
      <c r="CU43" s="715"/>
      <c r="CV43" s="715"/>
      <c r="CW43" s="715"/>
      <c r="CX43" s="715"/>
      <c r="CY43" s="716"/>
      <c r="CZ43" s="684">
        <v>0.4</v>
      </c>
      <c r="DA43" s="713"/>
      <c r="DB43" s="713"/>
      <c r="DC43" s="717"/>
      <c r="DD43" s="688">
        <v>50039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356</v>
      </c>
      <c r="CD44" s="791" t="s">
        <v>307</v>
      </c>
      <c r="CE44" s="792"/>
      <c r="CF44" s="676" t="s">
        <v>357</v>
      </c>
      <c r="CG44" s="677"/>
      <c r="CH44" s="677"/>
      <c r="CI44" s="677"/>
      <c r="CJ44" s="677"/>
      <c r="CK44" s="677"/>
      <c r="CL44" s="677"/>
      <c r="CM44" s="677"/>
      <c r="CN44" s="677"/>
      <c r="CO44" s="677"/>
      <c r="CP44" s="677"/>
      <c r="CQ44" s="678"/>
      <c r="CR44" s="679">
        <v>1766843</v>
      </c>
      <c r="CS44" s="680"/>
      <c r="CT44" s="680"/>
      <c r="CU44" s="680"/>
      <c r="CV44" s="680"/>
      <c r="CW44" s="680"/>
      <c r="CX44" s="680"/>
      <c r="CY44" s="681"/>
      <c r="CZ44" s="684">
        <v>13.8</v>
      </c>
      <c r="DA44" s="685"/>
      <c r="DB44" s="685"/>
      <c r="DC44" s="780"/>
      <c r="DD44" s="688">
        <v>361239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358</v>
      </c>
      <c r="CG45" s="677"/>
      <c r="CH45" s="677"/>
      <c r="CI45" s="677"/>
      <c r="CJ45" s="677"/>
      <c r="CK45" s="677"/>
      <c r="CL45" s="677"/>
      <c r="CM45" s="677"/>
      <c r="CN45" s="677"/>
      <c r="CO45" s="677"/>
      <c r="CP45" s="677"/>
      <c r="CQ45" s="678"/>
      <c r="CR45" s="679">
        <v>879600</v>
      </c>
      <c r="CS45" s="715"/>
      <c r="CT45" s="715"/>
      <c r="CU45" s="715"/>
      <c r="CV45" s="715"/>
      <c r="CW45" s="715"/>
      <c r="CX45" s="715"/>
      <c r="CY45" s="716"/>
      <c r="CZ45" s="684">
        <v>6.8</v>
      </c>
      <c r="DA45" s="713"/>
      <c r="DB45" s="713"/>
      <c r="DC45" s="717"/>
      <c r="DD45" s="688">
        <v>115235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359</v>
      </c>
      <c r="CG46" s="677"/>
      <c r="CH46" s="677"/>
      <c r="CI46" s="677"/>
      <c r="CJ46" s="677"/>
      <c r="CK46" s="677"/>
      <c r="CL46" s="677"/>
      <c r="CM46" s="677"/>
      <c r="CN46" s="677"/>
      <c r="CO46" s="677"/>
      <c r="CP46" s="677"/>
      <c r="CQ46" s="678"/>
      <c r="CR46" s="679">
        <v>782569</v>
      </c>
      <c r="CS46" s="680"/>
      <c r="CT46" s="680"/>
      <c r="CU46" s="680"/>
      <c r="CV46" s="680"/>
      <c r="CW46" s="680"/>
      <c r="CX46" s="680"/>
      <c r="CY46" s="681"/>
      <c r="CZ46" s="684">
        <v>6.1</v>
      </c>
      <c r="DA46" s="685"/>
      <c r="DB46" s="685"/>
      <c r="DC46" s="780"/>
      <c r="DD46" s="688">
        <v>208374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360</v>
      </c>
      <c r="CG47" s="677"/>
      <c r="CH47" s="677"/>
      <c r="CI47" s="677"/>
      <c r="CJ47" s="677"/>
      <c r="CK47" s="677"/>
      <c r="CL47" s="677"/>
      <c r="CM47" s="677"/>
      <c r="CN47" s="677"/>
      <c r="CO47" s="677"/>
      <c r="CP47" s="677"/>
      <c r="CQ47" s="678"/>
      <c r="CR47" s="679">
        <v>133758</v>
      </c>
      <c r="CS47" s="715"/>
      <c r="CT47" s="715"/>
      <c r="CU47" s="715"/>
      <c r="CV47" s="715"/>
      <c r="CW47" s="715"/>
      <c r="CX47" s="715"/>
      <c r="CY47" s="716"/>
      <c r="CZ47" s="684">
        <v>1</v>
      </c>
      <c r="DA47" s="713"/>
      <c r="DB47" s="713"/>
      <c r="DC47" s="717"/>
      <c r="DD47" s="688">
        <v>113965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361</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362</v>
      </c>
      <c r="CE49" s="725"/>
      <c r="CF49" s="725"/>
      <c r="CG49" s="725"/>
      <c r="CH49" s="725"/>
      <c r="CI49" s="725"/>
      <c r="CJ49" s="725"/>
      <c r="CK49" s="725"/>
      <c r="CL49" s="725"/>
      <c r="CM49" s="725"/>
      <c r="CN49" s="725"/>
      <c r="CO49" s="725"/>
      <c r="CP49" s="725"/>
      <c r="CQ49" s="726"/>
      <c r="CR49" s="759">
        <v>12843211</v>
      </c>
      <c r="CS49" s="749"/>
      <c r="CT49" s="749"/>
      <c r="CU49" s="749"/>
      <c r="CV49" s="749"/>
      <c r="CW49" s="749"/>
      <c r="CX49" s="749"/>
      <c r="CY49" s="781"/>
      <c r="CZ49" s="764">
        <v>100</v>
      </c>
      <c r="DA49" s="782"/>
      <c r="DB49" s="782"/>
      <c r="DC49" s="783"/>
      <c r="DD49" s="784">
        <v>5686734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8PyRLbaOsCjl/gML3pdPzA2UoEVzcXL7WCIgu7Dv1zOP7mI/yqUX2kinewvzVLyZNrldVt5Zji3gZVrhW/tphw==" saltValue="QsG89GU/cJ9UtjqS+vnV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385</v>
      </c>
      <c r="C7" s="812"/>
      <c r="D7" s="812"/>
      <c r="E7" s="812"/>
      <c r="F7" s="812"/>
      <c r="G7" s="812"/>
      <c r="H7" s="812"/>
      <c r="I7" s="812"/>
      <c r="J7" s="812"/>
      <c r="K7" s="812"/>
      <c r="L7" s="812"/>
      <c r="M7" s="812"/>
      <c r="N7" s="812"/>
      <c r="O7" s="812"/>
      <c r="P7" s="813"/>
      <c r="Q7" s="814">
        <v>13477</v>
      </c>
      <c r="R7" s="815"/>
      <c r="S7" s="815"/>
      <c r="T7" s="815"/>
      <c r="U7" s="815"/>
      <c r="V7" s="815">
        <v>12843</v>
      </c>
      <c r="W7" s="815"/>
      <c r="X7" s="815"/>
      <c r="Y7" s="815"/>
      <c r="Z7" s="815"/>
      <c r="AA7" s="815">
        <v>634</v>
      </c>
      <c r="AB7" s="815"/>
      <c r="AC7" s="815"/>
      <c r="AD7" s="815"/>
      <c r="AE7" s="816"/>
      <c r="AF7" s="817">
        <v>373</v>
      </c>
      <c r="AG7" s="818"/>
      <c r="AH7" s="818"/>
      <c r="AI7" s="818"/>
      <c r="AJ7" s="819"/>
      <c r="AK7" s="854">
        <v>2143</v>
      </c>
      <c r="AL7" s="855"/>
      <c r="AM7" s="855"/>
      <c r="AN7" s="855"/>
      <c r="AO7" s="855"/>
      <c r="AP7" s="855">
        <v>7758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16</v>
      </c>
      <c r="CI7" s="852"/>
      <c r="CJ7" s="852"/>
      <c r="CK7" s="852"/>
      <c r="CL7" s="853"/>
      <c r="CM7" s="851">
        <v>131</v>
      </c>
      <c r="CN7" s="852"/>
      <c r="CO7" s="852"/>
      <c r="CP7" s="852"/>
      <c r="CQ7" s="853"/>
      <c r="CR7" s="851">
        <v>5</v>
      </c>
      <c r="CS7" s="852"/>
      <c r="CT7" s="852"/>
      <c r="CU7" s="852"/>
      <c r="CV7" s="853"/>
      <c r="CW7" s="851" t="s">
        <v>514</v>
      </c>
      <c r="CX7" s="852"/>
      <c r="CY7" s="852"/>
      <c r="CZ7" s="852"/>
      <c r="DA7" s="853"/>
      <c r="DB7" s="851" t="s">
        <v>514</v>
      </c>
      <c r="DC7" s="852"/>
      <c r="DD7" s="852"/>
      <c r="DE7" s="852"/>
      <c r="DF7" s="853"/>
      <c r="DG7" s="851" t="s">
        <v>514</v>
      </c>
      <c r="DH7" s="852"/>
      <c r="DI7" s="852"/>
      <c r="DJ7" s="852"/>
      <c r="DK7" s="853"/>
      <c r="DL7" s="851" t="s">
        <v>514</v>
      </c>
      <c r="DM7" s="852"/>
      <c r="DN7" s="852"/>
      <c r="DO7" s="852"/>
      <c r="DP7" s="853"/>
      <c r="DQ7" s="851" t="s">
        <v>514</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595</v>
      </c>
      <c r="BS8" s="848" t="s">
        <v>596</v>
      </c>
      <c r="BT8" s="849"/>
      <c r="BU8" s="849"/>
      <c r="BV8" s="849"/>
      <c r="BW8" s="849"/>
      <c r="BX8" s="849"/>
      <c r="BY8" s="849"/>
      <c r="BZ8" s="849"/>
      <c r="CA8" s="849"/>
      <c r="CB8" s="849"/>
      <c r="CC8" s="849"/>
      <c r="CD8" s="849"/>
      <c r="CE8" s="849"/>
      <c r="CF8" s="849"/>
      <c r="CG8" s="850"/>
      <c r="CH8" s="861">
        <v>-94</v>
      </c>
      <c r="CI8" s="862"/>
      <c r="CJ8" s="862"/>
      <c r="CK8" s="862"/>
      <c r="CL8" s="863"/>
      <c r="CM8" s="861">
        <v>444</v>
      </c>
      <c r="CN8" s="862"/>
      <c r="CO8" s="862"/>
      <c r="CP8" s="862"/>
      <c r="CQ8" s="863"/>
      <c r="CR8" s="861">
        <v>0</v>
      </c>
      <c r="CS8" s="862"/>
      <c r="CT8" s="862"/>
      <c r="CU8" s="862"/>
      <c r="CV8" s="863"/>
      <c r="CW8" s="861" t="s">
        <v>514</v>
      </c>
      <c r="CX8" s="862"/>
      <c r="CY8" s="862"/>
      <c r="CZ8" s="862"/>
      <c r="DA8" s="863"/>
      <c r="DB8" s="861">
        <v>20</v>
      </c>
      <c r="DC8" s="862"/>
      <c r="DD8" s="862"/>
      <c r="DE8" s="862"/>
      <c r="DF8" s="863"/>
      <c r="DG8" s="861" t="s">
        <v>514</v>
      </c>
      <c r="DH8" s="862"/>
      <c r="DI8" s="862"/>
      <c r="DJ8" s="862"/>
      <c r="DK8" s="863"/>
      <c r="DL8" s="861" t="s">
        <v>514</v>
      </c>
      <c r="DM8" s="862"/>
      <c r="DN8" s="862"/>
      <c r="DO8" s="862"/>
      <c r="DP8" s="863"/>
      <c r="DQ8" s="861">
        <v>14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387</v>
      </c>
      <c r="B23" s="870" t="s">
        <v>388</v>
      </c>
      <c r="C23" s="871"/>
      <c r="D23" s="871"/>
      <c r="E23" s="871"/>
      <c r="F23" s="871"/>
      <c r="G23" s="871"/>
      <c r="H23" s="871"/>
      <c r="I23" s="871"/>
      <c r="J23" s="871"/>
      <c r="K23" s="871"/>
      <c r="L23" s="871"/>
      <c r="M23" s="871"/>
      <c r="N23" s="871"/>
      <c r="O23" s="871"/>
      <c r="P23" s="872"/>
      <c r="Q23" s="873">
        <v>13477</v>
      </c>
      <c r="R23" s="874"/>
      <c r="S23" s="874"/>
      <c r="T23" s="874"/>
      <c r="U23" s="874"/>
      <c r="V23" s="874">
        <v>12843</v>
      </c>
      <c r="W23" s="874"/>
      <c r="X23" s="874"/>
      <c r="Y23" s="874"/>
      <c r="Z23" s="874"/>
      <c r="AA23" s="874">
        <v>634</v>
      </c>
      <c r="AB23" s="874"/>
      <c r="AC23" s="874"/>
      <c r="AD23" s="874"/>
      <c r="AE23" s="875"/>
      <c r="AF23" s="876">
        <v>373</v>
      </c>
      <c r="AG23" s="874"/>
      <c r="AH23" s="874"/>
      <c r="AI23" s="874"/>
      <c r="AJ23" s="877"/>
      <c r="AK23" s="878"/>
      <c r="AL23" s="879"/>
      <c r="AM23" s="879"/>
      <c r="AN23" s="879"/>
      <c r="AO23" s="879"/>
      <c r="AP23" s="874">
        <v>7758</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399</v>
      </c>
      <c r="C28" s="812"/>
      <c r="D28" s="812"/>
      <c r="E28" s="812"/>
      <c r="F28" s="812"/>
      <c r="G28" s="812"/>
      <c r="H28" s="812"/>
      <c r="I28" s="812"/>
      <c r="J28" s="812"/>
      <c r="K28" s="812"/>
      <c r="L28" s="812"/>
      <c r="M28" s="812"/>
      <c r="N28" s="812"/>
      <c r="O28" s="812"/>
      <c r="P28" s="813"/>
      <c r="Q28" s="902">
        <v>2846</v>
      </c>
      <c r="R28" s="903"/>
      <c r="S28" s="903"/>
      <c r="T28" s="903"/>
      <c r="U28" s="903"/>
      <c r="V28" s="903">
        <v>2798</v>
      </c>
      <c r="W28" s="903"/>
      <c r="X28" s="903"/>
      <c r="Y28" s="903"/>
      <c r="Z28" s="903"/>
      <c r="AA28" s="903">
        <v>48</v>
      </c>
      <c r="AB28" s="903"/>
      <c r="AC28" s="903"/>
      <c r="AD28" s="903"/>
      <c r="AE28" s="904"/>
      <c r="AF28" s="905">
        <v>48</v>
      </c>
      <c r="AG28" s="903"/>
      <c r="AH28" s="903"/>
      <c r="AI28" s="903"/>
      <c r="AJ28" s="906"/>
      <c r="AK28" s="907">
        <v>208</v>
      </c>
      <c r="AL28" s="898"/>
      <c r="AM28" s="898"/>
      <c r="AN28" s="898"/>
      <c r="AO28" s="898"/>
      <c r="AP28" s="898" t="s">
        <v>577</v>
      </c>
      <c r="AQ28" s="898"/>
      <c r="AR28" s="898"/>
      <c r="AS28" s="898"/>
      <c r="AT28" s="898"/>
      <c r="AU28" s="898" t="s">
        <v>578</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400</v>
      </c>
      <c r="C29" s="836"/>
      <c r="D29" s="836"/>
      <c r="E29" s="836"/>
      <c r="F29" s="836"/>
      <c r="G29" s="836"/>
      <c r="H29" s="836"/>
      <c r="I29" s="836"/>
      <c r="J29" s="836"/>
      <c r="K29" s="836"/>
      <c r="L29" s="836"/>
      <c r="M29" s="836"/>
      <c r="N29" s="836"/>
      <c r="O29" s="836"/>
      <c r="P29" s="837"/>
      <c r="Q29" s="838">
        <v>1992</v>
      </c>
      <c r="R29" s="839"/>
      <c r="S29" s="839"/>
      <c r="T29" s="839"/>
      <c r="U29" s="839"/>
      <c r="V29" s="839">
        <v>1894</v>
      </c>
      <c r="W29" s="839"/>
      <c r="X29" s="839"/>
      <c r="Y29" s="839"/>
      <c r="Z29" s="839"/>
      <c r="AA29" s="839">
        <v>98</v>
      </c>
      <c r="AB29" s="839"/>
      <c r="AC29" s="839"/>
      <c r="AD29" s="839"/>
      <c r="AE29" s="840"/>
      <c r="AF29" s="841">
        <v>98</v>
      </c>
      <c r="AG29" s="842"/>
      <c r="AH29" s="842"/>
      <c r="AI29" s="842"/>
      <c r="AJ29" s="843"/>
      <c r="AK29" s="910">
        <v>334</v>
      </c>
      <c r="AL29" s="911"/>
      <c r="AM29" s="911"/>
      <c r="AN29" s="911"/>
      <c r="AO29" s="911"/>
      <c r="AP29" s="911" t="s">
        <v>577</v>
      </c>
      <c r="AQ29" s="911"/>
      <c r="AR29" s="911"/>
      <c r="AS29" s="911"/>
      <c r="AT29" s="911"/>
      <c r="AU29" s="911" t="s">
        <v>578</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401</v>
      </c>
      <c r="C30" s="836"/>
      <c r="D30" s="836"/>
      <c r="E30" s="836"/>
      <c r="F30" s="836"/>
      <c r="G30" s="836"/>
      <c r="H30" s="836"/>
      <c r="I30" s="836"/>
      <c r="J30" s="836"/>
      <c r="K30" s="836"/>
      <c r="L30" s="836"/>
      <c r="M30" s="836"/>
      <c r="N30" s="836"/>
      <c r="O30" s="836"/>
      <c r="P30" s="837"/>
      <c r="Q30" s="838">
        <v>10</v>
      </c>
      <c r="R30" s="839"/>
      <c r="S30" s="839"/>
      <c r="T30" s="839"/>
      <c r="U30" s="839"/>
      <c r="V30" s="839">
        <v>9</v>
      </c>
      <c r="W30" s="839"/>
      <c r="X30" s="839"/>
      <c r="Y30" s="839"/>
      <c r="Z30" s="839"/>
      <c r="AA30" s="839">
        <v>1</v>
      </c>
      <c r="AB30" s="839"/>
      <c r="AC30" s="839"/>
      <c r="AD30" s="839"/>
      <c r="AE30" s="840"/>
      <c r="AF30" s="841">
        <v>1</v>
      </c>
      <c r="AG30" s="842"/>
      <c r="AH30" s="842"/>
      <c r="AI30" s="842"/>
      <c r="AJ30" s="843"/>
      <c r="AK30" s="910">
        <v>3</v>
      </c>
      <c r="AL30" s="911"/>
      <c r="AM30" s="911"/>
      <c r="AN30" s="911"/>
      <c r="AO30" s="911"/>
      <c r="AP30" s="911" t="s">
        <v>578</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402</v>
      </c>
      <c r="C31" s="836"/>
      <c r="D31" s="836"/>
      <c r="E31" s="836"/>
      <c r="F31" s="836"/>
      <c r="G31" s="836"/>
      <c r="H31" s="836"/>
      <c r="I31" s="836"/>
      <c r="J31" s="836"/>
      <c r="K31" s="836"/>
      <c r="L31" s="836"/>
      <c r="M31" s="836"/>
      <c r="N31" s="836"/>
      <c r="O31" s="836"/>
      <c r="P31" s="837"/>
      <c r="Q31" s="838">
        <v>512</v>
      </c>
      <c r="R31" s="839"/>
      <c r="S31" s="839"/>
      <c r="T31" s="839"/>
      <c r="U31" s="839"/>
      <c r="V31" s="839">
        <v>512</v>
      </c>
      <c r="W31" s="839"/>
      <c r="X31" s="839"/>
      <c r="Y31" s="839"/>
      <c r="Z31" s="839"/>
      <c r="AA31" s="839">
        <v>0</v>
      </c>
      <c r="AB31" s="839"/>
      <c r="AC31" s="839"/>
      <c r="AD31" s="839"/>
      <c r="AE31" s="840"/>
      <c r="AF31" s="841" t="s">
        <v>127</v>
      </c>
      <c r="AG31" s="842"/>
      <c r="AH31" s="842"/>
      <c r="AI31" s="842"/>
      <c r="AJ31" s="843"/>
      <c r="AK31" s="910">
        <v>312</v>
      </c>
      <c r="AL31" s="911"/>
      <c r="AM31" s="911"/>
      <c r="AN31" s="911"/>
      <c r="AO31" s="911"/>
      <c r="AP31" s="911" t="s">
        <v>577</v>
      </c>
      <c r="AQ31" s="911"/>
      <c r="AR31" s="911"/>
      <c r="AS31" s="911"/>
      <c r="AT31" s="911"/>
      <c r="AU31" s="911" t="s">
        <v>578</v>
      </c>
      <c r="AV31" s="911"/>
      <c r="AW31" s="911"/>
      <c r="AX31" s="911"/>
      <c r="AY31" s="911"/>
      <c r="AZ31" s="912" t="s">
        <v>578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443</v>
      </c>
      <c r="R32" s="839"/>
      <c r="S32" s="839"/>
      <c r="T32" s="839"/>
      <c r="U32" s="839"/>
      <c r="V32" s="839">
        <v>390</v>
      </c>
      <c r="W32" s="839"/>
      <c r="X32" s="839"/>
      <c r="Y32" s="839"/>
      <c r="Z32" s="839"/>
      <c r="AA32" s="839">
        <v>53</v>
      </c>
      <c r="AB32" s="839"/>
      <c r="AC32" s="839"/>
      <c r="AD32" s="839"/>
      <c r="AE32" s="840"/>
      <c r="AF32" s="841">
        <v>332</v>
      </c>
      <c r="AG32" s="842"/>
      <c r="AH32" s="842"/>
      <c r="AI32" s="842"/>
      <c r="AJ32" s="843"/>
      <c r="AK32" s="910">
        <v>15</v>
      </c>
      <c r="AL32" s="911"/>
      <c r="AM32" s="911"/>
      <c r="AN32" s="911"/>
      <c r="AO32" s="911"/>
      <c r="AP32" s="911">
        <v>2413</v>
      </c>
      <c r="AQ32" s="911"/>
      <c r="AR32" s="911"/>
      <c r="AS32" s="911"/>
      <c r="AT32" s="911"/>
      <c r="AU32" s="911">
        <v>92</v>
      </c>
      <c r="AV32" s="911"/>
      <c r="AW32" s="911"/>
      <c r="AX32" s="911"/>
      <c r="AY32" s="911"/>
      <c r="AZ32" s="912" t="s">
        <v>578</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450</v>
      </c>
      <c r="R33" s="839"/>
      <c r="S33" s="839"/>
      <c r="T33" s="839"/>
      <c r="U33" s="839"/>
      <c r="V33" s="839">
        <v>429</v>
      </c>
      <c r="W33" s="839"/>
      <c r="X33" s="839"/>
      <c r="Y33" s="839"/>
      <c r="Z33" s="839"/>
      <c r="AA33" s="839">
        <v>21</v>
      </c>
      <c r="AB33" s="839"/>
      <c r="AC33" s="839"/>
      <c r="AD33" s="839"/>
      <c r="AE33" s="840"/>
      <c r="AF33" s="841">
        <v>21</v>
      </c>
      <c r="AG33" s="842"/>
      <c r="AH33" s="842"/>
      <c r="AI33" s="842"/>
      <c r="AJ33" s="843"/>
      <c r="AK33" s="910">
        <v>235</v>
      </c>
      <c r="AL33" s="911"/>
      <c r="AM33" s="911"/>
      <c r="AN33" s="911"/>
      <c r="AO33" s="911"/>
      <c r="AP33" s="911">
        <v>2197</v>
      </c>
      <c r="AQ33" s="911"/>
      <c r="AR33" s="911"/>
      <c r="AS33" s="911"/>
      <c r="AT33" s="911"/>
      <c r="AU33" s="911">
        <v>2004</v>
      </c>
      <c r="AV33" s="911"/>
      <c r="AW33" s="911"/>
      <c r="AX33" s="911"/>
      <c r="AY33" s="911"/>
      <c r="AZ33" s="912" t="s">
        <v>577</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2662</v>
      </c>
      <c r="R34" s="839"/>
      <c r="S34" s="839"/>
      <c r="T34" s="839"/>
      <c r="U34" s="839"/>
      <c r="V34" s="839">
        <v>2576</v>
      </c>
      <c r="W34" s="839"/>
      <c r="X34" s="839"/>
      <c r="Y34" s="839"/>
      <c r="Z34" s="839"/>
      <c r="AA34" s="839">
        <v>86</v>
      </c>
      <c r="AB34" s="839"/>
      <c r="AC34" s="839"/>
      <c r="AD34" s="839"/>
      <c r="AE34" s="840"/>
      <c r="AF34" s="841" t="s">
        <v>127</v>
      </c>
      <c r="AG34" s="842"/>
      <c r="AH34" s="842"/>
      <c r="AI34" s="842"/>
      <c r="AJ34" s="843"/>
      <c r="AK34" s="910" t="s">
        <v>577</v>
      </c>
      <c r="AL34" s="911"/>
      <c r="AM34" s="911"/>
      <c r="AN34" s="911"/>
      <c r="AO34" s="911"/>
      <c r="AP34" s="911">
        <v>655</v>
      </c>
      <c r="AQ34" s="911"/>
      <c r="AR34" s="911"/>
      <c r="AS34" s="911"/>
      <c r="AT34" s="911"/>
      <c r="AU34" s="911">
        <v>655</v>
      </c>
      <c r="AV34" s="911"/>
      <c r="AW34" s="911"/>
      <c r="AX34" s="911"/>
      <c r="AY34" s="911"/>
      <c r="AZ34" s="912" t="s">
        <v>578</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500</v>
      </c>
      <c r="AG63" s="922"/>
      <c r="AH63" s="922"/>
      <c r="AI63" s="922"/>
      <c r="AJ63" s="923"/>
      <c r="AK63" s="924"/>
      <c r="AL63" s="919"/>
      <c r="AM63" s="919"/>
      <c r="AN63" s="919"/>
      <c r="AO63" s="919"/>
      <c r="AP63" s="922">
        <v>5265</v>
      </c>
      <c r="AQ63" s="922"/>
      <c r="AR63" s="922"/>
      <c r="AS63" s="922"/>
      <c r="AT63" s="922"/>
      <c r="AU63" s="922">
        <v>2751</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579</v>
      </c>
      <c r="C68" s="950"/>
      <c r="D68" s="950"/>
      <c r="E68" s="950"/>
      <c r="F68" s="950"/>
      <c r="G68" s="950"/>
      <c r="H68" s="950"/>
      <c r="I68" s="950"/>
      <c r="J68" s="950"/>
      <c r="K68" s="950"/>
      <c r="L68" s="950"/>
      <c r="M68" s="950"/>
      <c r="N68" s="950"/>
      <c r="O68" s="950"/>
      <c r="P68" s="951"/>
      <c r="Q68" s="952">
        <v>2050</v>
      </c>
      <c r="R68" s="946"/>
      <c r="S68" s="946"/>
      <c r="T68" s="946"/>
      <c r="U68" s="946"/>
      <c r="V68" s="946">
        <v>2036</v>
      </c>
      <c r="W68" s="946"/>
      <c r="X68" s="946"/>
      <c r="Y68" s="946"/>
      <c r="Z68" s="946"/>
      <c r="AA68" s="946">
        <v>14</v>
      </c>
      <c r="AB68" s="946"/>
      <c r="AC68" s="946"/>
      <c r="AD68" s="946"/>
      <c r="AE68" s="946"/>
      <c r="AF68" s="946">
        <v>14</v>
      </c>
      <c r="AG68" s="946"/>
      <c r="AH68" s="946"/>
      <c r="AI68" s="946"/>
      <c r="AJ68" s="946"/>
      <c r="AK68" s="946">
        <v>2</v>
      </c>
      <c r="AL68" s="946"/>
      <c r="AM68" s="946"/>
      <c r="AN68" s="946"/>
      <c r="AO68" s="946"/>
      <c r="AP68" s="946" t="s">
        <v>580</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582</v>
      </c>
      <c r="C69" s="954"/>
      <c r="D69" s="954"/>
      <c r="E69" s="954"/>
      <c r="F69" s="954"/>
      <c r="G69" s="954"/>
      <c r="H69" s="954"/>
      <c r="I69" s="954"/>
      <c r="J69" s="954"/>
      <c r="K69" s="954"/>
      <c r="L69" s="954"/>
      <c r="M69" s="954"/>
      <c r="N69" s="954"/>
      <c r="O69" s="954"/>
      <c r="P69" s="955"/>
      <c r="Q69" s="956">
        <v>18</v>
      </c>
      <c r="R69" s="911"/>
      <c r="S69" s="911"/>
      <c r="T69" s="911"/>
      <c r="U69" s="911"/>
      <c r="V69" s="911">
        <v>14</v>
      </c>
      <c r="W69" s="911"/>
      <c r="X69" s="911"/>
      <c r="Y69" s="911"/>
      <c r="Z69" s="911"/>
      <c r="AA69" s="911">
        <v>4</v>
      </c>
      <c r="AB69" s="911"/>
      <c r="AC69" s="911"/>
      <c r="AD69" s="911"/>
      <c r="AE69" s="911"/>
      <c r="AF69" s="911">
        <v>4</v>
      </c>
      <c r="AG69" s="911"/>
      <c r="AH69" s="911"/>
      <c r="AI69" s="911"/>
      <c r="AJ69" s="911"/>
      <c r="AK69" s="911" t="s">
        <v>580</v>
      </c>
      <c r="AL69" s="911"/>
      <c r="AM69" s="911"/>
      <c r="AN69" s="911"/>
      <c r="AO69" s="911"/>
      <c r="AP69" s="911" t="s">
        <v>580</v>
      </c>
      <c r="AQ69" s="911"/>
      <c r="AR69" s="911"/>
      <c r="AS69" s="911"/>
      <c r="AT69" s="911"/>
      <c r="AU69" s="911" t="s">
        <v>581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598</v>
      </c>
      <c r="C70" s="954"/>
      <c r="D70" s="954"/>
      <c r="E70" s="954"/>
      <c r="F70" s="954"/>
      <c r="G70" s="954"/>
      <c r="H70" s="954"/>
      <c r="I70" s="954"/>
      <c r="J70" s="954"/>
      <c r="K70" s="954"/>
      <c r="L70" s="954"/>
      <c r="M70" s="954"/>
      <c r="N70" s="954"/>
      <c r="O70" s="954"/>
      <c r="P70" s="955"/>
      <c r="Q70" s="956">
        <v>22</v>
      </c>
      <c r="R70" s="911"/>
      <c r="S70" s="911"/>
      <c r="T70" s="911"/>
      <c r="U70" s="911"/>
      <c r="V70" s="911">
        <v>18</v>
      </c>
      <c r="W70" s="911"/>
      <c r="X70" s="911"/>
      <c r="Y70" s="911"/>
      <c r="Z70" s="911"/>
      <c r="AA70" s="911">
        <v>4</v>
      </c>
      <c r="AB70" s="911"/>
      <c r="AC70" s="911"/>
      <c r="AD70" s="911"/>
      <c r="AE70" s="911"/>
      <c r="AF70" s="911">
        <v>4</v>
      </c>
      <c r="AG70" s="911"/>
      <c r="AH70" s="911"/>
      <c r="AI70" s="911"/>
      <c r="AJ70" s="911"/>
      <c r="AK70" s="911" t="s">
        <v>514</v>
      </c>
      <c r="AL70" s="911"/>
      <c r="AM70" s="911"/>
      <c r="AN70" s="911"/>
      <c r="AO70" s="911"/>
      <c r="AP70" s="911" t="s">
        <v>514</v>
      </c>
      <c r="AQ70" s="911"/>
      <c r="AR70" s="911"/>
      <c r="AS70" s="911"/>
      <c r="AT70" s="911"/>
      <c r="AU70" s="911" t="s">
        <v>514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583</v>
      </c>
      <c r="C71" s="954"/>
      <c r="D71" s="954"/>
      <c r="E71" s="954"/>
      <c r="F71" s="954"/>
      <c r="G71" s="954"/>
      <c r="H71" s="954"/>
      <c r="I71" s="954"/>
      <c r="J71" s="954"/>
      <c r="K71" s="954"/>
      <c r="L71" s="954"/>
      <c r="M71" s="954"/>
      <c r="N71" s="954"/>
      <c r="O71" s="954"/>
      <c r="P71" s="955"/>
      <c r="Q71" s="956">
        <v>202</v>
      </c>
      <c r="R71" s="911"/>
      <c r="S71" s="911"/>
      <c r="T71" s="911"/>
      <c r="U71" s="911"/>
      <c r="V71" s="911">
        <v>198</v>
      </c>
      <c r="W71" s="911"/>
      <c r="X71" s="911"/>
      <c r="Y71" s="911"/>
      <c r="Z71" s="911"/>
      <c r="AA71" s="911">
        <v>5</v>
      </c>
      <c r="AB71" s="911"/>
      <c r="AC71" s="911"/>
      <c r="AD71" s="911"/>
      <c r="AE71" s="911"/>
      <c r="AF71" s="911">
        <v>5</v>
      </c>
      <c r="AG71" s="911"/>
      <c r="AH71" s="911"/>
      <c r="AI71" s="911"/>
      <c r="AJ71" s="911"/>
      <c r="AK71" s="911">
        <v>5</v>
      </c>
      <c r="AL71" s="911"/>
      <c r="AM71" s="911"/>
      <c r="AN71" s="911"/>
      <c r="AO71" s="911"/>
      <c r="AP71" s="911" t="s">
        <v>514</v>
      </c>
      <c r="AQ71" s="911"/>
      <c r="AR71" s="911"/>
      <c r="AS71" s="911"/>
      <c r="AT71" s="911"/>
      <c r="AU71" s="911" t="s">
        <v>514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584</v>
      </c>
      <c r="C72" s="954"/>
      <c r="D72" s="954"/>
      <c r="E72" s="954"/>
      <c r="F72" s="954"/>
      <c r="G72" s="954"/>
      <c r="H72" s="954"/>
      <c r="I72" s="954"/>
      <c r="J72" s="954"/>
      <c r="K72" s="954"/>
      <c r="L72" s="954"/>
      <c r="M72" s="954"/>
      <c r="N72" s="954"/>
      <c r="O72" s="954"/>
      <c r="P72" s="955"/>
      <c r="Q72" s="956">
        <v>159644</v>
      </c>
      <c r="R72" s="911"/>
      <c r="S72" s="911"/>
      <c r="T72" s="911"/>
      <c r="U72" s="911"/>
      <c r="V72" s="911">
        <v>154242</v>
      </c>
      <c r="W72" s="911"/>
      <c r="X72" s="911"/>
      <c r="Y72" s="911"/>
      <c r="Z72" s="911"/>
      <c r="AA72" s="911">
        <v>5402</v>
      </c>
      <c r="AB72" s="911"/>
      <c r="AC72" s="911"/>
      <c r="AD72" s="911"/>
      <c r="AE72" s="911"/>
      <c r="AF72" s="911">
        <v>5402</v>
      </c>
      <c r="AG72" s="911"/>
      <c r="AH72" s="911"/>
      <c r="AI72" s="911"/>
      <c r="AJ72" s="911"/>
      <c r="AK72" s="911">
        <v>529</v>
      </c>
      <c r="AL72" s="911"/>
      <c r="AM72" s="911"/>
      <c r="AN72" s="911"/>
      <c r="AO72" s="911"/>
      <c r="AP72" s="911" t="s">
        <v>514</v>
      </c>
      <c r="AQ72" s="911"/>
      <c r="AR72" s="911"/>
      <c r="AS72" s="911"/>
      <c r="AT72" s="911"/>
      <c r="AU72" s="911" t="s">
        <v>514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585</v>
      </c>
      <c r="C73" s="954"/>
      <c r="D73" s="954"/>
      <c r="E73" s="954"/>
      <c r="F73" s="954"/>
      <c r="G73" s="954"/>
      <c r="H73" s="954"/>
      <c r="I73" s="954"/>
      <c r="J73" s="954"/>
      <c r="K73" s="954"/>
      <c r="L73" s="954"/>
      <c r="M73" s="954"/>
      <c r="N73" s="954"/>
      <c r="O73" s="954"/>
      <c r="P73" s="955"/>
      <c r="Q73" s="956">
        <v>977</v>
      </c>
      <c r="R73" s="911"/>
      <c r="S73" s="911"/>
      <c r="T73" s="911"/>
      <c r="U73" s="911"/>
      <c r="V73" s="911">
        <v>967</v>
      </c>
      <c r="W73" s="911"/>
      <c r="X73" s="911"/>
      <c r="Y73" s="911"/>
      <c r="Z73" s="911"/>
      <c r="AA73" s="911">
        <v>9</v>
      </c>
      <c r="AB73" s="911"/>
      <c r="AC73" s="911"/>
      <c r="AD73" s="911"/>
      <c r="AE73" s="911"/>
      <c r="AF73" s="911">
        <v>9</v>
      </c>
      <c r="AG73" s="911"/>
      <c r="AH73" s="911"/>
      <c r="AI73" s="911"/>
      <c r="AJ73" s="911"/>
      <c r="AK73" s="911">
        <v>89</v>
      </c>
      <c r="AL73" s="911"/>
      <c r="AM73" s="911"/>
      <c r="AN73" s="911"/>
      <c r="AO73" s="911"/>
      <c r="AP73" s="911">
        <v>1282</v>
      </c>
      <c r="AQ73" s="911"/>
      <c r="AR73" s="911"/>
      <c r="AS73" s="911"/>
      <c r="AT73" s="911"/>
      <c r="AU73" s="911">
        <v>341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586</v>
      </c>
      <c r="C74" s="954"/>
      <c r="D74" s="954"/>
      <c r="E74" s="954"/>
      <c r="F74" s="954"/>
      <c r="G74" s="954"/>
      <c r="H74" s="954"/>
      <c r="I74" s="954"/>
      <c r="J74" s="954"/>
      <c r="K74" s="954"/>
      <c r="L74" s="954"/>
      <c r="M74" s="954"/>
      <c r="N74" s="954"/>
      <c r="O74" s="954"/>
      <c r="P74" s="955"/>
      <c r="Q74" s="956">
        <v>1496</v>
      </c>
      <c r="R74" s="911"/>
      <c r="S74" s="911"/>
      <c r="T74" s="911"/>
      <c r="U74" s="911"/>
      <c r="V74" s="911">
        <v>1406</v>
      </c>
      <c r="W74" s="911"/>
      <c r="X74" s="911"/>
      <c r="Y74" s="911"/>
      <c r="Z74" s="911"/>
      <c r="AA74" s="911">
        <v>90</v>
      </c>
      <c r="AB74" s="911"/>
      <c r="AC74" s="911"/>
      <c r="AD74" s="911"/>
      <c r="AE74" s="911"/>
      <c r="AF74" s="911">
        <v>90</v>
      </c>
      <c r="AG74" s="911"/>
      <c r="AH74" s="911"/>
      <c r="AI74" s="911"/>
      <c r="AJ74" s="911"/>
      <c r="AK74" s="911" t="s">
        <v>514</v>
      </c>
      <c r="AL74" s="911"/>
      <c r="AM74" s="911"/>
      <c r="AN74" s="911"/>
      <c r="AO74" s="911"/>
      <c r="AP74" s="911">
        <v>693</v>
      </c>
      <c r="AQ74" s="911"/>
      <c r="AR74" s="911"/>
      <c r="AS74" s="911"/>
      <c r="AT74" s="911"/>
      <c r="AU74" s="911">
        <v>155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587</v>
      </c>
      <c r="C75" s="954"/>
      <c r="D75" s="954"/>
      <c r="E75" s="954"/>
      <c r="F75" s="954"/>
      <c r="G75" s="954"/>
      <c r="H75" s="954"/>
      <c r="I75" s="954"/>
      <c r="J75" s="954"/>
      <c r="K75" s="954"/>
      <c r="L75" s="954"/>
      <c r="M75" s="954"/>
      <c r="N75" s="954"/>
      <c r="O75" s="954"/>
      <c r="P75" s="955"/>
      <c r="Q75" s="959">
        <v>121</v>
      </c>
      <c r="R75" s="960"/>
      <c r="S75" s="960"/>
      <c r="T75" s="960"/>
      <c r="U75" s="910"/>
      <c r="V75" s="961">
        <v>117</v>
      </c>
      <c r="W75" s="960"/>
      <c r="X75" s="960"/>
      <c r="Y75" s="960"/>
      <c r="Z75" s="910"/>
      <c r="AA75" s="961">
        <v>4</v>
      </c>
      <c r="AB75" s="960"/>
      <c r="AC75" s="960"/>
      <c r="AD75" s="960"/>
      <c r="AE75" s="910"/>
      <c r="AF75" s="961">
        <v>4</v>
      </c>
      <c r="AG75" s="960"/>
      <c r="AH75" s="960"/>
      <c r="AI75" s="960"/>
      <c r="AJ75" s="910"/>
      <c r="AK75" s="961" t="s">
        <v>514</v>
      </c>
      <c r="AL75" s="960"/>
      <c r="AM75" s="960"/>
      <c r="AN75" s="960"/>
      <c r="AO75" s="910"/>
      <c r="AP75" s="961">
        <v>156</v>
      </c>
      <c r="AQ75" s="960"/>
      <c r="AR75" s="960"/>
      <c r="AS75" s="960"/>
      <c r="AT75" s="910"/>
      <c r="AU75" s="961">
        <v>125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588</v>
      </c>
      <c r="C76" s="954"/>
      <c r="D76" s="954"/>
      <c r="E76" s="954"/>
      <c r="F76" s="954"/>
      <c r="G76" s="954"/>
      <c r="H76" s="954"/>
      <c r="I76" s="954"/>
      <c r="J76" s="954"/>
      <c r="K76" s="954"/>
      <c r="L76" s="954"/>
      <c r="M76" s="954"/>
      <c r="N76" s="954"/>
      <c r="O76" s="954"/>
      <c r="P76" s="955"/>
      <c r="Q76" s="959">
        <v>290</v>
      </c>
      <c r="R76" s="960"/>
      <c r="S76" s="960"/>
      <c r="T76" s="960"/>
      <c r="U76" s="910"/>
      <c r="V76" s="961">
        <v>265</v>
      </c>
      <c r="W76" s="960"/>
      <c r="X76" s="960"/>
      <c r="Y76" s="960"/>
      <c r="Z76" s="910"/>
      <c r="AA76" s="961">
        <v>25</v>
      </c>
      <c r="AB76" s="960"/>
      <c r="AC76" s="960"/>
      <c r="AD76" s="960"/>
      <c r="AE76" s="910"/>
      <c r="AF76" s="961">
        <v>25</v>
      </c>
      <c r="AG76" s="960"/>
      <c r="AH76" s="960"/>
      <c r="AI76" s="960"/>
      <c r="AJ76" s="910"/>
      <c r="AK76" s="961">
        <v>4</v>
      </c>
      <c r="AL76" s="960"/>
      <c r="AM76" s="960"/>
      <c r="AN76" s="960"/>
      <c r="AO76" s="910"/>
      <c r="AP76" s="961">
        <v>261</v>
      </c>
      <c r="AQ76" s="960"/>
      <c r="AR76" s="960"/>
      <c r="AS76" s="960"/>
      <c r="AT76" s="910"/>
      <c r="AU76" s="961">
        <v>11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387</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5557</v>
      </c>
      <c r="AG88" s="922"/>
      <c r="AH88" s="922"/>
      <c r="AI88" s="922"/>
      <c r="AJ88" s="922"/>
      <c r="AK88" s="919"/>
      <c r="AL88" s="919"/>
      <c r="AM88" s="919"/>
      <c r="AN88" s="919"/>
      <c r="AO88" s="919"/>
      <c r="AP88" s="922">
        <v>2392</v>
      </c>
      <c r="AQ88" s="922"/>
      <c r="AR88" s="922"/>
      <c r="AS88" s="922"/>
      <c r="AT88" s="922"/>
      <c r="AU88" s="922">
        <v>632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597</v>
      </c>
      <c r="CX102" s="930"/>
      <c r="CY102" s="930"/>
      <c r="CZ102" s="930"/>
      <c r="DA102" s="973"/>
      <c r="DB102" s="972">
        <v>20</v>
      </c>
      <c r="DC102" s="930"/>
      <c r="DD102" s="930"/>
      <c r="DE102" s="930"/>
      <c r="DF102" s="973"/>
      <c r="DG102" s="972" t="s">
        <v>597</v>
      </c>
      <c r="DH102" s="930"/>
      <c r="DI102" s="930"/>
      <c r="DJ102" s="930"/>
      <c r="DK102" s="973"/>
      <c r="DL102" s="972" t="s">
        <v>597</v>
      </c>
      <c r="DM102" s="930"/>
      <c r="DN102" s="930"/>
      <c r="DO102" s="930"/>
      <c r="DP102" s="973"/>
      <c r="DQ102" s="972">
        <v>14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x14ac:dyDescent="0.2">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674656</v>
      </c>
      <c r="AB110" s="982"/>
      <c r="AC110" s="982"/>
      <c r="AD110" s="982"/>
      <c r="AE110" s="983"/>
      <c r="AF110" s="984">
        <v>687907</v>
      </c>
      <c r="AG110" s="982"/>
      <c r="AH110" s="982"/>
      <c r="AI110" s="982"/>
      <c r="AJ110" s="983"/>
      <c r="AK110" s="984">
        <v>684068</v>
      </c>
      <c r="AL110" s="982"/>
      <c r="AM110" s="982"/>
      <c r="AN110" s="982"/>
      <c r="AO110" s="983"/>
      <c r="AP110" s="985">
        <v>16</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7268849</v>
      </c>
      <c r="BR110" s="1017"/>
      <c r="BS110" s="1017"/>
      <c r="BT110" s="1017"/>
      <c r="BU110" s="1017"/>
      <c r="BV110" s="1017">
        <v>7318682</v>
      </c>
      <c r="BW110" s="1017"/>
      <c r="BX110" s="1017"/>
      <c r="BY110" s="1017"/>
      <c r="BZ110" s="1017"/>
      <c r="CA110" s="1017">
        <v>7757921</v>
      </c>
      <c r="CB110" s="1017"/>
      <c r="CC110" s="1017"/>
      <c r="CD110" s="1017"/>
      <c r="CE110" s="1017"/>
      <c r="CF110" s="1031">
        <v>181.8</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127</v>
      </c>
      <c r="DM110" s="1017"/>
      <c r="DN110" s="1017"/>
      <c r="DO110" s="1017"/>
      <c r="DP110" s="1017"/>
      <c r="DQ110" s="1017" t="s">
        <v>437</v>
      </c>
      <c r="DR110" s="1017"/>
      <c r="DS110" s="1017"/>
      <c r="DT110" s="1017"/>
      <c r="DU110" s="1017"/>
      <c r="DV110" s="1018" t="s">
        <v>127</v>
      </c>
      <c r="DW110" s="1018"/>
      <c r="DX110" s="1018"/>
      <c r="DY110" s="1018"/>
      <c r="DZ110" s="1019"/>
    </row>
    <row r="111" spans="1:131" s="246" customFormat="1" ht="26.25" customHeight="1" x14ac:dyDescent="0.2">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20369</v>
      </c>
      <c r="BR111" s="1010"/>
      <c r="BS111" s="1010"/>
      <c r="BT111" s="1010"/>
      <c r="BU111" s="1010"/>
      <c r="BV111" s="1010">
        <v>12727</v>
      </c>
      <c r="BW111" s="1010"/>
      <c r="BX111" s="1010"/>
      <c r="BY111" s="1010"/>
      <c r="BZ111" s="1010"/>
      <c r="CA111" s="1010">
        <v>6239</v>
      </c>
      <c r="CB111" s="1010"/>
      <c r="CC111" s="1010"/>
      <c r="CD111" s="1010"/>
      <c r="CE111" s="1010"/>
      <c r="CF111" s="1004">
        <v>0.1</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439</v>
      </c>
      <c r="DR111" s="1010"/>
      <c r="DS111" s="1010"/>
      <c r="DT111" s="1010"/>
      <c r="DU111" s="1010"/>
      <c r="DV111" s="1011" t="s">
        <v>439</v>
      </c>
      <c r="DW111" s="1011"/>
      <c r="DX111" s="1011"/>
      <c r="DY111" s="1011"/>
      <c r="DZ111" s="1012"/>
    </row>
    <row r="112" spans="1:131" s="246" customFormat="1" ht="26.25" customHeight="1" x14ac:dyDescent="0.2">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2150681</v>
      </c>
      <c r="BR112" s="1010"/>
      <c r="BS112" s="1010"/>
      <c r="BT112" s="1010"/>
      <c r="BU112" s="1010"/>
      <c r="BV112" s="1010">
        <v>2163234</v>
      </c>
      <c r="BW112" s="1010"/>
      <c r="BX112" s="1010"/>
      <c r="BY112" s="1010"/>
      <c r="BZ112" s="1010"/>
      <c r="CA112" s="1010">
        <v>2750616</v>
      </c>
      <c r="CB112" s="1010"/>
      <c r="CC112" s="1010"/>
      <c r="CD112" s="1010"/>
      <c r="CE112" s="1010"/>
      <c r="CF112" s="1004">
        <v>64.5</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439</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188374</v>
      </c>
      <c r="AB113" s="1024"/>
      <c r="AC113" s="1024"/>
      <c r="AD113" s="1024"/>
      <c r="AE113" s="1025"/>
      <c r="AF113" s="1026">
        <v>201891</v>
      </c>
      <c r="AG113" s="1024"/>
      <c r="AH113" s="1024"/>
      <c r="AI113" s="1024"/>
      <c r="AJ113" s="1025"/>
      <c r="AK113" s="1026">
        <v>207215</v>
      </c>
      <c r="AL113" s="1024"/>
      <c r="AM113" s="1024"/>
      <c r="AN113" s="1024"/>
      <c r="AO113" s="1025"/>
      <c r="AP113" s="1027">
        <v>4.9000000000000004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840672</v>
      </c>
      <c r="BR113" s="1010"/>
      <c r="BS113" s="1010"/>
      <c r="BT113" s="1010"/>
      <c r="BU113" s="1010"/>
      <c r="BV113" s="1010">
        <v>817026</v>
      </c>
      <c r="BW113" s="1010"/>
      <c r="BX113" s="1010"/>
      <c r="BY113" s="1010"/>
      <c r="BZ113" s="1010"/>
      <c r="CA113" s="1010">
        <v>632117</v>
      </c>
      <c r="CB113" s="1010"/>
      <c r="CC113" s="1010"/>
      <c r="CD113" s="1010"/>
      <c r="CE113" s="1010"/>
      <c r="CF113" s="1004">
        <v>14.8</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2">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160954</v>
      </c>
      <c r="AB114" s="1049"/>
      <c r="AC114" s="1049"/>
      <c r="AD114" s="1049"/>
      <c r="AE114" s="1050"/>
      <c r="AF114" s="1051">
        <v>155205</v>
      </c>
      <c r="AG114" s="1049"/>
      <c r="AH114" s="1049"/>
      <c r="AI114" s="1049"/>
      <c r="AJ114" s="1050"/>
      <c r="AK114" s="1051">
        <v>180422</v>
      </c>
      <c r="AL114" s="1049"/>
      <c r="AM114" s="1049"/>
      <c r="AN114" s="1049"/>
      <c r="AO114" s="1050"/>
      <c r="AP114" s="1052">
        <v>4.2</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1282665</v>
      </c>
      <c r="BR114" s="1010"/>
      <c r="BS114" s="1010"/>
      <c r="BT114" s="1010"/>
      <c r="BU114" s="1010"/>
      <c r="BV114" s="1010">
        <v>1264786</v>
      </c>
      <c r="BW114" s="1010"/>
      <c r="BX114" s="1010"/>
      <c r="BY114" s="1010"/>
      <c r="BZ114" s="1010"/>
      <c r="CA114" s="1010">
        <v>1243107</v>
      </c>
      <c r="CB114" s="1010"/>
      <c r="CC114" s="1010"/>
      <c r="CD114" s="1010"/>
      <c r="CE114" s="1010"/>
      <c r="CF114" s="1004">
        <v>29.1</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439</v>
      </c>
      <c r="DR114" s="1049"/>
      <c r="DS114" s="1049"/>
      <c r="DT114" s="1049"/>
      <c r="DU114" s="1050"/>
      <c r="DV114" s="1052" t="s">
        <v>439</v>
      </c>
      <c r="DW114" s="1053"/>
      <c r="DX114" s="1053"/>
      <c r="DY114" s="1053"/>
      <c r="DZ114" s="1054"/>
    </row>
    <row r="115" spans="1:130" s="246" customFormat="1" ht="26.25" customHeight="1" x14ac:dyDescent="0.2">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15295</v>
      </c>
      <c r="AB115" s="1024"/>
      <c r="AC115" s="1024"/>
      <c r="AD115" s="1024"/>
      <c r="AE115" s="1025"/>
      <c r="AF115" s="1026">
        <v>6923</v>
      </c>
      <c r="AG115" s="1024"/>
      <c r="AH115" s="1024"/>
      <c r="AI115" s="1024"/>
      <c r="AJ115" s="1025"/>
      <c r="AK115" s="1026">
        <v>4230</v>
      </c>
      <c r="AL115" s="1024"/>
      <c r="AM115" s="1024"/>
      <c r="AN115" s="1024"/>
      <c r="AO115" s="1025"/>
      <c r="AP115" s="1027">
        <v>0.1</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14136</v>
      </c>
      <c r="BR115" s="1010"/>
      <c r="BS115" s="1010"/>
      <c r="BT115" s="1010"/>
      <c r="BU115" s="1010"/>
      <c r="BV115" s="1010">
        <v>17892</v>
      </c>
      <c r="BW115" s="1010"/>
      <c r="BX115" s="1010"/>
      <c r="BY115" s="1010"/>
      <c r="BZ115" s="1010"/>
      <c r="CA115" s="1010">
        <v>13986</v>
      </c>
      <c r="CB115" s="1010"/>
      <c r="CC115" s="1010"/>
      <c r="CD115" s="1010"/>
      <c r="CE115" s="1010"/>
      <c r="CF115" s="1004">
        <v>0.3</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439</v>
      </c>
      <c r="DM115" s="1049"/>
      <c r="DN115" s="1049"/>
      <c r="DO115" s="1049"/>
      <c r="DP115" s="1050"/>
      <c r="DQ115" s="1051" t="s">
        <v>439</v>
      </c>
      <c r="DR115" s="1049"/>
      <c r="DS115" s="1049"/>
      <c r="DT115" s="1049"/>
      <c r="DU115" s="1050"/>
      <c r="DV115" s="1052" t="s">
        <v>439</v>
      </c>
      <c r="DW115" s="1053"/>
      <c r="DX115" s="1053"/>
      <c r="DY115" s="1053"/>
      <c r="DZ115" s="1054"/>
    </row>
    <row r="116" spans="1:130" s="246" customFormat="1" ht="26.25" customHeight="1" x14ac:dyDescent="0.2">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439</v>
      </c>
      <c r="AG116" s="1049"/>
      <c r="AH116" s="1049"/>
      <c r="AI116" s="1049"/>
      <c r="AJ116" s="1050"/>
      <c r="AK116" s="1051" t="s">
        <v>439</v>
      </c>
      <c r="AL116" s="1049"/>
      <c r="AM116" s="1049"/>
      <c r="AN116" s="1049"/>
      <c r="AO116" s="1050"/>
      <c r="AP116" s="1052" t="s">
        <v>439</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v>150</v>
      </c>
      <c r="BR116" s="1010"/>
      <c r="BS116" s="1010"/>
      <c r="BT116" s="1010"/>
      <c r="BU116" s="1010"/>
      <c r="BV116" s="1010" t="s">
        <v>439</v>
      </c>
      <c r="BW116" s="1010"/>
      <c r="BX116" s="1010"/>
      <c r="BY116" s="1010"/>
      <c r="BZ116" s="1010"/>
      <c r="CA116" s="1010" t="s">
        <v>439</v>
      </c>
      <c r="CB116" s="1010"/>
      <c r="CC116" s="1010"/>
      <c r="CD116" s="1010"/>
      <c r="CE116" s="1010"/>
      <c r="CF116" s="1004" t="s">
        <v>439</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439</v>
      </c>
      <c r="DR116" s="1049"/>
      <c r="DS116" s="1049"/>
      <c r="DT116" s="1049"/>
      <c r="DU116" s="1050"/>
      <c r="DV116" s="1052" t="s">
        <v>439</v>
      </c>
      <c r="DW116" s="1053"/>
      <c r="DX116" s="1053"/>
      <c r="DY116" s="1053"/>
      <c r="DZ116" s="1054"/>
    </row>
    <row r="117" spans="1:130" s="246" customFormat="1" ht="26.25" customHeight="1" x14ac:dyDescent="0.2">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1039279</v>
      </c>
      <c r="AB117" s="1067"/>
      <c r="AC117" s="1067"/>
      <c r="AD117" s="1067"/>
      <c r="AE117" s="1068"/>
      <c r="AF117" s="1069">
        <v>1051926</v>
      </c>
      <c r="AG117" s="1067"/>
      <c r="AH117" s="1067"/>
      <c r="AI117" s="1067"/>
      <c r="AJ117" s="1068"/>
      <c r="AK117" s="1069">
        <v>1075935</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2">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437</v>
      </c>
      <c r="BW118" s="1088"/>
      <c r="BX118" s="1088"/>
      <c r="BY118" s="1088"/>
      <c r="BZ118" s="1088"/>
      <c r="CA118" s="1088" t="s">
        <v>439</v>
      </c>
      <c r="CB118" s="1088"/>
      <c r="CC118" s="1088"/>
      <c r="CD118" s="1088"/>
      <c r="CE118" s="1088"/>
      <c r="CF118" s="1004" t="s">
        <v>437</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439</v>
      </c>
      <c r="DM118" s="1049"/>
      <c r="DN118" s="1049"/>
      <c r="DO118" s="1049"/>
      <c r="DP118" s="1050"/>
      <c r="DQ118" s="1051" t="s">
        <v>439</v>
      </c>
      <c r="DR118" s="1049"/>
      <c r="DS118" s="1049"/>
      <c r="DT118" s="1049"/>
      <c r="DU118" s="1050"/>
      <c r="DV118" s="1052" t="s">
        <v>437</v>
      </c>
      <c r="DW118" s="1053"/>
      <c r="DX118" s="1053"/>
      <c r="DY118" s="1053"/>
      <c r="DZ118" s="1054"/>
    </row>
    <row r="119" spans="1:130" s="246" customFormat="1" ht="26.25" customHeight="1" x14ac:dyDescent="0.2">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437</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463</v>
      </c>
      <c r="BP119" s="1096"/>
      <c r="BQ119" s="1087">
        <v>11577372</v>
      </c>
      <c r="BR119" s="1088"/>
      <c r="BS119" s="1088"/>
      <c r="BT119" s="1088"/>
      <c r="BU119" s="1088"/>
      <c r="BV119" s="1088">
        <v>11594347</v>
      </c>
      <c r="BW119" s="1088"/>
      <c r="BX119" s="1088"/>
      <c r="BY119" s="1088"/>
      <c r="BZ119" s="1088"/>
      <c r="CA119" s="1088">
        <v>12403986</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20369</v>
      </c>
      <c r="DH119" s="1074"/>
      <c r="DI119" s="1074"/>
      <c r="DJ119" s="1074"/>
      <c r="DK119" s="1075"/>
      <c r="DL119" s="1073">
        <v>12727</v>
      </c>
      <c r="DM119" s="1074"/>
      <c r="DN119" s="1074"/>
      <c r="DO119" s="1074"/>
      <c r="DP119" s="1075"/>
      <c r="DQ119" s="1073">
        <v>6239</v>
      </c>
      <c r="DR119" s="1074"/>
      <c r="DS119" s="1074"/>
      <c r="DT119" s="1074"/>
      <c r="DU119" s="1075"/>
      <c r="DV119" s="1076">
        <v>0.1</v>
      </c>
      <c r="DW119" s="1077"/>
      <c r="DX119" s="1077"/>
      <c r="DY119" s="1077"/>
      <c r="DZ119" s="1078"/>
    </row>
    <row r="120" spans="1:130" s="246" customFormat="1" ht="26.25" customHeight="1" x14ac:dyDescent="0.2">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439</v>
      </c>
      <c r="AG120" s="1049"/>
      <c r="AH120" s="1049"/>
      <c r="AI120" s="1049"/>
      <c r="AJ120" s="1050"/>
      <c r="AK120" s="1051" t="s">
        <v>439</v>
      </c>
      <c r="AL120" s="1049"/>
      <c r="AM120" s="1049"/>
      <c r="AN120" s="1049"/>
      <c r="AO120" s="1050"/>
      <c r="AP120" s="1052" t="s">
        <v>439</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4125530</v>
      </c>
      <c r="BR120" s="1017"/>
      <c r="BS120" s="1017"/>
      <c r="BT120" s="1017"/>
      <c r="BU120" s="1017"/>
      <c r="BV120" s="1017">
        <v>3780690</v>
      </c>
      <c r="BW120" s="1017"/>
      <c r="BX120" s="1017"/>
      <c r="BY120" s="1017"/>
      <c r="BZ120" s="1017"/>
      <c r="CA120" s="1017">
        <v>5210840</v>
      </c>
      <c r="CB120" s="1017"/>
      <c r="CC120" s="1017"/>
      <c r="CD120" s="1017"/>
      <c r="CE120" s="1017"/>
      <c r="CF120" s="1031">
        <v>122.1</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2046468</v>
      </c>
      <c r="DH120" s="1017"/>
      <c r="DI120" s="1017"/>
      <c r="DJ120" s="1017"/>
      <c r="DK120" s="1017"/>
      <c r="DL120" s="1017">
        <v>2063893</v>
      </c>
      <c r="DM120" s="1017"/>
      <c r="DN120" s="1017"/>
      <c r="DO120" s="1017"/>
      <c r="DP120" s="1017"/>
      <c r="DQ120" s="1017">
        <v>2003911</v>
      </c>
      <c r="DR120" s="1017"/>
      <c r="DS120" s="1017"/>
      <c r="DT120" s="1017"/>
      <c r="DU120" s="1017"/>
      <c r="DV120" s="1018">
        <v>47</v>
      </c>
      <c r="DW120" s="1018"/>
      <c r="DX120" s="1018"/>
      <c r="DY120" s="1018"/>
      <c r="DZ120" s="1019"/>
    </row>
    <row r="121" spans="1:130" s="246" customFormat="1" ht="26.25" customHeight="1" x14ac:dyDescent="0.2">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439</v>
      </c>
      <c r="AG121" s="1049"/>
      <c r="AH121" s="1049"/>
      <c r="AI121" s="1049"/>
      <c r="AJ121" s="1050"/>
      <c r="AK121" s="1051" t="s">
        <v>439</v>
      </c>
      <c r="AL121" s="1049"/>
      <c r="AM121" s="1049"/>
      <c r="AN121" s="1049"/>
      <c r="AO121" s="1050"/>
      <c r="AP121" s="1052" t="s">
        <v>439</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835728</v>
      </c>
      <c r="BR121" s="1010"/>
      <c r="BS121" s="1010"/>
      <c r="BT121" s="1010"/>
      <c r="BU121" s="1010"/>
      <c r="BV121" s="1010">
        <v>791584</v>
      </c>
      <c r="BW121" s="1010"/>
      <c r="BX121" s="1010"/>
      <c r="BY121" s="1010"/>
      <c r="BZ121" s="1010"/>
      <c r="CA121" s="1010">
        <v>756740</v>
      </c>
      <c r="CB121" s="1010"/>
      <c r="CC121" s="1010"/>
      <c r="CD121" s="1010"/>
      <c r="CE121" s="1010"/>
      <c r="CF121" s="1004">
        <v>17.7</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t="s">
        <v>439</v>
      </c>
      <c r="DH121" s="1010"/>
      <c r="DI121" s="1010"/>
      <c r="DJ121" s="1010"/>
      <c r="DK121" s="1010"/>
      <c r="DL121" s="1010" t="s">
        <v>439</v>
      </c>
      <c r="DM121" s="1010"/>
      <c r="DN121" s="1010"/>
      <c r="DO121" s="1010"/>
      <c r="DP121" s="1010"/>
      <c r="DQ121" s="1010">
        <v>655000</v>
      </c>
      <c r="DR121" s="1010"/>
      <c r="DS121" s="1010"/>
      <c r="DT121" s="1010"/>
      <c r="DU121" s="1010"/>
      <c r="DV121" s="1011">
        <v>15.3</v>
      </c>
      <c r="DW121" s="1011"/>
      <c r="DX121" s="1011"/>
      <c r="DY121" s="1011"/>
      <c r="DZ121" s="1012"/>
    </row>
    <row r="122" spans="1:130" s="246" customFormat="1" ht="26.25" customHeight="1" x14ac:dyDescent="0.2">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439</v>
      </c>
      <c r="AB122" s="1049"/>
      <c r="AC122" s="1049"/>
      <c r="AD122" s="1049"/>
      <c r="AE122" s="1050"/>
      <c r="AF122" s="1051" t="s">
        <v>439</v>
      </c>
      <c r="AG122" s="1049"/>
      <c r="AH122" s="1049"/>
      <c r="AI122" s="1049"/>
      <c r="AJ122" s="1050"/>
      <c r="AK122" s="1051" t="s">
        <v>437</v>
      </c>
      <c r="AL122" s="1049"/>
      <c r="AM122" s="1049"/>
      <c r="AN122" s="1049"/>
      <c r="AO122" s="1050"/>
      <c r="AP122" s="1052" t="s">
        <v>439</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6123758</v>
      </c>
      <c r="BR122" s="1088"/>
      <c r="BS122" s="1088"/>
      <c r="BT122" s="1088"/>
      <c r="BU122" s="1088"/>
      <c r="BV122" s="1088">
        <v>5942408</v>
      </c>
      <c r="BW122" s="1088"/>
      <c r="BX122" s="1088"/>
      <c r="BY122" s="1088"/>
      <c r="BZ122" s="1088"/>
      <c r="CA122" s="1088">
        <v>5913596</v>
      </c>
      <c r="CB122" s="1088"/>
      <c r="CC122" s="1088"/>
      <c r="CD122" s="1088"/>
      <c r="CE122" s="1088"/>
      <c r="CF122" s="1108">
        <v>138.6</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104213</v>
      </c>
      <c r="DH122" s="1010"/>
      <c r="DI122" s="1010"/>
      <c r="DJ122" s="1010"/>
      <c r="DK122" s="1010"/>
      <c r="DL122" s="1010">
        <v>99341</v>
      </c>
      <c r="DM122" s="1010"/>
      <c r="DN122" s="1010"/>
      <c r="DO122" s="1010"/>
      <c r="DP122" s="1010"/>
      <c r="DQ122" s="1010">
        <v>91705</v>
      </c>
      <c r="DR122" s="1010"/>
      <c r="DS122" s="1010"/>
      <c r="DT122" s="1010"/>
      <c r="DU122" s="1010"/>
      <c r="DV122" s="1011">
        <v>2.1</v>
      </c>
      <c r="DW122" s="1011"/>
      <c r="DX122" s="1011"/>
      <c r="DY122" s="1011"/>
      <c r="DZ122" s="1012"/>
    </row>
    <row r="123" spans="1:130" s="246" customFormat="1" ht="26.25" customHeight="1" x14ac:dyDescent="0.2">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437</v>
      </c>
      <c r="AB123" s="1049"/>
      <c r="AC123" s="1049"/>
      <c r="AD123" s="1049"/>
      <c r="AE123" s="1050"/>
      <c r="AF123" s="1051" t="s">
        <v>474</v>
      </c>
      <c r="AG123" s="1049"/>
      <c r="AH123" s="1049"/>
      <c r="AI123" s="1049"/>
      <c r="AJ123" s="1050"/>
      <c r="AK123" s="1051" t="s">
        <v>127</v>
      </c>
      <c r="AL123" s="1049"/>
      <c r="AM123" s="1049"/>
      <c r="AN123" s="1049"/>
      <c r="AO123" s="1050"/>
      <c r="AP123" s="1052" t="s">
        <v>437</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475</v>
      </c>
      <c r="BP123" s="1096"/>
      <c r="BQ123" s="1155">
        <v>11085016</v>
      </c>
      <c r="BR123" s="1156"/>
      <c r="BS123" s="1156"/>
      <c r="BT123" s="1156"/>
      <c r="BU123" s="1156"/>
      <c r="BV123" s="1156">
        <v>10514682</v>
      </c>
      <c r="BW123" s="1156"/>
      <c r="BX123" s="1156"/>
      <c r="BY123" s="1156"/>
      <c r="BZ123" s="1156"/>
      <c r="CA123" s="1156">
        <v>11881176</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476</v>
      </c>
      <c r="DH123" s="1049"/>
      <c r="DI123" s="1049"/>
      <c r="DJ123" s="1049"/>
      <c r="DK123" s="1050"/>
      <c r="DL123" s="1051" t="s">
        <v>127</v>
      </c>
      <c r="DM123" s="1049"/>
      <c r="DN123" s="1049"/>
      <c r="DO123" s="1049"/>
      <c r="DP123" s="1050"/>
      <c r="DQ123" s="1051" t="s">
        <v>127</v>
      </c>
      <c r="DR123" s="1049"/>
      <c r="DS123" s="1049"/>
      <c r="DT123" s="1049"/>
      <c r="DU123" s="1050"/>
      <c r="DV123" s="1052" t="s">
        <v>476</v>
      </c>
      <c r="DW123" s="1053"/>
      <c r="DX123" s="1053"/>
      <c r="DY123" s="1053"/>
      <c r="DZ123" s="1054"/>
    </row>
    <row r="124" spans="1:130" s="246" customFormat="1" ht="26.25" customHeight="1" thickBot="1" x14ac:dyDescent="0.25">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476</v>
      </c>
      <c r="AG124" s="1049"/>
      <c r="AH124" s="1049"/>
      <c r="AI124" s="1049"/>
      <c r="AJ124" s="1050"/>
      <c r="AK124" s="1051" t="s">
        <v>476</v>
      </c>
      <c r="AL124" s="1049"/>
      <c r="AM124" s="1049"/>
      <c r="AN124" s="1049"/>
      <c r="AO124" s="1050"/>
      <c r="AP124" s="1052" t="s">
        <v>476</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v>
      </c>
      <c r="BR124" s="1118"/>
      <c r="BS124" s="1118"/>
      <c r="BT124" s="1118"/>
      <c r="BU124" s="1118"/>
      <c r="BV124" s="1118">
        <v>25.4</v>
      </c>
      <c r="BW124" s="1118"/>
      <c r="BX124" s="1118"/>
      <c r="BY124" s="1118"/>
      <c r="BZ124" s="1118"/>
      <c r="CA124" s="1118">
        <v>12.2</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439</v>
      </c>
      <c r="DH124" s="1074"/>
      <c r="DI124" s="1074"/>
      <c r="DJ124" s="1074"/>
      <c r="DK124" s="1075"/>
      <c r="DL124" s="1073" t="s">
        <v>437</v>
      </c>
      <c r="DM124" s="1074"/>
      <c r="DN124" s="1074"/>
      <c r="DO124" s="1074"/>
      <c r="DP124" s="1075"/>
      <c r="DQ124" s="1073" t="s">
        <v>437</v>
      </c>
      <c r="DR124" s="1074"/>
      <c r="DS124" s="1074"/>
      <c r="DT124" s="1074"/>
      <c r="DU124" s="1075"/>
      <c r="DV124" s="1076" t="s">
        <v>439</v>
      </c>
      <c r="DW124" s="1077"/>
      <c r="DX124" s="1077"/>
      <c r="DY124" s="1077"/>
      <c r="DZ124" s="1078"/>
    </row>
    <row r="125" spans="1:130" s="246" customFormat="1" ht="26.25" customHeight="1" x14ac:dyDescent="0.2">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439</v>
      </c>
      <c r="AG125" s="1049"/>
      <c r="AH125" s="1049"/>
      <c r="AI125" s="1049"/>
      <c r="AJ125" s="1050"/>
      <c r="AK125" s="1051" t="s">
        <v>439</v>
      </c>
      <c r="AL125" s="1049"/>
      <c r="AM125" s="1049"/>
      <c r="AN125" s="1049"/>
      <c r="AO125" s="1050"/>
      <c r="AP125" s="1052" t="s">
        <v>439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439</v>
      </c>
      <c r="DH125" s="1017"/>
      <c r="DI125" s="1017"/>
      <c r="DJ125" s="1017"/>
      <c r="DK125" s="1017"/>
      <c r="DL125" s="1017" t="s">
        <v>439</v>
      </c>
      <c r="DM125" s="1017"/>
      <c r="DN125" s="1017"/>
      <c r="DO125" s="1017"/>
      <c r="DP125" s="1017"/>
      <c r="DQ125" s="1017" t="s">
        <v>439</v>
      </c>
      <c r="DR125" s="1017"/>
      <c r="DS125" s="1017"/>
      <c r="DT125" s="1017"/>
      <c r="DU125" s="1017"/>
      <c r="DV125" s="1018" t="s">
        <v>439</v>
      </c>
      <c r="DW125" s="1018"/>
      <c r="DX125" s="1018"/>
      <c r="DY125" s="1018"/>
      <c r="DZ125" s="1019"/>
    </row>
    <row r="126" spans="1:130" s="246" customFormat="1" ht="26.25" customHeight="1" thickBot="1" x14ac:dyDescent="0.25">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15295</v>
      </c>
      <c r="AB126" s="1049"/>
      <c r="AC126" s="1049"/>
      <c r="AD126" s="1049"/>
      <c r="AE126" s="1050"/>
      <c r="AF126" s="1051">
        <v>6923</v>
      </c>
      <c r="AG126" s="1049"/>
      <c r="AH126" s="1049"/>
      <c r="AI126" s="1049"/>
      <c r="AJ126" s="1050"/>
      <c r="AK126" s="1051">
        <v>4230</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439</v>
      </c>
      <c r="DH126" s="1010"/>
      <c r="DI126" s="1010"/>
      <c r="DJ126" s="1010"/>
      <c r="DK126" s="1010"/>
      <c r="DL126" s="1010" t="s">
        <v>439</v>
      </c>
      <c r="DM126" s="1010"/>
      <c r="DN126" s="1010"/>
      <c r="DO126" s="1010"/>
      <c r="DP126" s="1010"/>
      <c r="DQ126" s="1010" t="s">
        <v>439</v>
      </c>
      <c r="DR126" s="1010"/>
      <c r="DS126" s="1010"/>
      <c r="DT126" s="1010"/>
      <c r="DU126" s="1010"/>
      <c r="DV126" s="1011" t="s">
        <v>439</v>
      </c>
      <c r="DW126" s="1011"/>
      <c r="DX126" s="1011"/>
      <c r="DY126" s="1011"/>
      <c r="DZ126" s="1012"/>
    </row>
    <row r="127" spans="1:130" s="246" customFormat="1" ht="26.25" customHeight="1" x14ac:dyDescent="0.2">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439</v>
      </c>
      <c r="AB127" s="1049"/>
      <c r="AC127" s="1049"/>
      <c r="AD127" s="1049"/>
      <c r="AE127" s="1050"/>
      <c r="AF127" s="1051" t="s">
        <v>437</v>
      </c>
      <c r="AG127" s="1049"/>
      <c r="AH127" s="1049"/>
      <c r="AI127" s="1049"/>
      <c r="AJ127" s="1050"/>
      <c r="AK127" s="1051" t="s">
        <v>439</v>
      </c>
      <c r="AL127" s="1049"/>
      <c r="AM127" s="1049"/>
      <c r="AN127" s="1049"/>
      <c r="AO127" s="1050"/>
      <c r="AP127" s="1052" t="s">
        <v>439</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439</v>
      </c>
      <c r="DM127" s="1010"/>
      <c r="DN127" s="1010"/>
      <c r="DO127" s="1010"/>
      <c r="DP127" s="1010"/>
      <c r="DQ127" s="1010" t="s">
        <v>437</v>
      </c>
      <c r="DR127" s="1010"/>
      <c r="DS127" s="1010"/>
      <c r="DT127" s="1010"/>
      <c r="DU127" s="1010"/>
      <c r="DV127" s="1011" t="s">
        <v>439</v>
      </c>
      <c r="DW127" s="1011"/>
      <c r="DX127" s="1011"/>
      <c r="DY127" s="1011"/>
      <c r="DZ127" s="1012"/>
    </row>
    <row r="128" spans="1:130" s="246" customFormat="1" ht="26.25" customHeight="1" thickBot="1" x14ac:dyDescent="0.25">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58131</v>
      </c>
      <c r="AB128" s="1138"/>
      <c r="AC128" s="1138"/>
      <c r="AD128" s="1138"/>
      <c r="AE128" s="1139"/>
      <c r="AF128" s="1140">
        <v>59465</v>
      </c>
      <c r="AG128" s="1138"/>
      <c r="AH128" s="1138"/>
      <c r="AI128" s="1138"/>
      <c r="AJ128" s="1139"/>
      <c r="AK128" s="1140">
        <v>60438</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v>14136</v>
      </c>
      <c r="DH128" s="1130"/>
      <c r="DI128" s="1130"/>
      <c r="DJ128" s="1130"/>
      <c r="DK128" s="1130"/>
      <c r="DL128" s="1130">
        <v>17892</v>
      </c>
      <c r="DM128" s="1130"/>
      <c r="DN128" s="1130"/>
      <c r="DO128" s="1130"/>
      <c r="DP128" s="1130"/>
      <c r="DQ128" s="1130">
        <v>13986</v>
      </c>
      <c r="DR128" s="1130"/>
      <c r="DS128" s="1130"/>
      <c r="DT128" s="1130"/>
      <c r="DU128" s="1130"/>
      <c r="DV128" s="1131">
        <v>0.3</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4804317</v>
      </c>
      <c r="AB129" s="1049"/>
      <c r="AC129" s="1049"/>
      <c r="AD129" s="1049"/>
      <c r="AE129" s="1050"/>
      <c r="AF129" s="1051">
        <v>4815078</v>
      </c>
      <c r="AG129" s="1049"/>
      <c r="AH129" s="1049"/>
      <c r="AI129" s="1049"/>
      <c r="AJ129" s="1050"/>
      <c r="AK129" s="1051">
        <v>4829786</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547252</v>
      </c>
      <c r="AB130" s="1049"/>
      <c r="AC130" s="1049"/>
      <c r="AD130" s="1049"/>
      <c r="AE130" s="1050"/>
      <c r="AF130" s="1051">
        <v>564727</v>
      </c>
      <c r="AG130" s="1049"/>
      <c r="AH130" s="1049"/>
      <c r="AI130" s="1049"/>
      <c r="AJ130" s="1050"/>
      <c r="AK130" s="1051">
        <v>562025</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10.199999999999999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4257065</v>
      </c>
      <c r="AB131" s="1074"/>
      <c r="AC131" s="1074"/>
      <c r="AD131" s="1074"/>
      <c r="AE131" s="1075"/>
      <c r="AF131" s="1073">
        <v>4250351</v>
      </c>
      <c r="AG131" s="1074"/>
      <c r="AH131" s="1074"/>
      <c r="AI131" s="1074"/>
      <c r="AJ131" s="1075"/>
      <c r="AK131" s="1073">
        <v>4267761</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12.2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10.192374320000001</v>
      </c>
      <c r="AB132" s="1190"/>
      <c r="AC132" s="1190"/>
      <c r="AD132" s="1190"/>
      <c r="AE132" s="1191"/>
      <c r="AF132" s="1192">
        <v>10.06349829</v>
      </c>
      <c r="AG132" s="1190"/>
      <c r="AH132" s="1190"/>
      <c r="AI132" s="1190"/>
      <c r="AJ132" s="1191"/>
      <c r="AK132" s="1192">
        <v>10.62552472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9.4</v>
      </c>
      <c r="AB133" s="1173"/>
      <c r="AC133" s="1173"/>
      <c r="AD133" s="1173"/>
      <c r="AE133" s="1174"/>
      <c r="AF133" s="1172">
        <v>9.6</v>
      </c>
      <c r="AG133" s="1173"/>
      <c r="AH133" s="1173"/>
      <c r="AI133" s="1173"/>
      <c r="AJ133" s="1174"/>
      <c r="AK133" s="1172">
        <v>10.199999999999999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BX+Z1MSA7fXKPsJbJY08tIrd8HjfuyCI8MkzICunl2na3s7udU4cDHAK+fXFpSKJd6r3Kvda7c5wiWZWDzQ6g==" saltValue="nVi7Q6Bzs7/8aMRk7rZQ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kqfxxUAG/yWQNPAJ08fGd5A/mne+lkMiMxXqmWgKMrdinftvD0HWswKrH82pactz4bMzOyZfD/SejaPspvFLw==" saltValue="PFLv3NZTEGMqNGL6aVvEfQ=="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qORhlW9rU95InsuJ2KZjc1sSJt74NaO1pQsTNPFKqxXekbBr6r0GDi7gwkKjeFKppNw5wWte9pokUe0+eUWVQ==" saltValue="VVWRzQZjgAxLtX7PaWXs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1312705</v>
      </c>
      <c r="AP9" s="312">
        <v>64197</v>
      </c>
      <c r="AQ9" s="313">
        <v>56489</v>
      </c>
      <c r="AR9" s="314">
        <v>13.6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53663</v>
      </c>
      <c r="AP10" s="315">
        <v>2624</v>
      </c>
      <c r="AQ10" s="316">
        <v>5759</v>
      </c>
      <c r="AR10" s="317">
        <v>-54.4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193415</v>
      </c>
      <c r="AP11" s="315">
        <v>9459</v>
      </c>
      <c r="AQ11" s="316">
        <v>8418</v>
      </c>
      <c r="AR11" s="317">
        <v>12.4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199</v>
      </c>
      <c r="AR12" s="317" t="s">
        <v>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11</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75700</v>
      </c>
      <c r="AP14" s="315">
        <v>3702</v>
      </c>
      <c r="AQ14" s="316">
        <v>2749</v>
      </c>
      <c r="AR14" s="317">
        <v>34.700000000000003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50039</v>
      </c>
      <c r="AP15" s="315">
        <v>2447</v>
      </c>
      <c r="AQ15" s="316">
        <v>1213</v>
      </c>
      <c r="AR15" s="317">
        <v>101.7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-105982</v>
      </c>
      <c r="AP16" s="315">
        <v>-5183</v>
      </c>
      <c r="AQ16" s="316">
        <v>-4842</v>
      </c>
      <c r="AR16" s="317">
        <v>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1579540</v>
      </c>
      <c r="AP17" s="315">
        <v>77247</v>
      </c>
      <c r="AQ17" s="316">
        <v>69997</v>
      </c>
      <c r="AR17" s="317">
        <v>10.4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7.34</v>
      </c>
      <c r="AP21" s="328">
        <v>6.51</v>
      </c>
      <c r="AQ21" s="329">
        <v>0.83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97</v>
      </c>
      <c r="AP22" s="333">
        <v>97.2</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684068</v>
      </c>
      <c r="AP32" s="342">
        <v>33454</v>
      </c>
      <c r="AQ32" s="343">
        <v>31531</v>
      </c>
      <c r="AR32" s="344">
        <v>6.1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t="s">
        <v>514</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207215</v>
      </c>
      <c r="AP35" s="342">
        <v>10134</v>
      </c>
      <c r="AQ35" s="343">
        <v>9647</v>
      </c>
      <c r="AR35" s="344">
        <v>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180422</v>
      </c>
      <c r="AP36" s="342">
        <v>8823</v>
      </c>
      <c r="AQ36" s="343">
        <v>2316</v>
      </c>
      <c r="AR36" s="344">
        <v>281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4230</v>
      </c>
      <c r="AP37" s="342">
        <v>207</v>
      </c>
      <c r="AQ37" s="343">
        <v>1006</v>
      </c>
      <c r="AR37" s="344">
        <v>-79.400000000000006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1</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-60438</v>
      </c>
      <c r="AP39" s="342">
        <v>-2956</v>
      </c>
      <c r="AQ39" s="343">
        <v>-3160</v>
      </c>
      <c r="AR39" s="344">
        <v>-6.5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-562025</v>
      </c>
      <c r="AP40" s="342">
        <v>-27486</v>
      </c>
      <c r="AQ40" s="343">
        <v>-28415</v>
      </c>
      <c r="AR40" s="344">
        <v>-3.3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453472</v>
      </c>
      <c r="AP41" s="342">
        <v>22177</v>
      </c>
      <c r="AQ41" s="343">
        <v>12925</v>
      </c>
      <c r="AR41" s="344">
        <v>71.599999999999994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1063449</v>
      </c>
      <c r="AN51" s="364">
        <v>49920</v>
      </c>
      <c r="AO51" s="365">
        <v>-9</v>
      </c>
      <c r="AP51" s="366">
        <v>53292</v>
      </c>
      <c r="AQ51" s="367">
        <v>0</v>
      </c>
      <c r="AR51" s="368">
        <v>-9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567199</v>
      </c>
      <c r="AN52" s="372">
        <v>26625</v>
      </c>
      <c r="AO52" s="373">
        <v>29</v>
      </c>
      <c r="AP52" s="374">
        <v>28900</v>
      </c>
      <c r="AQ52" s="375">
        <v>18.899999999999999</v>
      </c>
      <c r="AR52" s="376">
        <v>10.1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1137313</v>
      </c>
      <c r="AN53" s="364">
        <v>53886</v>
      </c>
      <c r="AO53" s="365">
        <v>7.9</v>
      </c>
      <c r="AP53" s="366">
        <v>49919</v>
      </c>
      <c r="AQ53" s="367">
        <v>-6.3</v>
      </c>
      <c r="AR53" s="368">
        <v>14.2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605916</v>
      </c>
      <c r="AN54" s="372">
        <v>28708</v>
      </c>
      <c r="AO54" s="373">
        <v>7.8</v>
      </c>
      <c r="AP54" s="374">
        <v>26398</v>
      </c>
      <c r="AQ54" s="375">
        <v>-8.6999999999999993</v>
      </c>
      <c r="AR54" s="376">
        <v>16.5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821216</v>
      </c>
      <c r="AN55" s="364">
        <v>39257</v>
      </c>
      <c r="AO55" s="365">
        <v>-27.1</v>
      </c>
      <c r="AP55" s="366">
        <v>47738</v>
      </c>
      <c r="AQ55" s="367">
        <v>-4.4000000000000004</v>
      </c>
      <c r="AR55" s="368">
        <v>-22.7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470914</v>
      </c>
      <c r="AN56" s="372">
        <v>22511</v>
      </c>
      <c r="AO56" s="373">
        <v>-21.6</v>
      </c>
      <c r="AP56" s="374">
        <v>24937</v>
      </c>
      <c r="AQ56" s="375">
        <v>-5.5</v>
      </c>
      <c r="AR56" s="376">
        <v>-16.100000000000001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1015049</v>
      </c>
      <c r="AN57" s="364">
        <v>49088</v>
      </c>
      <c r="AO57" s="365">
        <v>25</v>
      </c>
      <c r="AP57" s="366">
        <v>52191</v>
      </c>
      <c r="AQ57" s="367">
        <v>9.3000000000000007</v>
      </c>
      <c r="AR57" s="368">
        <v>15.7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612839</v>
      </c>
      <c r="AN58" s="372">
        <v>29637</v>
      </c>
      <c r="AO58" s="373">
        <v>31.7</v>
      </c>
      <c r="AP58" s="374">
        <v>24843</v>
      </c>
      <c r="AQ58" s="375">
        <v>-0.4</v>
      </c>
      <c r="AR58" s="376">
        <v>32.1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1766843</v>
      </c>
      <c r="AN59" s="364">
        <v>86407</v>
      </c>
      <c r="AO59" s="365">
        <v>76</v>
      </c>
      <c r="AP59" s="366">
        <v>47387</v>
      </c>
      <c r="AQ59" s="367">
        <v>-9.1999999999999993</v>
      </c>
      <c r="AR59" s="368">
        <v>85.2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782569</v>
      </c>
      <c r="AN60" s="372">
        <v>38271</v>
      </c>
      <c r="AO60" s="373">
        <v>29.1</v>
      </c>
      <c r="AP60" s="374">
        <v>24928</v>
      </c>
      <c r="AQ60" s="375">
        <v>0.3</v>
      </c>
      <c r="AR60" s="376">
        <v>28.8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1160774</v>
      </c>
      <c r="AN61" s="379">
        <v>55712</v>
      </c>
      <c r="AO61" s="380">
        <v>14.6</v>
      </c>
      <c r="AP61" s="381">
        <v>50105</v>
      </c>
      <c r="AQ61" s="382">
        <v>-2.1</v>
      </c>
      <c r="AR61" s="368">
        <v>16.7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607887</v>
      </c>
      <c r="AN62" s="372">
        <v>29150</v>
      </c>
      <c r="AO62" s="373">
        <v>15.2</v>
      </c>
      <c r="AP62" s="374">
        <v>26001</v>
      </c>
      <c r="AQ62" s="375">
        <v>0.9</v>
      </c>
      <c r="AR62" s="376">
        <v>14.3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ATn+moYJ0EY0XW6QpoFCCqetA9BUijOcYzETVDip+hPVXPI4MyiijvHmVnENJFHq6Y+gmwRrn+Nhbhc/kduPag==" saltValue="5nxt7TXDCO0xAaDkO8Ex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9z8xcRb3jp45+snZpOvvAWPoJ6kE6AgvXwkH5GC2eXB6V2OYtgWybC5mHHK9gHI5ie5uE9bV3W6SrIld17B0A==" saltValue="uU9Tb01X9qbskreA6clx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edpT509lec8+JXYMXlS7i2YBYG5kECA/FZYT6YghO87pmGkNjMEXq9EvLHiz03Cty3Vmsa3ajfeyptW8FTaEA==" saltValue="ATRwVWvmEz8B0nS6V9F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2" t="s">
        <v>3</v>
      </c>
      <c r="D47" s="1232"/>
      <c r="E47" s="1233"/>
      <c r="F47" s="11">
        <v>26.68</v>
      </c>
      <c r="G47" s="12">
        <v>28.59</v>
      </c>
      <c r="H47" s="12">
        <v>32.76</v>
      </c>
      <c r="I47" s="12">
        <v>21.36</v>
      </c>
      <c r="J47" s="13">
        <v>42.98</v>
      </c>
    </row>
    <row r="48" spans="2:10" ht="57.75" customHeight="1" x14ac:dyDescent="0.2">
      <c r="B48" s="14"/>
      <c r="C48" s="1234" t="s">
        <v>4</v>
      </c>
      <c r="D48" s="1234"/>
      <c r="E48" s="1235"/>
      <c r="F48" s="15">
        <v>6.12</v>
      </c>
      <c r="G48" s="16">
        <v>6.74</v>
      </c>
      <c r="H48" s="16">
        <v>6.57</v>
      </c>
      <c r="I48" s="16">
        <v>10.54</v>
      </c>
      <c r="J48" s="17">
        <v>7.73</v>
      </c>
    </row>
    <row r="49" spans="2:10" ht="57.75" customHeight="1" thickBot="1" x14ac:dyDescent="0.25">
      <c r="B49" s="18"/>
      <c r="C49" s="1236" t="s">
        <v>5</v>
      </c>
      <c r="D49" s="1236"/>
      <c r="E49" s="1237"/>
      <c r="F49" s="19">
        <v>3.46</v>
      </c>
      <c r="G49" s="20">
        <v>3.83</v>
      </c>
      <c r="H49" s="20">
        <v>3.15</v>
      </c>
      <c r="I49" s="20" t="s">
        <v>561</v>
      </c>
      <c r="J49" s="21">
        <v>18.899999999999999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Z3ZTdXq5toecg4bmeZpULuglJf5N8Be1p2QNDwvCt66+JO/yJ8XUzl04zeHH9Y9YIHQu5L0SSS/adz6HWRHg==" saltValue="GlaiVaz/R2X2jonZ/qTa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2020-09-18T01:52:57Z</cp:lastPrinted>
  <dcterms:created xsi:type="dcterms:W3CDTF">2020-02-10T06:24:25Z</dcterms:created>
  <dcterms:modified xsi:type="dcterms:W3CDTF">2020-09-29T01:38:52Z</dcterms:modified>
  <cp:category/>
</cp:coreProperties>
</file>