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0A09A85F-2183-4EE2-94AB-B057377BCC2B}"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5" i="10"/>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<sst xmlns="http://schemas.openxmlformats.org/spreadsheetml/2006/main" count="1126" uniqueCount="628">
  <si>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</si>
  <si>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</si>
  <si>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</si>
  <si>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</si>
  <si>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</si>
  <si>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</si>
  <si>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</si>
  <si>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</si>
  <si>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</si>
  <si>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</si>
  <si>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</si>
  <si>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</si>
  <si>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</si>
  <si>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</si>
  <si>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</si>
  <si>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</si>
  <si>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</si>
  <si>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</si>
  <si>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</si>
  <si>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</si>
  <si>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</si>
  <si>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</si>
  <si>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</si>
  <si>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</si>
  <si>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</si>
  <si>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</si>
  <si>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</si>
  <si>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</si>
  <si>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</si>
  <si>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</si>
  <si>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</si>
  <si>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</si>
  <si>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</si>
  <si>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</si>
  <si>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</si>
  <si>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</si>
  <si>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</si>
  <si>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</si>
  <si>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</si>
  <si>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</si>
  <si>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</si>
  <si>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</si>
  <si>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</si>
  <si>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</si>
  <si>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</si>
  <si>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</si>
  <si>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</si>
  <si>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</si>
  <si>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</si>
  <si>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</si>
  <si>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</si>
  <si>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</si>
  <si>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</si>
  <si>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</si>
  <si>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</si>
  <si>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</si>
  <si>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</si>
  <si>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</si>
  <si>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</si>
  <si>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</si>
  <si>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</si>
  <si>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</si>
  <si>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</si>
  <si>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</si>
  <si>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</si>
  <si>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</si>
  <si>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</si>
  <si>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</si>
  <si>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</si>
  <si>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</si>
  <si>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</si>
  <si>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</si>
  <si>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</si>
  <si>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</si>
  <si>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</si>
  <si>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</si>
  <si>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</si>
  <si>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</si>
  <si>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</si>
  <si>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</si>
  <si>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</si>
  <si>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</si>
  <si>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</si>
  <si>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</si>
  <si>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</si>
  <si>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</si>
  <si>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</si>
  <si>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</si>
  <si>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</si>
  <si>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</si>
  <si>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</si>
  <si>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</si>
  <si>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</si>
  <si>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</si>
  <si>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</si>
  <si>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</si>
  <si>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</si>
  <si>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</si>
  <si>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</si>
  <si>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</si>
  <si>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</si>
  <si>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</si>
  <si>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</si>
  <si>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</si>
  <si>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</si>
  <si>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</si>
  <si>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</si>
  <si>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</si>
  <si>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</si>
  <si>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</si>
  <si>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</si>
  <si>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</si>
  <si>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</si>
  <si>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</si>
  <si>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</si>
  <si>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</si>
  <si>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</si>
  <si>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</si>
  <si>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</si>
  <si>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</si>
  <si>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</si>
  <si>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</si>
  <si>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</si>
  <si>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</si>
  <si>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</si>
  <si>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</si>
  <si>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</si>
  <si>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</si>
  <si>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</si>
  <si>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</si>
  <si>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</si>
  <si>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</si>
  <si>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</si>
  <si>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</si>
  <si>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</si>
  <si>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</si>
  <si>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</si>
  <si>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</si>
  <si>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</si>
  <si>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</si>
  <si>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</si>
  <si>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</si>
  <si>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</si>
  <si>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</si>
  <si>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</si>
  <si>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</si>
  <si>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</si>
  <si>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</si>
  <si>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</si>
  <si>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</si>
  <si>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</si>
  <si>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</si>
  <si>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</si>
  <si>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</si>
  <si>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</si>
  <si>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</si>
  <si>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</si>
  <si>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</si>
  <si>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</si>
  <si>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</si>
  <si>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</si>
  <si>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</si>
  <si>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</si>
  <si>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</si>
  <si>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</si>
  <si>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</si>
  <si>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</si>
  <si>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</si>
  <si>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</si>
  <si>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</si>
  <si>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</si>
  <si>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</si>
  <si>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</si>
  <si>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</si>
  <si>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</si>
  <si>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</si>
  <si>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</si>
  <si>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</si>
  <si>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</si>
  <si>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</si>
  <si>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</si>
  <si>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</si>
  <si>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</si>
  <si>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</si>
  <si>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</si>
  <si>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</si>
  <si>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</si>
  <si>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</si>
  <si>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</si>
  <si>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</si>
  <si>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</si>
  <si>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</si>
  <si>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</si>
  <si>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</si>
  <si>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</si>
  <si>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</si>
  <si>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</si>
  <si>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</si>
  <si>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</si>
  <si>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</si>
  <si>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</si>
  <si>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</si>
  <si>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</si>
  <si>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</si>
  <si>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</si>
  <si>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</si>
  <si>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</si>
  <si>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</si>
  <si>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</si>
  <si>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</si>
  <si>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</si>
  <si>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</si>
  <si>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</si>
  <si>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</si>
  <si>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</si>
  <si>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</si>
  <si>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</si>
  <si>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</si>
  <si>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</si>
  <si>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</si>
  <si>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</si>
  <si>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宮崎県都農町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</si>
  <si>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</si>
  <si>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</si>
  <si>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</si>
  <si>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</si>
  <si>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</si>
  <si>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</si>
  <si>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</si>
  <si>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</si>
  <si>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</si>
  <si>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</si>
  <si>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</si>
  <si>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</si>
  <si>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</si>
  <si>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</si>
  <si>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</si>
  <si>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</si>
  <si>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</si>
  <si>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</si>
  <si>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</si>
  <si>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</si>
  <si>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</si>
  <si>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</si>
  <si>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</si>
  <si>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</si>
  <si>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</si>
  <si>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</si>
  <si>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</si>
  <si>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</si>
  <si>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</si>
  <si>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</si>
  <si>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</si>
  <si>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</si>
  <si>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</si>
  <si>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</si>
  <si>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</si>
  <si>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</si>
  <si>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</si>
  <si>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</si>
  <si>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</si>
  <si>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</si>
  <si>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</si>
  <si>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</si>
  <si>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</si>
  <si>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</si>
  <si>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</si>
  <si>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</si>
  <si>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</si>
  <si>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</si>
  <si>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</si>
  <si>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</si>
  <si>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</si>
  <si>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</si>
  <si>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</si>
  <si>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</si>
  <si>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</si>
  <si>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</si>
  <si>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</si>
  <si>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</si>
  <si>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</si>
  <si>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</si>
  <si>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</si>
  <si>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</si>
  <si>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</si>
  <si>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</si>
  <si>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</si>
  <si>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</si>
  <si>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</si>
  <si>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</si>
  <si>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</si>
  <si>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</si>
  <si>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</si>
  <si>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</si>
  <si>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</si>
  <si>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</si>
  <si>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</si>
  <si>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</si>
  <si>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</si>
  <si>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</si>
  <si>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</si>
  <si>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</si>
  <si>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</si>
  <si>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</si>
  <si>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</si>
  <si>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</si>
  <si>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</si>
  <si>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</si>
  <si>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</si>
  <si>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</si>
  <si>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</si>
  <si>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</si>
  <si>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</si>
  <si>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</si>
  <si>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</si>
  <si>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</si>
  <si>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</si>
  <si>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</si>
  <si>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</si>
  <si>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</si>
  <si>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</si>
  <si>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</si>
  <si>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</si>
  <si>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</si>
  <si>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</si>
  <si>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</si>
  <si>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</si>
  <si>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</si>
  <si>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</si>
  <si>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</si>
  <si>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</si>
  <si>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</si>
  <si>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</si>
  <si>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</si>
  <si>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</si>
  <si>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</si>
  <si>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</si>
  <si>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</si>
  <si>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</si>
  <si>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</si>
  <si>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</si>
  <si>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</si>
  <si>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</si>
  <si>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</si>
  <si>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</si>
  <si>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</si>
  <si>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</si>
  <si>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</si>
  <si>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</si>
  <si>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</si>
  <si>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</si>
  <si>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</si>
  <si>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</si>
  <si>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</si>
  <si>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</si>
  <si>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</si>
  <si>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</si>
  <si>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</si>
  <si>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</si>
  <si>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</si>
  <si>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</si>
  <si>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</si>
  <si>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</si>
  <si>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</si>
  <si>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</si>
  <si>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</si>
  <si>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</si>
  <si>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</si>
  <si>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</si>
  <si>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</si>
  <si>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</si>
  <si>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宮崎県都農町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</si>
  <si>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</si>
  <si>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</si>
  <si>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</si>
  <si>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</si>
  <si>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</si>
  <si>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</si>
  <si>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</si>
  <si>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</si>
  <si>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</si>
  <si>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</si>
  <si>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</si>
  <si>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</si>
  <si>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</si>
  <si>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</si>
  <si>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</si>
  <si>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</si>
  <si>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</si>
  <si>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</si>
  <si>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</si>
  <si>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</si>
  <si>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</si>
  <si>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</si>
  <si>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</si>
  <si>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</si>
  <si>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</si>
  <si>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</si>
  <si>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</si>
  <si>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</si>
  <si>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</si>
  <si>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</si>
  <si>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</si>
  <si>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</si>
  <si>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</si>
  <si>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</si>
  <si>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</si>
  <si>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</si>
  <si>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</si>
  <si>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</si>
  <si>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</si>
  <si>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</si>
  <si>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</si>
  <si>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</si>
  <si>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</si>
  <si>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</si>
  <si>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</si>
  <si>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</si>
  <si>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</si>
  <si>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</si>
  <si>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</si>
  <si>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</si>
  <si>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</si>
  <si>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</si>
  <si>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</si>
  <si>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</si>
  <si>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</si>
  <si>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</si>
  <si>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</si>
  <si>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</si>
  <si>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</si>
  <si>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</si>
  <si>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</si>
  <si>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</si>
  <si>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</si>
  <si>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</si>
  <si>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</si>
  <si>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</si>
  <si>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</si>
  <si>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</si>
  <si>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</si>
  <si>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</si>
  <si>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</si>
  <si>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</si>
  <si>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</si>
  <si>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</si>
  <si>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</si>
  <si>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</si>
  <si>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</si>
  <si>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</si>
  <si>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</si>
  <si>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</si>
  <si>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</si>
  <si>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</si>
  <si>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</si>
  <si>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</si>
  <si>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</si>
  <si>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</si>
  <si>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</si>
  <si>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</si>
  <si>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</si>
  <si>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</si>
  <si>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</si>
  <si>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</si>
  <si>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</si>
  <si>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</si>
  <si>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</si>
  <si>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</si>
  <si>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</si>
  <si>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</si>
  <si>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</si>
  <si>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</si>
  <si>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</si>
  <si>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</si>
  <si>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</si>
  <si>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</si>
  <si>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</si>
  <si>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</si>
  <si>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</si>
  <si>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</si>
  <si>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</si>
  <si>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</si>
  <si>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</si>
  <si>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</si>
  <si>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</si>
  <si>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</si>
  <si>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</si>
  <si>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</si>
  <si>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</si>
  <si>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</si>
  <si>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</si>
  <si>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</si>
  <si>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</si>
  <si>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</si>
  <si>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</si>
  <si>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</si>
  <si>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</si>
  <si>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</si>
  <si>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</si>
  <si>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</si>
  <si>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</si>
  <si>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</si>
  <si>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</si>
  <si>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</si>
  <si>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</si>
  <si>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</si>
  <si>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</si>
  <si>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</si>
  <si>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</si>
  <si>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</si>
  <si>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</si>
  <si>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</si>
  <si>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</si>
  <si>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</si>
  <si>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</si>
  <si>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</si>
  <si>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</si>
  <si>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</si>
  <si>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</si>
  <si>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</si>
  <si>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</si>
  <si>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</si>
  <si>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</si>
  <si>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</si>
  <si>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</si>
  <si>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</si>
  <si>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</si>
  <si>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</si>
  <si>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</si>
  <si>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</si>
  <si>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</si>
  <si>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</si>
  <si>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</si>
  <si>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</si>
  <si>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</si>
  <si>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</si>
  <si>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</si>
  <si>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</si>
  <si>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</si>
  <si>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</si>
  <si>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</si>
  <si>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</si>
  <si>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</si>
  <si>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</si>
  <si>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</si>
  <si>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</si>
  <si>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</si>
  <si>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</si>
  <si>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</si>
  <si>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</si>
  <si>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</si>
  <si>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</si>
  <si>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</si>
  <si>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</si>
  <si>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</si>
  <si>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</si>
  <si>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</si>
  <si>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</si>
  <si>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</si>
  <si>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</si>
  <si>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</si>
  <si>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</si>
  <si>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</si>
  <si>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</si>
  <si>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</si>
  <si>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</si>
  <si>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</si>
  <si>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</si>
  <si>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</si>
  <si>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6.23</t>
  </si>
  <si>
    <t>▲ 8.85</t>
  </si>
  <si>
    <t>水道事業会計</t>
  </si>
  <si>
    <t>一般会計</t>
  </si>
  <si>
    <t>国民健康保険病院事業会計</t>
  </si>
  <si>
    <t>介護保険特別会計（保険事業勘定）</t>
  </si>
  <si>
    <t>国民健康保険特別会計</t>
  </si>
  <si>
    <t>簡易水道事業特別会計</t>
  </si>
  <si>
    <t>介護保険特別会計（介護サービス事業勘定）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</si>
  <si>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</si>
  <si>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</si>
  <si>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</si>
  <si>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</si>
  <si>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</si>
  <si>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</si>
  <si>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</si>
  <si>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</si>
  <si>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</si>
  <si>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</si>
  <si>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</si>
  <si>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</si>
  <si>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</si>
  <si>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</si>
  <si>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</si>
  <si>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</si>
  <si>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</si>
  <si>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</si>
  <si>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</si>
  <si>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</si>
  <si>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〇</t>
    <phoneticPr fontId="2"/>
  </si>
  <si>
    <t>（株）都農ワイン</t>
    <rPh sb="1" eb="2">
      <t>カブ</t>
    </rPh>
    <rPh sb="3" eb="5">
      <t>ツノ</t>
    </rPh>
    <phoneticPr fontId="2"/>
  </si>
  <si>
    <t>〇</t>
    <phoneticPr fontId="2"/>
  </si>
  <si>
    <t>宮崎県環境整備公社</t>
    <rPh sb="0" eb="2">
      <t>ミヤザキ</t>
    </rPh>
    <rPh sb="2" eb="3">
      <t>ケン</t>
    </rPh>
    <rPh sb="3" eb="5">
      <t>カンキョウ</t>
    </rPh>
    <rPh sb="5" eb="7">
      <t>セイビ</t>
    </rPh>
    <rPh sb="7" eb="9">
      <t>コウシャ</t>
    </rPh>
    <phoneticPr fontId="2"/>
  </si>
  <si>
    <t>豊畑</t>
    <rPh sb="0" eb="1">
      <t>トヨ</t>
    </rPh>
    <rPh sb="1" eb="2">
      <t>ハタケ</t>
    </rPh>
    <phoneticPr fontId="2"/>
  </si>
  <si>
    <t>-</t>
    <phoneticPr fontId="2"/>
  </si>
  <si>
    <t>ふるさとづくり事業振興基金</t>
    <rPh sb="7" eb="9">
      <t>ジギョウ</t>
    </rPh>
    <rPh sb="9" eb="11">
      <t>シンコウ</t>
    </rPh>
    <rPh sb="11" eb="13">
      <t>キキン</t>
    </rPh>
    <phoneticPr fontId="18"/>
  </si>
  <si>
    <t>保健医療福祉連携充実強化基金</t>
    <rPh sb="0" eb="2">
      <t>ホケン</t>
    </rPh>
    <rPh sb="2" eb="4">
      <t>イリョウ</t>
    </rPh>
    <rPh sb="4" eb="6">
      <t>フクシ</t>
    </rPh>
    <rPh sb="6" eb="8">
      <t>レンケイ</t>
    </rPh>
    <rPh sb="8" eb="14">
      <t>ジュウジツキョウカキキン</t>
    </rPh>
    <phoneticPr fontId="18"/>
  </si>
  <si>
    <t>農業振興対策基金</t>
    <rPh sb="0" eb="2">
      <t>ノウギョウ</t>
    </rPh>
    <rPh sb="2" eb="4">
      <t>シンコウ</t>
    </rPh>
    <rPh sb="4" eb="6">
      <t>タイサク</t>
    </rPh>
    <rPh sb="6" eb="8">
      <t>キキン</t>
    </rPh>
    <phoneticPr fontId="18"/>
  </si>
  <si>
    <t>公共施設等整備基金</t>
    <rPh sb="0" eb="2">
      <t>コウキョウ</t>
    </rPh>
    <rPh sb="2" eb="4">
      <t>シセツ</t>
    </rPh>
    <rPh sb="4" eb="5">
      <t>トウ</t>
    </rPh>
    <rPh sb="5" eb="7">
      <t>セイビ</t>
    </rPh>
    <rPh sb="7" eb="9">
      <t>キキン</t>
    </rPh>
    <phoneticPr fontId="18"/>
  </si>
  <si>
    <t>-</t>
    <phoneticPr fontId="2"/>
  </si>
  <si>
    <t>-</t>
    <phoneticPr fontId="2"/>
  </si>
  <si>
    <t>-</t>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</si>
  <si>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</si>
  <si>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</si>
  <si>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</si>
  <si>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t>
    <phoneticPr fontId="2"/>
  </si>
  <si>
    <t>商工業振興対策基金</t>
    <rPh sb="0" eb="3">
      <t>ショウコウギョウ</t>
    </rPh>
    <rPh sb="3" eb="5">
      <t>シンコウ</t>
    </rPh>
    <rPh sb="5" eb="7">
      <t>タイサク</t>
    </rPh>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</si>
  <si>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</si>
  <si>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</si>
  <si>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</si>
  <si>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</si>
  <si>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</si>
  <si>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</si>
  <si>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</si>
  <si>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</si>
  <si>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</si>
  <si>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</si>
  <si>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直近５年間において類似団体内平均値を下回っているが、主に新病院建設に伴い発行した地方債の償還により上昇傾向である。また、将来負担比率については、充当可能基金残高の増加により平成２８年度以降算出されていない。今後は、公共施設の老朽化対策による地方債発行の増額が懸念されるため、基金残高と公債費の平準化を図っていく必要がある。</t>
    <rPh sb="1" eb="3">
      <t>ジッシツ</t>
    </rPh>
    <rPh sb="3" eb="6">
      <t>コウサイヒ</t>
    </rPh>
    <rPh sb="6" eb="8">
      <t>ヒリツ</t>
    </rPh>
    <rPh sb="14" eb="16">
      <t>チョッキン</t>
    </rPh>
    <rPh sb="17" eb="19">
      <t>ネンカン</t>
    </rPh>
    <rPh sb="23" eb="31">
      <t>ルイジダンタイナイヘイキンチ</t>
    </rPh>
    <rPh sb="32" eb="34">
      <t>シタマワ</t>
    </rPh>
    <rPh sb="40" eb="41">
      <t>オモ</t>
    </rPh>
    <rPh sb="42" eb="45">
      <t>シンビョウイン</t>
    </rPh>
    <rPh sb="45" eb="47">
      <t>ケンセツ</t>
    </rPh>
    <rPh sb="48" eb="49">
      <t>トモナ</t>
    </rPh>
    <rPh sb="50" eb="52">
      <t>ハッコウ</t>
    </rPh>
    <rPh sb="54" eb="56">
      <t>チホウ</t>
    </rPh>
    <rPh sb="56" eb="57">
      <t>サイ</t>
    </rPh>
    <rPh sb="58" eb="60">
      <t>ショウカン</t>
    </rPh>
    <rPh sb="63" eb="65">
      <t>ジョウショウ</t>
    </rPh>
    <rPh sb="65" eb="67">
      <t>ケイコウ</t>
    </rPh>
    <rPh sb="74" eb="76">
      <t>ショウライ</t>
    </rPh>
    <rPh sb="76" eb="80">
      <t>フタンヒリツ</t>
    </rPh>
    <rPh sb="86" eb="88">
      <t>ジュウトウ</t>
    </rPh>
    <rPh sb="88" eb="90">
      <t>カノウ</t>
    </rPh>
    <rPh sb="90" eb="92">
      <t>キキン</t>
    </rPh>
    <rPh sb="92" eb="94">
      <t>ザンダカ</t>
    </rPh>
    <rPh sb="95" eb="97">
      <t>ゾウカ</t>
    </rPh>
    <rPh sb="100" eb="102">
      <t>ヘイセイ</t>
    </rPh>
    <rPh sb="104" eb="106">
      <t>ネンド</t>
    </rPh>
    <rPh sb="106" eb="108">
      <t>イコウ</t>
    </rPh>
    <rPh sb="108" eb="110">
      <t>サンシュツ</t>
    </rPh>
    <rPh sb="117" eb="119">
      <t>コンゴ</t>
    </rPh>
    <rPh sb="121" eb="123">
      <t>コウキョウ</t>
    </rPh>
    <rPh sb="123" eb="125">
      <t>シセツ</t>
    </rPh>
    <rPh sb="126" eb="129">
      <t>ロウキュウカ</t>
    </rPh>
    <rPh sb="129" eb="131">
      <t>タイサク</t>
    </rPh>
    <rPh sb="134" eb="137">
      <t>チホウサイ</t>
    </rPh>
    <rPh sb="137" eb="139">
      <t>ハッコウ</t>
    </rPh>
    <rPh sb="140" eb="142">
      <t>ゾウガク</t>
    </rPh>
    <rPh sb="143" eb="145">
      <t>ケネン</t>
    </rPh>
    <rPh sb="151" eb="153">
      <t>キキン</t>
    </rPh>
    <rPh sb="153" eb="155">
      <t>ザンダカ</t>
    </rPh>
    <rPh sb="156" eb="158">
      <t>コウサイ</t>
    </rPh>
    <rPh sb="158" eb="159">
      <t>ヒ</t>
    </rPh>
    <rPh sb="160" eb="163">
      <t>ヘイジュンカ</t>
    </rPh>
    <rPh sb="164" eb="165">
      <t>ハカ</t>
    </rPh>
    <rPh sb="169" eb="171">
      <t>ヒツヨウ</t>
    </rPh>
    <phoneticPr fontId="5"/>
  </si>
  <si>
    <t>　将来負担比率については、ふるさと納税寄付金を積み立てたふるさとづくり事業振興基金の増加により平成２８年度以降算出されていない。また、有形固定資産減価償却率は、類似団体内平均値を下回っているが、公共施設の老朽化が進んでおり、増加傾向である。今後の施設延命化や修繕、建替え費用などの債務の増加が懸念されるため、当該指標を活用し、実質的な債務負担と今後必要となる費用の基金への積み立てを考慮した財政運営を行う。</t>
    <rPh sb="1" eb="3">
      <t>ショウライ</t>
    </rPh>
    <rPh sb="3" eb="5">
      <t>フタン</t>
    </rPh>
    <rPh sb="5" eb="7">
      <t>ヒリツ</t>
    </rPh>
    <rPh sb="17" eb="19">
      <t>ノウゼイ</t>
    </rPh>
    <rPh sb="19" eb="22">
      <t>キフキン</t>
    </rPh>
    <rPh sb="23" eb="24">
      <t>ツ</t>
    </rPh>
    <rPh sb="25" eb="26">
      <t>タ</t>
    </rPh>
    <rPh sb="42" eb="44">
      <t>ゾウカ</t>
    </rPh>
    <rPh sb="47" eb="49">
      <t>ヘイセイ</t>
    </rPh>
    <rPh sb="51" eb="53">
      <t>ネンド</t>
    </rPh>
    <rPh sb="53" eb="55">
      <t>イコウ</t>
    </rPh>
    <rPh sb="55" eb="57">
      <t>サンシュツ</t>
    </rPh>
    <rPh sb="67" eb="69">
      <t>ユウケイ</t>
    </rPh>
    <rPh sb="69" eb="71">
      <t>コテイ</t>
    </rPh>
    <rPh sb="71" eb="73">
      <t>シサン</t>
    </rPh>
    <rPh sb="73" eb="77">
      <t>ゲンカショウキャク</t>
    </rPh>
    <rPh sb="77" eb="78">
      <t>リツ</t>
    </rPh>
    <rPh sb="154" eb="156">
      <t>トウガイ</t>
    </rPh>
    <rPh sb="156" eb="158">
      <t>シヒョウ</t>
    </rPh>
    <rPh sb="159" eb="161">
      <t>カツヨウ</t>
    </rPh>
    <rPh sb="163" eb="166">
      <t>ジッシツテキ</t>
    </rPh>
    <rPh sb="167" eb="169">
      <t>サイム</t>
    </rPh>
    <rPh sb="169" eb="171">
      <t>フタン</t>
    </rPh>
    <rPh sb="172" eb="174">
      <t>コンゴ</t>
    </rPh>
    <rPh sb="174" eb="176">
      <t>ヒツヨウ</t>
    </rPh>
    <rPh sb="179" eb="181">
      <t>ヒヨウ</t>
    </rPh>
    <rPh sb="182" eb="184">
      <t>キキン</t>
    </rPh>
    <rPh sb="186" eb="187">
      <t>ツ</t>
    </rPh>
    <rPh sb="188" eb="189">
      <t>タ</t>
    </rPh>
    <rPh sb="191" eb="193">
      <t>コウリョ</t>
    </rPh>
    <rPh sb="195" eb="197">
      <t>ザイセイ</t>
    </rPh>
    <rPh sb="197" eb="199">
      <t>ウンエイ</t>
    </rPh>
    <rPh sb="200" eb="20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</si>
</sst>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DFD1-4085-B009-557AF1F1E5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159872</c:v>
                </c:pt>
                <c:pt idx="1">
                  <c:v>72113</c:v>
                </c:pt>
                <c:pt idx="2">
                  <c:v>91551</c:v>
                </c:pt>
                <c:pt idx="3">
                  <c:v>68139</c:v>
                </c:pt>
                <c:pt idx="4">
                  <c:v>77133</c:v>
                </c:pt>
              </c:numCache>
            </c:numRef>
          </c:val>
          <c:smooth val="0"/>
          <c:extLst>
            <c:ext xmlns:c16="http://schemas.microsoft.com/office/drawing/2014/chart" uri="{C3380CC4-5D6E-409C-BE32-E72D297353CC}">
              <c16:uniqueId val="{00000001-DFD1-4085-B009-557AF1F1E5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5.54</c:v>
                </c:pt>
                <c:pt idx="2">
                  <c:v>13.1</c:v>
                </c:pt>
                <c:pt idx="3">
                  <c:v>10.55</c:v>
                </c:pt>
                <c:pt idx="4">
                  <c:v>7.63</c:v>
                </c:pt>
              </c:numCache>
            </c:numRef>
          </c:val>
          <c:extLst>
            <c:ext xmlns:c16="http://schemas.microsoft.com/office/drawing/2014/chart" uri="{C3380CC4-5D6E-409C-BE32-E72D297353CC}">
              <c16:uniqueId val="{00000000-CFE2-482A-A443-471CC21661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23.92</c:v>
                </c:pt>
                <c:pt idx="1">
                  <c:v>23.27</c:v>
                </c:pt>
                <c:pt idx="2">
                  <c:v>20.309999999999999</c:v>
                </c:pt>
                <c:pt idx="3">
                  <c:v>23.61</c:v>
                </c:pt>
                <c:pt idx="4">
                  <c:v>21.26</c:v>
                </c:pt>
              </c:numCache>
            </c:numRef>
          </c:val>
          <c:extLst>
            <c:ext xmlns:c16="http://schemas.microsoft.com/office/drawing/2014/chart" uri="{C3380CC4-5D6E-409C-BE32-E72D297353CC}">
              <c16:uniqueId val="{00000001-CFE2-482A-A443-471CC21661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-3.09</c:v>
                </c:pt>
                <c:pt idx="1">
                  <c:v>0.31</c:v>
                </c:pt>
                <c:pt idx="2">
                  <c:v>1.58</c:v>
                </c:pt>
                <c:pt idx="3">
                  <c:v>-6.23</c:v>
                </c:pt>
                <c:pt idx="4">
                  <c:v>-8.85</c:v>
                </c:pt>
              </c:numCache>
            </c:numRef>
          </c:val>
          <c:smooth val="0"/>
          <c:extLst>
            <c:ext xmlns:c16="http://schemas.microsoft.com/office/drawing/2014/chart" uri="{C3380CC4-5D6E-409C-BE32-E72D297353CC}">
              <c16:uniqueId val="{00000002-CFE2-482A-A443-471CC21661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0.38</c:v>
                </c:pt>
                <c:pt idx="2">
                  <c:v>#N/A</c:v>
                </c:pt>
                <c:pt idx="3">
                  <c:v>0.52</c:v>
                </c:pt>
                <c:pt idx="4">
                  <c:v>#N/A</c:v>
                </c:pt>
                <c:pt idx="5">
                  <c:v>2.41</c:v>
                </c:pt>
                <c:pt idx="6">
                  <c:v>0</c:v>
                </c:pt>
                <c:pt idx="7">
                  <c:v>0</c:v>
                </c:pt>
                <c:pt idx="8">
                  <c:v>0</c:v>
                </c:pt>
                <c:pt idx="9">
                  <c:v>0</c:v>
                </c:pt>
              </c:numCache>
            </c:numRef>
          </c:val>
          <c:extLst>
            <c:ext xmlns:c16="http://schemas.microsoft.com/office/drawing/2014/chart" uri="{C3380CC4-5D6E-409C-BE32-E72D297353CC}">
              <c16:uniqueId val="{00000000-407F-418D-81E9-1F88013852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7F-418D-81E9-1F880138522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0.09</c:v>
                </c:pt>
                <c:pt idx="6">
                  <c:v>#N/A</c:v>
                </c:pt>
                <c:pt idx="7">
                  <c:v>0.08</c:v>
                </c:pt>
                <c:pt idx="8">
                  <c:v>#N/A</c:v>
                </c:pt>
                <c:pt idx="9">
                  <c:v>0</c:v>
                </c:pt>
              </c:numCache>
            </c:numRef>
          </c:val>
          <c:extLst>
            <c:ext xmlns:c16="http://schemas.microsoft.com/office/drawing/2014/chart" uri="{C3380CC4-5D6E-409C-BE32-E72D297353CC}">
              <c16:uniqueId val="{00000002-407F-418D-81E9-1F880138522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0.09</c:v>
                </c:pt>
                <c:pt idx="4">
                  <c:v>#N/A</c:v>
                </c:pt>
                <c:pt idx="5">
                  <c:v>0.02</c:v>
                </c:pt>
                <c:pt idx="6">
                  <c:v>#N/A</c:v>
                </c:pt>
                <c:pt idx="7">
                  <c:v>0</c:v>
                </c:pt>
                <c:pt idx="8">
                  <c:v>#N/A</c:v>
                </c:pt>
                <c:pt idx="9">
                  <c:v>0.01</c:v>
                </c:pt>
              </c:numCache>
            </c:numRef>
          </c:val>
          <c:extLst>
            <c:ext xmlns:c16="http://schemas.microsoft.com/office/drawing/2014/chart" uri="{C3380CC4-5D6E-409C-BE32-E72D297353CC}">
              <c16:uniqueId val="{00000003-407F-418D-81E9-1F880138522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0.02</c:v>
                </c:pt>
                <c:pt idx="8">
                  <c:v>#N/A</c:v>
                </c:pt>
                <c:pt idx="9">
                  <c:v>0.04</c:v>
                </c:pt>
              </c:numCache>
            </c:numRef>
          </c:val>
          <c:extLst>
            <c:ext xmlns:c16="http://schemas.microsoft.com/office/drawing/2014/chart" uri="{C3380CC4-5D6E-409C-BE32-E72D297353CC}">
              <c16:uniqueId val="{00000004-407F-418D-81E9-1F880138522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3.69</c:v>
                </c:pt>
                <c:pt idx="2">
                  <c:v>#N/A</c:v>
                </c:pt>
                <c:pt idx="3">
                  <c:v>4.3</c:v>
                </c:pt>
                <c:pt idx="4">
                  <c:v>#N/A</c:v>
                </c:pt>
                <c:pt idx="5">
                  <c:v>3.34</c:v>
                </c:pt>
                <c:pt idx="6">
                  <c:v>#N/A</c:v>
                </c:pt>
                <c:pt idx="7">
                  <c:v>4.62</c:v>
                </c:pt>
                <c:pt idx="8">
                  <c:v>#N/A</c:v>
                </c:pt>
                <c:pt idx="9">
                  <c:v>1.67</c:v>
                </c:pt>
              </c:numCache>
            </c:numRef>
          </c:val>
          <c:extLst>
            <c:ext xmlns:c16="http://schemas.microsoft.com/office/drawing/2014/chart" uri="{C3380CC4-5D6E-409C-BE32-E72D297353CC}">
              <c16:uniqueId val="{00000005-407F-418D-81E9-1F880138522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1.45</c:v>
                </c:pt>
                <c:pt idx="4">
                  <c:v>#N/A</c:v>
                </c:pt>
                <c:pt idx="5">
                  <c:v>1.41</c:v>
                </c:pt>
                <c:pt idx="6">
                  <c:v>#N/A</c:v>
                </c:pt>
                <c:pt idx="7">
                  <c:v>1.82</c:v>
                </c:pt>
                <c:pt idx="8">
                  <c:v>#N/A</c:v>
                </c:pt>
                <c:pt idx="9">
                  <c:v>1.93</c:v>
                </c:pt>
              </c:numCache>
            </c:numRef>
          </c:val>
          <c:extLst>
            <c:ext xmlns:c16="http://schemas.microsoft.com/office/drawing/2014/chart" uri="{C3380CC4-5D6E-409C-BE32-E72D297353CC}">
              <c16:uniqueId val="{00000006-407F-418D-81E9-1F8801385229}"/>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7.19</c:v>
                </c:pt>
                <c:pt idx="2">
                  <c:v>#N/A</c:v>
                </c:pt>
                <c:pt idx="3">
                  <c:v>5.41</c:v>
                </c:pt>
                <c:pt idx="4">
                  <c:v>#N/A</c:v>
                </c:pt>
                <c:pt idx="5">
                  <c:v>4.3499999999999996</c:v>
                </c:pt>
                <c:pt idx="6">
                  <c:v>#N/A</c:v>
                </c:pt>
                <c:pt idx="7">
                  <c:v>2.4900000000000002</c:v>
                </c:pt>
                <c:pt idx="8">
                  <c:v>#N/A</c:v>
                </c:pt>
                <c:pt idx="9">
                  <c:v>3.2</c:v>
                </c:pt>
              </c:numCache>
            </c:numRef>
          </c:val>
          <c:extLst>
            <c:ext xmlns:c16="http://schemas.microsoft.com/office/drawing/2014/chart" uri="{C3380CC4-5D6E-409C-BE32-E72D297353CC}">
              <c16:uniqueId val="{00000007-407F-418D-81E9-1F88013852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3.76</c:v>
                </c:pt>
                <c:pt idx="2">
                  <c:v>#N/A</c:v>
                </c:pt>
                <c:pt idx="3">
                  <c:v>5.53</c:v>
                </c:pt>
                <c:pt idx="4">
                  <c:v>#N/A</c:v>
                </c:pt>
                <c:pt idx="5">
                  <c:v>13.1</c:v>
                </c:pt>
                <c:pt idx="6">
                  <c:v>#N/A</c:v>
                </c:pt>
                <c:pt idx="7">
                  <c:v>10.55</c:v>
                </c:pt>
                <c:pt idx="8">
                  <c:v>#N/A</c:v>
                </c:pt>
                <c:pt idx="9">
                  <c:v>7.63</c:v>
                </c:pt>
              </c:numCache>
            </c:numRef>
          </c:val>
          <c:extLst>
            <c:ext xmlns:c16="http://schemas.microsoft.com/office/drawing/2014/chart" uri="{C3380CC4-5D6E-409C-BE32-E72D297353CC}">
              <c16:uniqueId val="{00000008-407F-418D-81E9-1F88013852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c:v>
                </c:pt>
                <c:pt idx="2">
                  <c:v>#N/A</c:v>
                </c:pt>
                <c:pt idx="3">
                  <c:v>5.2</c:v>
                </c:pt>
                <c:pt idx="4">
                  <c:v>#N/A</c:v>
                </c:pt>
                <c:pt idx="5">
                  <c:v>6.81</c:v>
                </c:pt>
                <c:pt idx="6">
                  <c:v>#N/A</c:v>
                </c:pt>
                <c:pt idx="7">
                  <c:v>10.87</c:v>
                </c:pt>
                <c:pt idx="8">
                  <c:v>#N/A</c:v>
                </c:pt>
                <c:pt idx="9">
                  <c:v>13.19</c:v>
                </c:pt>
              </c:numCache>
            </c:numRef>
          </c:val>
          <c:extLst>
            <c:ext xmlns:c16="http://schemas.microsoft.com/office/drawing/2014/chart" uri="{C3380CC4-5D6E-409C-BE32-E72D297353CC}">
              <c16:uniqueId val="{00000009-407F-418D-81E9-1F88013852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361</c:v>
                </c:pt>
                <c:pt idx="5">
                  <c:v>370</c:v>
                </c:pt>
                <c:pt idx="8">
                  <c:v>372</c:v>
                </c:pt>
                <c:pt idx="11">
                  <c:v>376</c:v>
                </c:pt>
                <c:pt idx="14">
                  <c:v>396</c:v>
                </c:pt>
              </c:numCache>
            </c:numRef>
          </c:val>
          <c:extLst>
            <c:ext xmlns:c16="http://schemas.microsoft.com/office/drawing/2014/chart" uri="{C3380CC4-5D6E-409C-BE32-E72D297353CC}">
              <c16:uniqueId val="{00000000-B41E-4EBD-A315-B6C71509DA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E-4EBD-A315-B6C71509DA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13</c:v>
                </c:pt>
                <c:pt idx="6">
                  <c:v>11</c:v>
                </c:pt>
                <c:pt idx="9">
                  <c:v>8</c:v>
                </c:pt>
                <c:pt idx="12">
                  <c:v>8</c:v>
                </c:pt>
              </c:numCache>
            </c:numRef>
          </c:val>
          <c:extLst>
            <c:ext xmlns:c16="http://schemas.microsoft.com/office/drawing/2014/chart" uri="{C3380CC4-5D6E-409C-BE32-E72D297353CC}">
              <c16:uniqueId val="{00000002-B41E-4EBD-A315-B6C71509DA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66</c:v>
                </c:pt>
                <c:pt idx="6">
                  <c:v>69</c:v>
                </c:pt>
                <c:pt idx="9">
                  <c:v>69</c:v>
                </c:pt>
                <c:pt idx="12">
                  <c:v>80</c:v>
                </c:pt>
              </c:numCache>
            </c:numRef>
          </c:val>
          <c:extLst>
            <c:ext xmlns:c16="http://schemas.microsoft.com/office/drawing/2014/chart" uri="{C3380CC4-5D6E-409C-BE32-E72D297353CC}">
              <c16:uniqueId val="{00000003-B41E-4EBD-A315-B6C71509DA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c:v>
                </c:pt>
                <c:pt idx="3">
                  <c:v>14</c:v>
                </c:pt>
                <c:pt idx="6">
                  <c:v>9</c:v>
                </c:pt>
                <c:pt idx="9">
                  <c:v>25</c:v>
                </c:pt>
                <c:pt idx="12">
                  <c:v>40</c:v>
                </c:pt>
              </c:numCache>
            </c:numRef>
          </c:val>
          <c:extLst>
            <c:ext xmlns:c16="http://schemas.microsoft.com/office/drawing/2014/chart" uri="{C3380CC4-5D6E-409C-BE32-E72D297353CC}">
              <c16:uniqueId val="{00000004-B41E-4EBD-A315-B6C71509DA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E-4EBD-A315-B6C71509DA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E-4EBD-A315-B6C71509DA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607</c:v>
                </c:pt>
                <c:pt idx="3">
                  <c:v>567</c:v>
                </c:pt>
                <c:pt idx="6">
                  <c:v>577</c:v>
                </c:pt>
                <c:pt idx="9">
                  <c:v>578</c:v>
                </c:pt>
                <c:pt idx="12">
                  <c:v>577</c:v>
                </c:pt>
              </c:numCache>
            </c:numRef>
          </c:val>
          <c:extLst>
            <c:ext xmlns:c16="http://schemas.microsoft.com/office/drawing/2014/chart" uri="{C3380CC4-5D6E-409C-BE32-E72D297353CC}">
              <c16:uniqueId val="{00000007-B41E-4EBD-A315-B6C71509DA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327</c:v>
                </c:pt>
                <c:pt idx="2">
                  <c:v>#N/A</c:v>
                </c:pt>
                <c:pt idx="3">
                  <c:v>#N/A</c:v>
                </c:pt>
                <c:pt idx="4">
                  <c:v>290</c:v>
                </c:pt>
                <c:pt idx="5">
                  <c:v>#N/A</c:v>
                </c:pt>
                <c:pt idx="6">
                  <c:v>#N/A</c:v>
                </c:pt>
                <c:pt idx="7">
                  <c:v>294</c:v>
                </c:pt>
                <c:pt idx="8">
                  <c:v>#N/A</c:v>
                </c:pt>
                <c:pt idx="9">
                  <c:v>#N/A</c:v>
                </c:pt>
                <c:pt idx="10">
                  <c:v>304</c:v>
                </c:pt>
                <c:pt idx="11">
                  <c:v>#N/A</c:v>
                </c:pt>
                <c:pt idx="12">
                  <c:v>#N/A</c:v>
                </c:pt>
                <c:pt idx="13">
                  <c:v>309</c:v>
                </c:pt>
                <c:pt idx="14">
                  <c:v>#N/A</c:v>
                </c:pt>
              </c:numCache>
            </c:numRef>
          </c:val>
          <c:smooth val="0"/>
          <c:extLst>
            <c:ext xmlns:c16="http://schemas.microsoft.com/office/drawing/2014/chart" uri="{C3380CC4-5D6E-409C-BE32-E72D297353CC}">
              <c16:uniqueId val="{00000008-B41E-4EBD-A315-B6C71509DA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3736</c:v>
                </c:pt>
                <c:pt idx="5">
                  <c:v>4012</c:v>
                </c:pt>
                <c:pt idx="8">
                  <c:v>4140</c:v>
                </c:pt>
                <c:pt idx="11">
                  <c:v>4945</c:v>
                </c:pt>
                <c:pt idx="14">
                  <c:v>5002</c:v>
                </c:pt>
              </c:numCache>
            </c:numRef>
          </c:val>
          <c:extLst>
            <c:ext xmlns:c16="http://schemas.microsoft.com/office/drawing/2014/chart" uri="{C3380CC4-5D6E-409C-BE32-E72D297353CC}">
              <c16:uniqueId val="{00000000-8F71-45CE-A4A5-6A9B1D72B6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127</c:v>
                </c:pt>
                <c:pt idx="5">
                  <c:v>113</c:v>
                </c:pt>
                <c:pt idx="8">
                  <c:v>100</c:v>
                </c:pt>
                <c:pt idx="11">
                  <c:v>86</c:v>
                </c:pt>
                <c:pt idx="14">
                  <c:v>72</c:v>
                </c:pt>
              </c:numCache>
            </c:numRef>
          </c:val>
          <c:extLst>
            <c:ext xmlns:c16="http://schemas.microsoft.com/office/drawing/2014/chart" uri="{C3380CC4-5D6E-409C-BE32-E72D297353CC}">
              <c16:uniqueId val="{00000001-8F71-45CE-A4A5-6A9B1D72B6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1628</c:v>
                </c:pt>
                <c:pt idx="5">
                  <c:v>1864</c:v>
                </c:pt>
                <c:pt idx="8">
                  <c:v>3635</c:v>
                </c:pt>
                <c:pt idx="11">
                  <c:v>5595</c:v>
                </c:pt>
                <c:pt idx="14">
                  <c:v>5044</c:v>
                </c:pt>
              </c:numCache>
            </c:numRef>
          </c:val>
          <c:extLst>
            <c:ext xmlns:c16="http://schemas.microsoft.com/office/drawing/2014/chart" uri="{C3380CC4-5D6E-409C-BE32-E72D297353CC}">
              <c16:uniqueId val="{00000002-8F71-45CE-A4A5-6A9B1D72B6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71-45CE-A4A5-6A9B1D72B6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71-45CE-A4A5-6A9B1D72B6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c:v>
                </c:pt>
                <c:pt idx="3">
                  <c:v>11</c:v>
                </c:pt>
                <c:pt idx="6">
                  <c:v>13</c:v>
                </c:pt>
                <c:pt idx="9">
                  <c:v>12</c:v>
                </c:pt>
                <c:pt idx="12">
                  <c:v>8</c:v>
                </c:pt>
              </c:numCache>
            </c:numRef>
          </c:val>
          <c:extLst>
            <c:ext xmlns:c16="http://schemas.microsoft.com/office/drawing/2014/chart" uri="{C3380CC4-5D6E-409C-BE32-E72D297353CC}">
              <c16:uniqueId val="{00000005-8F71-45CE-A4A5-6A9B1D72B6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1047</c:v>
                </c:pt>
                <c:pt idx="3">
                  <c:v>1010</c:v>
                </c:pt>
                <c:pt idx="6">
                  <c:v>1011</c:v>
                </c:pt>
                <c:pt idx="9">
                  <c:v>1065</c:v>
                </c:pt>
                <c:pt idx="12">
                  <c:v>1043</c:v>
                </c:pt>
              </c:numCache>
            </c:numRef>
          </c:val>
          <c:extLst>
            <c:ext xmlns:c16="http://schemas.microsoft.com/office/drawing/2014/chart" uri="{C3380CC4-5D6E-409C-BE32-E72D297353CC}">
              <c16:uniqueId val="{00000006-8F71-45CE-A4A5-6A9B1D72B6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504</c:v>
                </c:pt>
                <c:pt idx="3">
                  <c:v>468</c:v>
                </c:pt>
                <c:pt idx="6">
                  <c:v>407</c:v>
                </c:pt>
                <c:pt idx="9">
                  <c:v>350</c:v>
                </c:pt>
                <c:pt idx="12">
                  <c:v>273</c:v>
                </c:pt>
              </c:numCache>
            </c:numRef>
          </c:val>
          <c:extLst>
            <c:ext xmlns:c16="http://schemas.microsoft.com/office/drawing/2014/chart" uri="{C3380CC4-5D6E-409C-BE32-E72D297353CC}">
              <c16:uniqueId val="{00000007-8F71-45CE-A4A5-6A9B1D72B6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c:v>
                </c:pt>
                <c:pt idx="3">
                  <c:v>108</c:v>
                </c:pt>
                <c:pt idx="6">
                  <c:v>303</c:v>
                </c:pt>
                <c:pt idx="9">
                  <c:v>1145</c:v>
                </c:pt>
                <c:pt idx="12">
                  <c:v>1187</c:v>
                </c:pt>
              </c:numCache>
            </c:numRef>
          </c:val>
          <c:extLst>
            <c:ext xmlns:c16="http://schemas.microsoft.com/office/drawing/2014/chart" uri="{C3380CC4-5D6E-409C-BE32-E72D297353CC}">
              <c16:uniqueId val="{00000008-8F71-45CE-A4A5-6A9B1D72B6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47</c:v>
                </c:pt>
                <c:pt idx="3">
                  <c:v>34</c:v>
                </c:pt>
                <c:pt idx="6">
                  <c:v>25</c:v>
                </c:pt>
                <c:pt idx="9">
                  <c:v>15</c:v>
                </c:pt>
                <c:pt idx="12">
                  <c:v>7</c:v>
                </c:pt>
              </c:numCache>
            </c:numRef>
          </c:val>
          <c:extLst>
            <c:ext xmlns:c16="http://schemas.microsoft.com/office/drawing/2014/chart" uri="{C3380CC4-5D6E-409C-BE32-E72D297353CC}">
              <c16:uniqueId val="{00000009-8F71-45CE-A4A5-6A9B1D72B6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5670</c:v>
                </c:pt>
                <c:pt idx="3">
                  <c:v>5823</c:v>
                </c:pt>
                <c:pt idx="6">
                  <c:v>5812</c:v>
                </c:pt>
                <c:pt idx="9">
                  <c:v>5756</c:v>
                </c:pt>
                <c:pt idx="12">
                  <c:v>5833</c:v>
                </c:pt>
              </c:numCache>
            </c:numRef>
          </c:val>
          <c:extLst>
            <c:ext xmlns:c16="http://schemas.microsoft.com/office/drawing/2014/chart" uri="{C3380CC4-5D6E-409C-BE32-E72D297353CC}">
              <c16:uniqueId val="{0000000A-8F71-45CE-A4A5-6A9B1D72B6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1846</c:v>
                </c:pt>
                <c:pt idx="2">
                  <c:v>#N/A</c:v>
                </c:pt>
                <c:pt idx="3">
                  <c:v>#N/A</c:v>
                </c:pt>
                <c:pt idx="4">
                  <c:v>1465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71-45CE-A4A5-6A9B1D72B6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700</c:v>
                </c:pt>
                <c:pt idx="1">
                  <c:v>806</c:v>
                </c:pt>
                <c:pt idx="2">
                  <c:v>730</c:v>
                </c:pt>
              </c:numCache>
            </c:numRef>
          </c:val>
          <c:extLst>
            <c:ext xmlns:c16="http://schemas.microsoft.com/office/drawing/2014/chart" uri="{C3380CC4-5D6E-409C-BE32-E72D297353CC}">
              <c16:uniqueId val="{00000000-B38F-4749-BBE2-98820C22AD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c:v>
                </c:pt>
                <c:pt idx="1">
                  <c:v>23</c:v>
                </c:pt>
                <c:pt idx="2">
                  <c:v>73</c:v>
                </c:pt>
              </c:numCache>
            </c:numRef>
          </c:val>
          <c:extLst>
            <c:ext xmlns:c16="http://schemas.microsoft.com/office/drawing/2014/chart" uri="{C3380CC4-5D6E-409C-BE32-E72D297353CC}">
              <c16:uniqueId val="{00000001-B38F-4749-BBE2-98820C22AD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2466</c:v>
                </c:pt>
                <c:pt idx="1">
                  <c:v>4426</c:v>
                </c:pt>
                <c:pt idx="2">
                  <c:v>3837</c:v>
                </c:pt>
              </c:numCache>
            </c:numRef>
          </c:val>
          <c:extLst>
            <c:ext xmlns:c16="http://schemas.microsoft.com/office/drawing/2014/chart" uri="{C3380CC4-5D6E-409C-BE32-E72D297353CC}">
              <c16:uniqueId val="{00000002-B38F-4749-BBE2-98820C22AD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{99CB9D7B-AF1E-4584-A091-9AC5A39A1E1A}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BD7-420E-A041-8FEC7D8B3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{B3D940A8-6231-4DF8-9509-5CF4703ABB44}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D7-420E-A041-8FEC7D8B3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{398761FD-7BC6-4AD2-BC0D-8C060E760B3B}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D7-420E-A041-8FEC7D8B3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{DC88AEA9-6447-4C43-A590-6959057C7897}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D7-420E-A041-8FEC7D8B3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{19F0F07F-49AA-4D1F-83B5-11351FF81AFF}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D7-420E-A041-8FEC7D8B36B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{367BFAC9-0613-46A2-9913-F1951B7879A8}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BD7-420E-A041-8FEC7D8B36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{B545DC56-0E22-4016-B952-1E3A5027CB81}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BD7-420E-A041-8FEC7D8B36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{53506FDD-94B0-434E-AFA6-2892E024A915}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BD7-420E-A041-8FEC7D8B36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{DF7F4B51-6F29-4527-815C-5A41D19E0888}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BD7-420E-A041-8FEC7D8B3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56.5</c:v>
                </c:pt>
                <c:pt idx="24">
                  <c:v>59.2</c:v>
                </c:pt>
                <c:pt idx="32">
                  <c:v>60.6</c:v>
                </c:pt>
              </c:numCache>
            </c:numRef>
          </c:xVal>
          <c:yVal>
            <c:numRef>
              <c:f>公会計指標分析・財政指標組合せ分析表!$BP$51:$DC$51</c:f>
              <c:numCache>
                <c:formatCode>#,##0.0;"▲ "#,##0.0</c:formatCode>
                <c:ptCount val="40"/>
                <c:pt idx="8">
                  <c:v>47</c:v>
                </c:pt>
              </c:numCache>
            </c:numRef>
          </c:yVal>
          <c:smooth val="0"/>
          <c:extLst>
            <c:ext xmlns:c16="http://schemas.microsoft.com/office/drawing/2014/chart" uri="{C3380CC4-5D6E-409C-BE32-E72D297353CC}">
              <c16:uniqueId val="{00000009-3BD7-420E-A041-8FEC7D8B3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{212A5768-F328-4F34-BE0B-E6E2926BEC18}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BD7-420E-A041-8FEC7D8B36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{6F3C6862-BBBC-4B94-9ED8-85E73C9C44FF}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D7-420E-A041-8FEC7D8B3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{ED232A04-049E-4CB4-ACEB-3C56E46C0B5E}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D7-420E-A041-8FEC7D8B3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{83B9F2AE-14A0-4B9C-99E6-122F29E5E312}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D7-420E-A041-8FEC7D8B3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{6117B71D-DC97-430F-8610-E3649365B3B0}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D7-420E-A041-8FEC7D8B36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{ECA07898-8597-4704-8450-5D02D77E1219}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BD7-420E-A041-8FEC7D8B36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{1606BDB7-B721-438D-B7B0-54869E4E99DD}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BD7-420E-A041-8FEC7D8B36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{69B9EFCE-B385-487B-BCF4-35554B483BED}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BD7-420E-A041-8FEC7D8B36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{9E8D3F3A-D9CF-43B6-9B06-318380C6F8B9}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BD7-420E-A041-8FEC7D8B3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3BD7-420E-A041-8FEC7D8B36BF}"/>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{4029E90C-97E5-44B2-993C-E6699100F0BF}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8CA-4A01-8197-9330902EF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{48DF3301-B6C4-45F6-B9A2-FE3E5D727ABD}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CA-4A01-8197-9330902EF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{2301AC14-99A8-4037-8CFA-63552BDFDA00}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CA-4A01-8197-9330902EF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{F7F06780-8197-472C-B39C-CDAE87B33AD5}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CA-4A01-8197-9330902EF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{0A6E3E56-6D95-44FB-BAD5-993FB0F8ED22}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CA-4A01-8197-9330902EFC5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{2732B04C-801D-4F04-8199-3545E166796E}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8CA-4A01-8197-9330902EFC5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{06DC2895-662F-4FD9-A292-1E188A1EF1E5}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8CA-4A01-8197-9330902EFC5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{0ACD7E9C-5453-4220-B1BA-240B21A5D2FB}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8CA-4A01-8197-9330902EFC5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{545E692C-619A-45AC-A04E-5B867BD80765}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8CA-4A01-8197-9330902EF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10.199999999999999</c:v>
                </c:pt>
                <c:pt idx="16">
                  <c:v>9.8000000000000007</c:v>
                </c:pt>
                <c:pt idx="24">
                  <c:v>9.5</c:v>
                </c:pt>
                <c:pt idx="32">
                  <c:v>9.8000000000000007</c:v>
                </c:pt>
              </c:numCache>
            </c:numRef>
          </c:xVal>
          <c:yVal>
            <c:numRef>
              <c:f>公会計指標分析・財政指標組合せ分析表!$BP$73:$DC$73</c:f>
              <c:numCache>
                <c:formatCode>#,##0.0;"▲ "#,##0.0</c:formatCode>
                <c:ptCount val="40"/>
                <c:pt idx="0">
                  <c:v>61.4</c:v>
                </c:pt>
                <c:pt idx="8">
                  <c:v>47</c:v>
                </c:pt>
              </c:numCache>
            </c:numRef>
          </c:yVal>
          <c:smooth val="0"/>
          <c:extLst>
            <c:ext xmlns:c16="http://schemas.microsoft.com/office/drawing/2014/chart" uri="{C3380CC4-5D6E-409C-BE32-E72D297353CC}">
              <c16:uniqueId val="{00000009-A8CA-4A01-8197-9330902EFC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{F711D448-A4EB-412D-A1E1-8F3FB5277B64}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8CA-4A01-8197-9330902EFC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{C8DCDD51-B632-4772-ACBA-392518406B93}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CA-4A01-8197-9330902EF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{B3174993-2498-4AE4-820A-36ACDE54EE9B}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CA-4A01-8197-9330902EF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{6E118CD4-FE51-40BB-BEC6-8A25D369F462}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CA-4A01-8197-9330902EF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{99FD76B5-9005-4800-99CB-F6FA363531FE}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CA-4A01-8197-9330902EFC5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{CAB89EA2-7E25-43CE-BAE2-DC902A9770D4}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8CA-4A01-8197-9330902EFC5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{8F090998-4B18-4CB5-863A-BCF8C4650653}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8CA-4A01-8197-9330902EFC5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{159C3851-3B68-46B9-BAE9-CCFDE1030965}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8CA-4A01-8197-9330902EFC5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{52E333B8-6C68-4B29-9633-EE38936A9BDF}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8CA-4A01-8197-9330902EF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A8CA-4A01-8197-9330902EFC57}"/>
            </c:ext>
          </c:extLst>
        </c:ser>
        <c:dLbls>
          <c:showLegendKey val="0"/>
          <c:showVal val="1"/>
          <c:showCatName val="0"/>
          <c:showSerName val="0"/>
          <c:showPercent val="0"/>
          <c:showBubbleSize val="0"/>
        </c:dLbls>
        <c:axId val="84219776"/>
        <c:axId val="84234240"/>
      </c:scatterChart>
      <c:valAx>
        <c:axId val="84219776"/>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一般会計の償還が進んではいるものの、過疎対策としての起債が増加していることから今後も同程度で推移するものと考えられる。なお、算入公債費等は当該過疎対策事業債等の償還費の普通交付税措置により増加傾向にあり、実質公債費比率の逓増が抑制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今後も公債費負担の適正化を図るとともに平準化を目指していく。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減債基金残高のうち、実質公債費比率の算定に用いる満期一括償還地方債の償還の財源として積み立てているものはない。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一般会計等に係る地方債の残高については地方債発行額が償還額を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に転じている。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過去の農業基盤整備事業に係る償還が進んでおり、今後も減少する見込みである。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また、上記の将来負担額の控除財源である充当可能財源等がふるさと納税寄附金の増加や財政措置の高い過疎債等の発行により上回っているため、将来負担比率が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年度より「数値なし」となっている。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財源としたふるさとづくり事業振興基金から各種特定目的基金へ繰入れたことが主な要因となり、各種特定目的基金が増額となった。一方、ふるさとづくり事業振興基金においては、各種特定目的基金への繰出しと寄附の目的に応じた各種事業への財源充当により、平成３０年度においては当該年度の寄附額以上に繰入れを行ったことが要因とな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振興基金の使途については、その財源となるふるさと納税寄附金受け入れ時の使途指定を踏まえ、各分野への有効活用が求められる。今後、充当計画や充当事業の明確化を図り、適切な基金運用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近年、ふるさとづくり事業振興基金の影響で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額が大きくなっている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ことからその運用についても適切に対処していく必要がある。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ふるさとづくり事業振興基金：本町における歴史、伝統、文化、産業等を生かし、いつまでも住みたくなるまちづくり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保健医療福祉連携充実強化基金：地域の保健医療福祉の向上、医療従事者の確保、保健医療福祉連携計画の達成に向けた施設又は設備の整備等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対策基金：園芸作物等の生産体制強化を図るための新たな生産技術及び新品種の導入、農業経営の発展に資するためのより高い技術の研修、農業振興の試験、研究及び開発に関わる事業、青年農業者が実施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ふるさとづくり事業振興基金から各種特定目的基金へ繰入れたことが主な要因となり、各種特定目的基金が増額となった。一方、ふるさとづくり事業振興基金においては、各種特定目的基金への繰出しと寄附の目的に応じた各種事業への財源充当により、平成３０年度においては当該年度の寄附額以上に繰入れを行ったことが要因となり減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ふるさとづくり事業振興基金については、ふるさと納税寄附金を財源とした積み立てを今後も実施していく。本基金については、財源が指定寄付金であることからもその使途の適正化が求められる。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また、保健医療福祉充実強化基金については、本町が進める保健医療福祉ゾーンの整備に活用予定であり、（仮称）総合保健福祉センター建設や病院周辺整備等に活用予定である。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なお、農業振興対策基金においても農業者の施設・機械整備補助等に活用予定であり、産業振興に寄与することが期待されている。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一般財源所要額増加に伴い、歳計剰余金による積立てを上回る繰入れを行ったことにより、７６百万円の減額となった。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原則として決算後の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（歳入歳出の差し引きから翌年度に繰り越す財源を差し引いたもの）の１／２以上を積み立てることとしており、財源調整機能を損なわないような安定的な管理に努める。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平成３０年度においては、預金利子分に加え、歳計剰余金の一部を積み立てている。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の地方債借り入れは財政融資資金等の公的資金を中心に行っており、現在低利率であることから、利子負担は大きくない。しかし、今後、公共施設の老朽化による施設更新や（仮称）総合保健福祉センターの整備等が控えているため、将来に向けた公債費平準化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の一部を積み立てる等の対策が必要と考える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３０年度においては、類似団体内平均値を下回っているが、公共施設の老朽化が進んでおり、有形固定資産減価償却率は増加傾向である。特に、保育所、児童館、公民館等についてはその老朽化が懸念され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平成２８年度に策定した公共施設等総合管理計画に基づき、今年度策定予定の個別施設計画による施設毎のメンテナンスサイクルの確立が必要である。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159385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85978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20411</xdr:rowOff>
    </xdr:from>
    <xdr:to>
      <xdr:col>15</xdr:col>
      <xdr:colOff>187325</xdr:colOff>
      <xdr:row>30</xdr:row>
      <xdr:rowOff>122011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71211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902960"/>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30</xdr:row>
      <xdr:rowOff>163739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2527300" y="59862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113138</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30867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100" name="n_3mainValue有形固定資産減価償却率">
          <a:extLst>
            <a:ext uri="{FF2B5EF4-FFF2-40B4-BE49-F238E27FC236}">
              <a16:creationId xmlns:a16="http://schemas.microsoft.com/office/drawing/2014/main" id="{00000000-0008-0000-0D00-000064000000}"/>
            </a:ext>
          </a:extLst>
        </xdr:cNvPr>
        <xdr:cNvSpPr txBox="1"/>
      </xdr:nvSpPr>
      <xdr:spPr>
        <a:xfrm>
          <a:off x="2324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平成３０年度においては、類似団体内平均値を下回っているが、昨年度と比較すると比率の増加が見られる。これは、将来負担額に対する充当可能財源である基金の残高が減少したことが主な要因である。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今後、公共施設の老朽化により施設延命化や修繕、建替え費用などの債務の増加が懸念されるため、必要となる費用の基金への積み立てを考慮した財政運営を行う必要がある。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116096</xdr:rowOff>
    </xdr:from>
    <xdr:to>
      <xdr:col>76</xdr:col>
      <xdr:colOff>73025</xdr:colOff>
      <xdr:row>33</xdr:row>
      <xdr:rowOff>46246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3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94523</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3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9005</xdr:rowOff>
    </xdr:from>
    <xdr:to>
      <xdr:col>72</xdr:col>
      <xdr:colOff>123825</xdr:colOff>
      <xdr:row>33</xdr:row>
      <xdr:rowOff>110605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166896</xdr:rowOff>
    </xdr:from>
    <xdr:to>
      <xdr:col>76</xdr:col>
      <xdr:colOff>22225</xdr:colOff>
      <xdr:row>33</xdr:row>
      <xdr:rowOff>59805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6424821"/>
          <a:ext cx="7112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8" name="n_1aveValue債務償還比率">
          <a:extLst>
            <a:ext uri="{FF2B5EF4-FFF2-40B4-BE49-F238E27FC236}">
              <a16:creationId xmlns:a16="http://schemas.microsoft.com/office/drawing/2014/main" id="{00000000-0008-0000-0D00-000094000000}"/>
            </a:ext>
          </a:extLst>
        </xdr:cNvPr>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101732</xdr:rowOff>
    </xdr:from>
    <xdr:ext cx="469744" cy="259045"/>
    <xdr:sp macro="" textlink="">
      <xdr:nvSpPr>
        <xdr:cNvPr id="149" name="n_1mainValue債務償還比率">
          <a:extLst>
            <a:ext uri="{FF2B5EF4-FFF2-40B4-BE49-F238E27FC236}">
              <a16:creationId xmlns:a16="http://schemas.microsoft.com/office/drawing/2014/main" id="{00000000-0008-0000-0D00-000095000000}"/>
            </a:ext>
          </a:extLst>
        </xdr:cNvPr>
        <xdr:cNvSpPr txBox="1"/>
      </xdr:nvSpPr>
      <xdr:spPr>
        <a:xfrm>
          <a:off x="13836727" y="65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108676</xdr:rowOff>
    </xdr:from>
    <xdr:to>
      <xdr:col>20</xdr:col>
      <xdr:colOff>38100</xdr:colOff>
      <xdr:row>40</xdr:row>
      <xdr:rowOff>38826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159476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7937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44994</xdr:rowOff>
    </xdr:from>
    <xdr:to>
      <xdr:col>15</xdr:col>
      <xdr:colOff>101600</xdr:colOff>
      <xdr:row>40</xdr:row>
      <xdr:rowOff>146594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159476</xdr:rowOff>
    </xdr:from>
    <xdr:to>
      <xdr:col>19</xdr:col>
      <xdr:colOff>177800</xdr:colOff>
      <xdr:row>40</xdr:row>
      <xdr:rowOff>95794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84602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107043</xdr:rowOff>
    </xdr:from>
    <xdr:to>
      <xdr:col>10</xdr:col>
      <xdr:colOff>165100</xdr:colOff>
      <xdr:row>41</xdr:row>
      <xdr:rowOff>37193</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95794</xdr:rowOff>
    </xdr:from>
    <xdr:to>
      <xdr:col>15</xdr:col>
      <xdr:colOff>50800</xdr:colOff>
      <xdr:row>40</xdr:row>
      <xdr:rowOff>157843</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9537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29953</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582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705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28320</xdr:rowOff>
    </xdr:from>
    <xdr:ext cx="405111" cy="259045"/>
    <xdr:sp macro="" textlink="">
      <xdr:nvSpPr>
        <xdr:cNvPr id="86" name="n_3mainValue【道路】&#10;有形固定資産減価償却率">
          <a:extLst>
            <a:ext uri="{FF2B5EF4-FFF2-40B4-BE49-F238E27FC236}">
              <a16:creationId xmlns:a16="http://schemas.microsoft.com/office/drawing/2014/main" id="{00000000-0008-0000-0E00-000056000000}"/>
            </a:ext>
          </a:extLst>
        </xdr:cNvPr>
        <xdr:cNvSpPr txBox="1"/>
      </xdr:nvSpPr>
      <xdr:spPr>
        <a:xfrm>
          <a:off x="1816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62490</xdr:rowOff>
    </xdr:from>
    <xdr:to>
      <xdr:col>55</xdr:col>
      <xdr:colOff>50800</xdr:colOff>
      <xdr:row>38</xdr:row>
      <xdr:rowOff>164090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5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40917</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5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73482</xdr:rowOff>
    </xdr:from>
    <xdr:to>
      <xdr:col>50</xdr:col>
      <xdr:colOff>165100</xdr:colOff>
      <xdr:row>39</xdr:row>
      <xdr:rowOff>3632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5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113290</xdr:rowOff>
    </xdr:from>
    <xdr:to>
      <xdr:col>55</xdr:col>
      <xdr:colOff>0</xdr:colOff>
      <xdr:row>38</xdr:row>
      <xdr:rowOff>124282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628390"/>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68053</xdr:rowOff>
    </xdr:from>
    <xdr:to>
      <xdr:col>46</xdr:col>
      <xdr:colOff>38100</xdr:colOff>
      <xdr:row>38</xdr:row>
      <xdr:rowOff>169653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5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118853</xdr:rowOff>
    </xdr:from>
    <xdr:to>
      <xdr:col>50</xdr:col>
      <xdr:colOff>114300</xdr:colOff>
      <xdr:row>38</xdr:row>
      <xdr:rowOff>124282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663395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70777</xdr:rowOff>
    </xdr:from>
    <xdr:to>
      <xdr:col>41</xdr:col>
      <xdr:colOff>101600</xdr:colOff>
      <xdr:row>39</xdr:row>
      <xdr:rowOff>927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5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118853</xdr:rowOff>
    </xdr:from>
    <xdr:to>
      <xdr:col>45</xdr:col>
      <xdr:colOff>177800</xdr:colOff>
      <xdr:row>38</xdr:row>
      <xdr:rowOff>121577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663395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166209</xdr:rowOff>
    </xdr:from>
    <xdr:ext cx="534377"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59411" y="66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160780</xdr:rowOff>
    </xdr:from>
    <xdr:ext cx="534377"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483111" y="66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163504</xdr:rowOff>
    </xdr:from>
    <xdr:ext cx="534377"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594111" y="66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11430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3797300" y="9766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149225</xdr:rowOff>
    </xdr:from>
    <xdr:to>
      <xdr:col>15</xdr:col>
      <xdr:colOff>101600</xdr:colOff>
      <xdr:row>57</xdr:row>
      <xdr:rowOff>79375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28575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9766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19685</xdr:rowOff>
    </xdr:from>
    <xdr:to>
      <xdr:col>10</xdr:col>
      <xdr:colOff>165100</xdr:colOff>
      <xdr:row>57</xdr:row>
      <xdr:rowOff>121285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28575</xdr:rowOff>
    </xdr:from>
    <xdr:to>
      <xdr:col>15</xdr:col>
      <xdr:colOff>50800</xdr:colOff>
      <xdr:row>57</xdr:row>
      <xdr:rowOff>70485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9801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61612</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95902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137812</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00000000-0008-0000-0E00-0000DA000000}"/>
            </a:ext>
          </a:extLst>
        </xdr:cNvPr>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a:extLst>
            <a:ext uri="{FF2B5EF4-FFF2-40B4-BE49-F238E27FC236}">
              <a16:creationId xmlns:a16="http://schemas.microsoft.com/office/drawing/2014/main" id="{00000000-0008-0000-0E00-0000DC000000}"/>
            </a:ext>
          </a:extLst>
        </xdr:cNvPr>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00000000-0008-0000-0E00-0000DE000000}"/>
            </a:ext>
          </a:extLst>
        </xdr:cNvPr>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107091</xdr:rowOff>
    </xdr:from>
    <xdr:to>
      <xdr:col>55</xdr:col>
      <xdr:colOff>50800</xdr:colOff>
      <xdr:row>63</xdr:row>
      <xdr:rowOff>37241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7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85518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7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116522</xdr:rowOff>
    </xdr:from>
    <xdr:to>
      <xdr:col>50</xdr:col>
      <xdr:colOff>165100</xdr:colOff>
      <xdr:row>63</xdr:row>
      <xdr:rowOff>46672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7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157891</xdr:rowOff>
    </xdr:from>
    <xdr:to>
      <xdr:col>55</xdr:col>
      <xdr:colOff>0</xdr:colOff>
      <xdr:row>62</xdr:row>
      <xdr:rowOff>167322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787791"/>
          <a:ext cx="8382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165788</xdr:rowOff>
    </xdr:from>
    <xdr:to>
      <xdr:col>46</xdr:col>
      <xdr:colOff>38100</xdr:colOff>
      <xdr:row>63</xdr:row>
      <xdr:rowOff>95938</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7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167322</xdr:rowOff>
    </xdr:from>
    <xdr:to>
      <xdr:col>50</xdr:col>
      <xdr:colOff>114300</xdr:colOff>
      <xdr:row>63</xdr:row>
      <xdr:rowOff>45138</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797222"/>
          <a:ext cx="889000" cy="4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36217</xdr:rowOff>
    </xdr:from>
    <xdr:to>
      <xdr:col>41</xdr:col>
      <xdr:colOff>101600</xdr:colOff>
      <xdr:row>64</xdr:row>
      <xdr:rowOff>137817</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10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45138</xdr:rowOff>
    </xdr:from>
    <xdr:to>
      <xdr:col>45</xdr:col>
      <xdr:colOff>177800</xdr:colOff>
      <xdr:row>64</xdr:row>
      <xdr:rowOff>87017</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846488"/>
          <a:ext cx="889000" cy="2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37799</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8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87065</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8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128944</xdr:rowOff>
    </xdr:from>
    <xdr:ext cx="534377" cy="259045"/>
    <xdr:sp macro="" textlink="">
      <xdr:nvSpPr>
        <xdr:cNvPr id="245" name="n_3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94111" y="111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57513</xdr:rowOff>
    </xdr:from>
    <xdr:to>
      <xdr:col>24</xdr:col>
      <xdr:colOff>114300</xdr:colOff>
      <xdr:row>79</xdr:row>
      <xdr:rowOff>159113</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4584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80390</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00000000-0008-0000-0E00-00001F010000}"/>
            </a:ext>
          </a:extLst>
        </xdr:cNvPr>
        <xdr:cNvSpPr txBox="1"/>
      </xdr:nvSpPr>
      <xdr:spPr>
        <a:xfrm>
          <a:off x="4673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73842</xdr:rowOff>
    </xdr:from>
    <xdr:to>
      <xdr:col>20</xdr:col>
      <xdr:colOff>38100</xdr:colOff>
      <xdr:row>80</xdr:row>
      <xdr:rowOff>3992</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3746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108313</xdr:rowOff>
    </xdr:from>
    <xdr:to>
      <xdr:col>24</xdr:col>
      <xdr:colOff>63500</xdr:colOff>
      <xdr:row>79</xdr:row>
      <xdr:rowOff>124642</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3797300" y="136528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83638</xdr:rowOff>
    </xdr:from>
    <xdr:to>
      <xdr:col>15</xdr:col>
      <xdr:colOff>101600</xdr:colOff>
      <xdr:row>80</xdr:row>
      <xdr:rowOff>13788</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2857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124642</xdr:rowOff>
    </xdr:from>
    <xdr:to>
      <xdr:col>19</xdr:col>
      <xdr:colOff>177800</xdr:colOff>
      <xdr:row>79</xdr:row>
      <xdr:rowOff>134438</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2908300" y="136691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93436</xdr:rowOff>
    </xdr:from>
    <xdr:to>
      <xdr:col>10</xdr:col>
      <xdr:colOff>165100</xdr:colOff>
      <xdr:row>80</xdr:row>
      <xdr:rowOff>23586</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1968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134438</xdr:rowOff>
    </xdr:from>
    <xdr:to>
      <xdr:col>15</xdr:col>
      <xdr:colOff>50800</xdr:colOff>
      <xdr:row>79</xdr:row>
      <xdr:rowOff>144236</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2019300" y="136789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20519</xdr:rowOff>
    </xdr:from>
    <xdr:ext cx="405111" cy="259045"/>
    <xdr:sp macro="" textlink="">
      <xdr:nvSpPr>
        <xdr:cNvPr id="297" name="n_1mainValue【公営住宅】&#10;有形固定資産減価償却率">
          <a:extLst>
            <a:ext uri="{FF2B5EF4-FFF2-40B4-BE49-F238E27FC236}">
              <a16:creationId xmlns:a16="http://schemas.microsoft.com/office/drawing/2014/main" id="{00000000-0008-0000-0E00-000029010000}"/>
            </a:ext>
          </a:extLst>
        </xdr:cNvPr>
        <xdr:cNvSpPr txBox="1"/>
      </xdr:nvSpPr>
      <xdr:spPr>
        <a:xfrm>
          <a:off x="3582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30315</xdr:rowOff>
    </xdr:from>
    <xdr:ext cx="405111" cy="259045"/>
    <xdr:sp macro="" textlink="">
      <xdr:nvSpPr>
        <xdr:cNvPr id="298" name="n_2mainValue【公営住宅】&#10;有形固定資産減価償却率">
          <a:extLst>
            <a:ext uri="{FF2B5EF4-FFF2-40B4-BE49-F238E27FC236}">
              <a16:creationId xmlns:a16="http://schemas.microsoft.com/office/drawing/2014/main" id="{00000000-0008-0000-0E00-00002A010000}"/>
            </a:ext>
          </a:extLst>
        </xdr:cNvPr>
        <xdr:cNvSpPr txBox="1"/>
      </xdr:nvSpPr>
      <xdr:spPr>
        <a:xfrm>
          <a:off x="2705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40113</xdr:rowOff>
    </xdr:from>
    <xdr:ext cx="405111" cy="259045"/>
    <xdr:sp macro="" textlink="">
      <xdr:nvSpPr>
        <xdr:cNvPr id="299" name="n_3mainValue【公営住宅】&#10;有形固定資産減価償却率">
          <a:extLst>
            <a:ext uri="{FF2B5EF4-FFF2-40B4-BE49-F238E27FC236}">
              <a16:creationId xmlns:a16="http://schemas.microsoft.com/office/drawing/2014/main" id="{00000000-0008-0000-0E00-00002B010000}"/>
            </a:ext>
          </a:extLst>
        </xdr:cNvPr>
        <xdr:cNvSpPr txBox="1"/>
      </xdr:nvSpPr>
      <xdr:spPr>
        <a:xfrm>
          <a:off x="1816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a:extLst>
            <a:ext uri="{FF2B5EF4-FFF2-40B4-BE49-F238E27FC236}">
              <a16:creationId xmlns:a16="http://schemas.microsoft.com/office/drawing/2014/main" id="{00000000-0008-0000-0E00-000046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a:extLst>
            <a:ext uri="{FF2B5EF4-FFF2-40B4-BE49-F238E27FC236}">
              <a16:creationId xmlns:a16="http://schemas.microsoft.com/office/drawing/2014/main" id="{00000000-0008-0000-0E00-000048010000}"/>
            </a:ext>
          </a:extLst>
        </xdr:cNvPr>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30" name="【公営住宅】&#10;一人当たり面積平均値テキスト">
          <a:extLst>
            <a:ext uri="{FF2B5EF4-FFF2-40B4-BE49-F238E27FC236}">
              <a16:creationId xmlns:a16="http://schemas.microsoft.com/office/drawing/2014/main" id="{00000000-0008-0000-0E00-00004A010000}"/>
            </a:ext>
          </a:extLst>
        </xdr:cNvPr>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20610</xdr:rowOff>
    </xdr:from>
    <xdr:to>
      <xdr:col>55</xdr:col>
      <xdr:colOff>50800</xdr:colOff>
      <xdr:row>82</xdr:row>
      <xdr:rowOff>122210</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0426700" y="140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43487</xdr:rowOff>
    </xdr:from>
    <xdr:ext cx="469744" cy="259045"/>
    <xdr:sp macro="" textlink="">
      <xdr:nvSpPr>
        <xdr:cNvPr id="341" name="【公営住宅】&#10;一人当たり面積該当値テキスト">
          <a:extLst>
            <a:ext uri="{FF2B5EF4-FFF2-40B4-BE49-F238E27FC236}">
              <a16:creationId xmlns:a16="http://schemas.microsoft.com/office/drawing/2014/main" id="{00000000-0008-0000-0E00-000055010000}"/>
            </a:ext>
          </a:extLst>
        </xdr:cNvPr>
        <xdr:cNvSpPr txBox="1"/>
      </xdr:nvSpPr>
      <xdr:spPr>
        <a:xfrm>
          <a:off x="10515600" y="1393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36939</xdr:rowOff>
    </xdr:from>
    <xdr:to>
      <xdr:col>50</xdr:col>
      <xdr:colOff>165100</xdr:colOff>
      <xdr:row>82</xdr:row>
      <xdr:rowOff>138539</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9588500" y="140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71410</xdr:rowOff>
    </xdr:from>
    <xdr:to>
      <xdr:col>55</xdr:col>
      <xdr:colOff>0</xdr:colOff>
      <xdr:row>82</xdr:row>
      <xdr:rowOff>87739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639300" y="1413031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54901</xdr:rowOff>
    </xdr:from>
    <xdr:to>
      <xdr:col>46</xdr:col>
      <xdr:colOff>38100</xdr:colOff>
      <xdr:row>82</xdr:row>
      <xdr:rowOff>156501</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699500" y="141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87739</xdr:rowOff>
    </xdr:from>
    <xdr:to>
      <xdr:col>50</xdr:col>
      <xdr:colOff>114300</xdr:colOff>
      <xdr:row>82</xdr:row>
      <xdr:rowOff>105701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8750300" y="1414663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71555</xdr:rowOff>
    </xdr:from>
    <xdr:to>
      <xdr:col>41</xdr:col>
      <xdr:colOff>101600</xdr:colOff>
      <xdr:row>83</xdr:row>
      <xdr:rowOff>1705</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7810500" y="141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105701</xdr:rowOff>
    </xdr:from>
    <xdr:to>
      <xdr:col>45</xdr:col>
      <xdr:colOff>177800</xdr:colOff>
      <xdr:row>82</xdr:row>
      <xdr:rowOff>122355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7861300" y="14164601"/>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8" name="n_1aveValue【公営住宅】&#10;一人当たり面積">
          <a:extLst>
            <a:ext uri="{FF2B5EF4-FFF2-40B4-BE49-F238E27FC236}">
              <a16:creationId xmlns:a16="http://schemas.microsoft.com/office/drawing/2014/main" id="{00000000-0008-0000-0E00-00005C010000}"/>
            </a:ext>
          </a:extLst>
        </xdr:cNvPr>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161017</xdr:rowOff>
    </xdr:from>
    <xdr:ext cx="469744" cy="259045"/>
    <xdr:sp macro="" textlink="">
      <xdr:nvSpPr>
        <xdr:cNvPr id="349" name="n_2aveValue【公営住宅】&#10;一人当たり面積">
          <a:extLst>
            <a:ext uri="{FF2B5EF4-FFF2-40B4-BE49-F238E27FC236}">
              <a16:creationId xmlns:a16="http://schemas.microsoft.com/office/drawing/2014/main" id="{00000000-0008-0000-0E00-00005D010000}"/>
            </a:ext>
          </a:extLst>
        </xdr:cNvPr>
        <xdr:cNvSpPr txBox="1"/>
      </xdr:nvSpPr>
      <xdr:spPr>
        <a:xfrm>
          <a:off x="8515427"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50" name="n_3aveValue【公営住宅】&#10;一人当たり面積">
          <a:extLst>
            <a:ext uri="{FF2B5EF4-FFF2-40B4-BE49-F238E27FC236}">
              <a16:creationId xmlns:a16="http://schemas.microsoft.com/office/drawing/2014/main" id="{00000000-0008-0000-0E00-00005E010000}"/>
            </a:ext>
          </a:extLst>
        </xdr:cNvPr>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155066</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38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1578</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38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18232</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3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a:extLst>
            <a:ext uri="{FF2B5EF4-FFF2-40B4-BE49-F238E27FC236}">
              <a16:creationId xmlns:a16="http://schemas.microsoft.com/office/drawing/2014/main" id="{00000000-0008-0000-0E00-00008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a:extLst>
            <a:ext uri="{FF2B5EF4-FFF2-40B4-BE49-F238E27FC236}">
              <a16:creationId xmlns:a16="http://schemas.microsoft.com/office/drawing/2014/main" id="{00000000-0008-0000-0E00-00008C010000}"/>
            </a:ext>
          </a:extLst>
        </xdr:cNvPr>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a:extLst>
            <a:ext uri="{FF2B5EF4-FFF2-40B4-BE49-F238E27FC236}">
              <a16:creationId xmlns:a16="http://schemas.microsoft.com/office/drawing/2014/main" id="{00000000-0008-0000-0E00-00008E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a:extLst>
            <a:ext uri="{FF2B5EF4-FFF2-40B4-BE49-F238E27FC236}">
              <a16:creationId xmlns:a16="http://schemas.microsoft.com/office/drawing/2014/main" id="{00000000-0008-0000-0E00-000090010000}"/>
            </a:ext>
          </a:extLst>
        </xdr:cNvPr>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11" name="【認定こども園・幼稚園・保育所】&#10;有形固定資産減価償却率該当値テキスト">
          <a:extLst>
            <a:ext uri="{FF2B5EF4-FFF2-40B4-BE49-F238E27FC236}">
              <a16:creationId xmlns:a16="http://schemas.microsoft.com/office/drawing/2014/main" id="{00000000-0008-0000-0E00-00009B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21" name="n_1main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22" name="n_2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23" name="n_3main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0000000-0008-0000-0E00-0000B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00000000-0008-0000-0E00-0000BE010000}"/>
            </a:ext>
          </a:extLst>
        </xdr:cNvPr>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00000000-0008-0000-0E00-0000C0010000}"/>
            </a:ext>
          </a:extLst>
        </xdr:cNvPr>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00000000-0008-0000-0E00-0000C2010000}"/>
            </a:ext>
          </a:extLst>
        </xdr:cNvPr>
        <xdr:cNvSpPr txBox="1"/>
      </xdr:nvSpPr>
      <xdr:spPr>
        <a:xfrm>
          <a:off x="2219960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00000000-0008-0000-0E00-0000CD010000}"/>
            </a:ext>
          </a:extLst>
        </xdr:cNvPr>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16764</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21323300" y="704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20434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a:extLst>
            <a:ext uri="{FF2B5EF4-FFF2-40B4-BE49-F238E27FC236}">
              <a16:creationId xmlns:a16="http://schemas.microsoft.com/office/drawing/2014/main" id="{00000000-0008-0000-0E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a:extLst>
            <a:ext uri="{FF2B5EF4-FFF2-40B4-BE49-F238E27FC236}">
              <a16:creationId xmlns:a16="http://schemas.microsoft.com/office/drawing/2014/main" id="{00000000-0008-0000-0E00-0000F501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a:extLst>
            <a:ext uri="{FF2B5EF4-FFF2-40B4-BE49-F238E27FC236}">
              <a16:creationId xmlns:a16="http://schemas.microsoft.com/office/drawing/2014/main" id="{00000000-0008-0000-0E00-0000F7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05" name="【学校施設】&#10;有形固定資産減価償却率平均値テキスト">
          <a:extLst>
            <a:ext uri="{FF2B5EF4-FFF2-40B4-BE49-F238E27FC236}">
              <a16:creationId xmlns:a16="http://schemas.microsoft.com/office/drawing/2014/main" id="{00000000-0008-0000-0E00-0000F901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135346</xdr:rowOff>
    </xdr:from>
    <xdr:to>
      <xdr:col>85</xdr:col>
      <xdr:colOff>177800</xdr:colOff>
      <xdr:row>59</xdr:row>
      <xdr:rowOff>65496</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158223</xdr:rowOff>
    </xdr:from>
    <xdr:ext cx="405111" cy="259045"/>
    <xdr:sp macro="" textlink="">
      <xdr:nvSpPr>
        <xdr:cNvPr id="516" name="【学校施設】&#10;有形固定資産減価償却率該当値テキスト">
          <a:extLst>
            <a:ext uri="{FF2B5EF4-FFF2-40B4-BE49-F238E27FC236}">
              <a16:creationId xmlns:a16="http://schemas.microsoft.com/office/drawing/2014/main" id="{00000000-0008-0000-0E00-000004020000}"/>
            </a:ext>
          </a:extLst>
        </xdr:cNvPr>
        <xdr:cNvSpPr txBox="1"/>
      </xdr:nvSpPr>
      <xdr:spPr>
        <a:xfrm>
          <a:off x="16357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14696</xdr:rowOff>
    </xdr:from>
    <xdr:to>
      <xdr:col>85</xdr:col>
      <xdr:colOff>127000</xdr:colOff>
      <xdr:row>59</xdr:row>
      <xdr:rowOff>44087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5481300" y="101302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102870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4592300" y="101596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112667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3703300" y="102184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23" name="n_1ave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24" name="n_2ave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25" name="n_3ave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526" name="n_1mainValue【学校施設】&#10;有形固定資産減価償却率">
          <a:extLst>
            <a:ext uri="{FF2B5EF4-FFF2-40B4-BE49-F238E27FC236}">
              <a16:creationId xmlns:a16="http://schemas.microsoft.com/office/drawing/2014/main" id="{00000000-0008-0000-0E00-00000E020000}"/>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27" name="n_2mainValue【学校施設】&#10;有形固定資産減価償却率">
          <a:extLst>
            <a:ext uri="{FF2B5EF4-FFF2-40B4-BE49-F238E27FC236}">
              <a16:creationId xmlns:a16="http://schemas.microsoft.com/office/drawing/2014/main" id="{00000000-0008-0000-0E00-00000F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28" name="n_3mainValue【学校施設】&#10;有形固定資産減価償却率">
          <a:extLst>
            <a:ext uri="{FF2B5EF4-FFF2-40B4-BE49-F238E27FC236}">
              <a16:creationId xmlns:a16="http://schemas.microsoft.com/office/drawing/2014/main" id="{00000000-0008-0000-0E00-000010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E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E00-00002B020000}"/>
            </a:ext>
          </a:extLst>
        </xdr:cNvPr>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E00-00002D020000}"/>
            </a:ext>
          </a:extLst>
        </xdr:cNvPr>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E00-00002F020000}"/>
            </a:ext>
          </a:extLst>
        </xdr:cNvPr>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113629</xdr:rowOff>
    </xdr:from>
    <xdr:to>
      <xdr:col>116</xdr:col>
      <xdr:colOff>114300</xdr:colOff>
      <xdr:row>63</xdr:row>
      <xdr:rowOff>43779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2110700" y="10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28556</xdr:rowOff>
    </xdr:from>
    <xdr:ext cx="469744" cy="259045"/>
    <xdr:sp macro="" textlink="">
      <xdr:nvSpPr>
        <xdr:cNvPr id="570" name="【学校施設】&#10;一人当たり面積該当値テキスト">
          <a:extLst>
            <a:ext uri="{FF2B5EF4-FFF2-40B4-BE49-F238E27FC236}">
              <a16:creationId xmlns:a16="http://schemas.microsoft.com/office/drawing/2014/main" id="{00000000-0008-0000-0E00-00003A020000}"/>
            </a:ext>
          </a:extLst>
        </xdr:cNvPr>
        <xdr:cNvSpPr txBox="1"/>
      </xdr:nvSpPr>
      <xdr:spPr>
        <a:xfrm>
          <a:off x="22199600" y="106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117384</xdr:rowOff>
    </xdr:from>
    <xdr:to>
      <xdr:col>112</xdr:col>
      <xdr:colOff>38100</xdr:colOff>
      <xdr:row>63</xdr:row>
      <xdr:rowOff>47534</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1272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164429</xdr:rowOff>
    </xdr:from>
    <xdr:to>
      <xdr:col>116</xdr:col>
      <xdr:colOff>63500</xdr:colOff>
      <xdr:row>62</xdr:row>
      <xdr:rowOff>168184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1323300" y="10794329"/>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119507</xdr:rowOff>
    </xdr:from>
    <xdr:to>
      <xdr:col>107</xdr:col>
      <xdr:colOff>101600</xdr:colOff>
      <xdr:row>63</xdr:row>
      <xdr:rowOff>49657</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0383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168184</xdr:rowOff>
    </xdr:from>
    <xdr:to>
      <xdr:col>111</xdr:col>
      <xdr:colOff>177800</xdr:colOff>
      <xdr:row>62</xdr:row>
      <xdr:rowOff>170307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0434300" y="1079808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9494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170307</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9545300" y="107876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77" name="n_1aveValue【学校施設】&#10;一人当たり面積">
          <a:extLst>
            <a:ext uri="{FF2B5EF4-FFF2-40B4-BE49-F238E27FC236}">
              <a16:creationId xmlns:a16="http://schemas.microsoft.com/office/drawing/2014/main" id="{00000000-0008-0000-0E00-000041020000}"/>
            </a:ext>
          </a:extLst>
        </xdr:cNvPr>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78" name="n_2aveValue【学校施設】&#10;一人当たり面積">
          <a:extLst>
            <a:ext uri="{FF2B5EF4-FFF2-40B4-BE49-F238E27FC236}">
              <a16:creationId xmlns:a16="http://schemas.microsoft.com/office/drawing/2014/main" id="{00000000-0008-0000-0E00-000042020000}"/>
            </a:ext>
          </a:extLst>
        </xdr:cNvPr>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a:extLst>
            <a:ext uri="{FF2B5EF4-FFF2-40B4-BE49-F238E27FC236}">
              <a16:creationId xmlns:a16="http://schemas.microsoft.com/office/drawing/2014/main" id="{00000000-0008-0000-0E00-000043020000}"/>
            </a:ext>
          </a:extLst>
        </xdr:cNvPr>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38661</xdr:rowOff>
    </xdr:from>
    <xdr:ext cx="469744" cy="259045"/>
    <xdr:sp macro="" textlink="">
      <xdr:nvSpPr>
        <xdr:cNvPr id="580" name="n_1mainValue【学校施設】&#10;一人当たり面積">
          <a:extLst>
            <a:ext uri="{FF2B5EF4-FFF2-40B4-BE49-F238E27FC236}">
              <a16:creationId xmlns:a16="http://schemas.microsoft.com/office/drawing/2014/main" id="{00000000-0008-0000-0E00-000044020000}"/>
            </a:ext>
          </a:extLst>
        </xdr:cNvPr>
        <xdr:cNvSpPr txBox="1"/>
      </xdr:nvSpPr>
      <xdr:spPr>
        <a:xfrm>
          <a:off x="210757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40784</xdr:rowOff>
    </xdr:from>
    <xdr:ext cx="469744" cy="259045"/>
    <xdr:sp macro="" textlink="">
      <xdr:nvSpPr>
        <xdr:cNvPr id="581" name="n_2mainValue【学校施設】&#10;一人当たり面積">
          <a:extLst>
            <a:ext uri="{FF2B5EF4-FFF2-40B4-BE49-F238E27FC236}">
              <a16:creationId xmlns:a16="http://schemas.microsoft.com/office/drawing/2014/main" id="{00000000-0008-0000-0E00-000045020000}"/>
            </a:ext>
          </a:extLst>
        </xdr:cNvPr>
        <xdr:cNvSpPr txBox="1"/>
      </xdr:nvSpPr>
      <xdr:spPr>
        <a:xfrm>
          <a:off x="20199427" y="108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582" name="n_3mainValue【学校施設】&#10;一人当たり面積">
          <a:extLst>
            <a:ext uri="{FF2B5EF4-FFF2-40B4-BE49-F238E27FC236}">
              <a16:creationId xmlns:a16="http://schemas.microsoft.com/office/drawing/2014/main" id="{00000000-0008-0000-0E00-000046020000}"/>
            </a:ext>
          </a:extLst>
        </xdr:cNvPr>
        <xdr:cNvSpPr txBox="1"/>
      </xdr:nvSpPr>
      <xdr:spPr>
        <a:xfrm>
          <a:off x="19310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a:extLst>
            <a:ext uri="{FF2B5EF4-FFF2-40B4-BE49-F238E27FC236}">
              <a16:creationId xmlns:a16="http://schemas.microsoft.com/office/drawing/2014/main" id="{00000000-0008-0000-0E00-00005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7" name="【児童館】&#10;有形固定資産減価償却率最小値テキスト">
          <a:extLst>
            <a:ext uri="{FF2B5EF4-FFF2-40B4-BE49-F238E27FC236}">
              <a16:creationId xmlns:a16="http://schemas.microsoft.com/office/drawing/2014/main" id="{00000000-0008-0000-0E00-00005F02000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9" name="【児童館】&#10;有形固定資産減価償却率最大値テキスト">
          <a:extLst>
            <a:ext uri="{FF2B5EF4-FFF2-40B4-BE49-F238E27FC236}">
              <a16:creationId xmlns:a16="http://schemas.microsoft.com/office/drawing/2014/main" id="{00000000-0008-0000-0E00-000061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11" name="【児童館】&#10;有形固定資産減価償却率平均値テキスト">
          <a:extLst>
            <a:ext uri="{FF2B5EF4-FFF2-40B4-BE49-F238E27FC236}">
              <a16:creationId xmlns:a16="http://schemas.microsoft.com/office/drawing/2014/main" id="{00000000-0008-0000-0E00-000063020000}"/>
            </a:ext>
          </a:extLst>
        </xdr:cNvPr>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118127</xdr:rowOff>
    </xdr:from>
    <xdr:ext cx="469744" cy="259045"/>
    <xdr:sp macro="" textlink="">
      <xdr:nvSpPr>
        <xdr:cNvPr id="622" name="【児童館】&#10;有形固定資産減価償却率該当値テキスト">
          <a:extLst>
            <a:ext uri="{FF2B5EF4-FFF2-40B4-BE49-F238E27FC236}">
              <a16:creationId xmlns:a16="http://schemas.microsoft.com/office/drawing/2014/main" id="{00000000-0008-0000-0E00-00006E020000}"/>
            </a:ext>
          </a:extLst>
        </xdr:cNvPr>
        <xdr:cNvSpPr txBox="1"/>
      </xdr:nvSpPr>
      <xdr:spPr>
        <a:xfrm>
          <a:off x="16357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29" name="n_1aveValue【児童館】&#10;有形固定資産減価償却率">
          <a:extLst>
            <a:ext uri="{FF2B5EF4-FFF2-40B4-BE49-F238E27FC236}">
              <a16:creationId xmlns:a16="http://schemas.microsoft.com/office/drawing/2014/main" id="{00000000-0008-0000-0E00-000075020000}"/>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30" name="n_2aveValue【児童館】&#10;有形固定資産減価償却率">
          <a:extLst>
            <a:ext uri="{FF2B5EF4-FFF2-40B4-BE49-F238E27FC236}">
              <a16:creationId xmlns:a16="http://schemas.microsoft.com/office/drawing/2014/main" id="{00000000-0008-0000-0E00-000076020000}"/>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631" name="n_3aveValue【児童館】&#10;有形固定資産減価償却率">
          <a:extLst>
            <a:ext uri="{FF2B5EF4-FFF2-40B4-BE49-F238E27FC236}">
              <a16:creationId xmlns:a16="http://schemas.microsoft.com/office/drawing/2014/main" id="{00000000-0008-0000-0E00-000077020000}"/>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77</xdr:row>
      <xdr:rowOff>111777</xdr:rowOff>
    </xdr:from>
    <xdr:ext cx="469744" cy="259045"/>
    <xdr:sp macro="" textlink="">
      <xdr:nvSpPr>
        <xdr:cNvPr id="632" name="n_1mainValue【児童館】&#10;有形固定資産減価償却率">
          <a:extLst>
            <a:ext uri="{FF2B5EF4-FFF2-40B4-BE49-F238E27FC236}">
              <a16:creationId xmlns:a16="http://schemas.microsoft.com/office/drawing/2014/main" id="{00000000-0008-0000-0E00-000078020000}"/>
            </a:ext>
          </a:extLst>
        </xdr:cNvPr>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633" name="n_2mainValue【児童館】&#10;有形固定資産減価償却率">
          <a:extLst>
            <a:ext uri="{FF2B5EF4-FFF2-40B4-BE49-F238E27FC236}">
              <a16:creationId xmlns:a16="http://schemas.microsoft.com/office/drawing/2014/main" id="{00000000-0008-0000-0E00-000079020000}"/>
            </a:ext>
          </a:extLst>
        </xdr:cNvPr>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77</xdr:row>
      <xdr:rowOff>111777</xdr:rowOff>
    </xdr:from>
    <xdr:ext cx="469744" cy="259045"/>
    <xdr:sp macro="" textlink="">
      <xdr:nvSpPr>
        <xdr:cNvPr id="634" name="n_3mainValue【児童館】&#10;有形固定資産減価償却率">
          <a:extLst>
            <a:ext uri="{FF2B5EF4-FFF2-40B4-BE49-F238E27FC236}">
              <a16:creationId xmlns:a16="http://schemas.microsoft.com/office/drawing/2014/main" id="{00000000-0008-0000-0E00-00007A020000}"/>
            </a:ext>
          </a:extLst>
        </xdr:cNvPr>
        <xdr:cNvSpPr txBox="1"/>
      </xdr:nvSpPr>
      <xdr:spPr>
        <a:xfrm>
          <a:off x="13468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児童館】&#10;一人当たり面積グラフ枠">
          <a:extLst>
            <a:ext uri="{FF2B5EF4-FFF2-40B4-BE49-F238E27FC236}">
              <a16:creationId xmlns:a16="http://schemas.microsoft.com/office/drawing/2014/main" id="{00000000-0008-0000-0E00-00009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61" name="【児童館】&#10;一人当たり面積最小値テキスト">
          <a:extLst>
            <a:ext uri="{FF2B5EF4-FFF2-40B4-BE49-F238E27FC236}">
              <a16:creationId xmlns:a16="http://schemas.microsoft.com/office/drawing/2014/main" id="{00000000-0008-0000-0E00-000095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63" name="【児童館】&#10;一人当たり面積最大値テキスト">
          <a:extLst>
            <a:ext uri="{FF2B5EF4-FFF2-40B4-BE49-F238E27FC236}">
              <a16:creationId xmlns:a16="http://schemas.microsoft.com/office/drawing/2014/main" id="{00000000-0008-0000-0E00-000097020000}"/>
            </a:ext>
          </a:extLst>
        </xdr:cNvPr>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665" name="【児童館】&#10;一人当たり面積平均値テキスト">
          <a:extLst>
            <a:ext uri="{FF2B5EF4-FFF2-40B4-BE49-F238E27FC236}">
              <a16:creationId xmlns:a16="http://schemas.microsoft.com/office/drawing/2014/main" id="{00000000-0008-0000-0E00-000099020000}"/>
            </a:ext>
          </a:extLst>
        </xdr:cNvPr>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76" name="【児童館】&#10;一人当たり面積該当値テキスト">
          <a:extLst>
            <a:ext uri="{FF2B5EF4-FFF2-40B4-BE49-F238E27FC236}">
              <a16:creationId xmlns:a16="http://schemas.microsoft.com/office/drawing/2014/main" id="{00000000-0008-0000-0E00-0000A4020000}"/>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104321</xdr:rowOff>
    </xdr:from>
    <xdr:to>
      <xdr:col>112</xdr:col>
      <xdr:colOff>38100</xdr:colOff>
      <xdr:row>86</xdr:row>
      <xdr:rowOff>34471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1272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155121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21323300" y="147174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104321</xdr:rowOff>
    </xdr:from>
    <xdr:to>
      <xdr:col>107</xdr:col>
      <xdr:colOff>101600</xdr:colOff>
      <xdr:row>86</xdr:row>
      <xdr:rowOff>34471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0383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155121</xdr:rowOff>
    </xdr:from>
    <xdr:to>
      <xdr:col>111</xdr:col>
      <xdr:colOff>177800</xdr:colOff>
      <xdr:row>85</xdr:row>
      <xdr:rowOff>155121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20434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85</xdr:row>
      <xdr:rowOff>155121</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9545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110870</xdr:rowOff>
    </xdr:from>
    <xdr:ext cx="469744" cy="259045"/>
    <xdr:sp macro="" textlink="">
      <xdr:nvSpPr>
        <xdr:cNvPr id="683" name="n_1aveValue【児童館】&#10;一人当たり面積">
          <a:extLst>
            <a:ext uri="{FF2B5EF4-FFF2-40B4-BE49-F238E27FC236}">
              <a16:creationId xmlns:a16="http://schemas.microsoft.com/office/drawing/2014/main" id="{00000000-0008-0000-0E00-0000AB020000}"/>
            </a:ext>
          </a:extLst>
        </xdr:cNvPr>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84" name="n_2aveValue【児童館】&#10;一人当たり面積">
          <a:extLst>
            <a:ext uri="{FF2B5EF4-FFF2-40B4-BE49-F238E27FC236}">
              <a16:creationId xmlns:a16="http://schemas.microsoft.com/office/drawing/2014/main" id="{00000000-0008-0000-0E00-0000AC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85" name="n_3aveValue【児童館】&#10;一人当たり面積">
          <a:extLst>
            <a:ext uri="{FF2B5EF4-FFF2-40B4-BE49-F238E27FC236}">
              <a16:creationId xmlns:a16="http://schemas.microsoft.com/office/drawing/2014/main" id="{00000000-0008-0000-0E00-0000AD020000}"/>
            </a:ext>
          </a:extLst>
        </xdr:cNvPr>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25598</xdr:rowOff>
    </xdr:from>
    <xdr:ext cx="469744" cy="259045"/>
    <xdr:sp macro="" textlink="">
      <xdr:nvSpPr>
        <xdr:cNvPr id="686" name="n_1mainValue【児童館】&#10;一人当たり面積">
          <a:extLst>
            <a:ext uri="{FF2B5EF4-FFF2-40B4-BE49-F238E27FC236}">
              <a16:creationId xmlns:a16="http://schemas.microsoft.com/office/drawing/2014/main" id="{00000000-0008-0000-0E00-0000AE020000}"/>
            </a:ext>
          </a:extLst>
        </xdr:cNvPr>
        <xdr:cNvSpPr txBox="1"/>
      </xdr:nvSpPr>
      <xdr:spPr>
        <a:xfrm>
          <a:off x="210757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25598</xdr:rowOff>
    </xdr:from>
    <xdr:ext cx="469744" cy="259045"/>
    <xdr:sp macro="" textlink="">
      <xdr:nvSpPr>
        <xdr:cNvPr id="687" name="n_2mainValue【児童館】&#10;一人当たり面積">
          <a:extLst>
            <a:ext uri="{FF2B5EF4-FFF2-40B4-BE49-F238E27FC236}">
              <a16:creationId xmlns:a16="http://schemas.microsoft.com/office/drawing/2014/main" id="{00000000-0008-0000-0E00-0000AF020000}"/>
            </a:ext>
          </a:extLst>
        </xdr:cNvPr>
        <xdr:cNvSpPr txBox="1"/>
      </xdr:nvSpPr>
      <xdr:spPr>
        <a:xfrm>
          <a:off x="20199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688" name="n_3mainValue【児童館】&#10;一人当たり面積">
          <a:extLst>
            <a:ext uri="{FF2B5EF4-FFF2-40B4-BE49-F238E27FC236}">
              <a16:creationId xmlns:a16="http://schemas.microsoft.com/office/drawing/2014/main" id="{00000000-0008-0000-0E00-0000B0020000}"/>
            </a:ext>
          </a:extLst>
        </xdr:cNvPr>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a:extLst>
            <a:ext uri="{FF2B5EF4-FFF2-40B4-BE49-F238E27FC236}">
              <a16:creationId xmlns:a16="http://schemas.microsoft.com/office/drawing/2014/main" id="{00000000-0008-0000-0E00-0000C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714" name="【公民館】&#10;有形固定資産減価償却率最小値テキスト">
          <a:extLst>
            <a:ext uri="{FF2B5EF4-FFF2-40B4-BE49-F238E27FC236}">
              <a16:creationId xmlns:a16="http://schemas.microsoft.com/office/drawing/2014/main" id="{00000000-0008-0000-0E00-0000CA020000}"/>
            </a:ext>
          </a:extLst>
        </xdr:cNvPr>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6" name="【公民館】&#10;有形固定資産減価償却率最大値テキスト">
          <a:extLst>
            <a:ext uri="{FF2B5EF4-FFF2-40B4-BE49-F238E27FC236}">
              <a16:creationId xmlns:a16="http://schemas.microsoft.com/office/drawing/2014/main" id="{00000000-0008-0000-0E00-0000CC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718" name="【公民館】&#10;有形固定資産減価償却率平均値テキスト">
          <a:extLst>
            <a:ext uri="{FF2B5EF4-FFF2-40B4-BE49-F238E27FC236}">
              <a16:creationId xmlns:a16="http://schemas.microsoft.com/office/drawing/2014/main" id="{00000000-0008-0000-0E00-0000CE020000}"/>
            </a:ext>
          </a:extLst>
        </xdr:cNvPr>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729" name="【公民館】&#10;有形固定資産減価償却率該当値テキスト">
          <a:extLst>
            <a:ext uri="{FF2B5EF4-FFF2-40B4-BE49-F238E27FC236}">
              <a16:creationId xmlns:a16="http://schemas.microsoft.com/office/drawing/2014/main" id="{00000000-0008-0000-0E00-0000D9020000}"/>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3703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736" name="n_1aveValue【公民館】&#10;有形固定資産減価償却率">
          <a:extLst>
            <a:ext uri="{FF2B5EF4-FFF2-40B4-BE49-F238E27FC236}">
              <a16:creationId xmlns:a16="http://schemas.microsoft.com/office/drawing/2014/main" id="{00000000-0008-0000-0E00-0000E002000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37" name="n_2aveValue【公民館】&#10;有形固定資産減価償却率">
          <a:extLst>
            <a:ext uri="{FF2B5EF4-FFF2-40B4-BE49-F238E27FC236}">
              <a16:creationId xmlns:a16="http://schemas.microsoft.com/office/drawing/2014/main" id="{00000000-0008-0000-0E00-0000E1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738" name="n_3aveValue【公民館】&#10;有形固定資産減価償却率">
          <a:extLst>
            <a:ext uri="{FF2B5EF4-FFF2-40B4-BE49-F238E27FC236}">
              <a16:creationId xmlns:a16="http://schemas.microsoft.com/office/drawing/2014/main" id="{00000000-0008-0000-0E00-0000E2020000}"/>
            </a:ext>
          </a:extLst>
        </xdr:cNvPr>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739" name="n_1mainValue【公民館】&#10;有形固定資産減価償却率">
          <a:extLst>
            <a:ext uri="{FF2B5EF4-FFF2-40B4-BE49-F238E27FC236}">
              <a16:creationId xmlns:a16="http://schemas.microsoft.com/office/drawing/2014/main" id="{00000000-0008-0000-0E00-0000E3020000}"/>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740" name="n_2mainValue【公民館】&#10;有形固定資産減価償却率">
          <a:extLst>
            <a:ext uri="{FF2B5EF4-FFF2-40B4-BE49-F238E27FC236}">
              <a16:creationId xmlns:a16="http://schemas.microsoft.com/office/drawing/2014/main" id="{00000000-0008-0000-0E00-0000E4020000}"/>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67327</xdr:rowOff>
    </xdr:from>
    <xdr:ext cx="469744" cy="259045"/>
    <xdr:sp macro="" textlink="">
      <xdr:nvSpPr>
        <xdr:cNvPr id="741" name="n_3mainValue【公民館】&#10;有形固定資産減価償却率">
          <a:extLst>
            <a:ext uri="{FF2B5EF4-FFF2-40B4-BE49-F238E27FC236}">
              <a16:creationId xmlns:a16="http://schemas.microsoft.com/office/drawing/2014/main" id="{00000000-0008-0000-0E00-0000E5020000}"/>
            </a:ext>
          </a:extLst>
        </xdr:cNvPr>
        <xdr:cNvSpPr txBox="1"/>
      </xdr:nvSpPr>
      <xdr:spPr>
        <a:xfrm>
          <a:off x="13468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a:extLst>
            <a:ext uri="{FF2B5EF4-FFF2-40B4-BE49-F238E27FC236}">
              <a16:creationId xmlns:a16="http://schemas.microsoft.com/office/drawing/2014/main" id="{00000000-0008-0000-0E00-0000F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64" name="【公民館】&#10;一人当たり面積最小値テキスト">
          <a:extLst>
            <a:ext uri="{FF2B5EF4-FFF2-40B4-BE49-F238E27FC236}">
              <a16:creationId xmlns:a16="http://schemas.microsoft.com/office/drawing/2014/main" id="{00000000-0008-0000-0E00-0000FC020000}"/>
            </a:ext>
          </a:extLst>
        </xdr:cNvPr>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66" name="【公民館】&#10;一人当たり面積最大値テキスト">
          <a:extLst>
            <a:ext uri="{FF2B5EF4-FFF2-40B4-BE49-F238E27FC236}">
              <a16:creationId xmlns:a16="http://schemas.microsoft.com/office/drawing/2014/main" id="{00000000-0008-0000-0E00-0000FE020000}"/>
            </a:ext>
          </a:extLst>
        </xdr:cNvPr>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68" name="【公民館】&#10;一人当たり面積平均値テキスト">
          <a:extLst>
            <a:ext uri="{FF2B5EF4-FFF2-40B4-BE49-F238E27FC236}">
              <a16:creationId xmlns:a16="http://schemas.microsoft.com/office/drawing/2014/main" id="{00000000-0008-0000-0E00-00000003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140157</xdr:rowOff>
    </xdr:from>
    <xdr:to>
      <xdr:col>116</xdr:col>
      <xdr:colOff>114300</xdr:colOff>
      <xdr:row>108</xdr:row>
      <xdr:rowOff>70307</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2110700" y="18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55084</xdr:rowOff>
    </xdr:from>
    <xdr:ext cx="469744" cy="259045"/>
    <xdr:sp macro="" textlink="">
      <xdr:nvSpPr>
        <xdr:cNvPr id="779" name="【公民館】&#10;一人当たり面積該当値テキスト">
          <a:extLst>
            <a:ext uri="{FF2B5EF4-FFF2-40B4-BE49-F238E27FC236}">
              <a16:creationId xmlns:a16="http://schemas.microsoft.com/office/drawing/2014/main" id="{00000000-0008-0000-0E00-00000B030000}"/>
            </a:ext>
          </a:extLst>
        </xdr:cNvPr>
        <xdr:cNvSpPr txBox="1"/>
      </xdr:nvSpPr>
      <xdr:spPr>
        <a:xfrm>
          <a:off x="22199600" y="184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140157</xdr:rowOff>
    </xdr:from>
    <xdr:to>
      <xdr:col>112</xdr:col>
      <xdr:colOff>38100</xdr:colOff>
      <xdr:row>108</xdr:row>
      <xdr:rowOff>70307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21272500" y="18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19507</xdr:rowOff>
    </xdr:from>
    <xdr:to>
      <xdr:col>116</xdr:col>
      <xdr:colOff>63500</xdr:colOff>
      <xdr:row>108</xdr:row>
      <xdr:rowOff>19507</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1323300" y="18536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141072</xdr:rowOff>
    </xdr:from>
    <xdr:to>
      <xdr:col>107</xdr:col>
      <xdr:colOff>101600</xdr:colOff>
      <xdr:row>108</xdr:row>
      <xdr:rowOff>71222</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20383500" y="184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19507</xdr:rowOff>
    </xdr:from>
    <xdr:to>
      <xdr:col>111</xdr:col>
      <xdr:colOff>177800</xdr:colOff>
      <xdr:row>108</xdr:row>
      <xdr:rowOff>20422</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20434300" y="185361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141072</xdr:rowOff>
    </xdr:from>
    <xdr:to>
      <xdr:col>102</xdr:col>
      <xdr:colOff>165100</xdr:colOff>
      <xdr:row>108</xdr:row>
      <xdr:rowOff>71222</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9494500" y="184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20422</xdr:rowOff>
    </xdr:from>
    <xdr:to>
      <xdr:col>107</xdr:col>
      <xdr:colOff>50800</xdr:colOff>
      <xdr:row>108</xdr:row>
      <xdr:rowOff>20422</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9545300" y="18537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786" name="n_1aveValue【公民館】&#10;一人当たり面積">
          <a:extLst>
            <a:ext uri="{FF2B5EF4-FFF2-40B4-BE49-F238E27FC236}">
              <a16:creationId xmlns:a16="http://schemas.microsoft.com/office/drawing/2014/main" id="{00000000-0008-0000-0E00-000012030000}"/>
            </a:ext>
          </a:extLst>
        </xdr:cNvPr>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787" name="n_2aveValue【公民館】&#10;一人当たり面積">
          <a:extLst>
            <a:ext uri="{FF2B5EF4-FFF2-40B4-BE49-F238E27FC236}">
              <a16:creationId xmlns:a16="http://schemas.microsoft.com/office/drawing/2014/main" id="{00000000-0008-0000-0E00-000013030000}"/>
            </a:ext>
          </a:extLst>
        </xdr:cNvPr>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88" name="n_3aveValue【公民館】&#10;一人当たり面積">
          <a:extLst>
            <a:ext uri="{FF2B5EF4-FFF2-40B4-BE49-F238E27FC236}">
              <a16:creationId xmlns:a16="http://schemas.microsoft.com/office/drawing/2014/main" id="{00000000-0008-0000-0E00-000014030000}"/>
            </a:ext>
          </a:extLst>
        </xdr:cNvPr>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61434</xdr:rowOff>
    </xdr:from>
    <xdr:ext cx="469744" cy="259045"/>
    <xdr:sp macro="" textlink="">
      <xdr:nvSpPr>
        <xdr:cNvPr id="789" name="n_1mainValue【公民館】&#10;一人当たり面積">
          <a:extLst>
            <a:ext uri="{FF2B5EF4-FFF2-40B4-BE49-F238E27FC236}">
              <a16:creationId xmlns:a16="http://schemas.microsoft.com/office/drawing/2014/main" id="{00000000-0008-0000-0E00-000015030000}"/>
            </a:ext>
          </a:extLst>
        </xdr:cNvPr>
        <xdr:cNvSpPr txBox="1"/>
      </xdr:nvSpPr>
      <xdr:spPr>
        <a:xfrm>
          <a:off x="21075727" y="185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62349</xdr:rowOff>
    </xdr:from>
    <xdr:ext cx="469744" cy="259045"/>
    <xdr:sp macro="" textlink="">
      <xdr:nvSpPr>
        <xdr:cNvPr id="790" name="n_2mainValue【公民館】&#10;一人当たり面積">
          <a:extLst>
            <a:ext uri="{FF2B5EF4-FFF2-40B4-BE49-F238E27FC236}">
              <a16:creationId xmlns:a16="http://schemas.microsoft.com/office/drawing/2014/main" id="{00000000-0008-0000-0E00-000016030000}"/>
            </a:ext>
          </a:extLst>
        </xdr:cNvPr>
        <xdr:cNvSpPr txBox="1"/>
      </xdr:nvSpPr>
      <xdr:spPr>
        <a:xfrm>
          <a:off x="20199427" y="185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62349</xdr:rowOff>
    </xdr:from>
    <xdr:ext cx="469744" cy="259045"/>
    <xdr:sp macro="" textlink="">
      <xdr:nvSpPr>
        <xdr:cNvPr id="791" name="n_3mainValue【公民館】&#10;一人当たり面積">
          <a:extLst>
            <a:ext uri="{FF2B5EF4-FFF2-40B4-BE49-F238E27FC236}">
              <a16:creationId xmlns:a16="http://schemas.microsoft.com/office/drawing/2014/main" id="{00000000-0008-0000-0E00-000017030000}"/>
            </a:ext>
          </a:extLst>
        </xdr:cNvPr>
        <xdr:cNvSpPr txBox="1"/>
      </xdr:nvSpPr>
      <xdr:spPr>
        <a:xfrm>
          <a:off x="19310427" y="185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おいて、橋りょう・トンネル、公営住宅、保育所、学校施設、児童館、公民館について類似団体平均を上回った。この内、橋りょうについては、近年、社会資本整備総合交付金を活用し、長寿命化が図られているが、保育所、児童館、公民館については、耐用年数を経過しており、統廃合、建替えを含めた議論と老朽化対策が急務で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た、住民一人当たり面積については、類似団体内平均値を下回っているが、施設の利用状況や稼働率、将来の人口動向などと併せて今年度策定予定の個別施設計画作成の際の指標として参考にしながら今後の整備方針を検討し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公営住宅については、住民一人当たり面積も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過剰な施設となっていないか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町民ニーズと財政運営の調整を図りながら総戸数の再検討が必要である。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118473</xdr:rowOff>
    </xdr:from>
    <xdr:to>
      <xdr:col>24</xdr:col>
      <xdr:colOff>114300</xdr:colOff>
      <xdr:row>38</xdr:row>
      <xdr:rowOff>48623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141350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169273</xdr:rowOff>
    </xdr:from>
    <xdr:to>
      <xdr:col>24</xdr:col>
      <xdr:colOff>63500</xdr:colOff>
      <xdr:row>38</xdr:row>
      <xdr:rowOff>30480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1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59872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4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84744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19685</xdr:rowOff>
    </xdr:from>
    <xdr:to>
      <xdr:col>55</xdr:col>
      <xdr:colOff>50800</xdr:colOff>
      <xdr:row>36</xdr:row>
      <xdr:rowOff>121285</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42562</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0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31115</xdr:rowOff>
    </xdr:from>
    <xdr:to>
      <xdr:col>50</xdr:col>
      <xdr:colOff>165100</xdr:colOff>
      <xdr:row>36</xdr:row>
      <xdr:rowOff>132715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70485</xdr:rowOff>
    </xdr:from>
    <xdr:to>
      <xdr:col>55</xdr:col>
      <xdr:colOff>0</xdr:colOff>
      <xdr:row>36</xdr:row>
      <xdr:rowOff>81915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62426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36830</xdr:rowOff>
    </xdr:from>
    <xdr:to>
      <xdr:col>46</xdr:col>
      <xdr:colOff>38100</xdr:colOff>
      <xdr:row>36</xdr:row>
      <xdr:rowOff>138430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81915</xdr:rowOff>
    </xdr:from>
    <xdr:to>
      <xdr:col>50</xdr:col>
      <xdr:colOff>114300</xdr:colOff>
      <xdr:row>36</xdr:row>
      <xdr:rowOff>87630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8750300" y="6254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42545</xdr:rowOff>
    </xdr:from>
    <xdr:to>
      <xdr:col>41</xdr:col>
      <xdr:colOff>101600</xdr:colOff>
      <xdr:row>36</xdr:row>
      <xdr:rowOff>144145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87630</xdr:rowOff>
    </xdr:from>
    <xdr:to>
      <xdr:col>45</xdr:col>
      <xdr:colOff>177800</xdr:colOff>
      <xdr:row>36</xdr:row>
      <xdr:rowOff>93345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7861300" y="6259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20972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169562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32402</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149242</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59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154957</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160672</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00000000-0008-0000-0F00-0000A0000000}"/>
            </a:ext>
          </a:extLst>
        </xdr:cNvPr>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F00-0000A2000000}"/>
            </a:ext>
          </a:extLst>
        </xdr:cNvPr>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F00-0000A4000000}"/>
            </a:ext>
          </a:extLst>
        </xdr:cNvPr>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58601</xdr:rowOff>
    </xdr:from>
    <xdr:to>
      <xdr:col>24</xdr:col>
      <xdr:colOff>114300</xdr:colOff>
      <xdr:row>55</xdr:row>
      <xdr:rowOff>160201</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45847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144978</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00000000-0008-0000-0F00-0000AF000000}"/>
            </a:ext>
          </a:extLst>
        </xdr:cNvPr>
        <xdr:cNvSpPr txBox="1"/>
      </xdr:nvSpPr>
      <xdr:spPr>
        <a:xfrm>
          <a:off x="4673600" y="9403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79828</xdr:rowOff>
    </xdr:from>
    <xdr:to>
      <xdr:col>20</xdr:col>
      <xdr:colOff>38100</xdr:colOff>
      <xdr:row>56</xdr:row>
      <xdr:rowOff>9978</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3746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109401</xdr:rowOff>
    </xdr:from>
    <xdr:to>
      <xdr:col>24</xdr:col>
      <xdr:colOff>63500</xdr:colOff>
      <xdr:row>55</xdr:row>
      <xdr:rowOff>130628</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3797300" y="95391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151674</xdr:rowOff>
    </xdr:from>
    <xdr:to>
      <xdr:col>15</xdr:col>
      <xdr:colOff>101600</xdr:colOff>
      <xdr:row>56</xdr:row>
      <xdr:rowOff>81824</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2857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130628</xdr:rowOff>
    </xdr:from>
    <xdr:to>
      <xdr:col>19</xdr:col>
      <xdr:colOff>177800</xdr:colOff>
      <xdr:row>56</xdr:row>
      <xdr:rowOff>31024</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2908300" y="956037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117384</xdr:rowOff>
    </xdr:from>
    <xdr:to>
      <xdr:col>10</xdr:col>
      <xdr:colOff>165100</xdr:colOff>
      <xdr:row>56</xdr:row>
      <xdr:rowOff>47534</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1968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168184</xdr:rowOff>
    </xdr:from>
    <xdr:to>
      <xdr:col>15</xdr:col>
      <xdr:colOff>50800</xdr:colOff>
      <xdr:row>56</xdr:row>
      <xdr:rowOff>31024</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2019300" y="9597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38661</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53357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139899</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26505</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98351</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64061</xdr:rowOff>
    </xdr:from>
    <xdr:ext cx="405111" cy="259045"/>
    <xdr:sp macro="" textlink="">
      <xdr:nvSpPr>
        <xdr:cNvPr id="187" name="n_3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a:extLst>
            <a:ext uri="{FF2B5EF4-FFF2-40B4-BE49-F238E27FC236}">
              <a16:creationId xmlns:a16="http://schemas.microsoft.com/office/drawing/2014/main" id="{00000000-0008-0000-0F00-0000D4000000}"/>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a:extLst>
            <a:ext uri="{FF2B5EF4-FFF2-40B4-BE49-F238E27FC236}">
              <a16:creationId xmlns:a16="http://schemas.microsoft.com/office/drawing/2014/main" id="{00000000-0008-0000-0F00-0000D6000000}"/>
            </a:ext>
          </a:extLst>
        </xdr:cNvPr>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6" name="【体育館・プール】&#10;一人当たり面積平均値テキスト">
          <a:extLst>
            <a:ext uri="{FF2B5EF4-FFF2-40B4-BE49-F238E27FC236}">
              <a16:creationId xmlns:a16="http://schemas.microsoft.com/office/drawing/2014/main" id="{00000000-0008-0000-0F00-0000D8000000}"/>
            </a:ext>
          </a:extLst>
        </xdr:cNvPr>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164084</xdr:rowOff>
    </xdr:from>
    <xdr:to>
      <xdr:col>55</xdr:col>
      <xdr:colOff>50800</xdr:colOff>
      <xdr:row>63</xdr:row>
      <xdr:rowOff>94234</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0426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142511</xdr:rowOff>
    </xdr:from>
    <xdr:ext cx="469744" cy="259045"/>
    <xdr:sp macro="" textlink="">
      <xdr:nvSpPr>
        <xdr:cNvPr id="227" name="【体育館・プール】&#10;一人当たり面積該当値テキスト">
          <a:extLst>
            <a:ext uri="{FF2B5EF4-FFF2-40B4-BE49-F238E27FC236}">
              <a16:creationId xmlns:a16="http://schemas.microsoft.com/office/drawing/2014/main" id="{00000000-0008-0000-0F00-0000E3000000}"/>
            </a:ext>
          </a:extLst>
        </xdr:cNvPr>
        <xdr:cNvSpPr txBox="1"/>
      </xdr:nvSpPr>
      <xdr:spPr>
        <a:xfrm>
          <a:off x="10515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43434</xdr:rowOff>
    </xdr:from>
    <xdr:to>
      <xdr:col>55</xdr:col>
      <xdr:colOff>0</xdr:colOff>
      <xdr:row>63</xdr:row>
      <xdr:rowOff>45720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9639300" y="108447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42926</xdr:rowOff>
    </xdr:from>
    <xdr:to>
      <xdr:col>46</xdr:col>
      <xdr:colOff>38100</xdr:colOff>
      <xdr:row>63</xdr:row>
      <xdr:rowOff>144526</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8699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93726</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8750300" y="108470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93726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861300" y="1084326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4" name="n_1aveValue【体育館・プール】&#10;一人当たり面積">
          <a:extLst>
            <a:ext uri="{FF2B5EF4-FFF2-40B4-BE49-F238E27FC236}">
              <a16:creationId xmlns:a16="http://schemas.microsoft.com/office/drawing/2014/main" id="{00000000-0008-0000-0F00-0000EA000000}"/>
            </a:ext>
          </a:extLst>
        </xdr:cNvPr>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5" name="n_2aveValue【体育館・プール】&#10;一人当たり面積">
          <a:extLst>
            <a:ext uri="{FF2B5EF4-FFF2-40B4-BE49-F238E27FC236}">
              <a16:creationId xmlns:a16="http://schemas.microsoft.com/office/drawing/2014/main" id="{00000000-0008-0000-0F00-0000EB000000}"/>
            </a:ext>
          </a:extLst>
        </xdr:cNvPr>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6" name="n_3aveValue【体育館・プール】&#10;一人当たり面積">
          <a:extLst>
            <a:ext uri="{FF2B5EF4-FFF2-40B4-BE49-F238E27FC236}">
              <a16:creationId xmlns:a16="http://schemas.microsoft.com/office/drawing/2014/main" id="{00000000-0008-0000-0F00-0000EC000000}"/>
            </a:ext>
          </a:extLst>
        </xdr:cNvPr>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37" name="n_1mainValue【体育館・プール】&#10;一人当たり面積">
          <a:extLst>
            <a:ext uri="{FF2B5EF4-FFF2-40B4-BE49-F238E27FC236}">
              <a16:creationId xmlns:a16="http://schemas.microsoft.com/office/drawing/2014/main" id="{00000000-0008-0000-0F00-0000ED000000}"/>
            </a:ext>
          </a:extLst>
        </xdr:cNvPr>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135653</xdr:rowOff>
    </xdr:from>
    <xdr:ext cx="469744" cy="259045"/>
    <xdr:sp macro="" textlink="">
      <xdr:nvSpPr>
        <xdr:cNvPr id="238" name="n_2mainValue【体育館・プール】&#10;一人当たり面積">
          <a:extLst>
            <a:ext uri="{FF2B5EF4-FFF2-40B4-BE49-F238E27FC236}">
              <a16:creationId xmlns:a16="http://schemas.microsoft.com/office/drawing/2014/main" id="{00000000-0008-0000-0F00-0000EE000000}"/>
            </a:ext>
          </a:extLst>
        </xdr:cNvPr>
        <xdr:cNvSpPr txBox="1"/>
      </xdr:nvSpPr>
      <xdr:spPr>
        <a:xfrm>
          <a:off x="8515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39" name="n_3mainValue【体育館・プール】&#10;一人当たり面積">
          <a:extLst>
            <a:ext uri="{FF2B5EF4-FFF2-40B4-BE49-F238E27FC236}">
              <a16:creationId xmlns:a16="http://schemas.microsoft.com/office/drawing/2014/main" id="{00000000-0008-0000-0F00-0000EF000000}"/>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a:extLst>
            <a:ext uri="{FF2B5EF4-FFF2-40B4-BE49-F238E27FC236}">
              <a16:creationId xmlns:a16="http://schemas.microsoft.com/office/drawing/2014/main" id="{00000000-0008-0000-0F00-000007010000}"/>
            </a:ext>
          </a:extLst>
        </xdr:cNvPr>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a:extLst>
            <a:ext uri="{FF2B5EF4-FFF2-40B4-BE49-F238E27FC236}">
              <a16:creationId xmlns:a16="http://schemas.microsoft.com/office/drawing/2014/main" id="{00000000-0008-0000-0F00-000009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00000000-0008-0000-0F00-00000B010000}"/>
            </a:ext>
          </a:extLst>
        </xdr:cNvPr>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51308</xdr:rowOff>
    </xdr:from>
    <xdr:to>
      <xdr:col>24</xdr:col>
      <xdr:colOff>114300</xdr:colOff>
      <xdr:row>84</xdr:row>
      <xdr:rowOff>152908</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4584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29735</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00000000-0008-0000-0F00-000016010000}"/>
            </a:ext>
          </a:extLst>
        </xdr:cNvPr>
        <xdr:cNvSpPr txBox="1"/>
      </xdr:nvSpPr>
      <xdr:spPr>
        <a:xfrm>
          <a:off x="4673600"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99313</xdr:rowOff>
    </xdr:from>
    <xdr:to>
      <xdr:col>20</xdr:col>
      <xdr:colOff>38100</xdr:colOff>
      <xdr:row>85</xdr:row>
      <xdr:rowOff>29463</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3746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102108</xdr:rowOff>
    </xdr:from>
    <xdr:to>
      <xdr:col>24</xdr:col>
      <xdr:colOff>63500</xdr:colOff>
      <xdr:row>84</xdr:row>
      <xdr:rowOff>150113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3797300" y="145039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140463</xdr:rowOff>
    </xdr:from>
    <xdr:to>
      <xdr:col>15</xdr:col>
      <xdr:colOff>101600</xdr:colOff>
      <xdr:row>85</xdr:row>
      <xdr:rowOff>70613</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2857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150113</xdr:rowOff>
    </xdr:from>
    <xdr:to>
      <xdr:col>19</xdr:col>
      <xdr:colOff>177800</xdr:colOff>
      <xdr:row>85</xdr:row>
      <xdr:rowOff>19813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2908300" y="145519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19304</xdr:rowOff>
    </xdr:from>
    <xdr:to>
      <xdr:col>10</xdr:col>
      <xdr:colOff>165100</xdr:colOff>
      <xdr:row>85</xdr:row>
      <xdr:rowOff>120904</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196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19813</xdr:rowOff>
    </xdr:from>
    <xdr:to>
      <xdr:col>15</xdr:col>
      <xdr:colOff>50800</xdr:colOff>
      <xdr:row>85</xdr:row>
      <xdr:rowOff>70104</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2019300" y="145930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50564</xdr:rowOff>
    </xdr:from>
    <xdr:ext cx="405111" cy="259045"/>
    <xdr:sp macro="" textlink="">
      <xdr:nvSpPr>
        <xdr:cNvPr id="285" name="n_1aveValue【福祉施設】&#10;有形固定資産減価償却率">
          <a:extLst>
            <a:ext uri="{FF2B5EF4-FFF2-40B4-BE49-F238E27FC236}">
              <a16:creationId xmlns:a16="http://schemas.microsoft.com/office/drawing/2014/main" id="{00000000-0008-0000-0F00-00001D010000}"/>
            </a:ext>
          </a:extLst>
        </xdr:cNvPr>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86" name="n_2aveValue【福祉施設】&#10;有形固定資産減価償却率">
          <a:extLst>
            <a:ext uri="{FF2B5EF4-FFF2-40B4-BE49-F238E27FC236}">
              <a16:creationId xmlns:a16="http://schemas.microsoft.com/office/drawing/2014/main" id="{00000000-0008-0000-0F00-00001E010000}"/>
            </a:ext>
          </a:extLst>
        </xdr:cNvPr>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123714</xdr:rowOff>
    </xdr:from>
    <xdr:ext cx="405111" cy="259045"/>
    <xdr:sp macro="" textlink="">
      <xdr:nvSpPr>
        <xdr:cNvPr id="287" name="n_3aveValue【福祉施設】&#10;有形固定資産減価償却率">
          <a:extLst>
            <a:ext uri="{FF2B5EF4-FFF2-40B4-BE49-F238E27FC236}">
              <a16:creationId xmlns:a16="http://schemas.microsoft.com/office/drawing/2014/main" id="{00000000-0008-0000-0F00-00001F010000}"/>
            </a:ext>
          </a:extLst>
        </xdr:cNvPr>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20590</xdr:rowOff>
    </xdr:from>
    <xdr:ext cx="405111" cy="259045"/>
    <xdr:sp macro="" textlink="">
      <xdr:nvSpPr>
        <xdr:cNvPr id="288" name="n_1main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61740</xdr:rowOff>
    </xdr:from>
    <xdr:ext cx="405111" cy="259045"/>
    <xdr:sp macro="" textlink="">
      <xdr:nvSpPr>
        <xdr:cNvPr id="289" name="n_2main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112031</xdr:rowOff>
    </xdr:from>
    <xdr:ext cx="405111" cy="259045"/>
    <xdr:sp macro="" textlink="">
      <xdr:nvSpPr>
        <xdr:cNvPr id="290" name="n_3main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68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a:extLst>
            <a:ext uri="{FF2B5EF4-FFF2-40B4-BE49-F238E27FC236}">
              <a16:creationId xmlns:a16="http://schemas.microsoft.com/office/drawing/2014/main" id="{00000000-0008-0000-0F00-00003D010000}"/>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a:extLst>
            <a:ext uri="{FF2B5EF4-FFF2-40B4-BE49-F238E27FC236}">
              <a16:creationId xmlns:a16="http://schemas.microsoft.com/office/drawing/2014/main" id="{00000000-0008-0000-0F00-00003F010000}"/>
            </a:ext>
          </a:extLst>
        </xdr:cNvPr>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321" name="【福祉施設】&#10;一人当たり面積平均値テキスト">
          <a:extLst>
            <a:ext uri="{FF2B5EF4-FFF2-40B4-BE49-F238E27FC236}">
              <a16:creationId xmlns:a16="http://schemas.microsoft.com/office/drawing/2014/main" id="{00000000-0008-0000-0F00-000041010000}"/>
            </a:ext>
          </a:extLst>
        </xdr:cNvPr>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80373</xdr:rowOff>
    </xdr:from>
    <xdr:to>
      <xdr:col>55</xdr:col>
      <xdr:colOff>50800</xdr:colOff>
      <xdr:row>85</xdr:row>
      <xdr:rowOff>10523</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0426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58800</xdr:rowOff>
    </xdr:from>
    <xdr:ext cx="469744" cy="259045"/>
    <xdr:sp macro="" textlink="">
      <xdr:nvSpPr>
        <xdr:cNvPr id="332" name="【福祉施設】&#10;一人当たり面積該当値テキスト">
          <a:extLst>
            <a:ext uri="{FF2B5EF4-FFF2-40B4-BE49-F238E27FC236}">
              <a16:creationId xmlns:a16="http://schemas.microsoft.com/office/drawing/2014/main" id="{00000000-0008-0000-0F00-00004C010000}"/>
            </a:ext>
          </a:extLst>
        </xdr:cNvPr>
        <xdr:cNvSpPr txBox="1"/>
      </xdr:nvSpPr>
      <xdr:spPr>
        <a:xfrm>
          <a:off x="10515600" y="144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85271</xdr:rowOff>
    </xdr:from>
    <xdr:to>
      <xdr:col>50</xdr:col>
      <xdr:colOff>165100</xdr:colOff>
      <xdr:row>85</xdr:row>
      <xdr:rowOff>15421</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958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131173</xdr:rowOff>
    </xdr:from>
    <xdr:to>
      <xdr:col>55</xdr:col>
      <xdr:colOff>0</xdr:colOff>
      <xdr:row>84</xdr:row>
      <xdr:rowOff>136071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9639300" y="1453297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86905</xdr:rowOff>
    </xdr:from>
    <xdr:to>
      <xdr:col>46</xdr:col>
      <xdr:colOff>38100</xdr:colOff>
      <xdr:row>85</xdr:row>
      <xdr:rowOff>17055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8699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136071</xdr:rowOff>
    </xdr:from>
    <xdr:to>
      <xdr:col>50</xdr:col>
      <xdr:colOff>114300</xdr:colOff>
      <xdr:row>84</xdr:row>
      <xdr:rowOff>137705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8750300" y="145378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88537</xdr:rowOff>
    </xdr:from>
    <xdr:to>
      <xdr:col>41</xdr:col>
      <xdr:colOff>101600</xdr:colOff>
      <xdr:row>85</xdr:row>
      <xdr:rowOff>18687</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7810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137705</xdr:rowOff>
    </xdr:from>
    <xdr:to>
      <xdr:col>45</xdr:col>
      <xdr:colOff>177800</xdr:colOff>
      <xdr:row>84</xdr:row>
      <xdr:rowOff>139337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7861300" y="145395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115225</xdr:rowOff>
    </xdr:from>
    <xdr:ext cx="469744" cy="259045"/>
    <xdr:sp macro="" textlink="">
      <xdr:nvSpPr>
        <xdr:cNvPr id="339" name="n_1aveValue【福祉施設】&#10;一人当たり面積">
          <a:extLst>
            <a:ext uri="{FF2B5EF4-FFF2-40B4-BE49-F238E27FC236}">
              <a16:creationId xmlns:a16="http://schemas.microsoft.com/office/drawing/2014/main" id="{00000000-0008-0000-0F00-000053010000}"/>
            </a:ext>
          </a:extLst>
        </xdr:cNvPr>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40" name="n_2aveValue【福祉施設】&#10;一人当たり面積">
          <a:extLst>
            <a:ext uri="{FF2B5EF4-FFF2-40B4-BE49-F238E27FC236}">
              <a16:creationId xmlns:a16="http://schemas.microsoft.com/office/drawing/2014/main" id="{00000000-0008-0000-0F00-000054010000}"/>
            </a:ext>
          </a:extLst>
        </xdr:cNvPr>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41" name="n_3aveValue【福祉施設】&#10;一人当たり面積">
          <a:extLst>
            <a:ext uri="{FF2B5EF4-FFF2-40B4-BE49-F238E27FC236}">
              <a16:creationId xmlns:a16="http://schemas.microsoft.com/office/drawing/2014/main" id="{00000000-0008-0000-0F00-000055010000}"/>
            </a:ext>
          </a:extLst>
        </xdr:cNvPr>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6548</xdr:rowOff>
    </xdr:from>
    <xdr:ext cx="469744" cy="259045"/>
    <xdr:sp macro="" textlink="">
      <xdr:nvSpPr>
        <xdr:cNvPr id="342" name="n_1mainValue【福祉施設】&#10;一人当たり面積">
          <a:extLst>
            <a:ext uri="{FF2B5EF4-FFF2-40B4-BE49-F238E27FC236}">
              <a16:creationId xmlns:a16="http://schemas.microsoft.com/office/drawing/2014/main" id="{00000000-0008-0000-0F00-000056010000}"/>
            </a:ext>
          </a:extLst>
        </xdr:cNvPr>
        <xdr:cNvSpPr txBox="1"/>
      </xdr:nvSpPr>
      <xdr:spPr>
        <a:xfrm>
          <a:off x="9391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8182</xdr:rowOff>
    </xdr:from>
    <xdr:ext cx="469744" cy="259045"/>
    <xdr:sp macro="" textlink="">
      <xdr:nvSpPr>
        <xdr:cNvPr id="343" name="n_2mainValue【福祉施設】&#10;一人当たり面積">
          <a:extLst>
            <a:ext uri="{FF2B5EF4-FFF2-40B4-BE49-F238E27FC236}">
              <a16:creationId xmlns:a16="http://schemas.microsoft.com/office/drawing/2014/main" id="{00000000-0008-0000-0F00-000057010000}"/>
            </a:ext>
          </a:extLst>
        </xdr:cNvPr>
        <xdr:cNvSpPr txBox="1"/>
      </xdr:nvSpPr>
      <xdr:spPr>
        <a:xfrm>
          <a:off x="8515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9814</xdr:rowOff>
    </xdr:from>
    <xdr:ext cx="469744" cy="259045"/>
    <xdr:sp macro="" textlink="">
      <xdr:nvSpPr>
        <xdr:cNvPr id="344" name="n_3mainValue【福祉施設】&#10;一人当たり面積">
          <a:extLst>
            <a:ext uri="{FF2B5EF4-FFF2-40B4-BE49-F238E27FC236}">
              <a16:creationId xmlns:a16="http://schemas.microsoft.com/office/drawing/2014/main" id="{00000000-0008-0000-0F00-000058010000}"/>
            </a:ext>
          </a:extLst>
        </xdr:cNvPr>
        <xdr:cNvSpPr txBox="1"/>
      </xdr:nvSpPr>
      <xdr:spPr>
        <a:xfrm>
          <a:off x="76264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68" name="【市民会館】&#10;有形固定資産減価償却率最小値テキスト">
          <a:extLst>
            <a:ext uri="{FF2B5EF4-FFF2-40B4-BE49-F238E27FC236}">
              <a16:creationId xmlns:a16="http://schemas.microsoft.com/office/drawing/2014/main" id="{00000000-0008-0000-0F00-000070010000}"/>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0" name="【市民会館】&#10;有形固定資産減価償却率最大値テキスト">
          <a:extLst>
            <a:ext uri="{FF2B5EF4-FFF2-40B4-BE49-F238E27FC236}">
              <a16:creationId xmlns:a16="http://schemas.microsoft.com/office/drawing/2014/main" id="{00000000-0008-0000-0F00-000072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F00-000074010000}"/>
            </a:ext>
          </a:extLst>
        </xdr:cNvPr>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45847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F00-00007F010000}"/>
            </a:ext>
          </a:extLst>
        </xdr:cNvPr>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34544</xdr:rowOff>
    </xdr:from>
    <xdr:to>
      <xdr:col>20</xdr:col>
      <xdr:colOff>38100</xdr:colOff>
      <xdr:row>100</xdr:row>
      <xdr:rowOff>136144</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3746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83058</xdr:rowOff>
    </xdr:from>
    <xdr:to>
      <xdr:col>24</xdr:col>
      <xdr:colOff>63500</xdr:colOff>
      <xdr:row>100</xdr:row>
      <xdr:rowOff>85344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3797300" y="17228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36830</xdr:rowOff>
    </xdr:from>
    <xdr:to>
      <xdr:col>15</xdr:col>
      <xdr:colOff>101600</xdr:colOff>
      <xdr:row>100</xdr:row>
      <xdr:rowOff>138430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857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85344</xdr:rowOff>
    </xdr:from>
    <xdr:to>
      <xdr:col>19</xdr:col>
      <xdr:colOff>177800</xdr:colOff>
      <xdr:row>100</xdr:row>
      <xdr:rowOff>87630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908300" y="17230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29972</xdr:rowOff>
    </xdr:from>
    <xdr:to>
      <xdr:col>10</xdr:col>
      <xdr:colOff>165100</xdr:colOff>
      <xdr:row>100</xdr:row>
      <xdr:rowOff>131572</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968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80772</xdr:rowOff>
    </xdr:from>
    <xdr:to>
      <xdr:col>15</xdr:col>
      <xdr:colOff>50800</xdr:colOff>
      <xdr:row>100</xdr:row>
      <xdr:rowOff>87630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019300" y="17225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44975</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136414</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152671</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F00-000089010000}"/>
            </a:ext>
          </a:extLst>
        </xdr:cNvPr>
        <xdr:cNvSpPr txBox="1"/>
      </xdr:nvSpPr>
      <xdr:spPr>
        <a:xfrm>
          <a:off x="3582044"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154957</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F00-00008A010000}"/>
            </a:ext>
          </a:extLst>
        </xdr:cNvPr>
        <xdr:cNvSpPr txBox="1"/>
      </xdr:nvSpPr>
      <xdr:spPr>
        <a:xfrm>
          <a:off x="27057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148099</xdr:rowOff>
    </xdr:from>
    <xdr:ext cx="405111" cy="259045"/>
    <xdr:sp macro="" textlink="">
      <xdr:nvSpPr>
        <xdr:cNvPr id="395" name="n_3mainValue【市民会館】&#10;有形固定資産減価償却率">
          <a:extLst>
            <a:ext uri="{FF2B5EF4-FFF2-40B4-BE49-F238E27FC236}">
              <a16:creationId xmlns:a16="http://schemas.microsoft.com/office/drawing/2014/main" id="{00000000-0008-0000-0F00-00008B010000}"/>
            </a:ext>
          </a:extLst>
        </xdr:cNvPr>
        <xdr:cNvSpPr txBox="1"/>
      </xdr:nvSpPr>
      <xdr:spPr>
        <a:xfrm>
          <a:off x="1816744"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F00-0000A6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F00-0000A8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F00-0000AA010000}"/>
            </a:ext>
          </a:extLst>
        </xdr:cNvPr>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0426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F00-0000B5010000}"/>
            </a:ext>
          </a:extLst>
        </xdr:cNvPr>
        <xdr:cNvSpPr txBox="1"/>
      </xdr:nvSpPr>
      <xdr:spPr>
        <a:xfrm>
          <a:off x="10515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113756</xdr:rowOff>
    </xdr:from>
    <xdr:to>
      <xdr:col>55</xdr:col>
      <xdr:colOff>0</xdr:colOff>
      <xdr:row>107</xdr:row>
      <xdr:rowOff>117021</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9639300" y="184589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117021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8750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69487</xdr:rowOff>
    </xdr:from>
    <xdr:to>
      <xdr:col>41</xdr:col>
      <xdr:colOff>101600</xdr:colOff>
      <xdr:row>107</xdr:row>
      <xdr:rowOff>171087</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781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117021</xdr:rowOff>
    </xdr:from>
    <xdr:to>
      <xdr:col>45</xdr:col>
      <xdr:colOff>177800</xdr:colOff>
      <xdr:row>107</xdr:row>
      <xdr:rowOff>120287</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7861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444" name="n_1aveValue【市民会館】&#10;一人当たり面積">
          <a:extLst>
            <a:ext uri="{FF2B5EF4-FFF2-40B4-BE49-F238E27FC236}">
              <a16:creationId xmlns:a16="http://schemas.microsoft.com/office/drawing/2014/main" id="{00000000-0008-0000-0F00-0000BC010000}"/>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45" name="n_2aveValue【市民会館】&#10;一人当たり面積">
          <a:extLst>
            <a:ext uri="{FF2B5EF4-FFF2-40B4-BE49-F238E27FC236}">
              <a16:creationId xmlns:a16="http://schemas.microsoft.com/office/drawing/2014/main" id="{00000000-0008-0000-0F00-0000BD010000}"/>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46" name="n_3aveValue【市民会館】&#10;一人当たり面積">
          <a:extLst>
            <a:ext uri="{FF2B5EF4-FFF2-40B4-BE49-F238E27FC236}">
              <a16:creationId xmlns:a16="http://schemas.microsoft.com/office/drawing/2014/main" id="{00000000-0008-0000-0F00-0000BE010000}"/>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158948</xdr:rowOff>
    </xdr:from>
    <xdr:ext cx="469744" cy="259045"/>
    <xdr:sp macro="" textlink="">
      <xdr:nvSpPr>
        <xdr:cNvPr id="447" name="n_1mainValue【市民会館】&#10;一人当たり面積">
          <a:extLst>
            <a:ext uri="{FF2B5EF4-FFF2-40B4-BE49-F238E27FC236}">
              <a16:creationId xmlns:a16="http://schemas.microsoft.com/office/drawing/2014/main" id="{00000000-0008-0000-0F00-0000BF010000}"/>
            </a:ext>
          </a:extLst>
        </xdr:cNvPr>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48" name="n_2mainValue【市民会館】&#10;一人当たり面積">
          <a:extLst>
            <a:ext uri="{FF2B5EF4-FFF2-40B4-BE49-F238E27FC236}">
              <a16:creationId xmlns:a16="http://schemas.microsoft.com/office/drawing/2014/main" id="{00000000-0008-0000-0F00-0000C0010000}"/>
            </a:ext>
          </a:extLst>
        </xdr:cNvPr>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162214</xdr:rowOff>
    </xdr:from>
    <xdr:ext cx="469744" cy="259045"/>
    <xdr:sp macro="" textlink="">
      <xdr:nvSpPr>
        <xdr:cNvPr id="449" name="n_3mainValue【市民会館】&#10;一人当たり面積">
          <a:extLst>
            <a:ext uri="{FF2B5EF4-FFF2-40B4-BE49-F238E27FC236}">
              <a16:creationId xmlns:a16="http://schemas.microsoft.com/office/drawing/2014/main" id="{00000000-0008-0000-0F00-0000C1010000}"/>
            </a:ext>
          </a:extLst>
        </xdr:cNvPr>
        <xdr:cNvSpPr txBox="1"/>
      </xdr:nvSpPr>
      <xdr:spPr>
        <a:xfrm>
          <a:off x="7626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a:extLst>
            <a:ext uri="{FF2B5EF4-FFF2-40B4-BE49-F238E27FC236}">
              <a16:creationId xmlns:a16="http://schemas.microsoft.com/office/drawing/2014/main" id="{00000000-0008-0000-0F00-0000D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75" name="【一般廃棄物処理施設】&#10;有形固定資産減価償却率最小値テキスト">
          <a:extLst>
            <a:ext uri="{FF2B5EF4-FFF2-40B4-BE49-F238E27FC236}">
              <a16:creationId xmlns:a16="http://schemas.microsoft.com/office/drawing/2014/main" id="{00000000-0008-0000-0F00-0000DB010000}"/>
            </a:ext>
          </a:extLst>
        </xdr:cNvPr>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77" name="【一般廃棄物処理施設】&#10;有形固定資産減価償却率最大値テキスト">
          <a:extLst>
            <a:ext uri="{FF2B5EF4-FFF2-40B4-BE49-F238E27FC236}">
              <a16:creationId xmlns:a16="http://schemas.microsoft.com/office/drawing/2014/main" id="{00000000-0008-0000-0F00-0000DD010000}"/>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479" name="【一般廃棄物処理施設】&#10;有形固定資産減価償却率平均値テキスト">
          <a:extLst>
            <a:ext uri="{FF2B5EF4-FFF2-40B4-BE49-F238E27FC236}">
              <a16:creationId xmlns:a16="http://schemas.microsoft.com/office/drawing/2014/main" id="{00000000-0008-0000-0F00-0000DF010000}"/>
            </a:ext>
          </a:extLst>
        </xdr:cNvPr>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152417</xdr:rowOff>
    </xdr:from>
    <xdr:ext cx="405111" cy="259045"/>
    <xdr:sp macro="" textlink="">
      <xdr:nvSpPr>
        <xdr:cNvPr id="490" name="【一般廃棄物処理施設】&#10;有形固定資産減価償却率該当値テキスト">
          <a:extLst>
            <a:ext uri="{FF2B5EF4-FFF2-40B4-BE49-F238E27FC236}">
              <a16:creationId xmlns:a16="http://schemas.microsoft.com/office/drawing/2014/main" id="{00000000-0008-0000-0F00-0000EA010000}"/>
            </a:ext>
          </a:extLst>
        </xdr:cNvPr>
        <xdr:cNvSpPr txBox="1"/>
      </xdr:nvSpPr>
      <xdr:spPr>
        <a:xfrm>
          <a:off x="16357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53340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5481300" y="63226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43815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4592300" y="63226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00000000-0008-0000-0F00-00000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522" name="【一般廃棄物処理施設】&#10;一人当たり有形固定資産（償却資産）額最小値テキスト">
          <a:extLst>
            <a:ext uri="{FF2B5EF4-FFF2-40B4-BE49-F238E27FC236}">
              <a16:creationId xmlns:a16="http://schemas.microsoft.com/office/drawing/2014/main" id="{00000000-0008-0000-0F00-00000A020000}"/>
            </a:ext>
          </a:extLst>
        </xdr:cNvPr>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00000000-0008-0000-0F00-00000C020000}"/>
            </a:ext>
          </a:extLst>
        </xdr:cNvPr>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526" name="【一般廃棄物処理施設】&#10;一人当たり有形固定資産（償却資産）額平均値テキスト">
          <a:extLst>
            <a:ext uri="{FF2B5EF4-FFF2-40B4-BE49-F238E27FC236}">
              <a16:creationId xmlns:a16="http://schemas.microsoft.com/office/drawing/2014/main" id="{00000000-0008-0000-0F00-00000E020000}"/>
            </a:ext>
          </a:extLst>
        </xdr:cNvPr>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105973</xdr:rowOff>
    </xdr:from>
    <xdr:to>
      <xdr:col>116</xdr:col>
      <xdr:colOff>114300</xdr:colOff>
      <xdr:row>39</xdr:row>
      <xdr:rowOff>36123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22110700" y="66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84400</xdr:rowOff>
    </xdr:from>
    <xdr:ext cx="599010" cy="259045"/>
    <xdr:sp macro="" textlink="">
      <xdr:nvSpPr>
        <xdr:cNvPr id="537" name="【一般廃棄物処理施設】&#10;一人当たり有形固定資産（償却資産）額該当値テキスト">
          <a:extLst>
            <a:ext uri="{FF2B5EF4-FFF2-40B4-BE49-F238E27FC236}">
              <a16:creationId xmlns:a16="http://schemas.microsoft.com/office/drawing/2014/main" id="{00000000-0008-0000-0F00-000019020000}"/>
            </a:ext>
          </a:extLst>
        </xdr:cNvPr>
        <xdr:cNvSpPr txBox="1"/>
      </xdr:nvSpPr>
      <xdr:spPr>
        <a:xfrm>
          <a:off x="22199600" y="659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24403</xdr:rowOff>
    </xdr:from>
    <xdr:to>
      <xdr:col>112</xdr:col>
      <xdr:colOff>38100</xdr:colOff>
      <xdr:row>39</xdr:row>
      <xdr:rowOff>126003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21272500" y="67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156773</xdr:rowOff>
    </xdr:from>
    <xdr:to>
      <xdr:col>116</xdr:col>
      <xdr:colOff>63500</xdr:colOff>
      <xdr:row>39</xdr:row>
      <xdr:rowOff>75203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1323300" y="6671873"/>
          <a:ext cx="838200" cy="8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47034</xdr:rowOff>
    </xdr:from>
    <xdr:to>
      <xdr:col>107</xdr:col>
      <xdr:colOff>101600</xdr:colOff>
      <xdr:row>39</xdr:row>
      <xdr:rowOff>148634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038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75203</xdr:rowOff>
    </xdr:from>
    <xdr:to>
      <xdr:col>111</xdr:col>
      <xdr:colOff>177800</xdr:colOff>
      <xdr:row>39</xdr:row>
      <xdr:rowOff>97834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0434300" y="6761753"/>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133199</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22063</xdr:rowOff>
    </xdr:from>
    <xdr:ext cx="599010" cy="259045"/>
    <xdr:sp macro="" textlink="">
      <xdr:nvSpPr>
        <xdr:cNvPr id="543" name="n_2ave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544" name="n_3ave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117130</xdr:rowOff>
    </xdr:from>
    <xdr:ext cx="534377" cy="259045"/>
    <xdr:sp macro="" textlink="">
      <xdr:nvSpPr>
        <xdr:cNvPr id="545" name="n_1main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21043411" y="68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139761</xdr:rowOff>
    </xdr:from>
    <xdr:ext cx="534377" cy="259045"/>
    <xdr:sp macro="" textlink="">
      <xdr:nvSpPr>
        <xdr:cNvPr id="546" name="n_2main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0167111" y="68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a:extLst>
            <a:ext uri="{FF2B5EF4-FFF2-40B4-BE49-F238E27FC236}">
              <a16:creationId xmlns:a16="http://schemas.microsoft.com/office/drawing/2014/main" id="{00000000-0008-0000-0F00-00003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72" name="【保健センター・保健所】&#10;有形固定資産減価償却率最小値テキスト">
          <a:extLst>
            <a:ext uri="{FF2B5EF4-FFF2-40B4-BE49-F238E27FC236}">
              <a16:creationId xmlns:a16="http://schemas.microsoft.com/office/drawing/2014/main" id="{00000000-0008-0000-0F00-00003C02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574" name="【保健センター・保健所】&#10;有形固定資産減価償却率最大値テキスト">
          <a:extLst>
            <a:ext uri="{FF2B5EF4-FFF2-40B4-BE49-F238E27FC236}">
              <a16:creationId xmlns:a16="http://schemas.microsoft.com/office/drawing/2014/main" id="{00000000-0008-0000-0F00-00003E020000}"/>
            </a:ext>
          </a:extLst>
        </xdr:cNvPr>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576" name="【保健センター・保健所】&#10;有形固定資産減価償却率平均値テキスト">
          <a:extLst>
            <a:ext uri="{FF2B5EF4-FFF2-40B4-BE49-F238E27FC236}">
              <a16:creationId xmlns:a16="http://schemas.microsoft.com/office/drawing/2014/main" id="{00000000-0008-0000-0F00-000040020000}"/>
            </a:ext>
          </a:extLst>
        </xdr:cNvPr>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id="{00000000-0008-0000-0F00-00004B020000}"/>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00000000-0008-0000-0F00-000052020000}"/>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97" name="n_1main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98" name="n_2main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99" name="n_3main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a:extLst>
            <a:ext uri="{FF2B5EF4-FFF2-40B4-BE49-F238E27FC236}">
              <a16:creationId xmlns:a16="http://schemas.microsoft.com/office/drawing/2014/main" id="{00000000-0008-0000-0F00-00006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622" name="【保健センター・保健所】&#10;一人当たり面積最小値テキスト">
          <a:extLst>
            <a:ext uri="{FF2B5EF4-FFF2-40B4-BE49-F238E27FC236}">
              <a16:creationId xmlns:a16="http://schemas.microsoft.com/office/drawing/2014/main" id="{00000000-0008-0000-0F00-00006E020000}"/>
            </a:ext>
          </a:extLst>
        </xdr:cNvPr>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624" name="【保健センター・保健所】&#10;一人当たり面積最大値テキスト">
          <a:extLst>
            <a:ext uri="{FF2B5EF4-FFF2-40B4-BE49-F238E27FC236}">
              <a16:creationId xmlns:a16="http://schemas.microsoft.com/office/drawing/2014/main" id="{00000000-0008-0000-0F00-000070020000}"/>
            </a:ext>
          </a:extLst>
        </xdr:cNvPr>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626" name="【保健センター・保健所】&#10;一人当たり面積平均値テキスト">
          <a:extLst>
            <a:ext uri="{FF2B5EF4-FFF2-40B4-BE49-F238E27FC236}">
              <a16:creationId xmlns:a16="http://schemas.microsoft.com/office/drawing/2014/main" id="{00000000-0008-0000-0F00-000072020000}"/>
            </a:ext>
          </a:extLst>
        </xdr:cNvPr>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99585</xdr:rowOff>
    </xdr:from>
    <xdr:ext cx="469744" cy="259045"/>
    <xdr:sp macro="" textlink="">
      <xdr:nvSpPr>
        <xdr:cNvPr id="637" name="【保健センター・保健所】&#10;一人当たり面積該当値テキスト">
          <a:extLst>
            <a:ext uri="{FF2B5EF4-FFF2-40B4-BE49-F238E27FC236}">
              <a16:creationId xmlns:a16="http://schemas.microsoft.com/office/drawing/2014/main" id="{00000000-0008-0000-0F00-00007D020000}"/>
            </a:ext>
          </a:extLst>
        </xdr:cNvPr>
        <xdr:cNvSpPr txBox="1"/>
      </xdr:nvSpPr>
      <xdr:spPr>
        <a:xfrm>
          <a:off x="22199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64008</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1323300" y="1086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66294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0434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644" name="n_1aveValue【保健センター・保健所】&#10;一人当たり面積">
          <a:extLst>
            <a:ext uri="{FF2B5EF4-FFF2-40B4-BE49-F238E27FC236}">
              <a16:creationId xmlns:a16="http://schemas.microsoft.com/office/drawing/2014/main" id="{00000000-0008-0000-0F00-000084020000}"/>
            </a:ext>
          </a:extLst>
        </xdr:cNvPr>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645" name="n_2aveValue【保健センター・保健所】&#10;一人当たり面積">
          <a:extLst>
            <a:ext uri="{FF2B5EF4-FFF2-40B4-BE49-F238E27FC236}">
              <a16:creationId xmlns:a16="http://schemas.microsoft.com/office/drawing/2014/main" id="{00000000-0008-0000-0F00-000085020000}"/>
            </a:ext>
          </a:extLst>
        </xdr:cNvPr>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646" name="n_3aveValue【保健センター・保健所】&#10;一人当たり面積">
          <a:extLst>
            <a:ext uri="{FF2B5EF4-FFF2-40B4-BE49-F238E27FC236}">
              <a16:creationId xmlns:a16="http://schemas.microsoft.com/office/drawing/2014/main" id="{00000000-0008-0000-0F00-000086020000}"/>
            </a:ext>
          </a:extLst>
        </xdr:cNvPr>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647" name="n_1mainValue【保健センター・保健所】&#10;一人当たり面積">
          <a:extLst>
            <a:ext uri="{FF2B5EF4-FFF2-40B4-BE49-F238E27FC236}">
              <a16:creationId xmlns:a16="http://schemas.microsoft.com/office/drawing/2014/main" id="{00000000-0008-0000-0F00-000087020000}"/>
            </a:ext>
          </a:extLst>
        </xdr:cNvPr>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48" name="n_2mainValue【保健センター・保健所】&#10;一人当たり面積">
          <a:extLst>
            <a:ext uri="{FF2B5EF4-FFF2-40B4-BE49-F238E27FC236}">
              <a16:creationId xmlns:a16="http://schemas.microsoft.com/office/drawing/2014/main" id="{00000000-0008-0000-0F00-000088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49" name="n_3mainValue【保健センター・保健所】&#10;一人当たり面積">
          <a:extLst>
            <a:ext uri="{FF2B5EF4-FFF2-40B4-BE49-F238E27FC236}">
              <a16:creationId xmlns:a16="http://schemas.microsoft.com/office/drawing/2014/main" id="{00000000-0008-0000-0F00-000089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a:extLst>
            <a:ext uri="{FF2B5EF4-FFF2-40B4-BE49-F238E27FC236}">
              <a16:creationId xmlns:a16="http://schemas.microsoft.com/office/drawing/2014/main" id="{00000000-0008-0000-0F00-0000A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675" name="【消防施設】&#10;有形固定資産減価償却率最小値テキスト">
          <a:extLst>
            <a:ext uri="{FF2B5EF4-FFF2-40B4-BE49-F238E27FC236}">
              <a16:creationId xmlns:a16="http://schemas.microsoft.com/office/drawing/2014/main" id="{00000000-0008-0000-0F00-0000A3020000}"/>
            </a:ext>
          </a:extLst>
        </xdr:cNvPr>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77" name="【消防施設】&#10;有形固定資産減価償却率最大値テキスト">
          <a:extLst>
            <a:ext uri="{FF2B5EF4-FFF2-40B4-BE49-F238E27FC236}">
              <a16:creationId xmlns:a16="http://schemas.microsoft.com/office/drawing/2014/main" id="{00000000-0008-0000-0F00-0000A5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679" name="【消防施設】&#10;有形固定資産減価償却率平均値テキスト">
          <a:extLst>
            <a:ext uri="{FF2B5EF4-FFF2-40B4-BE49-F238E27FC236}">
              <a16:creationId xmlns:a16="http://schemas.microsoft.com/office/drawing/2014/main" id="{00000000-0008-0000-0F00-0000A7020000}"/>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156227</xdr:rowOff>
    </xdr:from>
    <xdr:ext cx="405111" cy="259045"/>
    <xdr:sp macro="" textlink="">
      <xdr:nvSpPr>
        <xdr:cNvPr id="690" name="【消防施設】&#10;有形固定資産減価償却率該当値テキスト">
          <a:extLst>
            <a:ext uri="{FF2B5EF4-FFF2-40B4-BE49-F238E27FC236}">
              <a16:creationId xmlns:a16="http://schemas.microsoft.com/office/drawing/2014/main" id="{00000000-0008-0000-0F00-0000B2020000}"/>
            </a:ext>
          </a:extLst>
        </xdr:cNvPr>
        <xdr:cNvSpPr txBox="1"/>
      </xdr:nvSpPr>
      <xdr:spPr>
        <a:xfrm>
          <a:off x="16357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57150</xdr:rowOff>
    </xdr:from>
    <xdr:to>
      <xdr:col>85</xdr:col>
      <xdr:colOff>127000</xdr:colOff>
      <xdr:row>83</xdr:row>
      <xdr:rowOff>80011</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5481300" y="14287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128270</xdr:rowOff>
    </xdr:from>
    <xdr:to>
      <xdr:col>76</xdr:col>
      <xdr:colOff>165100</xdr:colOff>
      <xdr:row>84</xdr:row>
      <xdr:rowOff>58420</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4541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80011</xdr:rowOff>
    </xdr:from>
    <xdr:to>
      <xdr:col>81</xdr:col>
      <xdr:colOff>50800</xdr:colOff>
      <xdr:row>84</xdr:row>
      <xdr:rowOff>7620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14592300" y="14310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84</xdr:row>
      <xdr:rowOff>7620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3703300" y="13862686"/>
          <a:ext cx="889000" cy="5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99713</xdr:rowOff>
    </xdr:from>
    <xdr:ext cx="405111" cy="259045"/>
    <xdr:sp macro="" textlink="">
      <xdr:nvSpPr>
        <xdr:cNvPr id="697" name="n_1aveValue【消防施設】&#10;有形固定資産減価償却率">
          <a:extLst>
            <a:ext uri="{FF2B5EF4-FFF2-40B4-BE49-F238E27FC236}">
              <a16:creationId xmlns:a16="http://schemas.microsoft.com/office/drawing/2014/main" id="{00000000-0008-0000-0F00-0000B9020000}"/>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98" name="n_2aveValue【消防施設】&#10;有形固定資産減価償却率">
          <a:extLst>
            <a:ext uri="{FF2B5EF4-FFF2-40B4-BE49-F238E27FC236}">
              <a16:creationId xmlns:a16="http://schemas.microsoft.com/office/drawing/2014/main" id="{00000000-0008-0000-0F00-0000BA020000}"/>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699" name="n_3aveValue【消防施設】&#10;有形固定資産減価償却率">
          <a:extLst>
            <a:ext uri="{FF2B5EF4-FFF2-40B4-BE49-F238E27FC236}">
              <a16:creationId xmlns:a16="http://schemas.microsoft.com/office/drawing/2014/main" id="{00000000-0008-0000-0F00-0000BB020000}"/>
            </a:ext>
          </a:extLst>
        </xdr:cNvPr>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700" name="n_1mainValue【消防施設】&#10;有形固定資産減価償却率">
          <a:extLst>
            <a:ext uri="{FF2B5EF4-FFF2-40B4-BE49-F238E27FC236}">
              <a16:creationId xmlns:a16="http://schemas.microsoft.com/office/drawing/2014/main" id="{00000000-0008-0000-0F00-0000BC020000}"/>
            </a:ext>
          </a:extLst>
        </xdr:cNvPr>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49547</xdr:rowOff>
    </xdr:from>
    <xdr:ext cx="405111" cy="259045"/>
    <xdr:sp macro="" textlink="">
      <xdr:nvSpPr>
        <xdr:cNvPr id="701" name="n_2mainValue【消防施設】&#10;有形固定資産減価償却率">
          <a:extLst>
            <a:ext uri="{FF2B5EF4-FFF2-40B4-BE49-F238E27FC236}">
              <a16:creationId xmlns:a16="http://schemas.microsoft.com/office/drawing/2014/main" id="{00000000-0008-0000-0F00-0000BD020000}"/>
            </a:ext>
          </a:extLst>
        </xdr:cNvPr>
        <xdr:cNvSpPr txBox="1"/>
      </xdr:nvSpPr>
      <xdr:spPr>
        <a:xfrm>
          <a:off x="14389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702" name="n_3mainValue【消防施設】&#10;有形固定資産減価償却率">
          <a:extLst>
            <a:ext uri="{FF2B5EF4-FFF2-40B4-BE49-F238E27FC236}">
              <a16:creationId xmlns:a16="http://schemas.microsoft.com/office/drawing/2014/main" id="{00000000-0008-0000-0F00-0000BE020000}"/>
            </a:ext>
          </a:extLst>
        </xdr:cNvPr>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a:extLst>
            <a:ext uri="{FF2B5EF4-FFF2-40B4-BE49-F238E27FC236}">
              <a16:creationId xmlns:a16="http://schemas.microsoft.com/office/drawing/2014/main" id="{00000000-0008-0000-0F00-0000D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29" name="【消防施設】&#10;一人当たり面積最小値テキスト">
          <a:extLst>
            <a:ext uri="{FF2B5EF4-FFF2-40B4-BE49-F238E27FC236}">
              <a16:creationId xmlns:a16="http://schemas.microsoft.com/office/drawing/2014/main" id="{00000000-0008-0000-0F00-0000D9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731" name="【消防施設】&#10;一人当たり面積最大値テキスト">
          <a:extLst>
            <a:ext uri="{FF2B5EF4-FFF2-40B4-BE49-F238E27FC236}">
              <a16:creationId xmlns:a16="http://schemas.microsoft.com/office/drawing/2014/main" id="{00000000-0008-0000-0F00-0000DB020000}"/>
            </a:ext>
          </a:extLst>
        </xdr:cNvPr>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733" name="【消防施設】&#10;一人当たり面積平均値テキスト">
          <a:extLst>
            <a:ext uri="{FF2B5EF4-FFF2-40B4-BE49-F238E27FC236}">
              <a16:creationId xmlns:a16="http://schemas.microsoft.com/office/drawing/2014/main" id="{00000000-0008-0000-0F00-0000DD020000}"/>
            </a:ext>
          </a:extLst>
        </xdr:cNvPr>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99968</xdr:rowOff>
    </xdr:from>
    <xdr:to>
      <xdr:col>116</xdr:col>
      <xdr:colOff>114300</xdr:colOff>
      <xdr:row>84</xdr:row>
      <xdr:rowOff>30118</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2110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122845</xdr:rowOff>
    </xdr:from>
    <xdr:ext cx="469744" cy="259045"/>
    <xdr:sp macro="" textlink="">
      <xdr:nvSpPr>
        <xdr:cNvPr id="744" name="【消防施設】&#10;一人当たり面積該当値テキスト">
          <a:extLst>
            <a:ext uri="{FF2B5EF4-FFF2-40B4-BE49-F238E27FC236}">
              <a16:creationId xmlns:a16="http://schemas.microsoft.com/office/drawing/2014/main" id="{00000000-0008-0000-0F00-0000E8020000}"/>
            </a:ext>
          </a:extLst>
        </xdr:cNvPr>
        <xdr:cNvSpPr txBox="1"/>
      </xdr:nvSpPr>
      <xdr:spPr>
        <a:xfrm>
          <a:off x="22199600" y="14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106499</xdr:rowOff>
    </xdr:from>
    <xdr:to>
      <xdr:col>112</xdr:col>
      <xdr:colOff>38100</xdr:colOff>
      <xdr:row>84</xdr:row>
      <xdr:rowOff>36649</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127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150768</xdr:rowOff>
    </xdr:from>
    <xdr:to>
      <xdr:col>116</xdr:col>
      <xdr:colOff>63500</xdr:colOff>
      <xdr:row>83</xdr:row>
      <xdr:rowOff>157299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1323300" y="1438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157299</xdr:rowOff>
    </xdr:from>
    <xdr:to>
      <xdr:col>111</xdr:col>
      <xdr:colOff>177800</xdr:colOff>
      <xdr:row>83</xdr:row>
      <xdr:rowOff>160564</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20434300" y="1438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108131</xdr:rowOff>
    </xdr:from>
    <xdr:to>
      <xdr:col>102</xdr:col>
      <xdr:colOff>165100</xdr:colOff>
      <xdr:row>85</xdr:row>
      <xdr:rowOff>38281</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9494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158931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9545300" y="1439091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751" name="n_1aveValue【消防施設】&#10;一人当たり面積">
          <a:extLst>
            <a:ext uri="{FF2B5EF4-FFF2-40B4-BE49-F238E27FC236}">
              <a16:creationId xmlns:a16="http://schemas.microsoft.com/office/drawing/2014/main" id="{00000000-0008-0000-0F00-0000EF020000}"/>
            </a:ext>
          </a:extLst>
        </xdr:cNvPr>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752" name="n_2aveValue【消防施設】&#10;一人当たり面積">
          <a:extLst>
            <a:ext uri="{FF2B5EF4-FFF2-40B4-BE49-F238E27FC236}">
              <a16:creationId xmlns:a16="http://schemas.microsoft.com/office/drawing/2014/main" id="{00000000-0008-0000-0F00-0000F0020000}"/>
            </a:ext>
          </a:extLst>
        </xdr:cNvPr>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753" name="n_3aveValue【消防施設】&#10;一人当たり面積">
          <a:extLst>
            <a:ext uri="{FF2B5EF4-FFF2-40B4-BE49-F238E27FC236}">
              <a16:creationId xmlns:a16="http://schemas.microsoft.com/office/drawing/2014/main" id="{00000000-0008-0000-0F00-0000F1020000}"/>
            </a:ext>
          </a:extLst>
        </xdr:cNvPr>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53176</xdr:rowOff>
    </xdr:from>
    <xdr:ext cx="469744" cy="259045"/>
    <xdr:sp macro="" textlink="">
      <xdr:nvSpPr>
        <xdr:cNvPr id="754" name="n_1mainValue【消防施設】&#10;一人当たり面積">
          <a:extLst>
            <a:ext uri="{FF2B5EF4-FFF2-40B4-BE49-F238E27FC236}">
              <a16:creationId xmlns:a16="http://schemas.microsoft.com/office/drawing/2014/main" id="{00000000-0008-0000-0F00-0000F2020000}"/>
            </a:ext>
          </a:extLst>
        </xdr:cNvPr>
        <xdr:cNvSpPr txBox="1"/>
      </xdr:nvSpPr>
      <xdr:spPr>
        <a:xfrm>
          <a:off x="21075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55" name="n_2mainValue【消防施設】&#10;一人当たり面積">
          <a:extLst>
            <a:ext uri="{FF2B5EF4-FFF2-40B4-BE49-F238E27FC236}">
              <a16:creationId xmlns:a16="http://schemas.microsoft.com/office/drawing/2014/main" id="{00000000-0008-0000-0F00-0000F3020000}"/>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29408</xdr:rowOff>
    </xdr:from>
    <xdr:ext cx="469744" cy="259045"/>
    <xdr:sp macro="" textlink="">
      <xdr:nvSpPr>
        <xdr:cNvPr id="756" name="n_3mainValue【消防施設】&#10;一人当たり面積">
          <a:extLst>
            <a:ext uri="{FF2B5EF4-FFF2-40B4-BE49-F238E27FC236}">
              <a16:creationId xmlns:a16="http://schemas.microsoft.com/office/drawing/2014/main" id="{00000000-0008-0000-0F00-0000F4020000}"/>
            </a:ext>
          </a:extLst>
        </xdr:cNvPr>
        <xdr:cNvSpPr txBox="1"/>
      </xdr:nvSpPr>
      <xdr:spPr>
        <a:xfrm>
          <a:off x="19310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a:extLst>
            <a:ext uri="{FF2B5EF4-FFF2-40B4-BE49-F238E27FC236}">
              <a16:creationId xmlns:a16="http://schemas.microsoft.com/office/drawing/2014/main" id="{00000000-0008-0000-0F00-00000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783" name="【庁舎】&#10;有形固定資産減価償却率最小値テキスト">
          <a:extLst>
            <a:ext uri="{FF2B5EF4-FFF2-40B4-BE49-F238E27FC236}">
              <a16:creationId xmlns:a16="http://schemas.microsoft.com/office/drawing/2014/main" id="{00000000-0008-0000-0F00-00000F030000}"/>
            </a:ext>
          </a:extLst>
        </xdr:cNvPr>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85" name="【庁舎】&#10;有形固定資産減価償却率最大値テキスト">
          <a:extLst>
            <a:ext uri="{FF2B5EF4-FFF2-40B4-BE49-F238E27FC236}">
              <a16:creationId xmlns:a16="http://schemas.microsoft.com/office/drawing/2014/main" id="{00000000-0008-0000-0F00-000011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787" name="【庁舎】&#10;有形固定資産減価償却率平均値テキスト">
          <a:extLst>
            <a:ext uri="{FF2B5EF4-FFF2-40B4-BE49-F238E27FC236}">
              <a16:creationId xmlns:a16="http://schemas.microsoft.com/office/drawing/2014/main" id="{00000000-0008-0000-0F00-000013030000}"/>
            </a:ext>
          </a:extLst>
        </xdr:cNvPr>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798" name="【庁舎】&#10;有形固定資産減価償却率該当値テキスト">
          <a:extLst>
            <a:ext uri="{FF2B5EF4-FFF2-40B4-BE49-F238E27FC236}">
              <a16:creationId xmlns:a16="http://schemas.microsoft.com/office/drawing/2014/main" id="{00000000-0008-0000-0F00-00001E030000}"/>
            </a:ext>
          </a:extLst>
        </xdr:cNvPr>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148045</xdr:rowOff>
    </xdr:from>
    <xdr:to>
      <xdr:col>85</xdr:col>
      <xdr:colOff>127000</xdr:colOff>
      <xdr:row>102</xdr:row>
      <xdr:rowOff>167639</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15481300" y="176359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15784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4592300" y="176555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37012</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3703300" y="176751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805" name="n_1aveValue【庁舎】&#10;有形固定資産減価償却率">
          <a:extLst>
            <a:ext uri="{FF2B5EF4-FFF2-40B4-BE49-F238E27FC236}">
              <a16:creationId xmlns:a16="http://schemas.microsoft.com/office/drawing/2014/main" id="{00000000-0008-0000-0F00-000025030000}"/>
            </a:ext>
          </a:extLst>
        </xdr:cNvPr>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806" name="n_2aveValue【庁舎】&#10;有形固定資産減価償却率">
          <a:extLst>
            <a:ext uri="{FF2B5EF4-FFF2-40B4-BE49-F238E27FC236}">
              <a16:creationId xmlns:a16="http://schemas.microsoft.com/office/drawing/2014/main" id="{00000000-0008-0000-0F00-000026030000}"/>
            </a:ext>
          </a:extLst>
        </xdr:cNvPr>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807" name="n_3aveValue【庁舎】&#10;有形固定資産減価償却率">
          <a:extLst>
            <a:ext uri="{FF2B5EF4-FFF2-40B4-BE49-F238E27FC236}">
              <a16:creationId xmlns:a16="http://schemas.microsoft.com/office/drawing/2014/main" id="{00000000-0008-0000-0F00-000027030000}"/>
            </a:ext>
          </a:extLst>
        </xdr:cNvPr>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808" name="n_1mainValue【庁舎】&#10;有形固定資産減価償却率">
          <a:extLst>
            <a:ext uri="{FF2B5EF4-FFF2-40B4-BE49-F238E27FC236}">
              <a16:creationId xmlns:a16="http://schemas.microsoft.com/office/drawing/2014/main" id="{00000000-0008-0000-0F00-000028030000}"/>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809" name="n_2mainValue【庁舎】&#10;有形固定資産減価償却率">
          <a:extLst>
            <a:ext uri="{FF2B5EF4-FFF2-40B4-BE49-F238E27FC236}">
              <a16:creationId xmlns:a16="http://schemas.microsoft.com/office/drawing/2014/main" id="{00000000-0008-0000-0F00-000029030000}"/>
            </a:ext>
          </a:extLst>
        </xdr:cNvPr>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810" name="n_3mainValue【庁舎】&#10;有形固定資産減価償却率">
          <a:extLst>
            <a:ext uri="{FF2B5EF4-FFF2-40B4-BE49-F238E27FC236}">
              <a16:creationId xmlns:a16="http://schemas.microsoft.com/office/drawing/2014/main" id="{00000000-0008-0000-0F00-00002A030000}"/>
            </a:ext>
          </a:extLst>
        </xdr:cNvPr>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F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836" name="【庁舎】&#10;一人当たり面積最小値テキスト">
          <a:extLst>
            <a:ext uri="{FF2B5EF4-FFF2-40B4-BE49-F238E27FC236}">
              <a16:creationId xmlns:a16="http://schemas.microsoft.com/office/drawing/2014/main" id="{00000000-0008-0000-0F00-000044030000}"/>
            </a:ext>
          </a:extLst>
        </xdr:cNvPr>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838" name="【庁舎】&#10;一人当たり面積最大値テキスト">
          <a:extLst>
            <a:ext uri="{FF2B5EF4-FFF2-40B4-BE49-F238E27FC236}">
              <a16:creationId xmlns:a16="http://schemas.microsoft.com/office/drawing/2014/main" id="{00000000-0008-0000-0F00-000046030000}"/>
            </a:ext>
          </a:extLst>
        </xdr:cNvPr>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840" name="【庁舎】&#10;一人当たり面積平均値テキスト">
          <a:extLst>
            <a:ext uri="{FF2B5EF4-FFF2-40B4-BE49-F238E27FC236}">
              <a16:creationId xmlns:a16="http://schemas.microsoft.com/office/drawing/2014/main" id="{00000000-0008-0000-0F00-000048030000}"/>
            </a:ext>
          </a:extLst>
        </xdr:cNvPr>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2110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93363</xdr:rowOff>
    </xdr:from>
    <xdr:ext cx="469744" cy="259045"/>
    <xdr:sp macro="" textlink="">
      <xdr:nvSpPr>
        <xdr:cNvPr id="851" name="【庁舎】&#10;一人当たり面積該当値テキスト">
          <a:extLst>
            <a:ext uri="{FF2B5EF4-FFF2-40B4-BE49-F238E27FC236}">
              <a16:creationId xmlns:a16="http://schemas.microsoft.com/office/drawing/2014/main" id="{00000000-0008-0000-0F00-000053030000}"/>
            </a:ext>
          </a:extLst>
        </xdr:cNvPr>
        <xdr:cNvSpPr txBox="1"/>
      </xdr:nvSpPr>
      <xdr:spPr>
        <a:xfrm>
          <a:off x="22199600"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165736</xdr:rowOff>
    </xdr:from>
    <xdr:to>
      <xdr:col>116</xdr:col>
      <xdr:colOff>63500</xdr:colOff>
      <xdr:row>107</xdr:row>
      <xdr:rowOff>3811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21323300" y="183394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9525</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20434300" y="183489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11430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9545300" y="18354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58" name="n_1aveValue【庁舎】&#10;一人当たり面積">
          <a:extLst>
            <a:ext uri="{FF2B5EF4-FFF2-40B4-BE49-F238E27FC236}">
              <a16:creationId xmlns:a16="http://schemas.microsoft.com/office/drawing/2014/main" id="{00000000-0008-0000-0F00-00005A030000}"/>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859" name="n_2aveValue【庁舎】&#10;一人当たり面積">
          <a:extLst>
            <a:ext uri="{FF2B5EF4-FFF2-40B4-BE49-F238E27FC236}">
              <a16:creationId xmlns:a16="http://schemas.microsoft.com/office/drawing/2014/main" id="{00000000-0008-0000-0F00-00005B030000}"/>
            </a:ext>
          </a:extLst>
        </xdr:cNvPr>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60" name="n_3aveValue【庁舎】&#10;一人当たり面積">
          <a:extLst>
            <a:ext uri="{FF2B5EF4-FFF2-40B4-BE49-F238E27FC236}">
              <a16:creationId xmlns:a16="http://schemas.microsoft.com/office/drawing/2014/main" id="{00000000-0008-0000-0F00-00005C030000}"/>
            </a:ext>
          </a:extLst>
        </xdr:cNvPr>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861" name="n_1mainValue【庁舎】&#10;一人当たり面積">
          <a:extLst>
            <a:ext uri="{FF2B5EF4-FFF2-40B4-BE49-F238E27FC236}">
              <a16:creationId xmlns:a16="http://schemas.microsoft.com/office/drawing/2014/main" id="{00000000-0008-0000-0F00-00005D030000}"/>
            </a:ext>
          </a:extLst>
        </xdr:cNvPr>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862" name="n_2mainValue【庁舎】&#10;一人当たり面積">
          <a:extLst>
            <a:ext uri="{FF2B5EF4-FFF2-40B4-BE49-F238E27FC236}">
              <a16:creationId xmlns:a16="http://schemas.microsoft.com/office/drawing/2014/main" id="{00000000-0008-0000-0F00-00005E030000}"/>
            </a:ext>
          </a:extLst>
        </xdr:cNvPr>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863" name="n_3mainValue【庁舎】&#10;一人当たり面積">
          <a:extLst>
            <a:ext uri="{FF2B5EF4-FFF2-40B4-BE49-F238E27FC236}">
              <a16:creationId xmlns:a16="http://schemas.microsoft.com/office/drawing/2014/main" id="{00000000-0008-0000-0F00-00005F030000}"/>
            </a:ext>
          </a:extLst>
        </xdr:cNvPr>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図書館、体育館・プール、保健センター、市民会館、庁舎について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特に、体育館・プール、市民会館、保健センターについて類似団体との差が大きい。これは、町民体育館、武道館、塩月記念館、健康管理センターに係るもので、今後、統廃合を含めた施設の老朽化対策が必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図書館については、住民一人当たり面積も平均を上回っていることから、利用状況と町民ニーズを把握し、今後の老朽化対策、建替え等について考慮していく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必要がある。前述の施設同様、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今年度策定予定の個別施設計画作成の際の参考</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として上記指標を活用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しながら今後の整備方針を検討したい。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年度から上昇が続いており、類似団体平均を上回っている。これは、基準財政収入額の伸びによるもので、個人住民税所得割等において伸びがあり、財政基盤の底上げに期待が高まる。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しかし、県平均、全国平均値は下回っているため、自主財源の確保に努めなければならない。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年度から一貫して類似団体平均値を上回っている。平成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は、昨年度と比較して０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利子償還の減少等の減少要因の他に、人事院勧告（職員給、手当額の増）による人件費の増加や物件費経常経費に対する基金繰入金の減少による一般財源の増加などの要因があり全体として増加となった。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収は増加傾向にあるものの、地方交付税、臨時財政対策債等に大きく依存する財政構造であるため、引き続き安定的な財政運営のために地方税の増加を図ることはもとより、中長期的な視野を持って人件費、公債費、扶助費等の経常経費の縮減が求め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1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9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030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1694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582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平成３０年度からふるさと納税事務を外部委託したことにより委託料が急激に増加したことが大きな要因となり昨年度と比較して２９５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７９２円の増加となった。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また、人件費については、近年、専門性が求められる分野への嘱託員雇用が増加していることが一つの要因となり上昇傾向にあるため、今後は職員の定員管理に努め、人件費の抑制を図る必要がある。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89953</xdr:rowOff>
    </xdr:from>
    <xdr:to>
      <xdr:col>23</xdr:col>
      <xdr:colOff>133350</xdr:colOff>
      <xdr:row>88</xdr:row>
      <xdr:rowOff>79380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7403"/>
          <a:ext cx="838200" cy="118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76166</xdr:rowOff>
    </xdr:from>
    <xdr:to>
      <xdr:col>19</xdr:col>
      <xdr:colOff>133350</xdr:colOff>
      <xdr:row>81</xdr:row>
      <xdr:rowOff>89953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3616"/>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76166</xdr:rowOff>
    </xdr:from>
    <xdr:to>
      <xdr:col>15</xdr:col>
      <xdr:colOff>82550</xdr:colOff>
      <xdr:row>81</xdr:row>
      <xdr:rowOff>88295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6361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42835</xdr:rowOff>
    </xdr:from>
    <xdr:to>
      <xdr:col>11</xdr:col>
      <xdr:colOff>31750</xdr:colOff>
      <xdr:row>81</xdr:row>
      <xdr:rowOff>88295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0285"/>
          <a:ext cx="889000" cy="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28580</xdr:rowOff>
    </xdr:from>
    <xdr:to>
      <xdr:col>23</xdr:col>
      <xdr:colOff>184150</xdr:colOff>
      <xdr:row>88</xdr:row>
      <xdr:rowOff>130180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1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95907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39153</xdr:rowOff>
    </xdr:from>
    <xdr:to>
      <xdr:col>19</xdr:col>
      <xdr:colOff>184150</xdr:colOff>
      <xdr:row>81</xdr:row>
      <xdr:rowOff>140753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150930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25366</xdr:rowOff>
    </xdr:from>
    <xdr:to>
      <xdr:col>15</xdr:col>
      <xdr:colOff>133350</xdr:colOff>
      <xdr:row>81</xdr:row>
      <xdr:rowOff>126966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137143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8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37495</xdr:rowOff>
    </xdr:from>
    <xdr:to>
      <xdr:col>11</xdr:col>
      <xdr:colOff>82550</xdr:colOff>
      <xdr:row>81</xdr:row>
      <xdr:rowOff>139095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149272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163485</xdr:rowOff>
    </xdr:from>
    <xdr:to>
      <xdr:col>7</xdr:col>
      <xdr:colOff>31750</xdr:colOff>
      <xdr:row>81</xdr:row>
      <xdr:rowOff>93635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103812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4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類似団体、全国平均を下回っており、過剰な給与水準にはなっていない。今後も定員管理と併せ、人口一人当たりのコスト等を意識した職員採用と給与水準の適正化を図っていく。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83457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85</xdr:row>
      <xdr:rowOff>83457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08579"/>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サービスの質を低下させることなく、各課で行っている事務事業を遂行することに加え、産業振興対策や医療福祉連携事業など重点施策を進めるために、より専門的な知識をもった職員を雇用するなど職員数は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また、今後は１００周年記念事業にも着手していくことから更なる職員数の増加が見込まれるが、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過剰なもの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引き続き職員の定員管理を行い、適正規模を見定めていく必要がある。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63</xdr:row>
      <xdr:rowOff>32862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614025"/>
          <a:ext cx="838200" cy="2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87709</xdr:rowOff>
    </xdr:from>
    <xdr:to>
      <xdr:col>77</xdr:col>
      <xdr:colOff>44450</xdr:colOff>
      <xdr:row>61</xdr:row>
      <xdr:rowOff>155575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5290800" y="10546159"/>
          <a:ext cx="8890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66596</xdr:rowOff>
    </xdr:from>
    <xdr:to>
      <xdr:col>72</xdr:col>
      <xdr:colOff>203200</xdr:colOff>
      <xdr:row>61</xdr:row>
      <xdr:rowOff>87709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052504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63579</xdr:rowOff>
    </xdr:from>
    <xdr:to>
      <xdr:col>68</xdr:col>
      <xdr:colOff>152400</xdr:colOff>
      <xdr:row>61</xdr:row>
      <xdr:rowOff>66596</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052202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153512</xdr:rowOff>
    </xdr:from>
    <xdr:to>
      <xdr:col>81</xdr:col>
      <xdr:colOff>95250</xdr:colOff>
      <xdr:row>63</xdr:row>
      <xdr:rowOff>83662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7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125589</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07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45102</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36909</xdr:rowOff>
    </xdr:from>
    <xdr:to>
      <xdr:col>73</xdr:col>
      <xdr:colOff>44450</xdr:colOff>
      <xdr:row>61</xdr:row>
      <xdr:rowOff>138509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148686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1026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15796</xdr:rowOff>
    </xdr:from>
    <xdr:to>
      <xdr:col>68</xdr:col>
      <xdr:colOff>203200</xdr:colOff>
      <xdr:row>61</xdr:row>
      <xdr:rowOff>117396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127573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12779</xdr:rowOff>
    </xdr:from>
    <xdr:to>
      <xdr:col>64</xdr:col>
      <xdr:colOff>152400</xdr:colOff>
      <xdr:row>61</xdr:row>
      <xdr:rowOff>114379</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124556</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102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本比率算定当初は、比率が１８％を超えていたため、「公債費負担適正化計画」を定め、地方債発行に許可を要していたが、当時から約半減し、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前後で推移している。平成３０年度においては新病院建設に係る起債の償還等に伴い上昇（＋０．３％）する結果となったが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類似団体平均を下回っており、現在は問題は無いが、今後公共施設の老朽化問題を解決するためには、多額の地方債発行が求められるため、公債費負担の平準化を図り、引き続き安定的な財政運営を目指す。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62795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05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62795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05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116417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79022</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1458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28522</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123772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平成２７年度を境に比率は算出されていない。これは、ふるさと納税寄附金の受け入れ増加を受け、本比率の算定因子である特定目的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人口減少、高齢化社会を迎える中、基金の存在は大きなものとなるため、今後も適正な基金残高を見極めつつ、安定的な財政運営を目指す。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16</xdr:row>
      <xdr:rowOff>5503</xdr:rowOff>
    </xdr:from>
    <xdr:to>
      <xdr:col>68</xdr:col>
      <xdr:colOff>152400</xdr:colOff>
      <xdr:row>16</xdr:row>
      <xdr:rowOff>121327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4870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70527</xdr:rowOff>
    </xdr:from>
    <xdr:to>
      <xdr:col>64</xdr:col>
      <xdr:colOff>152400</xdr:colOff>
      <xdr:row>17</xdr:row>
      <xdr:rowOff>677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156904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近年の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産業振興対策や医療福祉連携事業など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重点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化により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専門的な知識をもった職員を雇用するなど職員数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ことから類似団体平均を大きく上回っている。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また、今後は１００周年記念事業にも着手していくことから更なる職員数の増加が見込まれるが、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その後は医療福祉の充実に重点施策を絞り込んでいくため事業規模の縮小が見込まれることから職員数についても事業規模に応じた適正なものとなるよう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引き続き職員の定員管理を行い、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41</xdr:row>
      <xdr:rowOff>58965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90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40</xdr:row>
      <xdr:rowOff>132443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9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132443</xdr:rowOff>
    </xdr:from>
    <xdr:to>
      <xdr:col>15</xdr:col>
      <xdr:colOff>98425</xdr:colOff>
      <xdr:row>41</xdr:row>
      <xdr:rowOff>146050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90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146050</xdr:rowOff>
    </xdr:from>
    <xdr:to>
      <xdr:col>11</xdr:col>
      <xdr:colOff>9525</xdr:colOff>
      <xdr:row>42</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175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8165</xdr:rowOff>
    </xdr:from>
    <xdr:to>
      <xdr:col>24</xdr:col>
      <xdr:colOff>76200</xdr:colOff>
      <xdr:row>41</xdr:row>
      <xdr:rowOff>109765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151692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81643</xdr:rowOff>
    </xdr:from>
    <xdr:to>
      <xdr:col>15</xdr:col>
      <xdr:colOff>149225</xdr:colOff>
      <xdr:row>41</xdr:row>
      <xdr:rowOff>11793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168020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160565</xdr:rowOff>
    </xdr:from>
    <xdr:to>
      <xdr:col>6</xdr:col>
      <xdr:colOff>171450</xdr:colOff>
      <xdr:row>42</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75492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300">
              <a:latin typeface="ＭＳ Ｐゴシック" panose="020B0600070205080204" pitchFamily="50" charset="-128"/>
              <a:ea typeface="ＭＳ Ｐゴシック" panose="020B0600070205080204" pitchFamily="50" charset="-128"/>
            </a:rPr>
            <a:t>平成３０年度において物件費が類似団体平均を上回る結果となったのは、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物件費経常経費に対する基金繰入金の減少による一般財源の増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また、賃金についても臨時職員の雇用人数の増加により上昇傾向にあるため、引き続き適正規模を管理する必要がある。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4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66040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168910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88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現在当町が進める子育て支援政策（保育料無償化、子ども医療費無料化等）による影響もあり、類似団体平均を大きく上回っている。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本政策は、本町の大きな課題である定住・移住問題とも密接に関わるため、時期を見極めながら終期を設定するなど抑制を図っていく必要がある。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59</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135165</xdr:rowOff>
    </xdr:from>
    <xdr:to>
      <xdr:col>24</xdr:col>
      <xdr:colOff>114300</xdr:colOff>
      <xdr:row>59</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5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547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7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60</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690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59</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241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類似団体平均を下回っているが、今後、施設老朽化に係る更新・修繕を考える中で、負担の平準化を図るため、維持補修費が増加することも懸念される。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また、繰出金についても国保、介護等の公営事業会計の負担増加も想定されるため引き続き予断を許さない状況である。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94996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56</xdr:row>
      <xdr:rowOff>94996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85852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76708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668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貫して上昇を続けており、類似団体平均を上回っている。これは、建て替え事業を実施した国保病院事業会計に対する繰出金や上昇している施設型給付費（私立保育所等運営経費）が増加していること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今後も大幅な上昇はないものの、同率程度で推移するものと考えられる。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66040</xdr:rowOff>
    </xdr:from>
    <xdr:to>
      <xdr:col>82</xdr:col>
      <xdr:colOff>107950</xdr:colOff>
      <xdr:row>38</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81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38</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123190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控える（仮称）総合保健福祉センター建設、施設老朽化に伴う更新等により増加も見込まれるため、実質公債費比率や将来負担比率と併せた適正負担を図り、平準化を目指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54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167005</xdr:rowOff>
    </xdr:from>
    <xdr:to>
      <xdr:col>15</xdr:col>
      <xdr:colOff>98425</xdr:colOff>
      <xdr:row>76</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109855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25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56532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59055</xdr:rowOff>
    </xdr:from>
    <xdr:to>
      <xdr:col>6</xdr:col>
      <xdr:colOff>171450</xdr:colOff>
      <xdr:row>76</xdr:row>
      <xdr:rowOff>160655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170832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本町の経常収支比率に占める割合は公債費以外の項目が大きく、平成２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前述したように人件費、扶助費に占める割合が特に大きく、義務的経費の中長期的な負担を埋める財源を確保していく必要がある。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165863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309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129287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129287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440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703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56874</xdr:rowOff>
    </xdr:from>
    <xdr:to>
      <xdr:col>29</xdr:col>
      <xdr:colOff>127000</xdr:colOff>
      <xdr:row>17</xdr:row>
      <xdr:rowOff>153790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9149"/>
          <a:ext cx="647700" cy="9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153790</xdr:rowOff>
    </xdr:from>
    <xdr:to>
      <xdr:col>26</xdr:col>
      <xdr:colOff>50800</xdr:colOff>
      <xdr:row>17</xdr:row>
      <xdr:rowOff>168943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6065"/>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165285</xdr:rowOff>
    </xdr:from>
    <xdr:to>
      <xdr:col>22</xdr:col>
      <xdr:colOff>114300</xdr:colOff>
      <xdr:row>17</xdr:row>
      <xdr:rowOff>168943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27560"/>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165285</xdr:rowOff>
    </xdr:from>
    <xdr:to>
      <xdr:col>18</xdr:col>
      <xdr:colOff>177800</xdr:colOff>
      <xdr:row>18</xdr:row>
      <xdr:rowOff>59237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7560"/>
          <a:ext cx="698500" cy="6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6074</xdr:rowOff>
    </xdr:from>
    <xdr:to>
      <xdr:col>29</xdr:col>
      <xdr:colOff>177800</xdr:colOff>
      <xdr:row>17</xdr:row>
      <xdr:rowOff>107674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149601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102990</xdr:rowOff>
    </xdr:from>
    <xdr:to>
      <xdr:col>26</xdr:col>
      <xdr:colOff>101600</xdr:colOff>
      <xdr:row>18</xdr:row>
      <xdr:rowOff>33140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17917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118143</xdr:rowOff>
    </xdr:from>
    <xdr:to>
      <xdr:col>22</xdr:col>
      <xdr:colOff>165100</xdr:colOff>
      <xdr:row>18</xdr:row>
      <xdr:rowOff>48293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114485</xdr:rowOff>
    </xdr:from>
    <xdr:to>
      <xdr:col>19</xdr:col>
      <xdr:colOff>38100</xdr:colOff>
      <xdr:row>18</xdr:row>
      <xdr:rowOff>44635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8437</xdr:rowOff>
    </xdr:from>
    <xdr:to>
      <xdr:col>15</xdr:col>
      <xdr:colOff>101600</xdr:colOff>
      <xdr:row>18</xdr:row>
      <xdr:rowOff>110037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94813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50514</xdr:rowOff>
    </xdr:from>
    <xdr:to>
      <xdr:col>29</xdr:col>
      <xdr:colOff>127000</xdr:colOff>
      <xdr:row>36</xdr:row>
      <xdr:rowOff>62382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03764"/>
          <a:ext cx="647700" cy="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62382</xdr:rowOff>
    </xdr:from>
    <xdr:to>
      <xdr:col>26</xdr:col>
      <xdr:colOff>50800</xdr:colOff>
      <xdr:row>36</xdr:row>
      <xdr:rowOff>85509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15632"/>
          <a:ext cx="698500" cy="2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85509</xdr:rowOff>
    </xdr:from>
    <xdr:to>
      <xdr:col>22</xdr:col>
      <xdr:colOff>114300</xdr:colOff>
      <xdr:row>36</xdr:row>
      <xdr:rowOff>97472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38759"/>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38303</xdr:rowOff>
    </xdr:from>
    <xdr:to>
      <xdr:col>18</xdr:col>
      <xdr:colOff>177800</xdr:colOff>
      <xdr:row>36</xdr:row>
      <xdr:rowOff>97472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91553"/>
          <a:ext cx="698500" cy="5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342614</xdr:rowOff>
    </xdr:from>
    <xdr:to>
      <xdr:col>29</xdr:col>
      <xdr:colOff>177800</xdr:colOff>
      <xdr:row>36</xdr:row>
      <xdr:rowOff>101314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5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314691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11582</xdr:rowOff>
    </xdr:from>
    <xdr:to>
      <xdr:col>26</xdr:col>
      <xdr:colOff>101600</xdr:colOff>
      <xdr:row>36</xdr:row>
      <xdr:rowOff>113182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6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97959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5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34709</xdr:rowOff>
    </xdr:from>
    <xdr:to>
      <xdr:col>22</xdr:col>
      <xdr:colOff>165100</xdr:colOff>
      <xdr:row>36</xdr:row>
      <xdr:rowOff>136309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46672</xdr:rowOff>
    </xdr:from>
    <xdr:to>
      <xdr:col>19</xdr:col>
      <xdr:colOff>38100</xdr:colOff>
      <xdr:row>36</xdr:row>
      <xdr:rowOff>148272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9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133049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330403</xdr:rowOff>
    </xdr:from>
    <xdr:to>
      <xdr:col>15</xdr:col>
      <xdr:colOff>101600</xdr:colOff>
      <xdr:row>36</xdr:row>
      <xdr:rowOff>89103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73880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42316</xdr:rowOff>
    </xdr:from>
    <xdr:to>
      <xdr:col>24</xdr:col>
      <xdr:colOff>63500</xdr:colOff>
      <xdr:row>36</xdr:row>
      <xdr:rowOff>128891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4516"/>
          <a:ext cx="8382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128891</xdr:rowOff>
    </xdr:from>
    <xdr:to>
      <xdr:col>19</xdr:col>
      <xdr:colOff>177800</xdr:colOff>
      <xdr:row>36</xdr:row>
      <xdr:rowOff>151620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1091"/>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142835</xdr:rowOff>
    </xdr:from>
    <xdr:to>
      <xdr:col>15</xdr:col>
      <xdr:colOff>50800</xdr:colOff>
      <xdr:row>36</xdr:row>
      <xdr:rowOff>151620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1503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142835</xdr:rowOff>
    </xdr:from>
    <xdr:to>
      <xdr:col>10</xdr:col>
      <xdr:colOff>114300</xdr:colOff>
      <xdr:row>37</xdr:row>
      <xdr:rowOff>14133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5035"/>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162966</xdr:rowOff>
    </xdr:from>
    <xdr:to>
      <xdr:col>24</xdr:col>
      <xdr:colOff>114300</xdr:colOff>
      <xdr:row>36</xdr:row>
      <xdr:rowOff>93116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141393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78091</xdr:rowOff>
    </xdr:from>
    <xdr:to>
      <xdr:col>20</xdr:col>
      <xdr:colOff>38100</xdr:colOff>
      <xdr:row>37</xdr:row>
      <xdr:rowOff>8241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170818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100820</xdr:rowOff>
    </xdr:from>
    <xdr:to>
      <xdr:col>15</xdr:col>
      <xdr:colOff>101600</xdr:colOff>
      <xdr:row>37</xdr:row>
      <xdr:rowOff>30970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22097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92035</xdr:rowOff>
    </xdr:from>
    <xdr:to>
      <xdr:col>10</xdr:col>
      <xdr:colOff>165100</xdr:colOff>
      <xdr:row>37</xdr:row>
      <xdr:rowOff>22185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134783</xdr:rowOff>
    </xdr:from>
    <xdr:to>
      <xdr:col>6</xdr:col>
      <xdr:colOff>38100</xdr:colOff>
      <xdr:row>37</xdr:row>
      <xdr:rowOff>64933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56060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95252</xdr:rowOff>
    </xdr:from>
    <xdr:to>
      <xdr:col>24</xdr:col>
      <xdr:colOff>63500</xdr:colOff>
      <xdr:row>58</xdr:row>
      <xdr:rowOff>296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8839202"/>
          <a:ext cx="838200" cy="11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296</xdr:rowOff>
    </xdr:from>
    <xdr:to>
      <xdr:col>19</xdr:col>
      <xdr:colOff>177800</xdr:colOff>
      <xdr:row>58</xdr:row>
      <xdr:rowOff>3603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44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165056</xdr:rowOff>
    </xdr:from>
    <xdr:to>
      <xdr:col>15</xdr:col>
      <xdr:colOff>50800</xdr:colOff>
      <xdr:row>58</xdr:row>
      <xdr:rowOff>3603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3770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165056</xdr:rowOff>
    </xdr:from>
    <xdr:to>
      <xdr:col>10</xdr:col>
      <xdr:colOff>114300</xdr:colOff>
      <xdr:row>58</xdr:row>
      <xdr:rowOff>26284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37706"/>
          <a:ext cx="8890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44452</xdr:rowOff>
    </xdr:from>
    <xdr:to>
      <xdr:col>24</xdr:col>
      <xdr:colOff>114300</xdr:colOff>
      <xdr:row>51</xdr:row>
      <xdr:rowOff>146052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878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168929</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874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120946</xdr:rowOff>
    </xdr:from>
    <xdr:to>
      <xdr:col>20</xdr:col>
      <xdr:colOff>38100</xdr:colOff>
      <xdr:row>58</xdr:row>
      <xdr:rowOff>51096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42223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124253</xdr:rowOff>
    </xdr:from>
    <xdr:to>
      <xdr:col>15</xdr:col>
      <xdr:colOff>101600</xdr:colOff>
      <xdr:row>58</xdr:row>
      <xdr:rowOff>54403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45530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114256</xdr:rowOff>
    </xdr:from>
    <xdr:to>
      <xdr:col>10</xdr:col>
      <xdr:colOff>165100</xdr:colOff>
      <xdr:row>58</xdr:row>
      <xdr:rowOff>44406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35533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146934</xdr:rowOff>
    </xdr:from>
    <xdr:to>
      <xdr:col>6</xdr:col>
      <xdr:colOff>38100</xdr:colOff>
      <xdr:row>58</xdr:row>
      <xdr:rowOff>77084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68211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52756</xdr:rowOff>
    </xdr:from>
    <xdr:to>
      <xdr:col>24</xdr:col>
      <xdr:colOff>63500</xdr:colOff>
      <xdr:row>78</xdr:row>
      <xdr:rowOff>72530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25856"/>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72530</xdr:rowOff>
    </xdr:from>
    <xdr:to>
      <xdr:col>19</xdr:col>
      <xdr:colOff>177800</xdr:colOff>
      <xdr:row>78</xdr:row>
      <xdr:rowOff>103733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5630"/>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79502</xdr:rowOff>
    </xdr:from>
    <xdr:to>
      <xdr:col>15</xdr:col>
      <xdr:colOff>50800</xdr:colOff>
      <xdr:row>78</xdr:row>
      <xdr:rowOff>103733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5260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79502</xdr:rowOff>
    </xdr:from>
    <xdr:to>
      <xdr:col>10</xdr:col>
      <xdr:colOff>114300</xdr:colOff>
      <xdr:row>78</xdr:row>
      <xdr:rowOff>119621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5260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1956</xdr:rowOff>
    </xdr:from>
    <xdr:to>
      <xdr:col>24</xdr:col>
      <xdr:colOff>114300</xdr:colOff>
      <xdr:row>78</xdr:row>
      <xdr:rowOff>103556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88333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21730</xdr:rowOff>
    </xdr:from>
    <xdr:to>
      <xdr:col>20</xdr:col>
      <xdr:colOff>38100</xdr:colOff>
      <xdr:row>78</xdr:row>
      <xdr:rowOff>123330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114457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52933</xdr:rowOff>
    </xdr:from>
    <xdr:to>
      <xdr:col>15</xdr:col>
      <xdr:colOff>101600</xdr:colOff>
      <xdr:row>78</xdr:row>
      <xdr:rowOff>154533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145660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28702</xdr:rowOff>
    </xdr:from>
    <xdr:to>
      <xdr:col>10</xdr:col>
      <xdr:colOff>165100</xdr:colOff>
      <xdr:row>78</xdr:row>
      <xdr:rowOff>130302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121429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68821</xdr:rowOff>
    </xdr:from>
    <xdr:to>
      <xdr:col>6</xdr:col>
      <xdr:colOff>38100</xdr:colOff>
      <xdr:row>78</xdr:row>
      <xdr:rowOff>170421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161548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20676</xdr:rowOff>
    </xdr:from>
    <xdr:to>
      <xdr:col>24</xdr:col>
      <xdr:colOff>63500</xdr:colOff>
      <xdr:row>93</xdr:row>
      <xdr:rowOff>48273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65526"/>
          <a:ext cx="8382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48273</xdr:rowOff>
    </xdr:from>
    <xdr:to>
      <xdr:col>19</xdr:col>
      <xdr:colOff>177800</xdr:colOff>
      <xdr:row>93</xdr:row>
      <xdr:rowOff>64300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9312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64300</xdr:rowOff>
    </xdr:from>
    <xdr:to>
      <xdr:col>15</xdr:col>
      <xdr:colOff>50800</xdr:colOff>
      <xdr:row>94</xdr:row>
      <xdr:rowOff>78346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09150"/>
          <a:ext cx="889000" cy="1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78346</xdr:rowOff>
    </xdr:from>
    <xdr:to>
      <xdr:col>10</xdr:col>
      <xdr:colOff>114300</xdr:colOff>
      <xdr:row>95</xdr:row>
      <xdr:rowOff>2070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94646"/>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141326</xdr:rowOff>
    </xdr:from>
    <xdr:to>
      <xdr:col>24</xdr:col>
      <xdr:colOff>114300</xdr:colOff>
      <xdr:row>93</xdr:row>
      <xdr:rowOff>71476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164203</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168923</xdr:rowOff>
    </xdr:from>
    <xdr:to>
      <xdr:col>20</xdr:col>
      <xdr:colOff>38100</xdr:colOff>
      <xdr:row>93</xdr:row>
      <xdr:rowOff>99073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115600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1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13500</xdr:rowOff>
    </xdr:from>
    <xdr:to>
      <xdr:col>15</xdr:col>
      <xdr:colOff>101600</xdr:colOff>
      <xdr:row>93</xdr:row>
      <xdr:rowOff>115100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131627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27546</xdr:rowOff>
    </xdr:from>
    <xdr:to>
      <xdr:col>10</xdr:col>
      <xdr:colOff>165100</xdr:colOff>
      <xdr:row>94</xdr:row>
      <xdr:rowOff>129146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145673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122720</xdr:rowOff>
    </xdr:from>
    <xdr:to>
      <xdr:col>6</xdr:col>
      <xdr:colOff>38100</xdr:colOff>
      <xdr:row>95</xdr:row>
      <xdr:rowOff>52870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69397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31195</xdr:rowOff>
    </xdr:from>
    <xdr:to>
      <xdr:col>55</xdr:col>
      <xdr:colOff>0</xdr:colOff>
      <xdr:row>30</xdr:row>
      <xdr:rowOff>52530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174695"/>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52530</xdr:rowOff>
    </xdr:from>
    <xdr:to>
      <xdr:col>50</xdr:col>
      <xdr:colOff>114300</xdr:colOff>
      <xdr:row>34</xdr:row>
      <xdr:rowOff>20892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96030"/>
          <a:ext cx="889000" cy="6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20892</xdr:rowOff>
    </xdr:from>
    <xdr:to>
      <xdr:col>45</xdr:col>
      <xdr:colOff>177800</xdr:colOff>
      <xdr:row>37</xdr:row>
      <xdr:rowOff>40060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50192"/>
          <a:ext cx="889000" cy="5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40060</xdr:rowOff>
    </xdr:from>
    <xdr:to>
      <xdr:col>41</xdr:col>
      <xdr:colOff>50800</xdr:colOff>
      <xdr:row>37</xdr:row>
      <xdr:rowOff>144462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3710"/>
          <a:ext cx="889000" cy="1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151845</xdr:rowOff>
    </xdr:from>
    <xdr:to>
      <xdr:col>55</xdr:col>
      <xdr:colOff>50800</xdr:colOff>
      <xdr:row>30</xdr:row>
      <xdr:rowOff>81995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1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104872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0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1730</xdr:rowOff>
    </xdr:from>
    <xdr:to>
      <xdr:col>50</xdr:col>
      <xdr:colOff>165100</xdr:colOff>
      <xdr:row>30</xdr:row>
      <xdr:rowOff>103330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119857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141542</xdr:rowOff>
    </xdr:from>
    <xdr:to>
      <xdr:col>46</xdr:col>
      <xdr:colOff>38100</xdr:colOff>
      <xdr:row>34</xdr:row>
      <xdr:rowOff>71692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88219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7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160710</xdr:rowOff>
    </xdr:from>
    <xdr:to>
      <xdr:col>41</xdr:col>
      <xdr:colOff>101600</xdr:colOff>
      <xdr:row>37</xdr:row>
      <xdr:rowOff>90860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107387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93662</xdr:rowOff>
    </xdr:from>
    <xdr:to>
      <xdr:col>36</xdr:col>
      <xdr:colOff>165100</xdr:colOff>
      <xdr:row>38</xdr:row>
      <xdr:rowOff>23812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134824</xdr:rowOff>
    </xdr:from>
    <xdr:to>
      <xdr:col>55</xdr:col>
      <xdr:colOff>0</xdr:colOff>
      <xdr:row>57</xdr:row>
      <xdr:rowOff>155384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07474"/>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101864</xdr:rowOff>
    </xdr:from>
    <xdr:to>
      <xdr:col>50</xdr:col>
      <xdr:colOff>114300</xdr:colOff>
      <xdr:row>57</xdr:row>
      <xdr:rowOff>155384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74514"/>
          <a:ext cx="889000" cy="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101864</xdr:rowOff>
    </xdr:from>
    <xdr:to>
      <xdr:col>45</xdr:col>
      <xdr:colOff>177800</xdr:colOff>
      <xdr:row>57</xdr:row>
      <xdr:rowOff>146300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4514"/>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117132</xdr:rowOff>
    </xdr:from>
    <xdr:to>
      <xdr:col>41</xdr:col>
      <xdr:colOff>50800</xdr:colOff>
      <xdr:row>57</xdr:row>
      <xdr:rowOff>146300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18332"/>
          <a:ext cx="889000" cy="20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84024</xdr:rowOff>
    </xdr:from>
    <xdr:to>
      <xdr:col>55</xdr:col>
      <xdr:colOff>50800</xdr:colOff>
      <xdr:row>58</xdr:row>
      <xdr:rowOff>14174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62451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104584</xdr:rowOff>
    </xdr:from>
    <xdr:to>
      <xdr:col>50</xdr:col>
      <xdr:colOff>165100</xdr:colOff>
      <xdr:row>58</xdr:row>
      <xdr:rowOff>34734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25861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51064</xdr:rowOff>
    </xdr:from>
    <xdr:to>
      <xdr:col>46</xdr:col>
      <xdr:colOff>38100</xdr:colOff>
      <xdr:row>57</xdr:row>
      <xdr:rowOff>152664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143791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95500</xdr:rowOff>
    </xdr:from>
    <xdr:to>
      <xdr:col>41</xdr:col>
      <xdr:colOff>101600</xdr:colOff>
      <xdr:row>58</xdr:row>
      <xdr:rowOff>25650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66332</xdr:rowOff>
    </xdr:from>
    <xdr:to>
      <xdr:col>36</xdr:col>
      <xdr:colOff>165100</xdr:colOff>
      <xdr:row>56</xdr:row>
      <xdr:rowOff>167932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4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52538</xdr:rowOff>
    </xdr:from>
    <xdr:to>
      <xdr:col>55</xdr:col>
      <xdr:colOff>0</xdr:colOff>
      <xdr:row>79</xdr:row>
      <xdr:rowOff>53267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97088"/>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52538</xdr:rowOff>
    </xdr:from>
    <xdr:to>
      <xdr:col>50</xdr:col>
      <xdr:colOff>114300</xdr:colOff>
      <xdr:row>79</xdr:row>
      <xdr:rowOff>58596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9708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38629</xdr:rowOff>
    </xdr:from>
    <xdr:to>
      <xdr:col>45</xdr:col>
      <xdr:colOff>177800</xdr:colOff>
      <xdr:row>79</xdr:row>
      <xdr:rowOff>58596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3179"/>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161127</xdr:rowOff>
    </xdr:from>
    <xdr:to>
      <xdr:col>41</xdr:col>
      <xdr:colOff>50800</xdr:colOff>
      <xdr:row>79</xdr:row>
      <xdr:rowOff>38629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34227"/>
          <a:ext cx="889000" cy="4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2467</xdr:rowOff>
    </xdr:from>
    <xdr:to>
      <xdr:col>55</xdr:col>
      <xdr:colOff>50800</xdr:colOff>
      <xdr:row>79</xdr:row>
      <xdr:rowOff>104067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1738</xdr:rowOff>
    </xdr:from>
    <xdr:to>
      <xdr:col>50</xdr:col>
      <xdr:colOff>165100</xdr:colOff>
      <xdr:row>79</xdr:row>
      <xdr:rowOff>103338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94465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7796</xdr:rowOff>
    </xdr:from>
    <xdr:to>
      <xdr:col>46</xdr:col>
      <xdr:colOff>38100</xdr:colOff>
      <xdr:row>79</xdr:row>
      <xdr:rowOff>109396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100523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159279</xdr:rowOff>
    </xdr:from>
    <xdr:to>
      <xdr:col>41</xdr:col>
      <xdr:colOff>101600</xdr:colOff>
      <xdr:row>79</xdr:row>
      <xdr:rowOff>89429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80556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110327</xdr:rowOff>
    </xdr:from>
    <xdr:to>
      <xdr:col>36</xdr:col>
      <xdr:colOff>165100</xdr:colOff>
      <xdr:row>79</xdr:row>
      <xdr:rowOff>40477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31604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108846</xdr:rowOff>
    </xdr:from>
    <xdr:to>
      <xdr:col>55</xdr:col>
      <xdr:colOff>0</xdr:colOff>
      <xdr:row>98</xdr:row>
      <xdr:rowOff>29302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39496"/>
          <a:ext cx="838200" cy="9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4575</xdr:rowOff>
    </xdr:from>
    <xdr:to>
      <xdr:col>50</xdr:col>
      <xdr:colOff>114300</xdr:colOff>
      <xdr:row>98</xdr:row>
      <xdr:rowOff>29302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35225"/>
          <a:ext cx="889000" cy="1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4575</xdr:rowOff>
    </xdr:from>
    <xdr:to>
      <xdr:col>45</xdr:col>
      <xdr:colOff>177800</xdr:colOff>
      <xdr:row>97</xdr:row>
      <xdr:rowOff>145796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35225"/>
          <a:ext cx="889000" cy="1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56207</xdr:rowOff>
    </xdr:from>
    <xdr:to>
      <xdr:col>41</xdr:col>
      <xdr:colOff>50800</xdr:colOff>
      <xdr:row>97</xdr:row>
      <xdr:rowOff>145796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86857"/>
          <a:ext cx="889000" cy="8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58046</xdr:rowOff>
    </xdr:from>
    <xdr:to>
      <xdr:col>55</xdr:col>
      <xdr:colOff>50800</xdr:colOff>
      <xdr:row>97</xdr:row>
      <xdr:rowOff>159646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36473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149952</xdr:rowOff>
    </xdr:from>
    <xdr:to>
      <xdr:col>50</xdr:col>
      <xdr:colOff>165100</xdr:colOff>
      <xdr:row>98</xdr:row>
      <xdr:rowOff>80102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71229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125225</xdr:rowOff>
    </xdr:from>
    <xdr:to>
      <xdr:col>46</xdr:col>
      <xdr:colOff>38100</xdr:colOff>
      <xdr:row>97</xdr:row>
      <xdr:rowOff>55375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46502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94996</xdr:rowOff>
    </xdr:from>
    <xdr:to>
      <xdr:col>41</xdr:col>
      <xdr:colOff>101600</xdr:colOff>
      <xdr:row>98</xdr:row>
      <xdr:rowOff>25146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5407</xdr:rowOff>
    </xdr:from>
    <xdr:to>
      <xdr:col>36</xdr:col>
      <xdr:colOff>165100</xdr:colOff>
      <xdr:row>97</xdr:row>
      <xdr:rowOff>107007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98134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22729</xdr:rowOff>
    </xdr:from>
    <xdr:to>
      <xdr:col>85</xdr:col>
      <xdr:colOff>127000</xdr:colOff>
      <xdr:row>39</xdr:row>
      <xdr:rowOff>24425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09279"/>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22729</xdr:rowOff>
    </xdr:from>
    <xdr:to>
      <xdr:col>81</xdr:col>
      <xdr:colOff>50800</xdr:colOff>
      <xdr:row>39</xdr:row>
      <xdr:rowOff>31123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09279"/>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31123</xdr:rowOff>
    </xdr:from>
    <xdr:to>
      <xdr:col>76</xdr:col>
      <xdr:colOff>114300</xdr:colOff>
      <xdr:row>39</xdr:row>
      <xdr:rowOff>42518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17673"/>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39120</xdr:rowOff>
    </xdr:from>
    <xdr:to>
      <xdr:col>71</xdr:col>
      <xdr:colOff>177800</xdr:colOff>
      <xdr:row>39</xdr:row>
      <xdr:rowOff>42518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25670"/>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145075</xdr:rowOff>
    </xdr:from>
    <xdr:to>
      <xdr:col>85</xdr:col>
      <xdr:colOff>177800</xdr:colOff>
      <xdr:row>39</xdr:row>
      <xdr:rowOff>75225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143379</xdr:rowOff>
    </xdr:from>
    <xdr:to>
      <xdr:col>81</xdr:col>
      <xdr:colOff>101600</xdr:colOff>
      <xdr:row>39</xdr:row>
      <xdr:rowOff>73529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64656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5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151773</xdr:rowOff>
    </xdr:from>
    <xdr:to>
      <xdr:col>76</xdr:col>
      <xdr:colOff>165100</xdr:colOff>
      <xdr:row>39</xdr:row>
      <xdr:rowOff>81923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73050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163168</xdr:rowOff>
    </xdr:from>
    <xdr:to>
      <xdr:col>72</xdr:col>
      <xdr:colOff>38100</xdr:colOff>
      <xdr:row>39</xdr:row>
      <xdr:rowOff>93318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84445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7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159770</xdr:rowOff>
    </xdr:from>
    <xdr:to>
      <xdr:col>67</xdr:col>
      <xdr:colOff>101600</xdr:colOff>
      <xdr:row>39</xdr:row>
      <xdr:rowOff>89920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81047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7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144455</xdr:rowOff>
    </xdr:from>
    <xdr:to>
      <xdr:col>85</xdr:col>
      <xdr:colOff>127000</xdr:colOff>
      <xdr:row>76</xdr:row>
      <xdr:rowOff>148814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7465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148814</xdr:rowOff>
    </xdr:from>
    <xdr:to>
      <xdr:col>81</xdr:col>
      <xdr:colOff>50800</xdr:colOff>
      <xdr:row>76</xdr:row>
      <xdr:rowOff>152090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7901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152090</xdr:rowOff>
    </xdr:from>
    <xdr:to>
      <xdr:col>76</xdr:col>
      <xdr:colOff>114300</xdr:colOff>
      <xdr:row>76</xdr:row>
      <xdr:rowOff>161265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82290"/>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137871</xdr:rowOff>
    </xdr:from>
    <xdr:to>
      <xdr:col>71</xdr:col>
      <xdr:colOff>177800</xdr:colOff>
      <xdr:row>76</xdr:row>
      <xdr:rowOff>161265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68071"/>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93655</xdr:rowOff>
    </xdr:from>
    <xdr:to>
      <xdr:col>85</xdr:col>
      <xdr:colOff>177800</xdr:colOff>
      <xdr:row>77</xdr:row>
      <xdr:rowOff>23805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72082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98014</xdr:rowOff>
    </xdr:from>
    <xdr:to>
      <xdr:col>81</xdr:col>
      <xdr:colOff>101600</xdr:colOff>
      <xdr:row>77</xdr:row>
      <xdr:rowOff>28164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19291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101290</xdr:rowOff>
    </xdr:from>
    <xdr:to>
      <xdr:col>76</xdr:col>
      <xdr:colOff>165100</xdr:colOff>
      <xdr:row>77</xdr:row>
      <xdr:rowOff>31440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22567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110465</xdr:rowOff>
    </xdr:from>
    <xdr:to>
      <xdr:col>72</xdr:col>
      <xdr:colOff>38100</xdr:colOff>
      <xdr:row>77</xdr:row>
      <xdr:rowOff>40615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31742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87071</xdr:rowOff>
    </xdr:from>
    <xdr:to>
      <xdr:col>67</xdr:col>
      <xdr:colOff>101600</xdr:colOff>
      <xdr:row>77</xdr:row>
      <xdr:rowOff>17221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137892</xdr:rowOff>
    </xdr:from>
    <xdr:to>
      <xdr:col>85</xdr:col>
      <xdr:colOff>127000</xdr:colOff>
      <xdr:row>93</xdr:row>
      <xdr:rowOff>41211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739842"/>
          <a:ext cx="838200" cy="2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41211</xdr:rowOff>
    </xdr:from>
    <xdr:to>
      <xdr:col>81</xdr:col>
      <xdr:colOff>50800</xdr:colOff>
      <xdr:row>95</xdr:row>
      <xdr:rowOff>150031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986061"/>
          <a:ext cx="889000" cy="4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27053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150031</xdr:rowOff>
    </xdr:from>
    <xdr:to>
      <xdr:col>76</xdr:col>
      <xdr:colOff>114300</xdr:colOff>
      <xdr:row>98</xdr:row>
      <xdr:rowOff>130687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437781"/>
          <a:ext cx="889000" cy="4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130687</xdr:rowOff>
    </xdr:from>
    <xdr:to>
      <xdr:col>71</xdr:col>
      <xdr:colOff>177800</xdr:colOff>
      <xdr:row>99</xdr:row>
      <xdr:rowOff>39990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32787"/>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87092</xdr:rowOff>
    </xdr:from>
    <xdr:to>
      <xdr:col>85</xdr:col>
      <xdr:colOff>177800</xdr:colOff>
      <xdr:row>92</xdr:row>
      <xdr:rowOff>17242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6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40119</xdr:rowOff>
    </xdr:from>
    <xdr:ext cx="690189"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642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161861</xdr:rowOff>
    </xdr:from>
    <xdr:to>
      <xdr:col>81</xdr:col>
      <xdr:colOff>101600</xdr:colOff>
      <xdr:row>93</xdr:row>
      <xdr:rowOff>92011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9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108538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71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99231</xdr:rowOff>
    </xdr:from>
    <xdr:to>
      <xdr:col>76</xdr:col>
      <xdr:colOff>165100</xdr:colOff>
      <xdr:row>96</xdr:row>
      <xdr:rowOff>29381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45908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16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79887</xdr:rowOff>
    </xdr:from>
    <xdr:to>
      <xdr:col>72</xdr:col>
      <xdr:colOff>38100</xdr:colOff>
      <xdr:row>99</xdr:row>
      <xdr:rowOff>10037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26564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160640</xdr:rowOff>
    </xdr:from>
    <xdr:to>
      <xdr:col>67</xdr:col>
      <xdr:colOff>101600</xdr:colOff>
      <xdr:row>99</xdr:row>
      <xdr:rowOff>90790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81917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5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101899</xdr:rowOff>
    </xdr:from>
    <xdr:to>
      <xdr:col>116</xdr:col>
      <xdr:colOff>63500</xdr:colOff>
      <xdr:row>39</xdr:row>
      <xdr:rowOff>98192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245399"/>
          <a:ext cx="838200" cy="15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144087</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65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91205</xdr:rowOff>
    </xdr:from>
    <xdr:to>
      <xdr:col>111</xdr:col>
      <xdr:colOff>177800</xdr:colOff>
      <xdr:row>39</xdr:row>
      <xdr:rowOff>98192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77755"/>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44276</xdr:rowOff>
    </xdr:from>
    <xdr:to>
      <xdr:col>107</xdr:col>
      <xdr:colOff>50800</xdr:colOff>
      <xdr:row>39</xdr:row>
      <xdr:rowOff>91205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59376"/>
          <a:ext cx="889000" cy="2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44276</xdr:rowOff>
    </xdr:from>
    <xdr:to>
      <xdr:col>102</xdr:col>
      <xdr:colOff>114300</xdr:colOff>
      <xdr:row>39</xdr:row>
      <xdr:rowOff>77341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559376"/>
          <a:ext cx="889000" cy="2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125359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123056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8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51099</xdr:rowOff>
    </xdr:from>
    <xdr:to>
      <xdr:col>116</xdr:col>
      <xdr:colOff>114300</xdr:colOff>
      <xdr:row>30</xdr:row>
      <xdr:rowOff>152699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1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4126</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14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47392</xdr:rowOff>
    </xdr:from>
    <xdr:to>
      <xdr:col>112</xdr:col>
      <xdr:colOff>38100</xdr:colOff>
      <xdr:row>39</xdr:row>
      <xdr:rowOff>148992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140119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40405</xdr:rowOff>
    </xdr:from>
    <xdr:to>
      <xdr:col>107</xdr:col>
      <xdr:colOff>101600</xdr:colOff>
      <xdr:row>39</xdr:row>
      <xdr:rowOff>142005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164926</xdr:rowOff>
    </xdr:from>
    <xdr:to>
      <xdr:col>102</xdr:col>
      <xdr:colOff>165100</xdr:colOff>
      <xdr:row>38</xdr:row>
      <xdr:rowOff>95076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111603</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278111" y="62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26541</xdr:rowOff>
    </xdr:from>
    <xdr:to>
      <xdr:col>98</xdr:col>
      <xdr:colOff>38100</xdr:colOff>
      <xdr:row>39</xdr:row>
      <xdr:rowOff>128141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144668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48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131768</xdr:rowOff>
    </xdr:from>
    <xdr:to>
      <xdr:col>116</xdr:col>
      <xdr:colOff>63500</xdr:colOff>
      <xdr:row>58</xdr:row>
      <xdr:rowOff>131859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86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20759</xdr:rowOff>
    </xdr:from>
    <xdr:to>
      <xdr:col>111</xdr:col>
      <xdr:colOff>177800</xdr:colOff>
      <xdr:row>58</xdr:row>
      <xdr:rowOff>131859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64859"/>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20759</xdr:rowOff>
    </xdr:from>
    <xdr:to>
      <xdr:col>107</xdr:col>
      <xdr:colOff>50800</xdr:colOff>
      <xdr:row>58</xdr:row>
      <xdr:rowOff>128796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64859"/>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63715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128796</xdr:rowOff>
    </xdr:from>
    <xdr:to>
      <xdr:col>102</xdr:col>
      <xdr:colOff>114300</xdr:colOff>
      <xdr:row>58</xdr:row>
      <xdr:rowOff>128910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289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80968</xdr:rowOff>
    </xdr:from>
    <xdr:to>
      <xdr:col>116</xdr:col>
      <xdr:colOff>114300</xdr:colOff>
      <xdr:row>59</xdr:row>
      <xdr:rowOff>11118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167345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81059</xdr:rowOff>
    </xdr:from>
    <xdr:to>
      <xdr:col>112</xdr:col>
      <xdr:colOff>38100</xdr:colOff>
      <xdr:row>59</xdr:row>
      <xdr:rowOff>11209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2336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141409</xdr:rowOff>
    </xdr:from>
    <xdr:to>
      <xdr:col>107</xdr:col>
      <xdr:colOff>101600</xdr:colOff>
      <xdr:row>58</xdr:row>
      <xdr:rowOff>71559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88086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77996</xdr:rowOff>
    </xdr:from>
    <xdr:to>
      <xdr:col>102</xdr:col>
      <xdr:colOff>165100</xdr:colOff>
      <xdr:row>59</xdr:row>
      <xdr:rowOff>8146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170723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78110</xdr:rowOff>
    </xdr:from>
    <xdr:to>
      <xdr:col>98</xdr:col>
      <xdr:colOff>38100</xdr:colOff>
      <xdr:row>59</xdr:row>
      <xdr:rowOff>8260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170837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27966</xdr:rowOff>
    </xdr:from>
    <xdr:to>
      <xdr:col>116</xdr:col>
      <xdr:colOff>63500</xdr:colOff>
      <xdr:row>75</xdr:row>
      <xdr:rowOff>106363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6716"/>
          <a:ext cx="838200" cy="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27966</xdr:rowOff>
    </xdr:from>
    <xdr:to>
      <xdr:col>111</xdr:col>
      <xdr:colOff>177800</xdr:colOff>
      <xdr:row>75</xdr:row>
      <xdr:rowOff>48920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86716"/>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48920</xdr:rowOff>
    </xdr:from>
    <xdr:to>
      <xdr:col>107</xdr:col>
      <xdr:colOff>50800</xdr:colOff>
      <xdr:row>75</xdr:row>
      <xdr:rowOff>51664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0767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51664</xdr:rowOff>
    </xdr:from>
    <xdr:to>
      <xdr:col>102</xdr:col>
      <xdr:colOff>114300</xdr:colOff>
      <xdr:row>75</xdr:row>
      <xdr:rowOff>61405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0414"/>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55563</xdr:rowOff>
    </xdr:from>
    <xdr:to>
      <xdr:col>116</xdr:col>
      <xdr:colOff>114300</xdr:colOff>
      <xdr:row>75</xdr:row>
      <xdr:rowOff>157163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33990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148616</xdr:rowOff>
    </xdr:from>
    <xdr:to>
      <xdr:col>112</xdr:col>
      <xdr:colOff>38100</xdr:colOff>
      <xdr:row>75</xdr:row>
      <xdr:rowOff>78766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69893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169570</xdr:rowOff>
    </xdr:from>
    <xdr:to>
      <xdr:col>107</xdr:col>
      <xdr:colOff>101600</xdr:colOff>
      <xdr:row>75</xdr:row>
      <xdr:rowOff>99720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90847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864</xdr:rowOff>
    </xdr:from>
    <xdr:to>
      <xdr:col>102</xdr:col>
      <xdr:colOff>165100</xdr:colOff>
      <xdr:row>75</xdr:row>
      <xdr:rowOff>102464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93591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10605</xdr:rowOff>
    </xdr:from>
    <xdr:to>
      <xdr:col>98</xdr:col>
      <xdr:colOff>38100</xdr:colOff>
      <xdr:row>75</xdr:row>
      <xdr:rowOff>112205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103332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受け入れ増加を受け、ふるさとづくり事業振興基金を財源とした各種特定目的基金への積立金が増加したことから、積立金の決算額が類似団体平均を大きく上回っている。また、本寄附金の返礼事務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外部委託化したことにより委託料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大きく上回っている。財政基盤が脆弱な当町にとって本寄附金は大きな財源であるとともに、その使途について今後も適正化を図る必要がある。扶助費においても類似団体を大きく上回っているが、現在当町が重要施策として実施している子育て支援等に係る児童福祉関係補助費が大き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投資及び出資金についても急激な増加となり類似団体平均を大きく上回っているが、これは、平成３０年度に設立したまちづくり団体への出捐金の皆増によるものである。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普通建設事業費については、今後控える（仮称）総合保健福祉センター建設やその他施設の老朽化に伴う更新整備もあることから、公共施設等総合管理計画や今後整備予定の個別施設計画等により平準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10,607
10,573
102.11
26,943,885
26,445,644
261,906
3,432,143
5,832,727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38463</xdr:rowOff>
    </xdr:from>
    <xdr:to>
      <xdr:col>24</xdr:col>
      <xdr:colOff>63500</xdr:colOff>
      <xdr:row>36</xdr:row>
      <xdr:rowOff>80590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0663"/>
          <a:ext cx="8382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72753</xdr:rowOff>
    </xdr:from>
    <xdr:to>
      <xdr:col>19</xdr:col>
      <xdr:colOff>177800</xdr:colOff>
      <xdr:row>36</xdr:row>
      <xdr:rowOff>80590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44953"/>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36</xdr:row>
      <xdr:rowOff>72753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0742"/>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37</xdr:row>
      <xdr:rowOff>3193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0742"/>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159113</xdr:rowOff>
    </xdr:from>
    <xdr:to>
      <xdr:col>24</xdr:col>
      <xdr:colOff>114300</xdr:colOff>
      <xdr:row>36</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29790</xdr:rowOff>
    </xdr:from>
    <xdr:to>
      <xdr:col>20</xdr:col>
      <xdr:colOff>38100</xdr:colOff>
      <xdr:row>36</xdr:row>
      <xdr:rowOff>131390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21953</xdr:rowOff>
    </xdr:from>
    <xdr:to>
      <xdr:col>15</xdr:col>
      <xdr:colOff>101600</xdr:colOff>
      <xdr:row>36</xdr:row>
      <xdr:rowOff>123553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114680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60469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123843</xdr:rowOff>
    </xdr:from>
    <xdr:to>
      <xdr:col>6</xdr:col>
      <xdr:colOff>38100</xdr:colOff>
      <xdr:row>37</xdr:row>
      <xdr:rowOff>53993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45120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107141</xdr:rowOff>
    </xdr:from>
    <xdr:to>
      <xdr:col>24</xdr:col>
      <xdr:colOff>63500</xdr:colOff>
      <xdr:row>53</xdr:row>
      <xdr:rowOff>36700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679641"/>
          <a:ext cx="838200" cy="4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36700</xdr:rowOff>
    </xdr:from>
    <xdr:to>
      <xdr:col>19</xdr:col>
      <xdr:colOff>177800</xdr:colOff>
      <xdr:row>55</xdr:row>
      <xdr:rowOff>127298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123550"/>
          <a:ext cx="889000" cy="4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127298</xdr:rowOff>
    </xdr:from>
    <xdr:to>
      <xdr:col>15</xdr:col>
      <xdr:colOff>50800</xdr:colOff>
      <xdr:row>58</xdr:row>
      <xdr:rowOff>78476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57048"/>
          <a:ext cx="889000" cy="4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78476</xdr:rowOff>
    </xdr:from>
    <xdr:to>
      <xdr:col>10</xdr:col>
      <xdr:colOff>114300</xdr:colOff>
      <xdr:row>58</xdr:row>
      <xdr:rowOff>160241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2576"/>
          <a:ext cx="889000" cy="8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56341</xdr:rowOff>
    </xdr:from>
    <xdr:to>
      <xdr:col>24</xdr:col>
      <xdr:colOff>114300</xdr:colOff>
      <xdr:row>50</xdr:row>
      <xdr:rowOff>157941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9368</xdr:rowOff>
    </xdr:from>
    <xdr:ext cx="690189"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581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157350</xdr:rowOff>
    </xdr:from>
    <xdr:to>
      <xdr:col>20</xdr:col>
      <xdr:colOff>38100</xdr:colOff>
      <xdr:row>53</xdr:row>
      <xdr:rowOff>87500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104027</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52205" y="8847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76498</xdr:rowOff>
    </xdr:from>
    <xdr:to>
      <xdr:col>15</xdr:col>
      <xdr:colOff>101600</xdr:colOff>
      <xdr:row>56</xdr:row>
      <xdr:rowOff>6648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23175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8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27676</xdr:rowOff>
    </xdr:from>
    <xdr:to>
      <xdr:col>10</xdr:col>
      <xdr:colOff>165100</xdr:colOff>
      <xdr:row>58</xdr:row>
      <xdr:rowOff>129276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145803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109441</xdr:rowOff>
    </xdr:from>
    <xdr:to>
      <xdr:col>6</xdr:col>
      <xdr:colOff>38100</xdr:colOff>
      <xdr:row>59</xdr:row>
      <xdr:rowOff>39591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30718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24791</xdr:rowOff>
    </xdr:from>
    <xdr:to>
      <xdr:col>24</xdr:col>
      <xdr:colOff>63500</xdr:colOff>
      <xdr:row>73</xdr:row>
      <xdr:rowOff>40760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40641"/>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151489</xdr:rowOff>
    </xdr:from>
    <xdr:to>
      <xdr:col>19</xdr:col>
      <xdr:colOff>177800</xdr:colOff>
      <xdr:row>73</xdr:row>
      <xdr:rowOff>40760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324439"/>
          <a:ext cx="889000" cy="23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151489</xdr:rowOff>
    </xdr:from>
    <xdr:to>
      <xdr:col>15</xdr:col>
      <xdr:colOff>50800</xdr:colOff>
      <xdr:row>74</xdr:row>
      <xdr:rowOff>25814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324439"/>
          <a:ext cx="889000" cy="38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25814</xdr:rowOff>
    </xdr:from>
    <xdr:to>
      <xdr:col>10</xdr:col>
      <xdr:colOff>114300</xdr:colOff>
      <xdr:row>74</xdr:row>
      <xdr:rowOff>157237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713114"/>
          <a:ext cx="8890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145441</xdr:rowOff>
    </xdr:from>
    <xdr:to>
      <xdr:col>24</xdr:col>
      <xdr:colOff>114300</xdr:colOff>
      <xdr:row>73</xdr:row>
      <xdr:rowOff>75591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168318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4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161410</xdr:rowOff>
    </xdr:from>
    <xdr:to>
      <xdr:col>20</xdr:col>
      <xdr:colOff>38100</xdr:colOff>
      <xdr:row>73</xdr:row>
      <xdr:rowOff>91560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108087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28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100689</xdr:rowOff>
    </xdr:from>
    <xdr:to>
      <xdr:col>15</xdr:col>
      <xdr:colOff>101600</xdr:colOff>
      <xdr:row>72</xdr:row>
      <xdr:rowOff>30839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2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47366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0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146464</xdr:rowOff>
    </xdr:from>
    <xdr:to>
      <xdr:col>10</xdr:col>
      <xdr:colOff>165100</xdr:colOff>
      <xdr:row>74</xdr:row>
      <xdr:rowOff>76614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93141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43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106437</xdr:rowOff>
    </xdr:from>
    <xdr:to>
      <xdr:col>6</xdr:col>
      <xdr:colOff>38100</xdr:colOff>
      <xdr:row>75</xdr:row>
      <xdr:rowOff>36587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53114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6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35055</xdr:rowOff>
    </xdr:from>
    <xdr:to>
      <xdr:col>24</xdr:col>
      <xdr:colOff>63500</xdr:colOff>
      <xdr:row>94</xdr:row>
      <xdr:rowOff>96081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979905"/>
          <a:ext cx="838200" cy="2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35055</xdr:rowOff>
    </xdr:from>
    <xdr:to>
      <xdr:col>19</xdr:col>
      <xdr:colOff>177800</xdr:colOff>
      <xdr:row>96</xdr:row>
      <xdr:rowOff>66069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979905"/>
          <a:ext cx="889000" cy="5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55020</xdr:rowOff>
    </xdr:from>
    <xdr:to>
      <xdr:col>15</xdr:col>
      <xdr:colOff>50800</xdr:colOff>
      <xdr:row>96</xdr:row>
      <xdr:rowOff>66069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1422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55020</xdr:rowOff>
    </xdr:from>
    <xdr:to>
      <xdr:col>10</xdr:col>
      <xdr:colOff>114300</xdr:colOff>
      <xdr:row>96</xdr:row>
      <xdr:rowOff>89647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14220"/>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45281</xdr:rowOff>
    </xdr:from>
    <xdr:to>
      <xdr:col>24</xdr:col>
      <xdr:colOff>114300</xdr:colOff>
      <xdr:row>94</xdr:row>
      <xdr:rowOff>146881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68158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155705</xdr:rowOff>
    </xdr:from>
    <xdr:to>
      <xdr:col>20</xdr:col>
      <xdr:colOff>38100</xdr:colOff>
      <xdr:row>93</xdr:row>
      <xdr:rowOff>85855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9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102382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70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15269</xdr:rowOff>
    </xdr:from>
    <xdr:to>
      <xdr:col>15</xdr:col>
      <xdr:colOff>101600</xdr:colOff>
      <xdr:row>96</xdr:row>
      <xdr:rowOff>116869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107996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4220</xdr:rowOff>
    </xdr:from>
    <xdr:to>
      <xdr:col>10</xdr:col>
      <xdr:colOff>165100</xdr:colOff>
      <xdr:row>96</xdr:row>
      <xdr:rowOff>105820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96947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38847</xdr:rowOff>
    </xdr:from>
    <xdr:to>
      <xdr:col>6</xdr:col>
      <xdr:colOff>38100</xdr:colOff>
      <xdr:row>96</xdr:row>
      <xdr:rowOff>140447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131574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95613</xdr:rowOff>
    </xdr:from>
    <xdr:to>
      <xdr:col>55</xdr:col>
      <xdr:colOff>0</xdr:colOff>
      <xdr:row>39</xdr:row>
      <xdr:rowOff>97572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216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95613</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75039</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6158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105410</xdr:rowOff>
    </xdr:from>
    <xdr:to>
      <xdr:col>41</xdr:col>
      <xdr:colOff>50800</xdr:colOff>
      <xdr:row>39</xdr:row>
      <xdr:rowOff>75039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77610"/>
          <a:ext cx="889000" cy="48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44813</xdr:rowOff>
    </xdr:from>
    <xdr:to>
      <xdr:col>50</xdr:col>
      <xdr:colOff>165100</xdr:colOff>
      <xdr:row>39</xdr:row>
      <xdr:rowOff>146413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137540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82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24239</xdr:rowOff>
    </xdr:from>
    <xdr:to>
      <xdr:col>41</xdr:col>
      <xdr:colOff>101600</xdr:colOff>
      <xdr:row>39</xdr:row>
      <xdr:rowOff>125839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116966</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04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54610</xdr:rowOff>
    </xdr:from>
    <xdr:to>
      <xdr:col>36</xdr:col>
      <xdr:colOff>165100</xdr:colOff>
      <xdr:row>36</xdr:row>
      <xdr:rowOff>156210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147337</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120680</xdr:rowOff>
    </xdr:from>
    <xdr:to>
      <xdr:col>55</xdr:col>
      <xdr:colOff>0</xdr:colOff>
      <xdr:row>57</xdr:row>
      <xdr:rowOff>51232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21880"/>
          <a:ext cx="838200" cy="1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51232</xdr:rowOff>
    </xdr:from>
    <xdr:to>
      <xdr:col>50</xdr:col>
      <xdr:colOff>114300</xdr:colOff>
      <xdr:row>57</xdr:row>
      <xdr:rowOff>89664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23882"/>
          <a:ext cx="889000" cy="3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72916</xdr:rowOff>
    </xdr:from>
    <xdr:to>
      <xdr:col>45</xdr:col>
      <xdr:colOff>177800</xdr:colOff>
      <xdr:row>57</xdr:row>
      <xdr:rowOff>89664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845566"/>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96618</xdr:rowOff>
    </xdr:from>
    <xdr:to>
      <xdr:col>41</xdr:col>
      <xdr:colOff>50800</xdr:colOff>
      <xdr:row>57</xdr:row>
      <xdr:rowOff>72916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97818"/>
          <a:ext cx="8890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69880</xdr:rowOff>
    </xdr:from>
    <xdr:to>
      <xdr:col>55</xdr:col>
      <xdr:colOff>50800</xdr:colOff>
      <xdr:row>57</xdr:row>
      <xdr:rowOff>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92757</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xdr:rowOff>
    </xdr:from>
    <xdr:to>
      <xdr:col>50</xdr:col>
      <xdr:colOff>165100</xdr:colOff>
      <xdr:row>57</xdr:row>
      <xdr:rowOff>102032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93159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38864</xdr:rowOff>
    </xdr:from>
    <xdr:to>
      <xdr:col>46</xdr:col>
      <xdr:colOff>38100</xdr:colOff>
      <xdr:row>57</xdr:row>
      <xdr:rowOff>140464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131591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0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22116</xdr:rowOff>
    </xdr:from>
    <xdr:to>
      <xdr:col>41</xdr:col>
      <xdr:colOff>101600</xdr:colOff>
      <xdr:row>57</xdr:row>
      <xdr:rowOff>123716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88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45818</xdr:rowOff>
    </xdr:from>
    <xdr:to>
      <xdr:col>36</xdr:col>
      <xdr:colOff>165100</xdr:colOff>
      <xdr:row>56</xdr:row>
      <xdr:rowOff>147418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163945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134660</xdr:rowOff>
    </xdr:from>
    <xdr:to>
      <xdr:col>55</xdr:col>
      <xdr:colOff>0</xdr:colOff>
      <xdr:row>77</xdr:row>
      <xdr:rowOff>167763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36310"/>
          <a:ext cx="8382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134660</xdr:rowOff>
    </xdr:from>
    <xdr:to>
      <xdr:col>50</xdr:col>
      <xdr:colOff>114300</xdr:colOff>
      <xdr:row>78</xdr:row>
      <xdr:rowOff>138122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36310"/>
          <a:ext cx="889000" cy="1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138122</xdr:rowOff>
    </xdr:from>
    <xdr:to>
      <xdr:col>45</xdr:col>
      <xdr:colOff>177800</xdr:colOff>
      <xdr:row>78</xdr:row>
      <xdr:rowOff>139384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1222"/>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63968</xdr:rowOff>
    </xdr:from>
    <xdr:to>
      <xdr:col>41</xdr:col>
      <xdr:colOff>50800</xdr:colOff>
      <xdr:row>78</xdr:row>
      <xdr:rowOff>139384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37068"/>
          <a:ext cx="889000" cy="7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116963</xdr:rowOff>
    </xdr:from>
    <xdr:to>
      <xdr:col>55</xdr:col>
      <xdr:colOff>50800</xdr:colOff>
      <xdr:row>78</xdr:row>
      <xdr:rowOff>47113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139840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7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83860</xdr:rowOff>
    </xdr:from>
    <xdr:to>
      <xdr:col>50</xdr:col>
      <xdr:colOff>165100</xdr:colOff>
      <xdr:row>78</xdr:row>
      <xdr:rowOff>14010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30537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87322</xdr:rowOff>
    </xdr:from>
    <xdr:to>
      <xdr:col>46</xdr:col>
      <xdr:colOff>38100</xdr:colOff>
      <xdr:row>79</xdr:row>
      <xdr:rowOff>17472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8599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88584</xdr:rowOff>
    </xdr:from>
    <xdr:to>
      <xdr:col>41</xdr:col>
      <xdr:colOff>101600</xdr:colOff>
      <xdr:row>79</xdr:row>
      <xdr:rowOff>18734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9861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13168</xdr:rowOff>
    </xdr:from>
    <xdr:to>
      <xdr:col>36</xdr:col>
      <xdr:colOff>165100</xdr:colOff>
      <xdr:row>78</xdr:row>
      <xdr:rowOff>114768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105895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32029</xdr:rowOff>
    </xdr:from>
    <xdr:to>
      <xdr:col>55</xdr:col>
      <xdr:colOff>0</xdr:colOff>
      <xdr:row>98</xdr:row>
      <xdr:rowOff>65402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34129"/>
          <a:ext cx="838200" cy="3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43007</xdr:rowOff>
    </xdr:from>
    <xdr:to>
      <xdr:col>50</xdr:col>
      <xdr:colOff>114300</xdr:colOff>
      <xdr:row>98</xdr:row>
      <xdr:rowOff>65402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45107"/>
          <a:ext cx="8890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43007</xdr:rowOff>
    </xdr:from>
    <xdr:to>
      <xdr:col>45</xdr:col>
      <xdr:colOff>177800</xdr:colOff>
      <xdr:row>98</xdr:row>
      <xdr:rowOff>47530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45107"/>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165902</xdr:rowOff>
    </xdr:from>
    <xdr:to>
      <xdr:col>41</xdr:col>
      <xdr:colOff>50800</xdr:colOff>
      <xdr:row>98</xdr:row>
      <xdr:rowOff>47530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96552"/>
          <a:ext cx="889000" cy="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152679</xdr:rowOff>
    </xdr:from>
    <xdr:to>
      <xdr:col>55</xdr:col>
      <xdr:colOff>50800</xdr:colOff>
      <xdr:row>98</xdr:row>
      <xdr:rowOff>82829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14602</xdr:rowOff>
    </xdr:from>
    <xdr:to>
      <xdr:col>50</xdr:col>
      <xdr:colOff>165100</xdr:colOff>
      <xdr:row>98</xdr:row>
      <xdr:rowOff>116202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107329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163657</xdr:rowOff>
    </xdr:from>
    <xdr:to>
      <xdr:col>46</xdr:col>
      <xdr:colOff>38100</xdr:colOff>
      <xdr:row>98</xdr:row>
      <xdr:rowOff>93807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84934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168180</xdr:rowOff>
    </xdr:from>
    <xdr:to>
      <xdr:col>41</xdr:col>
      <xdr:colOff>101600</xdr:colOff>
      <xdr:row>98</xdr:row>
      <xdr:rowOff>98330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89457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115102</xdr:rowOff>
    </xdr:from>
    <xdr:to>
      <xdr:col>36</xdr:col>
      <xdr:colOff>165100</xdr:colOff>
      <xdr:row>98</xdr:row>
      <xdr:rowOff>45252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36379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137398</xdr:rowOff>
    </xdr:from>
    <xdr:to>
      <xdr:col>85</xdr:col>
      <xdr:colOff>127000</xdr:colOff>
      <xdr:row>39</xdr:row>
      <xdr:rowOff>37565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652498"/>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137398</xdr:rowOff>
    </xdr:from>
    <xdr:to>
      <xdr:col>81</xdr:col>
      <xdr:colOff>50800</xdr:colOff>
      <xdr:row>39</xdr:row>
      <xdr:rowOff>53894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52498"/>
          <a:ext cx="889000" cy="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53894</xdr:rowOff>
    </xdr:from>
    <xdr:to>
      <xdr:col>76</xdr:col>
      <xdr:colOff>114300</xdr:colOff>
      <xdr:row>39</xdr:row>
      <xdr:rowOff>68132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740444"/>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112170</xdr:rowOff>
    </xdr:from>
    <xdr:to>
      <xdr:col>71</xdr:col>
      <xdr:colOff>177800</xdr:colOff>
      <xdr:row>39</xdr:row>
      <xdr:rowOff>68132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27270"/>
          <a:ext cx="889000" cy="1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158215</xdr:rowOff>
    </xdr:from>
    <xdr:to>
      <xdr:col>85</xdr:col>
      <xdr:colOff>177800</xdr:colOff>
      <xdr:row>39</xdr:row>
      <xdr:rowOff>88365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73142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58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86598</xdr:rowOff>
    </xdr:from>
    <xdr:to>
      <xdr:col>81</xdr:col>
      <xdr:colOff>101600</xdr:colOff>
      <xdr:row>39</xdr:row>
      <xdr:rowOff>16748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7875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3094</xdr:rowOff>
    </xdr:from>
    <xdr:to>
      <xdr:col>76</xdr:col>
      <xdr:colOff>165100</xdr:colOff>
      <xdr:row>39</xdr:row>
      <xdr:rowOff>104694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95821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17332</xdr:rowOff>
    </xdr:from>
    <xdr:to>
      <xdr:col>72</xdr:col>
      <xdr:colOff>38100</xdr:colOff>
      <xdr:row>39</xdr:row>
      <xdr:rowOff>118932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7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110059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61370</xdr:rowOff>
    </xdr:from>
    <xdr:to>
      <xdr:col>67</xdr:col>
      <xdr:colOff>101600</xdr:colOff>
      <xdr:row>38</xdr:row>
      <xdr:rowOff>162970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154097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5262</xdr:rowOff>
    </xdr:from>
    <xdr:to>
      <xdr:col>85</xdr:col>
      <xdr:colOff>127000</xdr:colOff>
      <xdr:row>59</xdr:row>
      <xdr:rowOff>71686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120812"/>
          <a:ext cx="8382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71686</xdr:rowOff>
    </xdr:from>
    <xdr:to>
      <xdr:col>81</xdr:col>
      <xdr:colOff>50800</xdr:colOff>
      <xdr:row>59</xdr:row>
      <xdr:rowOff>87154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187236"/>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87154</xdr:rowOff>
    </xdr:from>
    <xdr:to>
      <xdr:col>76</xdr:col>
      <xdr:colOff>114300</xdr:colOff>
      <xdr:row>59</xdr:row>
      <xdr:rowOff>90246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202704"/>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90246</xdr:rowOff>
    </xdr:from>
    <xdr:to>
      <xdr:col>71</xdr:col>
      <xdr:colOff>177800</xdr:colOff>
      <xdr:row>59</xdr:row>
      <xdr:rowOff>125603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20579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125912</xdr:rowOff>
    </xdr:from>
    <xdr:to>
      <xdr:col>85</xdr:col>
      <xdr:colOff>177800</xdr:colOff>
      <xdr:row>59</xdr:row>
      <xdr:rowOff>56062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40839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8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20886</xdr:rowOff>
    </xdr:from>
    <xdr:to>
      <xdr:col>81</xdr:col>
      <xdr:colOff>101600</xdr:colOff>
      <xdr:row>59</xdr:row>
      <xdr:rowOff>122486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1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113613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2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36354</xdr:rowOff>
    </xdr:from>
    <xdr:to>
      <xdr:col>76</xdr:col>
      <xdr:colOff>165100</xdr:colOff>
      <xdr:row>59</xdr:row>
      <xdr:rowOff>137954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129081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39446</xdr:rowOff>
    </xdr:from>
    <xdr:to>
      <xdr:col>72</xdr:col>
      <xdr:colOff>38100</xdr:colOff>
      <xdr:row>59</xdr:row>
      <xdr:rowOff>141046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132173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74803</xdr:rowOff>
    </xdr:from>
    <xdr:to>
      <xdr:col>67</xdr:col>
      <xdr:colOff>101600</xdr:colOff>
      <xdr:row>60</xdr:row>
      <xdr:rowOff>4953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167530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22729</xdr:rowOff>
    </xdr:from>
    <xdr:to>
      <xdr:col>85</xdr:col>
      <xdr:colOff>127000</xdr:colOff>
      <xdr:row>79</xdr:row>
      <xdr:rowOff>24425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67279"/>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22729</xdr:rowOff>
    </xdr:from>
    <xdr:to>
      <xdr:col>81</xdr:col>
      <xdr:colOff>50800</xdr:colOff>
      <xdr:row>79</xdr:row>
      <xdr:rowOff>31122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67279"/>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31122</xdr:rowOff>
    </xdr:from>
    <xdr:to>
      <xdr:col>76</xdr:col>
      <xdr:colOff>114300</xdr:colOff>
      <xdr:row>79</xdr:row>
      <xdr:rowOff>42518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75672"/>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39120</xdr:rowOff>
    </xdr:from>
    <xdr:to>
      <xdr:col>71</xdr:col>
      <xdr:colOff>177800</xdr:colOff>
      <xdr:row>79</xdr:row>
      <xdr:rowOff>42518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3670"/>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145075</xdr:rowOff>
    </xdr:from>
    <xdr:to>
      <xdr:col>85</xdr:col>
      <xdr:colOff>177800</xdr:colOff>
      <xdr:row>79</xdr:row>
      <xdr:rowOff>75225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7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143379</xdr:rowOff>
    </xdr:from>
    <xdr:to>
      <xdr:col>81</xdr:col>
      <xdr:colOff>101600</xdr:colOff>
      <xdr:row>79</xdr:row>
      <xdr:rowOff>73529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64656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151772</xdr:rowOff>
    </xdr:from>
    <xdr:to>
      <xdr:col>76</xdr:col>
      <xdr:colOff>165100</xdr:colOff>
      <xdr:row>79</xdr:row>
      <xdr:rowOff>81922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73049</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163168</xdr:rowOff>
    </xdr:from>
    <xdr:to>
      <xdr:col>72</xdr:col>
      <xdr:colOff>38100</xdr:colOff>
      <xdr:row>79</xdr:row>
      <xdr:rowOff>93318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84445</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159770</xdr:rowOff>
    </xdr:from>
    <xdr:to>
      <xdr:col>67</xdr:col>
      <xdr:colOff>101600</xdr:colOff>
      <xdr:row>79</xdr:row>
      <xdr:rowOff>89920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81047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144455</xdr:rowOff>
    </xdr:from>
    <xdr:to>
      <xdr:col>85</xdr:col>
      <xdr:colOff>127000</xdr:colOff>
      <xdr:row>96</xdr:row>
      <xdr:rowOff>148814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0365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148814</xdr:rowOff>
    </xdr:from>
    <xdr:to>
      <xdr:col>81</xdr:col>
      <xdr:colOff>50800</xdr:colOff>
      <xdr:row>96</xdr:row>
      <xdr:rowOff>152090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0801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152090</xdr:rowOff>
    </xdr:from>
    <xdr:to>
      <xdr:col>76</xdr:col>
      <xdr:colOff>114300</xdr:colOff>
      <xdr:row>96</xdr:row>
      <xdr:rowOff>161265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11290"/>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137871</xdr:rowOff>
    </xdr:from>
    <xdr:to>
      <xdr:col>71</xdr:col>
      <xdr:colOff>177800</xdr:colOff>
      <xdr:row>96</xdr:row>
      <xdr:rowOff>161265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597071"/>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93655</xdr:rowOff>
    </xdr:from>
    <xdr:to>
      <xdr:col>85</xdr:col>
      <xdr:colOff>177800</xdr:colOff>
      <xdr:row>97</xdr:row>
      <xdr:rowOff>23805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72082</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98014</xdr:rowOff>
    </xdr:from>
    <xdr:to>
      <xdr:col>81</xdr:col>
      <xdr:colOff>101600</xdr:colOff>
      <xdr:row>97</xdr:row>
      <xdr:rowOff>28164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19291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6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101290</xdr:rowOff>
    </xdr:from>
    <xdr:to>
      <xdr:col>76</xdr:col>
      <xdr:colOff>165100</xdr:colOff>
      <xdr:row>97</xdr:row>
      <xdr:rowOff>31440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22567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6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110465</xdr:rowOff>
    </xdr:from>
    <xdr:to>
      <xdr:col>72</xdr:col>
      <xdr:colOff>38100</xdr:colOff>
      <xdr:row>97</xdr:row>
      <xdr:rowOff>40615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31742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87071</xdr:rowOff>
    </xdr:from>
    <xdr:to>
      <xdr:col>67</xdr:col>
      <xdr:colOff>101600</xdr:colOff>
      <xdr:row>97</xdr:row>
      <xdr:rowOff>17221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ふるさと納税寄付金収入の増加を受け、その返礼事務に伴う経費（補助金、委託料等）が増加したことや、ふるさとづくり事業振興基金を財源とした各種特定目的基金への積立金が増加したことが大きな要因となり類似団体平均を大きく上回る結果となった。また、衛生費においては、昨年度新たに設立した保健医療福祉連携充実強化基金積立の減少により減額しているが類似団体平均を上回っている。その他の目的別経費に大きな増減はなかったが、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現在当町が重要施策として実施している子育て支援等に係る児童福祉関係補助費が大きな要因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729,685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75,886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した。また、実質収支額については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261,906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減少した。実質単年度収支については▲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年度からの推移で最低となった。これは、平成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年度中の実質的な財政需要を財政調整基金をもって賄ったことを示すもので、今後も財政調整基金残高を考慮しながら、過剰な赤字を招かないように努める必要がある。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全ての会計において実質収支は黒字であり、財政運営に支障をきたす会計は無かった。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しかし、水道事業会計において標準財政規模比が大きくなっており、予算編成時に歳入歳出ともに精査を行い、大幅な不用額等を出さないよう管理する必要がある。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なお、その他会計（黒字）について数値なしとなっているのは、東都農地区簡易水道事業特別会計が平成２９年度より水道事業会計（公営企業会計）に統合したことによるものである。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26943885</v>
      </c>
      <c r="BO4" s="430"/>
      <c r="BP4" s="430"/>
      <c r="BQ4" s="430"/>
      <c r="BR4" s="430"/>
      <c r="BS4" s="430"/>
      <c r="BT4" s="430"/>
      <c r="BU4" s="431"/>
      <c r="BV4" s="429">
        <v>20830719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10.6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26445644</v>
      </c>
      <c r="BO5" s="467"/>
      <c r="BP5" s="467"/>
      <c r="BQ5" s="467"/>
      <c r="BR5" s="467"/>
      <c r="BS5" s="467"/>
      <c r="BT5" s="467"/>
      <c r="BU5" s="468"/>
      <c r="BV5" s="466">
        <v>20349325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498241</v>
      </c>
      <c r="BO6" s="467"/>
      <c r="BP6" s="467"/>
      <c r="BQ6" s="467"/>
      <c r="BR6" s="467"/>
      <c r="BS6" s="467"/>
      <c r="BT6" s="467"/>
      <c r="BU6" s="468"/>
      <c r="BV6" s="466">
        <v>481394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97.4</v>
      </c>
      <c r="CU6" s="504"/>
      <c r="CV6" s="504"/>
      <c r="CW6" s="504"/>
      <c r="CX6" s="504"/>
      <c r="CY6" s="504"/>
      <c r="CZ6" s="504"/>
      <c r="DA6" s="505"/>
      <c r="DB6" s="503">
        <v>96.8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236335</v>
      </c>
      <c r="BO7" s="467"/>
      <c r="BP7" s="467"/>
      <c r="BQ7" s="467"/>
      <c r="BR7" s="467"/>
      <c r="BS7" s="467"/>
      <c r="BT7" s="467"/>
      <c r="BU7" s="468"/>
      <c r="BV7" s="466">
        <v>121498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3432143</v>
      </c>
      <c r="CU7" s="467"/>
      <c r="CV7" s="467"/>
      <c r="CW7" s="467"/>
      <c r="CX7" s="467"/>
      <c r="CY7" s="467"/>
      <c r="CZ7" s="467"/>
      <c r="DA7" s="468"/>
      <c r="DB7" s="466">
        <v>3411328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261906</v>
      </c>
      <c r="BO8" s="467"/>
      <c r="BP8" s="467"/>
      <c r="BQ8" s="467"/>
      <c r="BR8" s="467"/>
      <c r="BS8" s="467"/>
      <c r="BT8" s="467"/>
      <c r="BU8" s="468"/>
      <c r="BV8" s="466">
        <v>359896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10391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104</v>
      </c>
      <c r="AV9" s="499"/>
      <c r="AW9" s="499"/>
      <c r="AX9" s="499"/>
      <c r="AY9" s="500" t="s">
        <v>115</v>
      </c>
      <c r="AZ9" s="501"/>
      <c r="BA9" s="501"/>
      <c r="BB9" s="501"/>
      <c r="BC9" s="501"/>
      <c r="BD9" s="501"/>
      <c r="BE9" s="501"/>
      <c r="BF9" s="501"/>
      <c r="BG9" s="501"/>
      <c r="BH9" s="501"/>
      <c r="BI9" s="501"/>
      <c r="BJ9" s="501"/>
      <c r="BK9" s="501"/>
      <c r="BL9" s="501"/>
      <c r="BM9" s="502"/>
      <c r="BN9" s="466">
        <v>-97990</v>
      </c>
      <c r="BO9" s="467"/>
      <c r="BP9" s="467"/>
      <c r="BQ9" s="467"/>
      <c r="BR9" s="467"/>
      <c r="BS9" s="467"/>
      <c r="BT9" s="467"/>
      <c r="BU9" s="468"/>
      <c r="BV9" s="466">
        <v>-91756</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12.5</v>
      </c>
      <c r="CU9" s="464"/>
      <c r="CV9" s="464"/>
      <c r="CW9" s="464"/>
      <c r="CX9" s="464"/>
      <c r="CY9" s="464"/>
      <c r="CZ9" s="464"/>
      <c r="DA9" s="465"/>
      <c r="DB9" s="463">
        <v>12.8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11137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310</v>
      </c>
      <c r="BO10" s="467"/>
      <c r="BP10" s="467"/>
      <c r="BQ10" s="467"/>
      <c r="BR10" s="467"/>
      <c r="BS10" s="467"/>
      <c r="BT10" s="467"/>
      <c r="BU10" s="468"/>
      <c r="BV10" s="466">
        <v>207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10607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206196</v>
      </c>
      <c r="BO12" s="467"/>
      <c r="BP12" s="467"/>
      <c r="BQ12" s="467"/>
      <c r="BR12" s="467"/>
      <c r="BS12" s="467"/>
      <c r="BT12" s="467"/>
      <c r="BU12" s="468"/>
      <c r="BV12" s="466">
        <v>120902</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10573</v>
      </c>
      <c r="S13" s="548"/>
      <c r="T13" s="548"/>
      <c r="U13" s="548"/>
      <c r="V13" s="549"/>
      <c r="W13" s="482" t="s">
        <v>139</v>
      </c>
      <c r="X13" s="483"/>
      <c r="Y13" s="483"/>
      <c r="Z13" s="483"/>
      <c r="AA13" s="483"/>
      <c r="AB13" s="473"/>
      <c r="AC13" s="517">
        <v>1392</v>
      </c>
      <c r="AD13" s="518"/>
      <c r="AE13" s="518"/>
      <c r="AF13" s="518"/>
      <c r="AG13" s="557"/>
      <c r="AH13" s="517">
        <v>1497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-303876</v>
      </c>
      <c r="BO13" s="467"/>
      <c r="BP13" s="467"/>
      <c r="BQ13" s="467"/>
      <c r="BR13" s="467"/>
      <c r="BS13" s="467"/>
      <c r="BT13" s="467"/>
      <c r="BU13" s="468"/>
      <c r="BV13" s="466">
        <v>-212451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9.5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10740</v>
      </c>
      <c r="S14" s="548"/>
      <c r="T14" s="548"/>
      <c r="U14" s="548"/>
      <c r="V14" s="549"/>
      <c r="W14" s="456"/>
      <c r="X14" s="457"/>
      <c r="Y14" s="457"/>
      <c r="Z14" s="457"/>
      <c r="AA14" s="457"/>
      <c r="AB14" s="446"/>
      <c r="AC14" s="550">
        <v>27.5</v>
      </c>
      <c r="AD14" s="551"/>
      <c r="AE14" s="551"/>
      <c r="AF14" s="551"/>
      <c r="AG14" s="552"/>
      <c r="AH14" s="550">
        <v>29.1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10715</v>
      </c>
      <c r="S15" s="548"/>
      <c r="T15" s="548"/>
      <c r="U15" s="548"/>
      <c r="V15" s="549"/>
      <c r="W15" s="482" t="s">
        <v>146</v>
      </c>
      <c r="X15" s="483"/>
      <c r="Y15" s="483"/>
      <c r="Z15" s="483"/>
      <c r="AA15" s="483"/>
      <c r="AB15" s="473"/>
      <c r="AC15" s="517">
        <v>1194</v>
      </c>
      <c r="AD15" s="518"/>
      <c r="AE15" s="518"/>
      <c r="AF15" s="518"/>
      <c r="AG15" s="557"/>
      <c r="AH15" s="517">
        <v>1261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972008</v>
      </c>
      <c r="BO15" s="430"/>
      <c r="BP15" s="430"/>
      <c r="BQ15" s="430"/>
      <c r="BR15" s="430"/>
      <c r="BS15" s="430"/>
      <c r="BT15" s="430"/>
      <c r="BU15" s="431"/>
      <c r="BV15" s="429">
        <v>951242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23.6</v>
      </c>
      <c r="AD16" s="551"/>
      <c r="AE16" s="551"/>
      <c r="AF16" s="551"/>
      <c r="AG16" s="552"/>
      <c r="AH16" s="550">
        <v>24.5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3031852</v>
      </c>
      <c r="BO16" s="467"/>
      <c r="BP16" s="467"/>
      <c r="BQ16" s="467"/>
      <c r="BR16" s="467"/>
      <c r="BS16" s="467"/>
      <c r="BT16" s="467"/>
      <c r="BU16" s="468"/>
      <c r="BV16" s="466">
        <v>3022724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2472</v>
      </c>
      <c r="AD17" s="518"/>
      <c r="AE17" s="518"/>
      <c r="AF17" s="518"/>
      <c r="AG17" s="557"/>
      <c r="AH17" s="517">
        <v>2384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1225766</v>
      </c>
      <c r="BO17" s="467"/>
      <c r="BP17" s="467"/>
      <c r="BQ17" s="467"/>
      <c r="BR17" s="467"/>
      <c r="BS17" s="467"/>
      <c r="BT17" s="467"/>
      <c r="BU17" s="468"/>
      <c r="BV17" s="466">
        <v>1196554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102.11</v>
      </c>
      <c r="M18" s="579"/>
      <c r="N18" s="579"/>
      <c r="O18" s="579"/>
      <c r="P18" s="579"/>
      <c r="Q18" s="579"/>
      <c r="R18" s="580"/>
      <c r="S18" s="580"/>
      <c r="T18" s="580"/>
      <c r="U18" s="580"/>
      <c r="V18" s="581"/>
      <c r="W18" s="484"/>
      <c r="X18" s="485"/>
      <c r="Y18" s="485"/>
      <c r="Z18" s="485"/>
      <c r="AA18" s="485"/>
      <c r="AB18" s="476"/>
      <c r="AC18" s="582">
        <v>48.9</v>
      </c>
      <c r="AD18" s="583"/>
      <c r="AE18" s="583"/>
      <c r="AF18" s="583"/>
      <c r="AG18" s="584"/>
      <c r="AH18" s="582">
        <v>46.4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3217053</v>
      </c>
      <c r="BO18" s="467"/>
      <c r="BP18" s="467"/>
      <c r="BQ18" s="467"/>
      <c r="BR18" s="467"/>
      <c r="BS18" s="467"/>
      <c r="BT18" s="467"/>
      <c r="BU18" s="468"/>
      <c r="BV18" s="466">
        <v>3180324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102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4499298</v>
      </c>
      <c r="BO19" s="467"/>
      <c r="BP19" s="467"/>
      <c r="BQ19" s="467"/>
      <c r="BR19" s="467"/>
      <c r="BS19" s="467"/>
      <c r="BT19" s="467"/>
      <c r="BU19" s="468"/>
      <c r="BV19" s="466">
        <v>4402018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3940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5832727</v>
      </c>
      <c r="BO23" s="467"/>
      <c r="BP23" s="467"/>
      <c r="BQ23" s="467"/>
      <c r="BR23" s="467"/>
      <c r="BS23" s="467"/>
      <c r="BT23" s="467"/>
      <c r="BU23" s="468"/>
      <c r="BV23" s="466">
        <v>5755947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6820</v>
      </c>
      <c r="R24" s="518"/>
      <c r="S24" s="518"/>
      <c r="T24" s="518"/>
      <c r="U24" s="518"/>
      <c r="V24" s="557"/>
      <c r="W24" s="616"/>
      <c r="X24" s="604"/>
      <c r="Y24" s="605"/>
      <c r="Z24" s="516" t="s">
        <v>170</v>
      </c>
      <c r="AA24" s="496"/>
      <c r="AB24" s="496"/>
      <c r="AC24" s="496"/>
      <c r="AD24" s="496"/>
      <c r="AE24" s="496"/>
      <c r="AF24" s="496"/>
      <c r="AG24" s="497"/>
      <c r="AH24" s="517">
        <v>130</v>
      </c>
      <c r="AI24" s="518"/>
      <c r="AJ24" s="518"/>
      <c r="AK24" s="518"/>
      <c r="AL24" s="557"/>
      <c r="AM24" s="517">
        <v>395200</v>
      </c>
      <c r="AN24" s="518"/>
      <c r="AO24" s="518"/>
      <c r="AP24" s="518"/>
      <c r="AQ24" s="518"/>
      <c r="AR24" s="557"/>
      <c r="AS24" s="517">
        <v>3040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5377034</v>
      </c>
      <c r="BO24" s="467"/>
      <c r="BP24" s="467"/>
      <c r="BQ24" s="467"/>
      <c r="BR24" s="467"/>
      <c r="BS24" s="467"/>
      <c r="BT24" s="467"/>
      <c r="BU24" s="468"/>
      <c r="BV24" s="466">
        <v>5184289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5600</v>
      </c>
      <c r="R25" s="518"/>
      <c r="S25" s="518"/>
      <c r="T25" s="518"/>
      <c r="U25" s="518"/>
      <c r="V25" s="557"/>
      <c r="W25" s="616"/>
      <c r="X25" s="604"/>
      <c r="Y25" s="605"/>
      <c r="Z25" s="516" t="s">
        <v>173</v>
      </c>
      <c r="AA25" s="496"/>
      <c r="AB25" s="496"/>
      <c r="AC25" s="496"/>
      <c r="AD25" s="496"/>
      <c r="AE25" s="496"/>
      <c r="AF25" s="496"/>
      <c r="AG25" s="497"/>
      <c r="AH25" s="517" t="s">
        <v>137</v>
      </c>
      <c r="AI25" s="518"/>
      <c r="AJ25" s="518"/>
      <c r="AK25" s="518"/>
      <c r="AL25" s="557"/>
      <c r="AM25" s="517" t="s">
        <v>174</v>
      </c>
      <c r="AN25" s="518"/>
      <c r="AO25" s="518"/>
      <c r="AP25" s="518"/>
      <c r="AQ25" s="518"/>
      <c r="AR25" s="557"/>
      <c r="AS25" s="517" t="s">
        <v>137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9598397</v>
      </c>
      <c r="BO25" s="430"/>
      <c r="BP25" s="430"/>
      <c r="BQ25" s="430"/>
      <c r="BR25" s="430"/>
      <c r="BS25" s="430"/>
      <c r="BT25" s="430"/>
      <c r="BU25" s="431"/>
      <c r="BV25" s="429">
        <v>594621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5300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10116</v>
      </c>
      <c r="AN26" s="518"/>
      <c r="AO26" s="518"/>
      <c r="AP26" s="518"/>
      <c r="AQ26" s="518"/>
      <c r="AR26" s="557"/>
      <c r="AS26" s="517">
        <v>3372</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2960</v>
      </c>
      <c r="R27" s="518"/>
      <c r="S27" s="518"/>
      <c r="T27" s="518"/>
      <c r="U27" s="518"/>
      <c r="V27" s="557"/>
      <c r="W27" s="616"/>
      <c r="X27" s="604"/>
      <c r="Y27" s="605"/>
      <c r="Z27" s="516" t="s">
        <v>182</v>
      </c>
      <c r="AA27" s="496"/>
      <c r="AB27" s="496"/>
      <c r="AC27" s="496"/>
      <c r="AD27" s="496"/>
      <c r="AE27" s="496"/>
      <c r="AF27" s="496"/>
      <c r="AG27" s="497"/>
      <c r="AH27" s="517" t="s">
        <v>183</v>
      </c>
      <c r="AI27" s="518"/>
      <c r="AJ27" s="518"/>
      <c r="AK27" s="518"/>
      <c r="AL27" s="557"/>
      <c r="AM27" s="517" t="s">
        <v>180</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179</v>
      </c>
      <c r="BO27" s="640"/>
      <c r="BP27" s="640"/>
      <c r="BQ27" s="640"/>
      <c r="BR27" s="640"/>
      <c r="BS27" s="640"/>
      <c r="BT27" s="640"/>
      <c r="BU27" s="641"/>
      <c r="BV27" s="639" t="s">
        <v>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186</v>
      </c>
      <c r="F28" s="496"/>
      <c r="G28" s="496"/>
      <c r="H28" s="496"/>
      <c r="I28" s="496"/>
      <c r="J28" s="496"/>
      <c r="K28" s="497"/>
      <c r="L28" s="517">
        <v>1</v>
      </c>
      <c r="M28" s="518"/>
      <c r="N28" s="518"/>
      <c r="O28" s="518"/>
      <c r="P28" s="557"/>
      <c r="Q28" s="517">
        <v>2190</v>
      </c>
      <c r="R28" s="518"/>
      <c r="S28" s="518"/>
      <c r="T28" s="518"/>
      <c r="U28" s="518"/>
      <c r="V28" s="557"/>
      <c r="W28" s="616"/>
      <c r="X28" s="604"/>
      <c r="Y28" s="605"/>
      <c r="Z28" s="516" t="s">
        <v>187</v>
      </c>
      <c r="AA28" s="496"/>
      <c r="AB28" s="496"/>
      <c r="AC28" s="496"/>
      <c r="AD28" s="496"/>
      <c r="AE28" s="496"/>
      <c r="AF28" s="496"/>
      <c r="AG28" s="497"/>
      <c r="AH28" s="517" t="s">
        <v>188</v>
      </c>
      <c r="AI28" s="518"/>
      <c r="AJ28" s="518"/>
      <c r="AK28" s="518"/>
      <c r="AL28" s="557"/>
      <c r="AM28" s="517" t="s">
        <v>189</v>
      </c>
      <c r="AN28" s="518"/>
      <c r="AO28" s="518"/>
      <c r="AP28" s="518"/>
      <c r="AQ28" s="518"/>
      <c r="AR28" s="557"/>
      <c r="AS28" s="517" t="s">
        <v>137</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729685</v>
      </c>
      <c r="BO28" s="430"/>
      <c r="BP28" s="430"/>
      <c r="BQ28" s="430"/>
      <c r="BR28" s="430"/>
      <c r="BS28" s="430"/>
      <c r="BT28" s="430"/>
      <c r="BU28" s="431"/>
      <c r="BV28" s="429">
        <v>805571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191</v>
      </c>
      <c r="F29" s="496"/>
      <c r="G29" s="496"/>
      <c r="H29" s="496"/>
      <c r="I29" s="496"/>
      <c r="J29" s="496"/>
      <c r="K29" s="497"/>
      <c r="L29" s="517">
        <v>8</v>
      </c>
      <c r="M29" s="518"/>
      <c r="N29" s="518"/>
      <c r="O29" s="518"/>
      <c r="P29" s="557"/>
      <c r="Q29" s="517">
        <v>2050</v>
      </c>
      <c r="R29" s="518"/>
      <c r="S29" s="518"/>
      <c r="T29" s="518"/>
      <c r="U29" s="518"/>
      <c r="V29" s="557"/>
      <c r="W29" s="617"/>
      <c r="X29" s="618"/>
      <c r="Y29" s="619"/>
      <c r="Z29" s="516" t="s">
        <v>192</v>
      </c>
      <c r="AA29" s="496"/>
      <c r="AB29" s="496"/>
      <c r="AC29" s="496"/>
      <c r="AD29" s="496"/>
      <c r="AE29" s="496"/>
      <c r="AF29" s="496"/>
      <c r="AG29" s="497"/>
      <c r="AH29" s="517">
        <v>130</v>
      </c>
      <c r="AI29" s="518"/>
      <c r="AJ29" s="518"/>
      <c r="AK29" s="518"/>
      <c r="AL29" s="557"/>
      <c r="AM29" s="517">
        <v>395200</v>
      </c>
      <c r="AN29" s="518"/>
      <c r="AO29" s="518"/>
      <c r="AP29" s="518"/>
      <c r="AQ29" s="518"/>
      <c r="AR29" s="557"/>
      <c r="AS29" s="517">
        <v>3040</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72823</v>
      </c>
      <c r="BO29" s="467"/>
      <c r="BP29" s="467"/>
      <c r="BQ29" s="467"/>
      <c r="BR29" s="467"/>
      <c r="BS29" s="467"/>
      <c r="BT29" s="467"/>
      <c r="BU29" s="468"/>
      <c r="BV29" s="466">
        <v>22818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3836890</v>
      </c>
      <c r="BO30" s="640"/>
      <c r="BP30" s="640"/>
      <c r="BQ30" s="640"/>
      <c r="BR30" s="640"/>
      <c r="BS30" s="640"/>
      <c r="BT30" s="640"/>
      <c r="BU30" s="641"/>
      <c r="BV30" s="639">
        <v>4425619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205</v>
      </c>
      <c r="AN33" s="490"/>
      <c r="AO33" s="455" t="s">
        <v>206</v>
      </c>
      <c r="AP33" s="455"/>
      <c r="AQ33" s="455"/>
      <c r="AR33" s="455"/>
      <c r="AS33" s="455"/>
      <c r="AT33" s="455"/>
      <c r="AU33" s="455"/>
      <c r="AV33" s="455"/>
      <c r="AW33" s="455"/>
      <c r="AX33" s="455"/>
      <c r="AY33" s="455"/>
      <c r="AZ33" s="455"/>
      <c r="BA33" s="455"/>
      <c r="BB33" s="455"/>
      <c r="BC33" s="455"/>
      <c r="BD33" s="216"/>
      <c r="BE33" s="455" t="s">
        <v>207</v>
      </c>
      <c r="BF33" s="455"/>
      <c r="BG33" s="455" t="s">
        <v>208</v>
      </c>
      <c r="BH33" s="455"/>
      <c r="BI33" s="455"/>
      <c r="BJ33" s="455"/>
      <c r="BK33" s="455"/>
      <c r="BL33" s="455"/>
      <c r="BM33" s="455"/>
      <c r="BN33" s="455"/>
      <c r="BO33" s="455"/>
      <c r="BP33" s="455"/>
      <c r="BQ33" s="455"/>
      <c r="BR33" s="455"/>
      <c r="BS33" s="455"/>
      <c r="BT33" s="455"/>
      <c r="BU33" s="455"/>
      <c r="BV33" s="216"/>
      <c r="BW33" s="490" t="s">
        <v>207</v>
      </c>
      <c r="BX33" s="490"/>
      <c r="BY33" s="455" t="s">
        <v>209</v>
      </c>
      <c r="BZ33" s="455"/>
      <c r="CA33" s="455"/>
      <c r="CB33" s="455"/>
      <c r="CC33" s="455"/>
      <c r="CD33" s="455"/>
      <c r="CE33" s="455"/>
      <c r="CF33" s="455"/>
      <c r="CG33" s="455"/>
      <c r="CH33" s="455"/>
      <c r="CI33" s="455"/>
      <c r="CJ33" s="455"/>
      <c r="CK33" s="455"/>
      <c r="CL33" s="455"/>
      <c r="CM33" s="455"/>
      <c r="CN33" s="215"/>
      <c r="CO33" s="490" t="s">
        <v>203</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国民健康保険病院事業会計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川南・都農衛生組合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（株）都農ワイン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宮崎県東児湯消防組合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宮崎県環境整備公社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西都児湯環境整備事務組合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豊畑</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宮崎県市町村総合事務組合（一般会計）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宮崎県市町村総合事務組合（市町村交通災害共済事業特別会計）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宮崎県後期高齢者医療広域連合（一般会計）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宮崎県後期高齢者医療広域連合（後期高齢者医療特別会計）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宮崎県市町村総合事務組合（自治会館管理運営特別会計）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216</v>
      </c>
    </row>
    <row r="50" spans="5:5" x14ac:dyDescent="0.2">
      <c r="E50" s="187" t="s">
        <v>217</v>
      </c>
    </row>
    <row r="51" spans="5:5" x14ac:dyDescent="0.2">
      <c r="E51" s="187" t="s">
        <v>218</v>
      </c>
    </row>
    <row r="52" spans="5:5" x14ac:dyDescent="0.2">
      <c r="E52" s="187" t="s">
        <v>219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6stB4CTJgyXHQ5hpLsYml19+8x7w7lTo+mPOC6yN2J1tE1Xizl7driF+jwRTKRWmiOyzaLBlQCqjADBk9WMhA==" saltValue="hkE9ka+U+6Ku5QPeLozb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571</v>
      </c>
      <c r="D34" s="1244"/>
      <c r="E34" s="1245"/>
      <c r="F34" s="32">
        <v>4.2</v>
      </c>
      <c r="G34" s="33">
        <v>5.2</v>
      </c>
      <c r="H34" s="33">
        <v>6.81</v>
      </c>
      <c r="I34" s="33">
        <v>10.87</v>
      </c>
      <c r="J34" s="34">
        <v>13.19</v>
      </c>
      <c r="K34" s="22"/>
      <c r="L34" s="22"/>
      <c r="M34" s="22"/>
      <c r="N34" s="22"/>
      <c r="O34" s="22"/>
      <c r="P34" s="22"/>
    </row>
    <row r="35" spans="1:16" ht="39" customHeight="1" x14ac:dyDescent="0.2">
      <c r="A35" s="22"/>
      <c r="B35" s="35"/>
      <c r="C35" s="1238" t="s">
        <v>572</v>
      </c>
      <c r="D35" s="1239"/>
      <c r="E35" s="1240"/>
      <c r="F35" s="36">
        <v>3.76</v>
      </c>
      <c r="G35" s="37">
        <v>5.53</v>
      </c>
      <c r="H35" s="37">
        <v>13.1</v>
      </c>
      <c r="I35" s="37">
        <v>10.55</v>
      </c>
      <c r="J35" s="38">
        <v>7.63</v>
      </c>
      <c r="K35" s="22"/>
      <c r="L35" s="22"/>
      <c r="M35" s="22"/>
      <c r="N35" s="22"/>
      <c r="O35" s="22"/>
      <c r="P35" s="22"/>
    </row>
    <row r="36" spans="1:16" ht="39" customHeight="1" x14ac:dyDescent="0.2">
      <c r="A36" s="22"/>
      <c r="B36" s="35"/>
      <c r="C36" s="1238" t="s">
        <v>573</v>
      </c>
      <c r="D36" s="1239"/>
      <c r="E36" s="1240"/>
      <c r="F36" s="36">
        <v>7.19</v>
      </c>
      <c r="G36" s="37">
        <v>5.41</v>
      </c>
      <c r="H36" s="37">
        <v>4.3499999999999996</v>
      </c>
      <c r="I36" s="37">
        <v>2.4900000000000002</v>
      </c>
      <c r="J36" s="38">
        <v>3.2</v>
      </c>
      <c r="K36" s="22"/>
      <c r="L36" s="22"/>
      <c r="M36" s="22"/>
      <c r="N36" s="22"/>
      <c r="O36" s="22"/>
      <c r="P36" s="22"/>
    </row>
    <row r="37" spans="1:16" ht="39" customHeight="1" x14ac:dyDescent="0.2">
      <c r="A37" s="22"/>
      <c r="B37" s="35"/>
      <c r="C37" s="1238" t="s">
        <v>574</v>
      </c>
      <c r="D37" s="1239"/>
      <c r="E37" s="1240"/>
      <c r="F37" s="36">
        <v>0.26</v>
      </c>
      <c r="G37" s="37">
        <v>1.45</v>
      </c>
      <c r="H37" s="37">
        <v>1.41</v>
      </c>
      <c r="I37" s="37">
        <v>1.82</v>
      </c>
      <c r="J37" s="38">
        <v>1.93</v>
      </c>
      <c r="K37" s="22"/>
      <c r="L37" s="22"/>
      <c r="M37" s="22"/>
      <c r="N37" s="22"/>
      <c r="O37" s="22"/>
      <c r="P37" s="22"/>
    </row>
    <row r="38" spans="1:16" ht="39" customHeight="1" x14ac:dyDescent="0.2">
      <c r="A38" s="22"/>
      <c r="B38" s="35"/>
      <c r="C38" s="1238" t="s">
        <v>575</v>
      </c>
      <c r="D38" s="1239"/>
      <c r="E38" s="1240"/>
      <c r="F38" s="36">
        <v>3.69</v>
      </c>
      <c r="G38" s="37">
        <v>4.3</v>
      </c>
      <c r="H38" s="37">
        <v>3.34</v>
      </c>
      <c r="I38" s="37">
        <v>4.62</v>
      </c>
      <c r="J38" s="38">
        <v>1.67</v>
      </c>
      <c r="K38" s="22"/>
      <c r="L38" s="22"/>
      <c r="M38" s="22"/>
      <c r="N38" s="22"/>
      <c r="O38" s="22"/>
      <c r="P38" s="22"/>
    </row>
    <row r="39" spans="1:16" ht="39" customHeight="1" x14ac:dyDescent="0.2">
      <c r="A39" s="22"/>
      <c r="B39" s="35"/>
      <c r="C39" s="1238" t="s">
        <v>576</v>
      </c>
      <c r="D39" s="1239"/>
      <c r="E39" s="1240"/>
      <c r="F39" s="36">
        <v>0.02</v>
      </c>
      <c r="G39" s="37">
        <v>0.01</v>
      </c>
      <c r="H39" s="37">
        <v>0.03</v>
      </c>
      <c r="I39" s="37">
        <v>0.02</v>
      </c>
      <c r="J39" s="38">
        <v>0.04</v>
      </c>
      <c r="K39" s="22"/>
      <c r="L39" s="22"/>
      <c r="M39" s="22"/>
      <c r="N39" s="22"/>
      <c r="O39" s="22"/>
      <c r="P39" s="22"/>
    </row>
    <row r="40" spans="1:16" ht="39" customHeight="1" x14ac:dyDescent="0.2">
      <c r="A40" s="22"/>
      <c r="B40" s="35"/>
      <c r="C40" s="1238" t="s">
        <v>577</v>
      </c>
      <c r="D40" s="1239"/>
      <c r="E40" s="1240"/>
      <c r="F40" s="36">
        <v>7.0000000000000007E-2</v>
      </c>
      <c r="G40" s="37">
        <v>0.09</v>
      </c>
      <c r="H40" s="37">
        <v>0.02</v>
      </c>
      <c r="I40" s="37">
        <v>0</v>
      </c>
      <c r="J40" s="38">
        <v>0.01</v>
      </c>
      <c r="K40" s="22"/>
      <c r="L40" s="22"/>
      <c r="M40" s="22"/>
      <c r="N40" s="22"/>
      <c r="O40" s="22"/>
      <c r="P40" s="22"/>
    </row>
    <row r="41" spans="1:16" ht="39" customHeight="1" x14ac:dyDescent="0.2">
      <c r="A41" s="22"/>
      <c r="B41" s="35"/>
      <c r="C41" s="1238" t="s">
        <v>578</v>
      </c>
      <c r="D41" s="1239"/>
      <c r="E41" s="1240"/>
      <c r="F41" s="36">
        <v>7.0000000000000007E-2</v>
      </c>
      <c r="G41" s="37">
        <v>7.0000000000000007E-2</v>
      </c>
      <c r="H41" s="37">
        <v>0.09</v>
      </c>
      <c r="I41" s="37">
        <v>0.08</v>
      </c>
      <c r="J41" s="38">
        <v>0</v>
      </c>
      <c r="K41" s="22"/>
      <c r="L41" s="22"/>
      <c r="M41" s="22"/>
      <c r="N41" s="22"/>
      <c r="O41" s="22"/>
      <c r="P41" s="22"/>
    </row>
    <row r="42" spans="1:16" ht="39" customHeight="1" x14ac:dyDescent="0.2">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x14ac:dyDescent="0.25">
      <c r="A43" s="22"/>
      <c r="B43" s="40"/>
      <c r="C43" s="1241" t="s">
        <v>580</v>
      </c>
      <c r="D43" s="1242"/>
      <c r="E43" s="1243"/>
      <c r="F43" s="41">
        <v>0.38</v>
      </c>
      <c r="G43" s="42">
        <v>0.52</v>
      </c>
      <c r="H43" s="42">
        <v>2.41</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wcxd7ki7N52KRuOfLHpzgm/DJF0pKvaxdO8Q5+wq8b82TE2OHle54tbV3bAc0nbL0e1Q6FBM+bkL6L5BsdgNw==" saltValue="HAY2Y0ouwMUbduulYBP6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607</v>
      </c>
      <c r="L45" s="60">
        <v>567</v>
      </c>
      <c r="M45" s="60">
        <v>577</v>
      </c>
      <c r="N45" s="60">
        <v>578</v>
      </c>
      <c r="O45" s="61">
        <v>577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2">
      <c r="A48" s="48"/>
      <c r="B48" s="1248"/>
      <c r="C48" s="1249"/>
      <c r="D48" s="62"/>
      <c r="E48" s="1254" t="s">
        <v>15</v>
      </c>
      <c r="F48" s="1254"/>
      <c r="G48" s="1254"/>
      <c r="H48" s="1254"/>
      <c r="I48" s="1254"/>
      <c r="J48" s="1255"/>
      <c r="K48" s="63">
        <v>13</v>
      </c>
      <c r="L48" s="64">
        <v>14</v>
      </c>
      <c r="M48" s="64">
        <v>9</v>
      </c>
      <c r="N48" s="64">
        <v>25</v>
      </c>
      <c r="O48" s="65">
        <v>40</v>
      </c>
      <c r="P48" s="48"/>
      <c r="Q48" s="48"/>
      <c r="R48" s="48"/>
      <c r="S48" s="48"/>
      <c r="T48" s="48"/>
      <c r="U48" s="48"/>
    </row>
    <row r="49" spans="1:21" ht="30.75" customHeight="1" x14ac:dyDescent="0.2">
      <c r="A49" s="48"/>
      <c r="B49" s="1248"/>
      <c r="C49" s="1249"/>
      <c r="D49" s="62"/>
      <c r="E49" s="1254" t="s">
        <v>16</v>
      </c>
      <c r="F49" s="1254"/>
      <c r="G49" s="1254"/>
      <c r="H49" s="1254"/>
      <c r="I49" s="1254"/>
      <c r="J49" s="1255"/>
      <c r="K49" s="63">
        <v>53</v>
      </c>
      <c r="L49" s="64">
        <v>66</v>
      </c>
      <c r="M49" s="64">
        <v>69</v>
      </c>
      <c r="N49" s="64">
        <v>69</v>
      </c>
      <c r="O49" s="65">
        <v>80</v>
      </c>
      <c r="P49" s="48"/>
      <c r="Q49" s="48"/>
      <c r="R49" s="48"/>
      <c r="S49" s="48"/>
      <c r="T49" s="48"/>
      <c r="U49" s="48"/>
    </row>
    <row r="50" spans="1:21" ht="30.75" customHeight="1" x14ac:dyDescent="0.2">
      <c r="A50" s="48"/>
      <c r="B50" s="1248"/>
      <c r="C50" s="1249"/>
      <c r="D50" s="62"/>
      <c r="E50" s="1254" t="s">
        <v>17</v>
      </c>
      <c r="F50" s="1254"/>
      <c r="G50" s="1254"/>
      <c r="H50" s="1254"/>
      <c r="I50" s="1254"/>
      <c r="J50" s="1255"/>
      <c r="K50" s="63">
        <v>15</v>
      </c>
      <c r="L50" s="64">
        <v>13</v>
      </c>
      <c r="M50" s="64">
        <v>11</v>
      </c>
      <c r="N50" s="64">
        <v>8</v>
      </c>
      <c r="O50" s="65">
        <v>8</v>
      </c>
      <c r="P50" s="48"/>
      <c r="Q50" s="48"/>
      <c r="R50" s="48"/>
      <c r="S50" s="48"/>
      <c r="T50" s="48"/>
      <c r="U50" s="48"/>
    </row>
    <row r="51" spans="1:21" ht="30.75" customHeight="1" x14ac:dyDescent="0.2">
      <c r="A51" s="48"/>
      <c r="B51" s="1250"/>
      <c r="C51" s="1251"/>
      <c r="D51" s="66"/>
      <c r="E51" s="1254" t="s">
        <v>18</v>
      </c>
      <c r="F51" s="1254"/>
      <c r="G51" s="1254"/>
      <c r="H51" s="1254"/>
      <c r="I51" s="1254"/>
      <c r="J51" s="1255"/>
      <c r="K51" s="63">
        <v>0</v>
      </c>
      <c r="L51" s="64">
        <v>0</v>
      </c>
      <c r="M51" s="64" t="s">
        <v>522</v>
      </c>
      <c r="N51" s="64" t="s">
        <v>522</v>
      </c>
      <c r="O51" s="65" t="s">
        <v>522</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361</v>
      </c>
      <c r="L52" s="64">
        <v>370</v>
      </c>
      <c r="M52" s="64">
        <v>372</v>
      </c>
      <c r="N52" s="64">
        <v>376</v>
      </c>
      <c r="O52" s="65">
        <v>396</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327</v>
      </c>
      <c r="L53" s="69">
        <v>290</v>
      </c>
      <c r="M53" s="69">
        <v>294</v>
      </c>
      <c r="N53" s="69">
        <v>304</v>
      </c>
      <c r="O53" s="70">
        <v>309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613</v>
      </c>
      <c r="L57" s="83" t="s">
        <v>614</v>
      </c>
      <c r="M57" s="83" t="s">
        <v>614</v>
      </c>
      <c r="N57" s="83" t="s">
        <v>614</v>
      </c>
      <c r="O57" s="84" t="s">
        <v>614</v>
      </c>
    </row>
    <row r="58" spans="1:21" ht="31.5" customHeight="1" thickBot="1" x14ac:dyDescent="0.25">
      <c r="B58" s="1264"/>
      <c r="C58" s="1265"/>
      <c r="D58" s="1269" t="s">
        <v>27</v>
      </c>
      <c r="E58" s="1270"/>
      <c r="F58" s="1270"/>
      <c r="G58" s="1270"/>
      <c r="H58" s="1270"/>
      <c r="I58" s="1270"/>
      <c r="J58" s="1271"/>
      <c r="K58" s="85" t="s">
        <v>614</v>
      </c>
      <c r="L58" s="86" t="s">
        <v>614</v>
      </c>
      <c r="M58" s="86" t="s">
        <v>614</v>
      </c>
      <c r="N58" s="86" t="s">
        <v>614</v>
      </c>
      <c r="O58" s="87" t="s">
        <v>614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9wiSBynx7xLHAhwDdfnglLduofGnSsW6knGLn1sS1/Ft/QEAEimpFdrf6JTNtFe4lH5cHofWPD2/mUkWqyzw==" saltValue="DjRlT60wSAbKVPmoxlny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563</v>
      </c>
      <c r="J40" s="99" t="s">
        <v>564</v>
      </c>
      <c r="K40" s="99" t="s">
        <v>565</v>
      </c>
      <c r="L40" s="99" t="s">
        <v>566</v>
      </c>
      <c r="M40" s="100" t="s">
        <v>567</v>
      </c>
    </row>
    <row r="41" spans="2:13" ht="27.75" customHeight="1" x14ac:dyDescent="0.2">
      <c r="B41" s="1272" t="s">
        <v>30</v>
      </c>
      <c r="C41" s="1273"/>
      <c r="D41" s="101"/>
      <c r="E41" s="1278" t="s">
        <v>31</v>
      </c>
      <c r="F41" s="1278"/>
      <c r="G41" s="1278"/>
      <c r="H41" s="1279"/>
      <c r="I41" s="102">
        <v>5670</v>
      </c>
      <c r="J41" s="103">
        <v>5823</v>
      </c>
      <c r="K41" s="103">
        <v>5812</v>
      </c>
      <c r="L41" s="103">
        <v>5756</v>
      </c>
      <c r="M41" s="104">
        <v>5833</v>
      </c>
    </row>
    <row r="42" spans="2:13" ht="27.75" customHeight="1" x14ac:dyDescent="0.2">
      <c r="B42" s="1274"/>
      <c r="C42" s="1275"/>
      <c r="D42" s="105"/>
      <c r="E42" s="1280" t="s">
        <v>32</v>
      </c>
      <c r="F42" s="1280"/>
      <c r="G42" s="1280"/>
      <c r="H42" s="1281"/>
      <c r="I42" s="106">
        <v>47</v>
      </c>
      <c r="J42" s="107">
        <v>34</v>
      </c>
      <c r="K42" s="107">
        <v>25</v>
      </c>
      <c r="L42" s="107">
        <v>15</v>
      </c>
      <c r="M42" s="108">
        <v>7</v>
      </c>
    </row>
    <row r="43" spans="2:13" ht="27.75" customHeight="1" x14ac:dyDescent="0.2">
      <c r="B43" s="1274"/>
      <c r="C43" s="1275"/>
      <c r="D43" s="105"/>
      <c r="E43" s="1280" t="s">
        <v>33</v>
      </c>
      <c r="F43" s="1280"/>
      <c r="G43" s="1280"/>
      <c r="H43" s="1281"/>
      <c r="I43" s="106">
        <v>57</v>
      </c>
      <c r="J43" s="107">
        <v>108</v>
      </c>
      <c r="K43" s="107">
        <v>303</v>
      </c>
      <c r="L43" s="107">
        <v>1145</v>
      </c>
      <c r="M43" s="108">
        <v>1187</v>
      </c>
    </row>
    <row r="44" spans="2:13" ht="27.75" customHeight="1" x14ac:dyDescent="0.2">
      <c r="B44" s="1274"/>
      <c r="C44" s="1275"/>
      <c r="D44" s="105"/>
      <c r="E44" s="1280" t="s">
        <v>34</v>
      </c>
      <c r="F44" s="1280"/>
      <c r="G44" s="1280"/>
      <c r="H44" s="1281"/>
      <c r="I44" s="106">
        <v>504</v>
      </c>
      <c r="J44" s="107">
        <v>468</v>
      </c>
      <c r="K44" s="107">
        <v>407</v>
      </c>
      <c r="L44" s="107">
        <v>350</v>
      </c>
      <c r="M44" s="108">
        <v>273</v>
      </c>
    </row>
    <row r="45" spans="2:13" ht="27.75" customHeight="1" x14ac:dyDescent="0.2">
      <c r="B45" s="1274"/>
      <c r="C45" s="1275"/>
      <c r="D45" s="105"/>
      <c r="E45" s="1280" t="s">
        <v>35</v>
      </c>
      <c r="F45" s="1280"/>
      <c r="G45" s="1280"/>
      <c r="H45" s="1281"/>
      <c r="I45" s="106">
        <v>1047</v>
      </c>
      <c r="J45" s="107">
        <v>1010</v>
      </c>
      <c r="K45" s="107">
        <v>1011</v>
      </c>
      <c r="L45" s="107">
        <v>1065</v>
      </c>
      <c r="M45" s="108">
        <v>1043</v>
      </c>
    </row>
    <row r="46" spans="2:13" ht="27.75" customHeight="1" x14ac:dyDescent="0.2">
      <c r="B46" s="1274"/>
      <c r="C46" s="1275"/>
      <c r="D46" s="109"/>
      <c r="E46" s="1280" t="s">
        <v>36</v>
      </c>
      <c r="F46" s="1280"/>
      <c r="G46" s="1280"/>
      <c r="H46" s="1281"/>
      <c r="I46" s="106">
        <v>12</v>
      </c>
      <c r="J46" s="107">
        <v>11</v>
      </c>
      <c r="K46" s="107">
        <v>13</v>
      </c>
      <c r="L46" s="107">
        <v>12</v>
      </c>
      <c r="M46" s="108">
        <v>8</v>
      </c>
    </row>
    <row r="47" spans="2:13" ht="27.75" customHeight="1" x14ac:dyDescent="0.2">
      <c r="B47" s="1274"/>
      <c r="C47" s="1275"/>
      <c r="D47" s="110"/>
      <c r="E47" s="1282" t="s">
        <v>37</v>
      </c>
      <c r="F47" s="1283"/>
      <c r="G47" s="1283"/>
      <c r="H47" s="1284"/>
      <c r="I47" s="106" t="s">
        <v>522</v>
      </c>
      <c r="J47" s="107" t="s">
        <v>522</v>
      </c>
      <c r="K47" s="107" t="s">
        <v>522</v>
      </c>
      <c r="L47" s="107" t="s">
        <v>522</v>
      </c>
      <c r="M47" s="108" t="s">
        <v>522</v>
      </c>
    </row>
    <row r="48" spans="2:13" ht="27.75" customHeight="1" x14ac:dyDescent="0.2">
      <c r="B48" s="1274"/>
      <c r="C48" s="1275"/>
      <c r="D48" s="105"/>
      <c r="E48" s="1280" t="s">
        <v>38</v>
      </c>
      <c r="F48" s="1280"/>
      <c r="G48" s="1280"/>
      <c r="H48" s="1281"/>
      <c r="I48" s="106" t="s">
        <v>522</v>
      </c>
      <c r="J48" s="107" t="s">
        <v>522</v>
      </c>
      <c r="K48" s="107" t="s">
        <v>522</v>
      </c>
      <c r="L48" s="107" t="s">
        <v>522</v>
      </c>
      <c r="M48" s="108" t="s">
        <v>522</v>
      </c>
    </row>
    <row r="49" spans="2:13" ht="27.75" customHeight="1" x14ac:dyDescent="0.2">
      <c r="B49" s="1276"/>
      <c r="C49" s="1277"/>
      <c r="D49" s="105"/>
      <c r="E49" s="1280" t="s">
        <v>39</v>
      </c>
      <c r="F49" s="1280"/>
      <c r="G49" s="1280"/>
      <c r="H49" s="1281"/>
      <c r="I49" s="106" t="s">
        <v>522</v>
      </c>
      <c r="J49" s="107" t="s">
        <v>522</v>
      </c>
      <c r="K49" s="107" t="s">
        <v>522</v>
      </c>
      <c r="L49" s="107" t="s">
        <v>522</v>
      </c>
      <c r="M49" s="108" t="s">
        <v>522</v>
      </c>
    </row>
    <row r="50" spans="2:13" ht="27.75" customHeight="1" x14ac:dyDescent="0.2">
      <c r="B50" s="1285" t="s">
        <v>40</v>
      </c>
      <c r="C50" s="1286"/>
      <c r="D50" s="111"/>
      <c r="E50" s="1280" t="s">
        <v>41</v>
      </c>
      <c r="F50" s="1280"/>
      <c r="G50" s="1280"/>
      <c r="H50" s="1281"/>
      <c r="I50" s="106">
        <v>1628</v>
      </c>
      <c r="J50" s="107">
        <v>1864</v>
      </c>
      <c r="K50" s="107">
        <v>3635</v>
      </c>
      <c r="L50" s="107">
        <v>5595</v>
      </c>
      <c r="M50" s="108">
        <v>5044</v>
      </c>
    </row>
    <row r="51" spans="2:13" ht="27.75" customHeight="1" x14ac:dyDescent="0.2">
      <c r="B51" s="1274"/>
      <c r="C51" s="1275"/>
      <c r="D51" s="105"/>
      <c r="E51" s="1280" t="s">
        <v>42</v>
      </c>
      <c r="F51" s="1280"/>
      <c r="G51" s="1280"/>
      <c r="H51" s="1281"/>
      <c r="I51" s="106">
        <v>127</v>
      </c>
      <c r="J51" s="107">
        <v>113</v>
      </c>
      <c r="K51" s="107">
        <v>100</v>
      </c>
      <c r="L51" s="107">
        <v>86</v>
      </c>
      <c r="M51" s="108">
        <v>72</v>
      </c>
    </row>
    <row r="52" spans="2:13" ht="27.75" customHeight="1" x14ac:dyDescent="0.2">
      <c r="B52" s="1276"/>
      <c r="C52" s="1277"/>
      <c r="D52" s="105"/>
      <c r="E52" s="1280" t="s">
        <v>43</v>
      </c>
      <c r="F52" s="1280"/>
      <c r="G52" s="1280"/>
      <c r="H52" s="1281"/>
      <c r="I52" s="106">
        <v>3736</v>
      </c>
      <c r="J52" s="107">
        <v>4012</v>
      </c>
      <c r="K52" s="107">
        <v>4140</v>
      </c>
      <c r="L52" s="107">
        <v>4945</v>
      </c>
      <c r="M52" s="108">
        <v>5002</v>
      </c>
    </row>
    <row r="53" spans="2:13" ht="27.75" customHeight="1" thickBot="1" x14ac:dyDescent="0.25">
      <c r="B53" s="1287" t="s">
        <v>44</v>
      </c>
      <c r="C53" s="1288"/>
      <c r="D53" s="112"/>
      <c r="E53" s="1289" t="s">
        <v>45</v>
      </c>
      <c r="F53" s="1289"/>
      <c r="G53" s="1289"/>
      <c r="H53" s="1290"/>
      <c r="I53" s="113">
        <v>1846</v>
      </c>
      <c r="J53" s="114">
        <v>1465</v>
      </c>
      <c r="K53" s="114">
        <v>-304</v>
      </c>
      <c r="L53" s="114">
        <v>-2282</v>
      </c>
      <c r="M53" s="115">
        <v>-1766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mAL3LSRlkcSayHJGW+CZtukcw9tAeT308EZ3aCpFmwYZ+lce4tbIu3HhqZ4bE5yzWIyhXz2FXcsyDgoEzsZFg==" saltValue="ZXZ8f+orFHRooi+S5BPc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5"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565</v>
      </c>
      <c r="G54" s="124" t="s">
        <v>566</v>
      </c>
      <c r="H54" s="125" t="s">
        <v>567</v>
      </c>
    </row>
    <row r="55" spans="2:8" ht="52.5" customHeight="1" x14ac:dyDescent="0.2">
      <c r="B55" s="126"/>
      <c r="C55" s="1299" t="s">
        <v>48</v>
      </c>
      <c r="D55" s="1299"/>
      <c r="E55" s="1300"/>
      <c r="F55" s="127">
        <v>700</v>
      </c>
      <c r="G55" s="127">
        <v>806</v>
      </c>
      <c r="H55" s="128">
        <v>730</v>
      </c>
    </row>
    <row r="56" spans="2:8" ht="52.5" customHeight="1" x14ac:dyDescent="0.2">
      <c r="B56" s="129"/>
      <c r="C56" s="1301" t="s">
        <v>49</v>
      </c>
      <c r="D56" s="1301"/>
      <c r="E56" s="1302"/>
      <c r="F56" s="130">
        <v>23</v>
      </c>
      <c r="G56" s="130">
        <v>23</v>
      </c>
      <c r="H56" s="131">
        <v>73</v>
      </c>
    </row>
    <row r="57" spans="2:8" ht="53.25" customHeight="1" x14ac:dyDescent="0.2">
      <c r="B57" s="129"/>
      <c r="C57" s="1303" t="s">
        <v>50</v>
      </c>
      <c r="D57" s="1303"/>
      <c r="E57" s="1304"/>
      <c r="F57" s="132">
        <v>2466</v>
      </c>
      <c r="G57" s="132">
        <v>4426</v>
      </c>
      <c r="H57" s="133">
        <v>3837</v>
      </c>
    </row>
    <row r="58" spans="2:8" ht="45.75" customHeight="1" x14ac:dyDescent="0.2">
      <c r="B58" s="134"/>
      <c r="C58" s="1291" t="s">
        <v>604</v>
      </c>
      <c r="D58" s="1292"/>
      <c r="E58" s="1293"/>
      <c r="F58" s="135">
        <v>2133</v>
      </c>
      <c r="G58" s="135">
        <v>3288</v>
      </c>
      <c r="H58" s="136">
        <v>2001</v>
      </c>
    </row>
    <row r="59" spans="2:8" ht="45.75" customHeight="1" x14ac:dyDescent="0.2">
      <c r="B59" s="134"/>
      <c r="C59" s="1291" t="s">
        <v>605</v>
      </c>
      <c r="D59" s="1292"/>
      <c r="E59" s="1293"/>
      <c r="F59" s="135" t="s">
        <v>608</v>
      </c>
      <c r="G59" s="135">
        <v>500</v>
      </c>
      <c r="H59" s="136">
        <v>500</v>
      </c>
    </row>
    <row r="60" spans="2:8" ht="45.75" customHeight="1" x14ac:dyDescent="0.2">
      <c r="B60" s="134"/>
      <c r="C60" s="1291" t="s">
        <v>606</v>
      </c>
      <c r="D60" s="1292"/>
      <c r="E60" s="1293"/>
      <c r="F60" s="135">
        <v>116</v>
      </c>
      <c r="G60" s="135">
        <v>316</v>
      </c>
      <c r="H60" s="136">
        <v>447</v>
      </c>
    </row>
    <row r="61" spans="2:8" ht="45.75" customHeight="1" x14ac:dyDescent="0.2">
      <c r="B61" s="134"/>
      <c r="C61" s="1291" t="s">
        <v>607</v>
      </c>
      <c r="D61" s="1292"/>
      <c r="E61" s="1293"/>
      <c r="F61" s="135">
        <v>95</v>
      </c>
      <c r="G61" s="135">
        <v>95</v>
      </c>
      <c r="H61" s="136">
        <v>380</v>
      </c>
    </row>
    <row r="62" spans="2:8" ht="45.75" customHeight="1" thickBot="1" x14ac:dyDescent="0.25">
      <c r="B62" s="137"/>
      <c r="C62" s="1294" t="s">
        <v>615</v>
      </c>
      <c r="D62" s="1295"/>
      <c r="E62" s="1296"/>
      <c r="F62" s="138">
        <v>53</v>
      </c>
      <c r="G62" s="138">
        <v>158</v>
      </c>
      <c r="H62" s="139">
        <v>230</v>
      </c>
    </row>
    <row r="63" spans="2:8" ht="52.5" customHeight="1" thickBot="1" x14ac:dyDescent="0.25">
      <c r="B63" s="140"/>
      <c r="C63" s="1297" t="s">
        <v>51</v>
      </c>
      <c r="D63" s="1297"/>
      <c r="E63" s="1298"/>
      <c r="F63" s="141">
        <v>3189</v>
      </c>
      <c r="G63" s="141">
        <v>5254</v>
      </c>
      <c r="H63" s="142">
        <v>4639</v>
      </c>
    </row>
    <row r="64" spans="2:8" ht="15" customHeight="1" x14ac:dyDescent="0.2"/>
    <row r="65" ht="0" hidden="1" customHeight="1" x14ac:dyDescent="0.2"/>
    <row r="66" ht="0" hidden="1" customHeight="1" x14ac:dyDescent="0.2"/>
  </sheetData>
  <sheetProtection algorithmName="SHA-512" hashValue="eM/aJmV2lXeOX1M+/NebE4V+gRiH5JsGmnLjtPPgNpsyYf50+p+QUtgw0NoeXsgZ5wM3EH5IPQEM+Q8A0ULboQ==" saltValue="RSeKIzQk1Z0h0YB8MGjj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33" zoomScaleNormal="100" zoomScaleSheetLayoutView="55" workbookViewId="0">
      <selection activeCell="AN48" sqref="AN48"/>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627</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619</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563</v>
      </c>
      <c r="BQ50" s="1319"/>
      <c r="BR50" s="1319"/>
      <c r="BS50" s="1319"/>
      <c r="BT50" s="1319"/>
      <c r="BU50" s="1319"/>
      <c r="BV50" s="1319"/>
      <c r="BW50" s="1319"/>
      <c r="BX50" s="1319" t="s">
        <v>564</v>
      </c>
      <c r="BY50" s="1319"/>
      <c r="BZ50" s="1319"/>
      <c r="CA50" s="1319"/>
      <c r="CB50" s="1319"/>
      <c r="CC50" s="1319"/>
      <c r="CD50" s="1319"/>
      <c r="CE50" s="1319"/>
      <c r="CF50" s="1319" t="s">
        <v>565</v>
      </c>
      <c r="CG50" s="1319"/>
      <c r="CH50" s="1319"/>
      <c r="CI50" s="1319"/>
      <c r="CJ50" s="1319"/>
      <c r="CK50" s="1319"/>
      <c r="CL50" s="1319"/>
      <c r="CM50" s="1319"/>
      <c r="CN50" s="1319" t="s">
        <v>566</v>
      </c>
      <c r="CO50" s="1319"/>
      <c r="CP50" s="1319"/>
      <c r="CQ50" s="1319"/>
      <c r="CR50" s="1319"/>
      <c r="CS50" s="1319"/>
      <c r="CT50" s="1319"/>
      <c r="CU50" s="1319"/>
      <c r="CV50" s="1319" t="s">
        <v>567</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620</v>
      </c>
      <c r="AO51" s="1322"/>
      <c r="AP51" s="1322"/>
      <c r="AQ51" s="1322"/>
      <c r="AR51" s="1322"/>
      <c r="AS51" s="1322"/>
      <c r="AT51" s="1322"/>
      <c r="AU51" s="1322"/>
      <c r="AV51" s="1322"/>
      <c r="AW51" s="1322"/>
      <c r="AX51" s="1322"/>
      <c r="AY51" s="1322"/>
      <c r="AZ51" s="1322"/>
      <c r="BA51" s="1322"/>
      <c r="BB51" s="1322" t="s">
        <v>621</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47</v>
      </c>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622</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53.5</v>
      </c>
      <c r="BY53" s="1305"/>
      <c r="BZ53" s="1305"/>
      <c r="CA53" s="1305"/>
      <c r="CB53" s="1305"/>
      <c r="CC53" s="1305"/>
      <c r="CD53" s="1305"/>
      <c r="CE53" s="1305"/>
      <c r="CF53" s="1305">
        <v>56.5</v>
      </c>
      <c r="CG53" s="1305"/>
      <c r="CH53" s="1305"/>
      <c r="CI53" s="1305"/>
      <c r="CJ53" s="1305"/>
      <c r="CK53" s="1305"/>
      <c r="CL53" s="1305"/>
      <c r="CM53" s="1305"/>
      <c r="CN53" s="1305">
        <v>59.2</v>
      </c>
      <c r="CO53" s="1305"/>
      <c r="CP53" s="1305"/>
      <c r="CQ53" s="1305"/>
      <c r="CR53" s="1305"/>
      <c r="CS53" s="1305"/>
      <c r="CT53" s="1305"/>
      <c r="CU53" s="1305"/>
      <c r="CV53" s="1305">
        <v>60.6</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623</v>
      </c>
      <c r="AO55" s="1319"/>
      <c r="AP55" s="1319"/>
      <c r="AQ55" s="1319"/>
      <c r="AR55" s="1319"/>
      <c r="AS55" s="1319"/>
      <c r="AT55" s="1319"/>
      <c r="AU55" s="1319"/>
      <c r="AV55" s="1319"/>
      <c r="AW55" s="1319"/>
      <c r="AX55" s="1319"/>
      <c r="AY55" s="1319"/>
      <c r="AZ55" s="1319"/>
      <c r="BA55" s="1319"/>
      <c r="BB55" s="1322" t="s">
        <v>621</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58.9</v>
      </c>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05">
        <v>48.4</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622</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55.6</v>
      </c>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05">
        <v>61.6</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624</v>
      </c>
    </row>
    <row r="64" spans="1:109" ht="13.2" x14ac:dyDescent="0.2">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626</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619</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563</v>
      </c>
      <c r="BQ72" s="1319"/>
      <c r="BR72" s="1319"/>
      <c r="BS72" s="1319"/>
      <c r="BT72" s="1319"/>
      <c r="BU72" s="1319"/>
      <c r="BV72" s="1319"/>
      <c r="BW72" s="1319"/>
      <c r="BX72" s="1319" t="s">
        <v>564</v>
      </c>
      <c r="BY72" s="1319"/>
      <c r="BZ72" s="1319"/>
      <c r="CA72" s="1319"/>
      <c r="CB72" s="1319"/>
      <c r="CC72" s="1319"/>
      <c r="CD72" s="1319"/>
      <c r="CE72" s="1319"/>
      <c r="CF72" s="1319" t="s">
        <v>565</v>
      </c>
      <c r="CG72" s="1319"/>
      <c r="CH72" s="1319"/>
      <c r="CI72" s="1319"/>
      <c r="CJ72" s="1319"/>
      <c r="CK72" s="1319"/>
      <c r="CL72" s="1319"/>
      <c r="CM72" s="1319"/>
      <c r="CN72" s="1319" t="s">
        <v>566</v>
      </c>
      <c r="CO72" s="1319"/>
      <c r="CP72" s="1319"/>
      <c r="CQ72" s="1319"/>
      <c r="CR72" s="1319"/>
      <c r="CS72" s="1319"/>
      <c r="CT72" s="1319"/>
      <c r="CU72" s="1319"/>
      <c r="CV72" s="1319" t="s">
        <v>567</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620</v>
      </c>
      <c r="AO73" s="1322"/>
      <c r="AP73" s="1322"/>
      <c r="AQ73" s="1322"/>
      <c r="AR73" s="1322"/>
      <c r="AS73" s="1322"/>
      <c r="AT73" s="1322"/>
      <c r="AU73" s="1322"/>
      <c r="AV73" s="1322"/>
      <c r="AW73" s="1322"/>
      <c r="AX73" s="1322"/>
      <c r="AY73" s="1322"/>
      <c r="AZ73" s="1322"/>
      <c r="BA73" s="1322"/>
      <c r="BB73" s="1322" t="s">
        <v>621</v>
      </c>
      <c r="BC73" s="1322"/>
      <c r="BD73" s="1322"/>
      <c r="BE73" s="1322"/>
      <c r="BF73" s="1322"/>
      <c r="BG73" s="1322"/>
      <c r="BH73" s="1322"/>
      <c r="BI73" s="1322"/>
      <c r="BJ73" s="1322"/>
      <c r="BK73" s="1322"/>
      <c r="BL73" s="1322"/>
      <c r="BM73" s="1322"/>
      <c r="BN73" s="1322"/>
      <c r="BO73" s="1322"/>
      <c r="BP73" s="1305">
        <v>61.4</v>
      </c>
      <c r="BQ73" s="1305"/>
      <c r="BR73" s="1305"/>
      <c r="BS73" s="1305"/>
      <c r="BT73" s="1305"/>
      <c r="BU73" s="1305"/>
      <c r="BV73" s="1305"/>
      <c r="BW73" s="1305"/>
      <c r="BX73" s="1305">
        <v>47</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625</v>
      </c>
      <c r="BC75" s="1322"/>
      <c r="BD75" s="1322"/>
      <c r="BE75" s="1322"/>
      <c r="BF75" s="1322"/>
      <c r="BG75" s="1322"/>
      <c r="BH75" s="1322"/>
      <c r="BI75" s="1322"/>
      <c r="BJ75" s="1322"/>
      <c r="BK75" s="1322"/>
      <c r="BL75" s="1322"/>
      <c r="BM75" s="1322"/>
      <c r="BN75" s="1322"/>
      <c r="BO75" s="1322"/>
      <c r="BP75" s="1305">
        <v>11.2</v>
      </c>
      <c r="BQ75" s="1305"/>
      <c r="BR75" s="1305"/>
      <c r="BS75" s="1305"/>
      <c r="BT75" s="1305"/>
      <c r="BU75" s="1305"/>
      <c r="BV75" s="1305"/>
      <c r="BW75" s="1305"/>
      <c r="BX75" s="1305">
        <v>10.199999999999999</v>
      </c>
      <c r="BY75" s="1305"/>
      <c r="BZ75" s="1305"/>
      <c r="CA75" s="1305"/>
      <c r="CB75" s="1305"/>
      <c r="CC75" s="1305"/>
      <c r="CD75" s="1305"/>
      <c r="CE75" s="1305"/>
      <c r="CF75" s="1305">
        <v>9.8000000000000007</v>
      </c>
      <c r="CG75" s="1305"/>
      <c r="CH75" s="1305"/>
      <c r="CI75" s="1305"/>
      <c r="CJ75" s="1305"/>
      <c r="CK75" s="1305"/>
      <c r="CL75" s="1305"/>
      <c r="CM75" s="1305"/>
      <c r="CN75" s="1305">
        <v>9.5</v>
      </c>
      <c r="CO75" s="1305"/>
      <c r="CP75" s="1305"/>
      <c r="CQ75" s="1305"/>
      <c r="CR75" s="1305"/>
      <c r="CS75" s="1305"/>
      <c r="CT75" s="1305"/>
      <c r="CU75" s="1305"/>
      <c r="CV75" s="1305">
        <v>9.8000000000000007</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623</v>
      </c>
      <c r="AO77" s="1319"/>
      <c r="AP77" s="1319"/>
      <c r="AQ77" s="1319"/>
      <c r="AR77" s="1319"/>
      <c r="AS77" s="1319"/>
      <c r="AT77" s="1319"/>
      <c r="AU77" s="1319"/>
      <c r="AV77" s="1319"/>
      <c r="AW77" s="1319"/>
      <c r="AX77" s="1319"/>
      <c r="AY77" s="1319"/>
      <c r="AZ77" s="1319"/>
      <c r="BA77" s="1319"/>
      <c r="BB77" s="1322" t="s">
        <v>621</v>
      </c>
      <c r="BC77" s="1322"/>
      <c r="BD77" s="1322"/>
      <c r="BE77" s="1322"/>
      <c r="BF77" s="1322"/>
      <c r="BG77" s="1322"/>
      <c r="BH77" s="1322"/>
      <c r="BI77" s="1322"/>
      <c r="BJ77" s="1322"/>
      <c r="BK77" s="1322"/>
      <c r="BL77" s="1322"/>
      <c r="BM77" s="1322"/>
      <c r="BN77" s="1322"/>
      <c r="BO77" s="1322"/>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625</v>
      </c>
      <c r="BC79" s="1322"/>
      <c r="BD79" s="1322"/>
      <c r="BE79" s="1322"/>
      <c r="BF79" s="1322"/>
      <c r="BG79" s="1322"/>
      <c r="BH79" s="1322"/>
      <c r="BI79" s="1322"/>
      <c r="BJ79" s="1322"/>
      <c r="BK79" s="1322"/>
      <c r="BL79" s="1322"/>
      <c r="BM79" s="1322"/>
      <c r="BN79" s="1322"/>
      <c r="BO79" s="1322"/>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D4I1Iuk2yDESvpuWyw76xdUa7XdfBJO/PMZKSFT/tLuGJOeOCDP5CnMTaHpQcnQuTW/eLb/RPVvKRwZQ/aEAg==" saltValue="n37Z1/NpsQZEKUVCY6+S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BF85"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cSBFRgsNigq3PGNOvfm2hI0I2q+aZLGyTkN/5lzKz1O36QCvJtmZX4AHajMK7Qhvt50uuRISnOIKyfyBs1/fQ==" saltValue="3kgDl6BMrx2Ms8AtqZIJq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BF103" zoomScaleNormal="100" zoomScaleSheetLayoutView="55" workbookViewId="0">
      <selection activeCell="BI99" sqref="BI9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ZQVCRi17Z3+RzIQ2LjS/kagRHAF+l6gTFb7yj0l+PM+IetbntjGWB4KKgMtcd2uffnhMpQeeb8GgYlS4AE3/A==" saltValue="sxbFeEgJ0sSSc+Cn5cmnw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560</v>
      </c>
      <c r="G2" s="156"/>
      <c r="H2" s="157"/>
    </row>
    <row r="3" spans="1:8" x14ac:dyDescent="0.2">
      <c r="A3" s="153" t="s">
        <v>553</v>
      </c>
      <c r="B3" s="158"/>
      <c r="C3" s="159"/>
      <c r="D3" s="160">
        <v>159872</v>
      </c>
      <c r="E3" s="161"/>
      <c r="F3" s="162">
        <v>132212</v>
      </c>
      <c r="G3" s="163"/>
      <c r="H3" s="164"/>
    </row>
    <row r="4" spans="1:8" x14ac:dyDescent="0.2">
      <c r="A4" s="165"/>
      <c r="B4" s="166"/>
      <c r="C4" s="167"/>
      <c r="D4" s="168">
        <v>88453</v>
      </c>
      <c r="E4" s="169"/>
      <c r="F4" s="170">
        <v>67114</v>
      </c>
      <c r="G4" s="171"/>
      <c r="H4" s="172"/>
    </row>
    <row r="5" spans="1:8" x14ac:dyDescent="0.2">
      <c r="A5" s="153" t="s">
        <v>555</v>
      </c>
      <c r="B5" s="158"/>
      <c r="C5" s="159"/>
      <c r="D5" s="160">
        <v>72113</v>
      </c>
      <c r="E5" s="161"/>
      <c r="F5" s="162">
        <v>93741</v>
      </c>
      <c r="G5" s="163"/>
      <c r="H5" s="164"/>
    </row>
    <row r="6" spans="1:8" x14ac:dyDescent="0.2">
      <c r="A6" s="165"/>
      <c r="B6" s="166"/>
      <c r="C6" s="167"/>
      <c r="D6" s="168">
        <v>63376</v>
      </c>
      <c r="E6" s="169"/>
      <c r="F6" s="170">
        <v>46285</v>
      </c>
      <c r="G6" s="171"/>
      <c r="H6" s="172"/>
    </row>
    <row r="7" spans="1:8" x14ac:dyDescent="0.2">
      <c r="A7" s="153" t="s">
        <v>556</v>
      </c>
      <c r="B7" s="158"/>
      <c r="C7" s="159"/>
      <c r="D7" s="160">
        <v>91551</v>
      </c>
      <c r="E7" s="161"/>
      <c r="F7" s="162">
        <v>107537</v>
      </c>
      <c r="G7" s="163"/>
      <c r="H7" s="164"/>
    </row>
    <row r="8" spans="1:8" x14ac:dyDescent="0.2">
      <c r="A8" s="165"/>
      <c r="B8" s="166"/>
      <c r="C8" s="167"/>
      <c r="D8" s="168">
        <v>60543</v>
      </c>
      <c r="E8" s="169"/>
      <c r="F8" s="170">
        <v>57923</v>
      </c>
      <c r="G8" s="171"/>
      <c r="H8" s="172"/>
    </row>
    <row r="9" spans="1:8" x14ac:dyDescent="0.2">
      <c r="A9" s="153" t="s">
        <v>557</v>
      </c>
      <c r="B9" s="158"/>
      <c r="C9" s="159"/>
      <c r="D9" s="160">
        <v>68139</v>
      </c>
      <c r="E9" s="161"/>
      <c r="F9" s="162">
        <v>113913</v>
      </c>
      <c r="G9" s="163"/>
      <c r="H9" s="164"/>
    </row>
    <row r="10" spans="1:8" x14ac:dyDescent="0.2">
      <c r="A10" s="165"/>
      <c r="B10" s="166"/>
      <c r="C10" s="167"/>
      <c r="D10" s="168">
        <v>59232</v>
      </c>
      <c r="E10" s="169"/>
      <c r="F10" s="170">
        <v>53160</v>
      </c>
      <c r="G10" s="171"/>
      <c r="H10" s="172"/>
    </row>
    <row r="11" spans="1:8" x14ac:dyDescent="0.2">
      <c r="A11" s="153" t="s">
        <v>558</v>
      </c>
      <c r="B11" s="158"/>
      <c r="C11" s="159"/>
      <c r="D11" s="160">
        <v>77133</v>
      </c>
      <c r="E11" s="161"/>
      <c r="F11" s="162">
        <v>115050</v>
      </c>
      <c r="G11" s="163"/>
      <c r="H11" s="164"/>
    </row>
    <row r="12" spans="1:8" x14ac:dyDescent="0.2">
      <c r="A12" s="165"/>
      <c r="B12" s="166"/>
      <c r="C12" s="173"/>
      <c r="D12" s="168">
        <v>63944</v>
      </c>
      <c r="E12" s="169"/>
      <c r="F12" s="170">
        <v>53792</v>
      </c>
      <c r="G12" s="171"/>
      <c r="H12" s="172"/>
    </row>
    <row r="13" spans="1:8" x14ac:dyDescent="0.2">
      <c r="A13" s="153"/>
      <c r="B13" s="158"/>
      <c r="C13" s="174"/>
      <c r="D13" s="175">
        <v>93762</v>
      </c>
      <c r="E13" s="176"/>
      <c r="F13" s="177">
        <v>112491</v>
      </c>
      <c r="G13" s="178"/>
      <c r="H13" s="164"/>
    </row>
    <row r="14" spans="1:8" x14ac:dyDescent="0.2">
      <c r="A14" s="165"/>
      <c r="B14" s="166"/>
      <c r="C14" s="167"/>
      <c r="D14" s="168">
        <v>67110</v>
      </c>
      <c r="E14" s="169"/>
      <c r="F14" s="170">
        <v>55655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3.76</v>
      </c>
      <c r="C19" s="179">
        <f>ROUND(VALUE(SUBSTITUTE(実質収支比率等に係る経年分析!G$48,"▲","-")),2)</f>
        <v>5.54</v>
      </c>
      <c r="D19" s="179">
        <f>ROUND(VALUE(SUBSTITUTE(実質収支比率等に係る経年分析!H$48,"▲","-")),2)</f>
        <v>13.1</v>
      </c>
      <c r="E19" s="179">
        <f>ROUND(VALUE(SUBSTITUTE(実質収支比率等に係る経年分析!I$48,"▲","-")),2)</f>
        <v>10.55</v>
      </c>
      <c r="F19" s="179">
        <f>ROUND(VALUE(SUBSTITUTE(実質収支比率等に係る経年分析!J$48,"▲","-")),2)</f>
        <v>7.63</v>
      </c>
    </row>
    <row r="20" spans="1:11" x14ac:dyDescent="0.2">
      <c r="A20" s="179" t="s">
        <v>55</v>
      </c>
      <c r="B20" s="179">
        <f>ROUND(VALUE(SUBSTITUTE(実質収支比率等に係る経年分析!F$47,"▲","-")),2)</f>
        <v>23.92</v>
      </c>
      <c r="C20" s="179">
        <f>ROUND(VALUE(SUBSTITUTE(実質収支比率等に係る経年分析!G$47,"▲","-")),2)</f>
        <v>23.27</v>
      </c>
      <c r="D20" s="179">
        <f>ROUND(VALUE(SUBSTITUTE(実質収支比率等に係る経年分析!H$47,"▲","-")),2)</f>
        <v>20.309999999999999</v>
      </c>
      <c r="E20" s="179">
        <f>ROUND(VALUE(SUBSTITUTE(実質収支比率等に係る経年分析!I$47,"▲","-")),2)</f>
        <v>23.61</v>
      </c>
      <c r="F20" s="179">
        <f>ROUND(VALUE(SUBSTITUTE(実質収支比率等に係る経年分析!J$47,"▲","-")),2)</f>
        <v>21.26</v>
      </c>
    </row>
    <row r="21" spans="1:11" x14ac:dyDescent="0.2">
      <c r="A21" s="179" t="s">
        <v>56</v>
      </c>
      <c r="B21" s="179">
        <f>IF(ISNUMBER(VALUE(SUBSTITUTE(実質収支比率等に係る経年分析!F$49,"▲","-"))),ROUND(VALUE(SUBSTITUTE(実質収支比率等に係る経年分析!F$49,"▲","-")),2),NA())</f>
        <v>-3.09</v>
      </c>
      <c r="C21" s="179">
        <f>IF(ISNUMBER(VALUE(SUBSTITUTE(実質収支比率等に係る経年分析!G$49,"▲","-"))),ROUND(VALUE(SUBSTITUTE(実質収支比率等に係る経年分析!G$49,"▲","-")),2),NA())</f>
        <v>0.31</v>
      </c>
      <c r="D21" s="179">
        <f>IF(ISNUMBER(VALUE(SUBSTITUTE(実質収支比率等に係る経年分析!H$49,"▲","-"))),ROUND(VALUE(SUBSTITUTE(実質収支比率等に係る経年分析!H$49,"▲","-")),2),NA())</f>
        <v>1.58</v>
      </c>
      <c r="E21" s="179">
        <f>IF(ISNUMBER(VALUE(SUBSTITUTE(実質収支比率等に係る経年分析!I$49,"▲","-"))),ROUND(VALUE(SUBSTITUTE(実質収支比率等に係る経年分析!I$49,"▲","-")),2),NA())</f>
        <v>-6.23</v>
      </c>
      <c r="F21" s="179">
        <f>IF(ISNUMBER(VALUE(SUBSTITUTE(実質収支比率等に係る経年分析!J$49,"▲","-"))),ROUND(VALUE(SUBSTITUTE(実質収支比率等に係る経年分析!J$49,"▲","-")),2),NA())</f>
        <v>-8.85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2.41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1.67</v>
      </c>
    </row>
    <row r="33" spans="1:16" x14ac:dyDescent="0.2">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x14ac:dyDescent="0.2">
      <c r="A34" s="180" t="str">
        <f>IF(連結実質赤字比率に係る赤字・黒字の構成分析!C$36="",NA(),連結実質赤字比率に係る赤字・黒字の構成分析!C$36)</f>
        <v>国民健康保険病院事業会計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4.3499999999999996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2.4900000000000002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13.19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361</v>
      </c>
      <c r="E42" s="181"/>
      <c r="F42" s="181"/>
      <c r="G42" s="181">
        <f>'実質公債費比率（分子）の構造'!L$52</f>
        <v>370</v>
      </c>
      <c r="H42" s="181"/>
      <c r="I42" s="181"/>
      <c r="J42" s="181">
        <f>'実質公債費比率（分子）の構造'!M$52</f>
        <v>372</v>
      </c>
      <c r="K42" s="181"/>
      <c r="L42" s="181"/>
      <c r="M42" s="181">
        <f>'実質公債費比率（分子）の構造'!N$52</f>
        <v>376</v>
      </c>
      <c r="N42" s="181"/>
      <c r="O42" s="181"/>
      <c r="P42" s="181">
        <f>'実質公債費比率（分子）の構造'!O$52</f>
        <v>396</v>
      </c>
    </row>
    <row r="43" spans="1:16" x14ac:dyDescent="0.2">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15</v>
      </c>
      <c r="C44" s="181"/>
      <c r="D44" s="181"/>
      <c r="E44" s="181">
        <f>'実質公債費比率（分子）の構造'!L$50</f>
        <v>13</v>
      </c>
      <c r="F44" s="181"/>
      <c r="G44" s="181"/>
      <c r="H44" s="181">
        <f>'実質公債費比率（分子）の構造'!M$50</f>
        <v>11</v>
      </c>
      <c r="I44" s="181"/>
      <c r="J44" s="181"/>
      <c r="K44" s="181">
        <f>'実質公債費比率（分子）の構造'!N$50</f>
        <v>8</v>
      </c>
      <c r="L44" s="181"/>
      <c r="M44" s="181"/>
      <c r="N44" s="181">
        <f>'実質公債費比率（分子）の構造'!O$50</f>
        <v>8</v>
      </c>
      <c r="O44" s="181"/>
      <c r="P44" s="181"/>
    </row>
    <row r="45" spans="1:16" x14ac:dyDescent="0.2">
      <c r="A45" s="181" t="s">
        <v>66</v>
      </c>
      <c r="B45" s="181">
        <f>'実質公債費比率（分子）の構造'!K$49</f>
        <v>53</v>
      </c>
      <c r="C45" s="181"/>
      <c r="D45" s="181"/>
      <c r="E45" s="181">
        <f>'実質公債費比率（分子）の構造'!L$49</f>
        <v>66</v>
      </c>
      <c r="F45" s="181"/>
      <c r="G45" s="181"/>
      <c r="H45" s="181">
        <f>'実質公債費比率（分子）の構造'!M$49</f>
        <v>69</v>
      </c>
      <c r="I45" s="181"/>
      <c r="J45" s="181"/>
      <c r="K45" s="181">
        <f>'実質公債費比率（分子）の構造'!N$49</f>
        <v>69</v>
      </c>
      <c r="L45" s="181"/>
      <c r="M45" s="181"/>
      <c r="N45" s="181">
        <f>'実質公債費比率（分子）の構造'!O$49</f>
        <v>80</v>
      </c>
      <c r="O45" s="181"/>
      <c r="P45" s="181"/>
    </row>
    <row r="46" spans="1:16" x14ac:dyDescent="0.2">
      <c r="A46" s="181" t="s">
        <v>67</v>
      </c>
      <c r="B46" s="181">
        <f>'実質公債費比率（分子）の構造'!K$48</f>
        <v>13</v>
      </c>
      <c r="C46" s="181"/>
      <c r="D46" s="181"/>
      <c r="E46" s="181">
        <f>'実質公債費比率（分子）の構造'!L$48</f>
        <v>14</v>
      </c>
      <c r="F46" s="181"/>
      <c r="G46" s="181"/>
      <c r="H46" s="181">
        <f>'実質公債費比率（分子）の構造'!M$48</f>
        <v>9</v>
      </c>
      <c r="I46" s="181"/>
      <c r="J46" s="181"/>
      <c r="K46" s="181">
        <f>'実質公債費比率（分子）の構造'!N$48</f>
        <v>25</v>
      </c>
      <c r="L46" s="181"/>
      <c r="M46" s="181"/>
      <c r="N46" s="181">
        <f>'実質公債費比率（分子）の構造'!O$48</f>
        <v>40</v>
      </c>
      <c r="O46" s="181"/>
      <c r="P46" s="181"/>
    </row>
    <row r="47" spans="1:16" x14ac:dyDescent="0.2">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607</v>
      </c>
      <c r="C49" s="181"/>
      <c r="D49" s="181"/>
      <c r="E49" s="181">
        <f>'実質公債費比率（分子）の構造'!L$45</f>
        <v>567</v>
      </c>
      <c r="F49" s="181"/>
      <c r="G49" s="181"/>
      <c r="H49" s="181">
        <f>'実質公債費比率（分子）の構造'!M$45</f>
        <v>577</v>
      </c>
      <c r="I49" s="181"/>
      <c r="J49" s="181"/>
      <c r="K49" s="181">
        <f>'実質公債費比率（分子）の構造'!N$45</f>
        <v>578</v>
      </c>
      <c r="L49" s="181"/>
      <c r="M49" s="181"/>
      <c r="N49" s="181">
        <f>'実質公債費比率（分子）の構造'!O$45</f>
        <v>577</v>
      </c>
      <c r="O49" s="181"/>
      <c r="P49" s="181"/>
    </row>
    <row r="50" spans="1:16" x14ac:dyDescent="0.2">
      <c r="A50" s="181" t="s">
        <v>70</v>
      </c>
      <c r="B50" s="181" t="e">
        <f>NA()</f>
        <v>#N/A</v>
      </c>
      <c r="C50" s="181">
        <f>IF(ISNUMBER('実質公債費比率（分子）の構造'!K$53),'実質公債費比率（分子）の構造'!K$53,NA())</f>
        <v>327</v>
      </c>
      <c r="D50" s="181" t="e">
        <f>NA()</f>
        <v>#N/A</v>
      </c>
      <c r="E50" s="181" t="e">
        <f>NA()</f>
        <v>#N/A</v>
      </c>
      <c r="F50" s="181">
        <f>IF(ISNUMBER('実質公債費比率（分子）の構造'!L$53),'実質公債費比率（分子）の構造'!L$53,NA())</f>
        <v>290</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304</v>
      </c>
      <c r="M50" s="181" t="e">
        <f>NA()</f>
        <v>#N/A</v>
      </c>
      <c r="N50" s="181" t="e">
        <f>NA()</f>
        <v>#N/A</v>
      </c>
      <c r="O50" s="181">
        <f>IF(ISNUMBER('実質公債費比率（分子）の構造'!O$53),'実質公債費比率（分子）の構造'!O$53,NA())</f>
        <v>309</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3736</v>
      </c>
      <c r="E56" s="180"/>
      <c r="F56" s="180"/>
      <c r="G56" s="180">
        <f>'将来負担比率（分子）の構造'!J$52</f>
        <v>4012</v>
      </c>
      <c r="H56" s="180"/>
      <c r="I56" s="180"/>
      <c r="J56" s="180">
        <f>'将来負担比率（分子）の構造'!K$52</f>
        <v>4140</v>
      </c>
      <c r="K56" s="180"/>
      <c r="L56" s="180"/>
      <c r="M56" s="180">
        <f>'将来負担比率（分子）の構造'!L$52</f>
        <v>4945</v>
      </c>
      <c r="N56" s="180"/>
      <c r="O56" s="180"/>
      <c r="P56" s="180">
        <f>'将来負担比率（分子）の構造'!M$52</f>
        <v>5002</v>
      </c>
    </row>
    <row r="57" spans="1:16" x14ac:dyDescent="0.2">
      <c r="A57" s="180" t="s">
        <v>42</v>
      </c>
      <c r="B57" s="180"/>
      <c r="C57" s="180"/>
      <c r="D57" s="180">
        <f>'将来負担比率（分子）の構造'!I$51</f>
        <v>127</v>
      </c>
      <c r="E57" s="180"/>
      <c r="F57" s="180"/>
      <c r="G57" s="180">
        <f>'将来負担比率（分子）の構造'!J$51</f>
        <v>113</v>
      </c>
      <c r="H57" s="180"/>
      <c r="I57" s="180"/>
      <c r="J57" s="180">
        <f>'将来負担比率（分子）の構造'!K$51</f>
        <v>100</v>
      </c>
      <c r="K57" s="180"/>
      <c r="L57" s="180"/>
      <c r="M57" s="180">
        <f>'将来負担比率（分子）の構造'!L$51</f>
        <v>86</v>
      </c>
      <c r="N57" s="180"/>
      <c r="O57" s="180"/>
      <c r="P57" s="180">
        <f>'将来負担比率（分子）の構造'!M$51</f>
        <v>72</v>
      </c>
    </row>
    <row r="58" spans="1:16" x14ac:dyDescent="0.2">
      <c r="A58" s="180" t="s">
        <v>41</v>
      </c>
      <c r="B58" s="180"/>
      <c r="C58" s="180"/>
      <c r="D58" s="180">
        <f>'将来負担比率（分子）の構造'!I$50</f>
        <v>1628</v>
      </c>
      <c r="E58" s="180"/>
      <c r="F58" s="180"/>
      <c r="G58" s="180">
        <f>'将来負担比率（分子）の構造'!J$50</f>
        <v>1864</v>
      </c>
      <c r="H58" s="180"/>
      <c r="I58" s="180"/>
      <c r="J58" s="180">
        <f>'将来負担比率（分子）の構造'!K$50</f>
        <v>3635</v>
      </c>
      <c r="K58" s="180"/>
      <c r="L58" s="180"/>
      <c r="M58" s="180">
        <f>'将来負担比率（分子）の構造'!L$50</f>
        <v>5595</v>
      </c>
      <c r="N58" s="180"/>
      <c r="O58" s="180"/>
      <c r="P58" s="180">
        <f>'将来負担比率（分子）の構造'!M$50</f>
        <v>5044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12</v>
      </c>
      <c r="C61" s="180"/>
      <c r="D61" s="180"/>
      <c r="E61" s="180">
        <f>'将来負担比率（分子）の構造'!J$46</f>
        <v>11</v>
      </c>
      <c r="F61" s="180"/>
      <c r="G61" s="180"/>
      <c r="H61" s="180">
        <f>'将来負担比率（分子）の構造'!K$46</f>
        <v>13</v>
      </c>
      <c r="I61" s="180"/>
      <c r="J61" s="180"/>
      <c r="K61" s="180">
        <f>'将来負担比率（分子）の構造'!L$46</f>
        <v>12</v>
      </c>
      <c r="L61" s="180"/>
      <c r="M61" s="180"/>
      <c r="N61" s="180">
        <f>'将来負担比率（分子）の構造'!M$46</f>
        <v>8</v>
      </c>
      <c r="O61" s="180"/>
      <c r="P61" s="180"/>
    </row>
    <row r="62" spans="1:16" x14ac:dyDescent="0.2">
      <c r="A62" s="180" t="s">
        <v>35</v>
      </c>
      <c r="B62" s="180">
        <f>'将来負担比率（分子）の構造'!I$45</f>
        <v>1047</v>
      </c>
      <c r="C62" s="180"/>
      <c r="D62" s="180"/>
      <c r="E62" s="180">
        <f>'将来負担比率（分子）の構造'!J$45</f>
        <v>1010</v>
      </c>
      <c r="F62" s="180"/>
      <c r="G62" s="180"/>
      <c r="H62" s="180">
        <f>'将来負担比率（分子）の構造'!K$45</f>
        <v>1011</v>
      </c>
      <c r="I62" s="180"/>
      <c r="J62" s="180"/>
      <c r="K62" s="180">
        <f>'将来負担比率（分子）の構造'!L$45</f>
        <v>1065</v>
      </c>
      <c r="L62" s="180"/>
      <c r="M62" s="180"/>
      <c r="N62" s="180">
        <f>'将来負担比率（分子）の構造'!M$45</f>
        <v>1043</v>
      </c>
      <c r="O62" s="180"/>
      <c r="P62" s="180"/>
    </row>
    <row r="63" spans="1:16" x14ac:dyDescent="0.2">
      <c r="A63" s="180" t="s">
        <v>34</v>
      </c>
      <c r="B63" s="180">
        <f>'将来負担比率（分子）の構造'!I$44</f>
        <v>504</v>
      </c>
      <c r="C63" s="180"/>
      <c r="D63" s="180"/>
      <c r="E63" s="180">
        <f>'将来負担比率（分子）の構造'!J$44</f>
        <v>468</v>
      </c>
      <c r="F63" s="180"/>
      <c r="G63" s="180"/>
      <c r="H63" s="180">
        <f>'将来負担比率（分子）の構造'!K$44</f>
        <v>407</v>
      </c>
      <c r="I63" s="180"/>
      <c r="J63" s="180"/>
      <c r="K63" s="180">
        <f>'将来負担比率（分子）の構造'!L$44</f>
        <v>350</v>
      </c>
      <c r="L63" s="180"/>
      <c r="M63" s="180"/>
      <c r="N63" s="180">
        <f>'将来負担比率（分子）の構造'!M$44</f>
        <v>273</v>
      </c>
      <c r="O63" s="180"/>
      <c r="P63" s="180"/>
    </row>
    <row r="64" spans="1:16" x14ac:dyDescent="0.2">
      <c r="A64" s="180" t="s">
        <v>33</v>
      </c>
      <c r="B64" s="180">
        <f>'将来負担比率（分子）の構造'!I$43</f>
        <v>57</v>
      </c>
      <c r="C64" s="180"/>
      <c r="D64" s="180"/>
      <c r="E64" s="180">
        <f>'将来負担比率（分子）の構造'!J$43</f>
        <v>108</v>
      </c>
      <c r="F64" s="180"/>
      <c r="G64" s="180"/>
      <c r="H64" s="180">
        <f>'将来負担比率（分子）の構造'!K$43</f>
        <v>303</v>
      </c>
      <c r="I64" s="180"/>
      <c r="J64" s="180"/>
      <c r="K64" s="180">
        <f>'将来負担比率（分子）の構造'!L$43</f>
        <v>1145</v>
      </c>
      <c r="L64" s="180"/>
      <c r="M64" s="180"/>
      <c r="N64" s="180">
        <f>'将来負担比率（分子）の構造'!M$43</f>
        <v>1187</v>
      </c>
      <c r="O64" s="180"/>
      <c r="P64" s="180"/>
    </row>
    <row r="65" spans="1:16" x14ac:dyDescent="0.2">
      <c r="A65" s="180" t="s">
        <v>32</v>
      </c>
      <c r="B65" s="180">
        <f>'将来負担比率（分子）の構造'!I$42</f>
        <v>47</v>
      </c>
      <c r="C65" s="180"/>
      <c r="D65" s="180"/>
      <c r="E65" s="180">
        <f>'将来負担比率（分子）の構造'!J$42</f>
        <v>34</v>
      </c>
      <c r="F65" s="180"/>
      <c r="G65" s="180"/>
      <c r="H65" s="180">
        <f>'将来負担比率（分子）の構造'!K$42</f>
        <v>25</v>
      </c>
      <c r="I65" s="180"/>
      <c r="J65" s="180"/>
      <c r="K65" s="180">
        <f>'将来負担比率（分子）の構造'!L$42</f>
        <v>15</v>
      </c>
      <c r="L65" s="180"/>
      <c r="M65" s="180"/>
      <c r="N65" s="180">
        <f>'将来負担比率（分子）の構造'!M$42</f>
        <v>7</v>
      </c>
      <c r="O65" s="180"/>
      <c r="P65" s="180"/>
    </row>
    <row r="66" spans="1:16" x14ac:dyDescent="0.2">
      <c r="A66" s="180" t="s">
        <v>31</v>
      </c>
      <c r="B66" s="180">
        <f>'将来負担比率（分子）の構造'!I$41</f>
        <v>5670</v>
      </c>
      <c r="C66" s="180"/>
      <c r="D66" s="180"/>
      <c r="E66" s="180">
        <f>'将来負担比率（分子）の構造'!J$41</f>
        <v>5823</v>
      </c>
      <c r="F66" s="180"/>
      <c r="G66" s="180"/>
      <c r="H66" s="180">
        <f>'将来負担比率（分子）の構造'!K$41</f>
        <v>5812</v>
      </c>
      <c r="I66" s="180"/>
      <c r="J66" s="180"/>
      <c r="K66" s="180">
        <f>'将来負担比率（分子）の構造'!L$41</f>
        <v>5756</v>
      </c>
      <c r="L66" s="180"/>
      <c r="M66" s="180"/>
      <c r="N66" s="180">
        <f>'将来負担比率（分子）の構造'!M$41</f>
        <v>5833</v>
      </c>
      <c r="O66" s="180"/>
      <c r="P66" s="180"/>
    </row>
    <row r="67" spans="1:16" x14ac:dyDescent="0.2">
      <c r="A67" s="180" t="s">
        <v>74</v>
      </c>
      <c r="B67" s="180" t="e">
        <f>NA()</f>
        <v>#N/A</v>
      </c>
      <c r="C67" s="180">
        <f>IF(ISNUMBER('将来負担比率（分子）の構造'!I$53), IF('将来負担比率（分子）の構造'!I$53 &lt; 0, 0, '将来負担比率（分子）の構造'!I$53), NA())</f>
        <v>1846</v>
      </c>
      <c r="D67" s="180" t="e">
        <f>NA()</f>
        <v>#N/A</v>
      </c>
      <c r="E67" s="180" t="e">
        <f>NA()</f>
        <v>#N/A</v>
      </c>
      <c r="F67" s="180">
        <f>IF(ISNUMBER('将来負担比率（分子）の構造'!J$53), IF('将来負担比率（分子）の構造'!J$53 &lt; 0, 0, '将来負担比率（分子）の構造'!J$53), NA())</f>
        <v>1465</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700</v>
      </c>
      <c r="C72" s="184">
        <f>基金残高に係る経年分析!G55</f>
        <v>806</v>
      </c>
      <c r="D72" s="184">
        <f>基金残高に係る経年分析!H55</f>
        <v>730</v>
      </c>
    </row>
    <row r="73" spans="1:16" x14ac:dyDescent="0.2">
      <c r="A73" s="183" t="s">
        <v>77</v>
      </c>
      <c r="B73" s="184">
        <f>基金残高に係る経年分析!F56</f>
        <v>23</v>
      </c>
      <c r="C73" s="184">
        <f>基金残高に係る経年分析!G56</f>
        <v>23</v>
      </c>
      <c r="D73" s="184">
        <f>基金残高に係る経年分析!H56</f>
        <v>73</v>
      </c>
    </row>
    <row r="74" spans="1:16" x14ac:dyDescent="0.2">
      <c r="A74" s="183" t="s">
        <v>78</v>
      </c>
      <c r="B74" s="184">
        <f>基金残高に係る経年分析!F57</f>
        <v>2466</v>
      </c>
      <c r="C74" s="184">
        <f>基金残高に係る経年分析!G57</f>
        <v>4426</v>
      </c>
      <c r="D74" s="184">
        <f>基金残高に係る経年分析!H57</f>
        <v>3837</v>
      </c>
    </row>
  </sheetData>
  <sheetProtection algorithmName="SHA-512" hashValue="nbMBzl/tEY6nMWBR6Vjz9Jm+BfamM467SCnPkrP4vCQl6EEjfxZ3ZfVM4A9mBDJW7a99xzfajTbajpq5Y9M5Yw==" saltValue="IwxaFqN2LRRziKX90tkS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233</v>
      </c>
      <c r="C5" s="666"/>
      <c r="D5" s="666"/>
      <c r="E5" s="666"/>
      <c r="F5" s="666"/>
      <c r="G5" s="666"/>
      <c r="H5" s="666"/>
      <c r="I5" s="666"/>
      <c r="J5" s="666"/>
      <c r="K5" s="666"/>
      <c r="L5" s="666"/>
      <c r="M5" s="666"/>
      <c r="N5" s="666"/>
      <c r="O5" s="666"/>
      <c r="P5" s="666"/>
      <c r="Q5" s="667"/>
      <c r="R5" s="668">
        <v>951988</v>
      </c>
      <c r="S5" s="669"/>
      <c r="T5" s="669"/>
      <c r="U5" s="669"/>
      <c r="V5" s="669"/>
      <c r="W5" s="669"/>
      <c r="X5" s="669"/>
      <c r="Y5" s="670"/>
      <c r="Z5" s="671">
        <v>3.5</v>
      </c>
      <c r="AA5" s="671"/>
      <c r="AB5" s="671"/>
      <c r="AC5" s="671"/>
      <c r="AD5" s="672">
        <v>951988</v>
      </c>
      <c r="AE5" s="672"/>
      <c r="AF5" s="672"/>
      <c r="AG5" s="672"/>
      <c r="AH5" s="672"/>
      <c r="AI5" s="672"/>
      <c r="AJ5" s="672"/>
      <c r="AK5" s="672"/>
      <c r="AL5" s="673">
        <v>28.8</v>
      </c>
      <c r="AM5" s="674"/>
      <c r="AN5" s="674"/>
      <c r="AO5" s="675"/>
      <c r="AP5" s="665" t="s">
        <v>234</v>
      </c>
      <c r="AQ5" s="666"/>
      <c r="AR5" s="666"/>
      <c r="AS5" s="666"/>
      <c r="AT5" s="666"/>
      <c r="AU5" s="666"/>
      <c r="AV5" s="666"/>
      <c r="AW5" s="666"/>
      <c r="AX5" s="666"/>
      <c r="AY5" s="666"/>
      <c r="AZ5" s="666"/>
      <c r="BA5" s="666"/>
      <c r="BB5" s="666"/>
      <c r="BC5" s="666"/>
      <c r="BD5" s="666"/>
      <c r="BE5" s="666"/>
      <c r="BF5" s="667"/>
      <c r="BG5" s="679">
        <v>951988</v>
      </c>
      <c r="BH5" s="680"/>
      <c r="BI5" s="680"/>
      <c r="BJ5" s="680"/>
      <c r="BK5" s="680"/>
      <c r="BL5" s="680"/>
      <c r="BM5" s="680"/>
      <c r="BN5" s="681"/>
      <c r="BO5" s="682">
        <v>100</v>
      </c>
      <c r="BP5" s="682"/>
      <c r="BQ5" s="682"/>
      <c r="BR5" s="682"/>
      <c r="BS5" s="683">
        <v>7348</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227</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x14ac:dyDescent="0.2">
      <c r="B6" s="676" t="s">
        <v>238</v>
      </c>
      <c r="C6" s="677"/>
      <c r="D6" s="677"/>
      <c r="E6" s="677"/>
      <c r="F6" s="677"/>
      <c r="G6" s="677"/>
      <c r="H6" s="677"/>
      <c r="I6" s="677"/>
      <c r="J6" s="677"/>
      <c r="K6" s="677"/>
      <c r="L6" s="677"/>
      <c r="M6" s="677"/>
      <c r="N6" s="677"/>
      <c r="O6" s="677"/>
      <c r="P6" s="677"/>
      <c r="Q6" s="678"/>
      <c r="R6" s="679">
        <v>78170</v>
      </c>
      <c r="S6" s="680"/>
      <c r="T6" s="680"/>
      <c r="U6" s="680"/>
      <c r="V6" s="680"/>
      <c r="W6" s="680"/>
      <c r="X6" s="680"/>
      <c r="Y6" s="681"/>
      <c r="Z6" s="682">
        <v>0.3</v>
      </c>
      <c r="AA6" s="682"/>
      <c r="AB6" s="682"/>
      <c r="AC6" s="682"/>
      <c r="AD6" s="683">
        <v>78170</v>
      </c>
      <c r="AE6" s="683"/>
      <c r="AF6" s="683"/>
      <c r="AG6" s="683"/>
      <c r="AH6" s="683"/>
      <c r="AI6" s="683"/>
      <c r="AJ6" s="683"/>
      <c r="AK6" s="683"/>
      <c r="AL6" s="684">
        <v>2.4</v>
      </c>
      <c r="AM6" s="685"/>
      <c r="AN6" s="685"/>
      <c r="AO6" s="686"/>
      <c r="AP6" s="676" t="s">
        <v>239</v>
      </c>
      <c r="AQ6" s="677"/>
      <c r="AR6" s="677"/>
      <c r="AS6" s="677"/>
      <c r="AT6" s="677"/>
      <c r="AU6" s="677"/>
      <c r="AV6" s="677"/>
      <c r="AW6" s="677"/>
      <c r="AX6" s="677"/>
      <c r="AY6" s="677"/>
      <c r="AZ6" s="677"/>
      <c r="BA6" s="677"/>
      <c r="BB6" s="677"/>
      <c r="BC6" s="677"/>
      <c r="BD6" s="677"/>
      <c r="BE6" s="677"/>
      <c r="BF6" s="678"/>
      <c r="BG6" s="679">
        <v>951988</v>
      </c>
      <c r="BH6" s="680"/>
      <c r="BI6" s="680"/>
      <c r="BJ6" s="680"/>
      <c r="BK6" s="680"/>
      <c r="BL6" s="680"/>
      <c r="BM6" s="680"/>
      <c r="BN6" s="681"/>
      <c r="BO6" s="682">
        <v>100</v>
      </c>
      <c r="BP6" s="682"/>
      <c r="BQ6" s="682"/>
      <c r="BR6" s="682"/>
      <c r="BS6" s="683">
        <v>7348</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71708</v>
      </c>
      <c r="CS6" s="680"/>
      <c r="CT6" s="680"/>
      <c r="CU6" s="680"/>
      <c r="CV6" s="680"/>
      <c r="CW6" s="680"/>
      <c r="CX6" s="680"/>
      <c r="CY6" s="681"/>
      <c r="CZ6" s="673">
        <v>0.3</v>
      </c>
      <c r="DA6" s="674"/>
      <c r="DB6" s="674"/>
      <c r="DC6" s="693"/>
      <c r="DD6" s="688" t="s">
        <v>241</v>
      </c>
      <c r="DE6" s="680"/>
      <c r="DF6" s="680"/>
      <c r="DG6" s="680"/>
      <c r="DH6" s="680"/>
      <c r="DI6" s="680"/>
      <c r="DJ6" s="680"/>
      <c r="DK6" s="680"/>
      <c r="DL6" s="680"/>
      <c r="DM6" s="680"/>
      <c r="DN6" s="680"/>
      <c r="DO6" s="680"/>
      <c r="DP6" s="681"/>
      <c r="DQ6" s="688">
        <v>71708</v>
      </c>
      <c r="DR6" s="680"/>
      <c r="DS6" s="680"/>
      <c r="DT6" s="680"/>
      <c r="DU6" s="680"/>
      <c r="DV6" s="680"/>
      <c r="DW6" s="680"/>
      <c r="DX6" s="680"/>
      <c r="DY6" s="680"/>
      <c r="DZ6" s="680"/>
      <c r="EA6" s="680"/>
      <c r="EB6" s="680"/>
      <c r="EC6" s="689"/>
    </row>
    <row r="7" spans="2:143" ht="11.25" customHeight="1" x14ac:dyDescent="0.2">
      <c r="B7" s="676" t="s">
        <v>242</v>
      </c>
      <c r="C7" s="677"/>
      <c r="D7" s="677"/>
      <c r="E7" s="677"/>
      <c r="F7" s="677"/>
      <c r="G7" s="677"/>
      <c r="H7" s="677"/>
      <c r="I7" s="677"/>
      <c r="J7" s="677"/>
      <c r="K7" s="677"/>
      <c r="L7" s="677"/>
      <c r="M7" s="677"/>
      <c r="N7" s="677"/>
      <c r="O7" s="677"/>
      <c r="P7" s="677"/>
      <c r="Q7" s="678"/>
      <c r="R7" s="679">
        <v>1006</v>
      </c>
      <c r="S7" s="680"/>
      <c r="T7" s="680"/>
      <c r="U7" s="680"/>
      <c r="V7" s="680"/>
      <c r="W7" s="680"/>
      <c r="X7" s="680"/>
      <c r="Y7" s="681"/>
      <c r="Z7" s="682">
        <v>0</v>
      </c>
      <c r="AA7" s="682"/>
      <c r="AB7" s="682"/>
      <c r="AC7" s="682"/>
      <c r="AD7" s="683">
        <v>1006</v>
      </c>
      <c r="AE7" s="683"/>
      <c r="AF7" s="683"/>
      <c r="AG7" s="683"/>
      <c r="AH7" s="683"/>
      <c r="AI7" s="683"/>
      <c r="AJ7" s="683"/>
      <c r="AK7" s="683"/>
      <c r="AL7" s="684">
        <v>0</v>
      </c>
      <c r="AM7" s="685"/>
      <c r="AN7" s="685"/>
      <c r="AO7" s="686"/>
      <c r="AP7" s="676" t="s">
        <v>243</v>
      </c>
      <c r="AQ7" s="677"/>
      <c r="AR7" s="677"/>
      <c r="AS7" s="677"/>
      <c r="AT7" s="677"/>
      <c r="AU7" s="677"/>
      <c r="AV7" s="677"/>
      <c r="AW7" s="677"/>
      <c r="AX7" s="677"/>
      <c r="AY7" s="677"/>
      <c r="AZ7" s="677"/>
      <c r="BA7" s="677"/>
      <c r="BB7" s="677"/>
      <c r="BC7" s="677"/>
      <c r="BD7" s="677"/>
      <c r="BE7" s="677"/>
      <c r="BF7" s="678"/>
      <c r="BG7" s="679">
        <v>377165</v>
      </c>
      <c r="BH7" s="680"/>
      <c r="BI7" s="680"/>
      <c r="BJ7" s="680"/>
      <c r="BK7" s="680"/>
      <c r="BL7" s="680"/>
      <c r="BM7" s="680"/>
      <c r="BN7" s="681"/>
      <c r="BO7" s="682">
        <v>39.6</v>
      </c>
      <c r="BP7" s="682"/>
      <c r="BQ7" s="682"/>
      <c r="BR7" s="682"/>
      <c r="BS7" s="683">
        <v>7348</v>
      </c>
      <c r="BT7" s="683"/>
      <c r="BU7" s="683"/>
      <c r="BV7" s="683"/>
      <c r="BW7" s="683"/>
      <c r="BX7" s="683"/>
      <c r="BY7" s="683"/>
      <c r="BZ7" s="683"/>
      <c r="CA7" s="683"/>
      <c r="CB7" s="687"/>
      <c r="CD7" s="694" t="s">
        <v>244</v>
      </c>
      <c r="CE7" s="695"/>
      <c r="CF7" s="695"/>
      <c r="CG7" s="695"/>
      <c r="CH7" s="695"/>
      <c r="CI7" s="695"/>
      <c r="CJ7" s="695"/>
      <c r="CK7" s="695"/>
      <c r="CL7" s="695"/>
      <c r="CM7" s="695"/>
      <c r="CN7" s="695"/>
      <c r="CO7" s="695"/>
      <c r="CP7" s="695"/>
      <c r="CQ7" s="696"/>
      <c r="CR7" s="679">
        <v>20606531</v>
      </c>
      <c r="CS7" s="680"/>
      <c r="CT7" s="680"/>
      <c r="CU7" s="680"/>
      <c r="CV7" s="680"/>
      <c r="CW7" s="680"/>
      <c r="CX7" s="680"/>
      <c r="CY7" s="681"/>
      <c r="CZ7" s="682">
        <v>77.900000000000006</v>
      </c>
      <c r="DA7" s="682"/>
      <c r="DB7" s="682"/>
      <c r="DC7" s="682"/>
      <c r="DD7" s="688">
        <v>22405</v>
      </c>
      <c r="DE7" s="680"/>
      <c r="DF7" s="680"/>
      <c r="DG7" s="680"/>
      <c r="DH7" s="680"/>
      <c r="DI7" s="680"/>
      <c r="DJ7" s="680"/>
      <c r="DK7" s="680"/>
      <c r="DL7" s="680"/>
      <c r="DM7" s="680"/>
      <c r="DN7" s="680"/>
      <c r="DO7" s="680"/>
      <c r="DP7" s="681"/>
      <c r="DQ7" s="688">
        <v>826702</v>
      </c>
      <c r="DR7" s="680"/>
      <c r="DS7" s="680"/>
      <c r="DT7" s="680"/>
      <c r="DU7" s="680"/>
      <c r="DV7" s="680"/>
      <c r="DW7" s="680"/>
      <c r="DX7" s="680"/>
      <c r="DY7" s="680"/>
      <c r="DZ7" s="680"/>
      <c r="EA7" s="680"/>
      <c r="EB7" s="680"/>
      <c r="EC7" s="689"/>
    </row>
    <row r="8" spans="2:143" ht="11.25" customHeight="1" x14ac:dyDescent="0.2">
      <c r="B8" s="676" t="s">
        <v>245</v>
      </c>
      <c r="C8" s="677"/>
      <c r="D8" s="677"/>
      <c r="E8" s="677"/>
      <c r="F8" s="677"/>
      <c r="G8" s="677"/>
      <c r="H8" s="677"/>
      <c r="I8" s="677"/>
      <c r="J8" s="677"/>
      <c r="K8" s="677"/>
      <c r="L8" s="677"/>
      <c r="M8" s="677"/>
      <c r="N8" s="677"/>
      <c r="O8" s="677"/>
      <c r="P8" s="677"/>
      <c r="Q8" s="678"/>
      <c r="R8" s="679">
        <v>1690</v>
      </c>
      <c r="S8" s="680"/>
      <c r="T8" s="680"/>
      <c r="U8" s="680"/>
      <c r="V8" s="680"/>
      <c r="W8" s="680"/>
      <c r="X8" s="680"/>
      <c r="Y8" s="681"/>
      <c r="Z8" s="682">
        <v>0</v>
      </c>
      <c r="AA8" s="682"/>
      <c r="AB8" s="682"/>
      <c r="AC8" s="682"/>
      <c r="AD8" s="683">
        <v>1690</v>
      </c>
      <c r="AE8" s="683"/>
      <c r="AF8" s="683"/>
      <c r="AG8" s="683"/>
      <c r="AH8" s="683"/>
      <c r="AI8" s="683"/>
      <c r="AJ8" s="683"/>
      <c r="AK8" s="683"/>
      <c r="AL8" s="684">
        <v>0.1</v>
      </c>
      <c r="AM8" s="685"/>
      <c r="AN8" s="685"/>
      <c r="AO8" s="686"/>
      <c r="AP8" s="676" t="s">
        <v>246</v>
      </c>
      <c r="AQ8" s="677"/>
      <c r="AR8" s="677"/>
      <c r="AS8" s="677"/>
      <c r="AT8" s="677"/>
      <c r="AU8" s="677"/>
      <c r="AV8" s="677"/>
      <c r="AW8" s="677"/>
      <c r="AX8" s="677"/>
      <c r="AY8" s="677"/>
      <c r="AZ8" s="677"/>
      <c r="BA8" s="677"/>
      <c r="BB8" s="677"/>
      <c r="BC8" s="677"/>
      <c r="BD8" s="677"/>
      <c r="BE8" s="677"/>
      <c r="BF8" s="678"/>
      <c r="BG8" s="679">
        <v>15787</v>
      </c>
      <c r="BH8" s="680"/>
      <c r="BI8" s="680"/>
      <c r="BJ8" s="680"/>
      <c r="BK8" s="680"/>
      <c r="BL8" s="680"/>
      <c r="BM8" s="680"/>
      <c r="BN8" s="681"/>
      <c r="BO8" s="682">
        <v>1.7</v>
      </c>
      <c r="BP8" s="682"/>
      <c r="BQ8" s="682"/>
      <c r="BR8" s="682"/>
      <c r="BS8" s="688" t="s">
        <v>247</v>
      </c>
      <c r="BT8" s="680"/>
      <c r="BU8" s="680"/>
      <c r="BV8" s="680"/>
      <c r="BW8" s="680"/>
      <c r="BX8" s="680"/>
      <c r="BY8" s="680"/>
      <c r="BZ8" s="680"/>
      <c r="CA8" s="680"/>
      <c r="CB8" s="689"/>
      <c r="CD8" s="694" t="s">
        <v>248</v>
      </c>
      <c r="CE8" s="695"/>
      <c r="CF8" s="695"/>
      <c r="CG8" s="695"/>
      <c r="CH8" s="695"/>
      <c r="CI8" s="695"/>
      <c r="CJ8" s="695"/>
      <c r="CK8" s="695"/>
      <c r="CL8" s="695"/>
      <c r="CM8" s="695"/>
      <c r="CN8" s="695"/>
      <c r="CO8" s="695"/>
      <c r="CP8" s="695"/>
      <c r="CQ8" s="696"/>
      <c r="CR8" s="679">
        <v>2029178</v>
      </c>
      <c r="CS8" s="680"/>
      <c r="CT8" s="680"/>
      <c r="CU8" s="680"/>
      <c r="CV8" s="680"/>
      <c r="CW8" s="680"/>
      <c r="CX8" s="680"/>
      <c r="CY8" s="681"/>
      <c r="CZ8" s="682">
        <v>7.7</v>
      </c>
      <c r="DA8" s="682"/>
      <c r="DB8" s="682"/>
      <c r="DC8" s="682"/>
      <c r="DD8" s="688">
        <v>4280</v>
      </c>
      <c r="DE8" s="680"/>
      <c r="DF8" s="680"/>
      <c r="DG8" s="680"/>
      <c r="DH8" s="680"/>
      <c r="DI8" s="680"/>
      <c r="DJ8" s="680"/>
      <c r="DK8" s="680"/>
      <c r="DL8" s="680"/>
      <c r="DM8" s="680"/>
      <c r="DN8" s="680"/>
      <c r="DO8" s="680"/>
      <c r="DP8" s="681"/>
      <c r="DQ8" s="688">
        <v>1017136</v>
      </c>
      <c r="DR8" s="680"/>
      <c r="DS8" s="680"/>
      <c r="DT8" s="680"/>
      <c r="DU8" s="680"/>
      <c r="DV8" s="680"/>
      <c r="DW8" s="680"/>
      <c r="DX8" s="680"/>
      <c r="DY8" s="680"/>
      <c r="DZ8" s="680"/>
      <c r="EA8" s="680"/>
      <c r="EB8" s="680"/>
      <c r="EC8" s="689"/>
    </row>
    <row r="9" spans="2:143" ht="11.25" customHeight="1" x14ac:dyDescent="0.2">
      <c r="B9" s="676" t="s">
        <v>249</v>
      </c>
      <c r="C9" s="677"/>
      <c r="D9" s="677"/>
      <c r="E9" s="677"/>
      <c r="F9" s="677"/>
      <c r="G9" s="677"/>
      <c r="H9" s="677"/>
      <c r="I9" s="677"/>
      <c r="J9" s="677"/>
      <c r="K9" s="677"/>
      <c r="L9" s="677"/>
      <c r="M9" s="677"/>
      <c r="N9" s="677"/>
      <c r="O9" s="677"/>
      <c r="P9" s="677"/>
      <c r="Q9" s="678"/>
      <c r="R9" s="679">
        <v>1942</v>
      </c>
      <c r="S9" s="680"/>
      <c r="T9" s="680"/>
      <c r="U9" s="680"/>
      <c r="V9" s="680"/>
      <c r="W9" s="680"/>
      <c r="X9" s="680"/>
      <c r="Y9" s="681"/>
      <c r="Z9" s="682">
        <v>0</v>
      </c>
      <c r="AA9" s="682"/>
      <c r="AB9" s="682"/>
      <c r="AC9" s="682"/>
      <c r="AD9" s="683">
        <v>1942</v>
      </c>
      <c r="AE9" s="683"/>
      <c r="AF9" s="683"/>
      <c r="AG9" s="683"/>
      <c r="AH9" s="683"/>
      <c r="AI9" s="683"/>
      <c r="AJ9" s="683"/>
      <c r="AK9" s="683"/>
      <c r="AL9" s="684">
        <v>0.1</v>
      </c>
      <c r="AM9" s="685"/>
      <c r="AN9" s="685"/>
      <c r="AO9" s="686"/>
      <c r="AP9" s="676" t="s">
        <v>250</v>
      </c>
      <c r="AQ9" s="677"/>
      <c r="AR9" s="677"/>
      <c r="AS9" s="677"/>
      <c r="AT9" s="677"/>
      <c r="AU9" s="677"/>
      <c r="AV9" s="677"/>
      <c r="AW9" s="677"/>
      <c r="AX9" s="677"/>
      <c r="AY9" s="677"/>
      <c r="AZ9" s="677"/>
      <c r="BA9" s="677"/>
      <c r="BB9" s="677"/>
      <c r="BC9" s="677"/>
      <c r="BD9" s="677"/>
      <c r="BE9" s="677"/>
      <c r="BF9" s="678"/>
      <c r="BG9" s="679">
        <v>303937</v>
      </c>
      <c r="BH9" s="680"/>
      <c r="BI9" s="680"/>
      <c r="BJ9" s="680"/>
      <c r="BK9" s="680"/>
      <c r="BL9" s="680"/>
      <c r="BM9" s="680"/>
      <c r="BN9" s="681"/>
      <c r="BO9" s="682">
        <v>31.9</v>
      </c>
      <c r="BP9" s="682"/>
      <c r="BQ9" s="682"/>
      <c r="BR9" s="682"/>
      <c r="BS9" s="688" t="s">
        <v>241</v>
      </c>
      <c r="BT9" s="680"/>
      <c r="BU9" s="680"/>
      <c r="BV9" s="680"/>
      <c r="BW9" s="680"/>
      <c r="BX9" s="680"/>
      <c r="BY9" s="680"/>
      <c r="BZ9" s="680"/>
      <c r="CA9" s="680"/>
      <c r="CB9" s="689"/>
      <c r="CD9" s="694" t="s">
        <v>251</v>
      </c>
      <c r="CE9" s="695"/>
      <c r="CF9" s="695"/>
      <c r="CG9" s="695"/>
      <c r="CH9" s="695"/>
      <c r="CI9" s="695"/>
      <c r="CJ9" s="695"/>
      <c r="CK9" s="695"/>
      <c r="CL9" s="695"/>
      <c r="CM9" s="695"/>
      <c r="CN9" s="695"/>
      <c r="CO9" s="695"/>
      <c r="CP9" s="695"/>
      <c r="CQ9" s="696"/>
      <c r="CR9" s="679">
        <v>838031</v>
      </c>
      <c r="CS9" s="680"/>
      <c r="CT9" s="680"/>
      <c r="CU9" s="680"/>
      <c r="CV9" s="680"/>
      <c r="CW9" s="680"/>
      <c r="CX9" s="680"/>
      <c r="CY9" s="681"/>
      <c r="CZ9" s="682">
        <v>3.2</v>
      </c>
      <c r="DA9" s="682"/>
      <c r="DB9" s="682"/>
      <c r="DC9" s="682"/>
      <c r="DD9" s="688">
        <v>71095</v>
      </c>
      <c r="DE9" s="680"/>
      <c r="DF9" s="680"/>
      <c r="DG9" s="680"/>
      <c r="DH9" s="680"/>
      <c r="DI9" s="680"/>
      <c r="DJ9" s="680"/>
      <c r="DK9" s="680"/>
      <c r="DL9" s="680"/>
      <c r="DM9" s="680"/>
      <c r="DN9" s="680"/>
      <c r="DO9" s="680"/>
      <c r="DP9" s="681"/>
      <c r="DQ9" s="688">
        <v>519734</v>
      </c>
      <c r="DR9" s="680"/>
      <c r="DS9" s="680"/>
      <c r="DT9" s="680"/>
      <c r="DU9" s="680"/>
      <c r="DV9" s="680"/>
      <c r="DW9" s="680"/>
      <c r="DX9" s="680"/>
      <c r="DY9" s="680"/>
      <c r="DZ9" s="680"/>
      <c r="EA9" s="680"/>
      <c r="EB9" s="680"/>
      <c r="EC9" s="689"/>
    </row>
    <row r="10" spans="2:143" ht="11.25" customHeight="1" x14ac:dyDescent="0.2">
      <c r="B10" s="676" t="s">
        <v>252</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241</v>
      </c>
      <c r="AA10" s="682"/>
      <c r="AB10" s="682"/>
      <c r="AC10" s="682"/>
      <c r="AD10" s="683" t="s">
        <v>241</v>
      </c>
      <c r="AE10" s="683"/>
      <c r="AF10" s="683"/>
      <c r="AG10" s="683"/>
      <c r="AH10" s="683"/>
      <c r="AI10" s="683"/>
      <c r="AJ10" s="683"/>
      <c r="AK10" s="683"/>
      <c r="AL10" s="684" t="s">
        <v>241</v>
      </c>
      <c r="AM10" s="685"/>
      <c r="AN10" s="685"/>
      <c r="AO10" s="686"/>
      <c r="AP10" s="676" t="s">
        <v>253</v>
      </c>
      <c r="AQ10" s="677"/>
      <c r="AR10" s="677"/>
      <c r="AS10" s="677"/>
      <c r="AT10" s="677"/>
      <c r="AU10" s="677"/>
      <c r="AV10" s="677"/>
      <c r="AW10" s="677"/>
      <c r="AX10" s="677"/>
      <c r="AY10" s="677"/>
      <c r="AZ10" s="677"/>
      <c r="BA10" s="677"/>
      <c r="BB10" s="677"/>
      <c r="BC10" s="677"/>
      <c r="BD10" s="677"/>
      <c r="BE10" s="677"/>
      <c r="BF10" s="678"/>
      <c r="BG10" s="679">
        <v>20327</v>
      </c>
      <c r="BH10" s="680"/>
      <c r="BI10" s="680"/>
      <c r="BJ10" s="680"/>
      <c r="BK10" s="680"/>
      <c r="BL10" s="680"/>
      <c r="BM10" s="680"/>
      <c r="BN10" s="681"/>
      <c r="BO10" s="682">
        <v>2.1</v>
      </c>
      <c r="BP10" s="682"/>
      <c r="BQ10" s="682"/>
      <c r="BR10" s="682"/>
      <c r="BS10" s="688" t="s">
        <v>247</v>
      </c>
      <c r="BT10" s="680"/>
      <c r="BU10" s="680"/>
      <c r="BV10" s="680"/>
      <c r="BW10" s="680"/>
      <c r="BX10" s="680"/>
      <c r="BY10" s="680"/>
      <c r="BZ10" s="680"/>
      <c r="CA10" s="680"/>
      <c r="CB10" s="689"/>
      <c r="CD10" s="694" t="s">
        <v>254</v>
      </c>
      <c r="CE10" s="695"/>
      <c r="CF10" s="695"/>
      <c r="CG10" s="695"/>
      <c r="CH10" s="695"/>
      <c r="CI10" s="695"/>
      <c r="CJ10" s="695"/>
      <c r="CK10" s="695"/>
      <c r="CL10" s="695"/>
      <c r="CM10" s="695"/>
      <c r="CN10" s="695"/>
      <c r="CO10" s="695"/>
      <c r="CP10" s="695"/>
      <c r="CQ10" s="696"/>
      <c r="CR10" s="679">
        <v>46</v>
      </c>
      <c r="CS10" s="680"/>
      <c r="CT10" s="680"/>
      <c r="CU10" s="680"/>
      <c r="CV10" s="680"/>
      <c r="CW10" s="680"/>
      <c r="CX10" s="680"/>
      <c r="CY10" s="681"/>
      <c r="CZ10" s="682">
        <v>0</v>
      </c>
      <c r="DA10" s="682"/>
      <c r="DB10" s="682"/>
      <c r="DC10" s="682"/>
      <c r="DD10" s="688" t="s">
        <v>241</v>
      </c>
      <c r="DE10" s="680"/>
      <c r="DF10" s="680"/>
      <c r="DG10" s="680"/>
      <c r="DH10" s="680"/>
      <c r="DI10" s="680"/>
      <c r="DJ10" s="680"/>
      <c r="DK10" s="680"/>
      <c r="DL10" s="680"/>
      <c r="DM10" s="680"/>
      <c r="DN10" s="680"/>
      <c r="DO10" s="680"/>
      <c r="DP10" s="681"/>
      <c r="DQ10" s="688">
        <v>46</v>
      </c>
      <c r="DR10" s="680"/>
      <c r="DS10" s="680"/>
      <c r="DT10" s="680"/>
      <c r="DU10" s="680"/>
      <c r="DV10" s="680"/>
      <c r="DW10" s="680"/>
      <c r="DX10" s="680"/>
      <c r="DY10" s="680"/>
      <c r="DZ10" s="680"/>
      <c r="EA10" s="680"/>
      <c r="EB10" s="680"/>
      <c r="EC10" s="689"/>
    </row>
    <row r="11" spans="2:143" ht="11.25" customHeight="1" x14ac:dyDescent="0.2">
      <c r="B11" s="676" t="s">
        <v>255</v>
      </c>
      <c r="C11" s="677"/>
      <c r="D11" s="677"/>
      <c r="E11" s="677"/>
      <c r="F11" s="677"/>
      <c r="G11" s="677"/>
      <c r="H11" s="677"/>
      <c r="I11" s="677"/>
      <c r="J11" s="677"/>
      <c r="K11" s="677"/>
      <c r="L11" s="677"/>
      <c r="M11" s="677"/>
      <c r="N11" s="677"/>
      <c r="O11" s="677"/>
      <c r="P11" s="677"/>
      <c r="Q11" s="678"/>
      <c r="R11" s="679" t="s">
        <v>247</v>
      </c>
      <c r="S11" s="680"/>
      <c r="T11" s="680"/>
      <c r="U11" s="680"/>
      <c r="V11" s="680"/>
      <c r="W11" s="680"/>
      <c r="X11" s="680"/>
      <c r="Y11" s="681"/>
      <c r="Z11" s="682" t="s">
        <v>247</v>
      </c>
      <c r="AA11" s="682"/>
      <c r="AB11" s="682"/>
      <c r="AC11" s="682"/>
      <c r="AD11" s="683" t="s">
        <v>241</v>
      </c>
      <c r="AE11" s="683"/>
      <c r="AF11" s="683"/>
      <c r="AG11" s="683"/>
      <c r="AH11" s="683"/>
      <c r="AI11" s="683"/>
      <c r="AJ11" s="683"/>
      <c r="AK11" s="683"/>
      <c r="AL11" s="684" t="s">
        <v>241</v>
      </c>
      <c r="AM11" s="685"/>
      <c r="AN11" s="685"/>
      <c r="AO11" s="686"/>
      <c r="AP11" s="676" t="s">
        <v>256</v>
      </c>
      <c r="AQ11" s="677"/>
      <c r="AR11" s="677"/>
      <c r="AS11" s="677"/>
      <c r="AT11" s="677"/>
      <c r="AU11" s="677"/>
      <c r="AV11" s="677"/>
      <c r="AW11" s="677"/>
      <c r="AX11" s="677"/>
      <c r="AY11" s="677"/>
      <c r="AZ11" s="677"/>
      <c r="BA11" s="677"/>
      <c r="BB11" s="677"/>
      <c r="BC11" s="677"/>
      <c r="BD11" s="677"/>
      <c r="BE11" s="677"/>
      <c r="BF11" s="678"/>
      <c r="BG11" s="679">
        <v>37114</v>
      </c>
      <c r="BH11" s="680"/>
      <c r="BI11" s="680"/>
      <c r="BJ11" s="680"/>
      <c r="BK11" s="680"/>
      <c r="BL11" s="680"/>
      <c r="BM11" s="680"/>
      <c r="BN11" s="681"/>
      <c r="BO11" s="682">
        <v>3.9</v>
      </c>
      <c r="BP11" s="682"/>
      <c r="BQ11" s="682"/>
      <c r="BR11" s="682"/>
      <c r="BS11" s="688">
        <v>7348</v>
      </c>
      <c r="BT11" s="680"/>
      <c r="BU11" s="680"/>
      <c r="BV11" s="680"/>
      <c r="BW11" s="680"/>
      <c r="BX11" s="680"/>
      <c r="BY11" s="680"/>
      <c r="BZ11" s="680"/>
      <c r="CA11" s="680"/>
      <c r="CB11" s="689"/>
      <c r="CD11" s="694" t="s">
        <v>257</v>
      </c>
      <c r="CE11" s="695"/>
      <c r="CF11" s="695"/>
      <c r="CG11" s="695"/>
      <c r="CH11" s="695"/>
      <c r="CI11" s="695"/>
      <c r="CJ11" s="695"/>
      <c r="CK11" s="695"/>
      <c r="CL11" s="695"/>
      <c r="CM11" s="695"/>
      <c r="CN11" s="695"/>
      <c r="CO11" s="695"/>
      <c r="CP11" s="695"/>
      <c r="CQ11" s="696"/>
      <c r="CR11" s="679">
        <v>839647</v>
      </c>
      <c r="CS11" s="680"/>
      <c r="CT11" s="680"/>
      <c r="CU11" s="680"/>
      <c r="CV11" s="680"/>
      <c r="CW11" s="680"/>
      <c r="CX11" s="680"/>
      <c r="CY11" s="681"/>
      <c r="CZ11" s="682">
        <v>3.2</v>
      </c>
      <c r="DA11" s="682"/>
      <c r="DB11" s="682"/>
      <c r="DC11" s="682"/>
      <c r="DD11" s="688">
        <v>127300</v>
      </c>
      <c r="DE11" s="680"/>
      <c r="DF11" s="680"/>
      <c r="DG11" s="680"/>
      <c r="DH11" s="680"/>
      <c r="DI11" s="680"/>
      <c r="DJ11" s="680"/>
      <c r="DK11" s="680"/>
      <c r="DL11" s="680"/>
      <c r="DM11" s="680"/>
      <c r="DN11" s="680"/>
      <c r="DO11" s="680"/>
      <c r="DP11" s="681"/>
      <c r="DQ11" s="688">
        <v>226105</v>
      </c>
      <c r="DR11" s="680"/>
      <c r="DS11" s="680"/>
      <c r="DT11" s="680"/>
      <c r="DU11" s="680"/>
      <c r="DV11" s="680"/>
      <c r="DW11" s="680"/>
      <c r="DX11" s="680"/>
      <c r="DY11" s="680"/>
      <c r="DZ11" s="680"/>
      <c r="EA11" s="680"/>
      <c r="EB11" s="680"/>
      <c r="EC11" s="689"/>
    </row>
    <row r="12" spans="2:143" ht="11.25" customHeight="1" x14ac:dyDescent="0.2">
      <c r="B12" s="676" t="s">
        <v>258</v>
      </c>
      <c r="C12" s="677"/>
      <c r="D12" s="677"/>
      <c r="E12" s="677"/>
      <c r="F12" s="677"/>
      <c r="G12" s="677"/>
      <c r="H12" s="677"/>
      <c r="I12" s="677"/>
      <c r="J12" s="677"/>
      <c r="K12" s="677"/>
      <c r="L12" s="677"/>
      <c r="M12" s="677"/>
      <c r="N12" s="677"/>
      <c r="O12" s="677"/>
      <c r="P12" s="677"/>
      <c r="Q12" s="678"/>
      <c r="R12" s="679">
        <v>181716</v>
      </c>
      <c r="S12" s="680"/>
      <c r="T12" s="680"/>
      <c r="U12" s="680"/>
      <c r="V12" s="680"/>
      <c r="W12" s="680"/>
      <c r="X12" s="680"/>
      <c r="Y12" s="681"/>
      <c r="Z12" s="682">
        <v>0.7</v>
      </c>
      <c r="AA12" s="682"/>
      <c r="AB12" s="682"/>
      <c r="AC12" s="682"/>
      <c r="AD12" s="683">
        <v>181716</v>
      </c>
      <c r="AE12" s="683"/>
      <c r="AF12" s="683"/>
      <c r="AG12" s="683"/>
      <c r="AH12" s="683"/>
      <c r="AI12" s="683"/>
      <c r="AJ12" s="683"/>
      <c r="AK12" s="683"/>
      <c r="AL12" s="684">
        <v>5.5</v>
      </c>
      <c r="AM12" s="685"/>
      <c r="AN12" s="685"/>
      <c r="AO12" s="686"/>
      <c r="AP12" s="676" t="s">
        <v>259</v>
      </c>
      <c r="AQ12" s="677"/>
      <c r="AR12" s="677"/>
      <c r="AS12" s="677"/>
      <c r="AT12" s="677"/>
      <c r="AU12" s="677"/>
      <c r="AV12" s="677"/>
      <c r="AW12" s="677"/>
      <c r="AX12" s="677"/>
      <c r="AY12" s="677"/>
      <c r="AZ12" s="677"/>
      <c r="BA12" s="677"/>
      <c r="BB12" s="677"/>
      <c r="BC12" s="677"/>
      <c r="BD12" s="677"/>
      <c r="BE12" s="677"/>
      <c r="BF12" s="678"/>
      <c r="BG12" s="679">
        <v>460092</v>
      </c>
      <c r="BH12" s="680"/>
      <c r="BI12" s="680"/>
      <c r="BJ12" s="680"/>
      <c r="BK12" s="680"/>
      <c r="BL12" s="680"/>
      <c r="BM12" s="680"/>
      <c r="BN12" s="681"/>
      <c r="BO12" s="682">
        <v>48.3</v>
      </c>
      <c r="BP12" s="682"/>
      <c r="BQ12" s="682"/>
      <c r="BR12" s="682"/>
      <c r="BS12" s="688" t="s">
        <v>241</v>
      </c>
      <c r="BT12" s="680"/>
      <c r="BU12" s="680"/>
      <c r="BV12" s="680"/>
      <c r="BW12" s="680"/>
      <c r="BX12" s="680"/>
      <c r="BY12" s="680"/>
      <c r="BZ12" s="680"/>
      <c r="CA12" s="680"/>
      <c r="CB12" s="689"/>
      <c r="CD12" s="694" t="s">
        <v>260</v>
      </c>
      <c r="CE12" s="695"/>
      <c r="CF12" s="695"/>
      <c r="CG12" s="695"/>
      <c r="CH12" s="695"/>
      <c r="CI12" s="695"/>
      <c r="CJ12" s="695"/>
      <c r="CK12" s="695"/>
      <c r="CL12" s="695"/>
      <c r="CM12" s="695"/>
      <c r="CN12" s="695"/>
      <c r="CO12" s="695"/>
      <c r="CP12" s="695"/>
      <c r="CQ12" s="696"/>
      <c r="CR12" s="679">
        <v>267000</v>
      </c>
      <c r="CS12" s="680"/>
      <c r="CT12" s="680"/>
      <c r="CU12" s="680"/>
      <c r="CV12" s="680"/>
      <c r="CW12" s="680"/>
      <c r="CX12" s="680"/>
      <c r="CY12" s="681"/>
      <c r="CZ12" s="682">
        <v>1</v>
      </c>
      <c r="DA12" s="682"/>
      <c r="DB12" s="682"/>
      <c r="DC12" s="682"/>
      <c r="DD12" s="688">
        <v>96946</v>
      </c>
      <c r="DE12" s="680"/>
      <c r="DF12" s="680"/>
      <c r="DG12" s="680"/>
      <c r="DH12" s="680"/>
      <c r="DI12" s="680"/>
      <c r="DJ12" s="680"/>
      <c r="DK12" s="680"/>
      <c r="DL12" s="680"/>
      <c r="DM12" s="680"/>
      <c r="DN12" s="680"/>
      <c r="DO12" s="680"/>
      <c r="DP12" s="681"/>
      <c r="DQ12" s="688">
        <v>66770</v>
      </c>
      <c r="DR12" s="680"/>
      <c r="DS12" s="680"/>
      <c r="DT12" s="680"/>
      <c r="DU12" s="680"/>
      <c r="DV12" s="680"/>
      <c r="DW12" s="680"/>
      <c r="DX12" s="680"/>
      <c r="DY12" s="680"/>
      <c r="DZ12" s="680"/>
      <c r="EA12" s="680"/>
      <c r="EB12" s="680"/>
      <c r="EC12" s="689"/>
    </row>
    <row r="13" spans="2:143" ht="11.25" customHeight="1" x14ac:dyDescent="0.2">
      <c r="B13" s="676" t="s">
        <v>261</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241</v>
      </c>
      <c r="AA13" s="682"/>
      <c r="AB13" s="682"/>
      <c r="AC13" s="682"/>
      <c r="AD13" s="683" t="s">
        <v>241</v>
      </c>
      <c r="AE13" s="683"/>
      <c r="AF13" s="683"/>
      <c r="AG13" s="683"/>
      <c r="AH13" s="683"/>
      <c r="AI13" s="683"/>
      <c r="AJ13" s="683"/>
      <c r="AK13" s="683"/>
      <c r="AL13" s="684" t="s">
        <v>241</v>
      </c>
      <c r="AM13" s="685"/>
      <c r="AN13" s="685"/>
      <c r="AO13" s="686"/>
      <c r="AP13" s="676" t="s">
        <v>262</v>
      </c>
      <c r="AQ13" s="677"/>
      <c r="AR13" s="677"/>
      <c r="AS13" s="677"/>
      <c r="AT13" s="677"/>
      <c r="AU13" s="677"/>
      <c r="AV13" s="677"/>
      <c r="AW13" s="677"/>
      <c r="AX13" s="677"/>
      <c r="AY13" s="677"/>
      <c r="AZ13" s="677"/>
      <c r="BA13" s="677"/>
      <c r="BB13" s="677"/>
      <c r="BC13" s="677"/>
      <c r="BD13" s="677"/>
      <c r="BE13" s="677"/>
      <c r="BF13" s="678"/>
      <c r="BG13" s="679">
        <v>447488</v>
      </c>
      <c r="BH13" s="680"/>
      <c r="BI13" s="680"/>
      <c r="BJ13" s="680"/>
      <c r="BK13" s="680"/>
      <c r="BL13" s="680"/>
      <c r="BM13" s="680"/>
      <c r="BN13" s="681"/>
      <c r="BO13" s="682">
        <v>47</v>
      </c>
      <c r="BP13" s="682"/>
      <c r="BQ13" s="682"/>
      <c r="BR13" s="682"/>
      <c r="BS13" s="688" t="s">
        <v>241</v>
      </c>
      <c r="BT13" s="680"/>
      <c r="BU13" s="680"/>
      <c r="BV13" s="680"/>
      <c r="BW13" s="680"/>
      <c r="BX13" s="680"/>
      <c r="BY13" s="680"/>
      <c r="BZ13" s="680"/>
      <c r="CA13" s="680"/>
      <c r="CB13" s="689"/>
      <c r="CD13" s="694" t="s">
        <v>263</v>
      </c>
      <c r="CE13" s="695"/>
      <c r="CF13" s="695"/>
      <c r="CG13" s="695"/>
      <c r="CH13" s="695"/>
      <c r="CI13" s="695"/>
      <c r="CJ13" s="695"/>
      <c r="CK13" s="695"/>
      <c r="CL13" s="695"/>
      <c r="CM13" s="695"/>
      <c r="CN13" s="695"/>
      <c r="CO13" s="695"/>
      <c r="CP13" s="695"/>
      <c r="CQ13" s="696"/>
      <c r="CR13" s="679">
        <v>499587</v>
      </c>
      <c r="CS13" s="680"/>
      <c r="CT13" s="680"/>
      <c r="CU13" s="680"/>
      <c r="CV13" s="680"/>
      <c r="CW13" s="680"/>
      <c r="CX13" s="680"/>
      <c r="CY13" s="681"/>
      <c r="CZ13" s="682">
        <v>1.9</v>
      </c>
      <c r="DA13" s="682"/>
      <c r="DB13" s="682"/>
      <c r="DC13" s="682"/>
      <c r="DD13" s="688">
        <v>398057</v>
      </c>
      <c r="DE13" s="680"/>
      <c r="DF13" s="680"/>
      <c r="DG13" s="680"/>
      <c r="DH13" s="680"/>
      <c r="DI13" s="680"/>
      <c r="DJ13" s="680"/>
      <c r="DK13" s="680"/>
      <c r="DL13" s="680"/>
      <c r="DM13" s="680"/>
      <c r="DN13" s="680"/>
      <c r="DO13" s="680"/>
      <c r="DP13" s="681"/>
      <c r="DQ13" s="688">
        <v>137905</v>
      </c>
      <c r="DR13" s="680"/>
      <c r="DS13" s="680"/>
      <c r="DT13" s="680"/>
      <c r="DU13" s="680"/>
      <c r="DV13" s="680"/>
      <c r="DW13" s="680"/>
      <c r="DX13" s="680"/>
      <c r="DY13" s="680"/>
      <c r="DZ13" s="680"/>
      <c r="EA13" s="680"/>
      <c r="EB13" s="680"/>
      <c r="EC13" s="689"/>
    </row>
    <row r="14" spans="2:143" ht="11.25" customHeight="1" x14ac:dyDescent="0.2">
      <c r="B14" s="676" t="s">
        <v>264</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241</v>
      </c>
      <c r="AA14" s="682"/>
      <c r="AB14" s="682"/>
      <c r="AC14" s="682"/>
      <c r="AD14" s="683" t="s">
        <v>241</v>
      </c>
      <c r="AE14" s="683"/>
      <c r="AF14" s="683"/>
      <c r="AG14" s="683"/>
      <c r="AH14" s="683"/>
      <c r="AI14" s="683"/>
      <c r="AJ14" s="683"/>
      <c r="AK14" s="683"/>
      <c r="AL14" s="684" t="s">
        <v>241</v>
      </c>
      <c r="AM14" s="685"/>
      <c r="AN14" s="685"/>
      <c r="AO14" s="686"/>
      <c r="AP14" s="676" t="s">
        <v>265</v>
      </c>
      <c r="AQ14" s="677"/>
      <c r="AR14" s="677"/>
      <c r="AS14" s="677"/>
      <c r="AT14" s="677"/>
      <c r="AU14" s="677"/>
      <c r="AV14" s="677"/>
      <c r="AW14" s="677"/>
      <c r="AX14" s="677"/>
      <c r="AY14" s="677"/>
      <c r="AZ14" s="677"/>
      <c r="BA14" s="677"/>
      <c r="BB14" s="677"/>
      <c r="BC14" s="677"/>
      <c r="BD14" s="677"/>
      <c r="BE14" s="677"/>
      <c r="BF14" s="678"/>
      <c r="BG14" s="679">
        <v>42091</v>
      </c>
      <c r="BH14" s="680"/>
      <c r="BI14" s="680"/>
      <c r="BJ14" s="680"/>
      <c r="BK14" s="680"/>
      <c r="BL14" s="680"/>
      <c r="BM14" s="680"/>
      <c r="BN14" s="681"/>
      <c r="BO14" s="682">
        <v>4.4000000000000004</v>
      </c>
      <c r="BP14" s="682"/>
      <c r="BQ14" s="682"/>
      <c r="BR14" s="682"/>
      <c r="BS14" s="688" t="s">
        <v>241</v>
      </c>
      <c r="BT14" s="680"/>
      <c r="BU14" s="680"/>
      <c r="BV14" s="680"/>
      <c r="BW14" s="680"/>
      <c r="BX14" s="680"/>
      <c r="BY14" s="680"/>
      <c r="BZ14" s="680"/>
      <c r="CA14" s="680"/>
      <c r="CB14" s="689"/>
      <c r="CD14" s="694" t="s">
        <v>266</v>
      </c>
      <c r="CE14" s="695"/>
      <c r="CF14" s="695"/>
      <c r="CG14" s="695"/>
      <c r="CH14" s="695"/>
      <c r="CI14" s="695"/>
      <c r="CJ14" s="695"/>
      <c r="CK14" s="695"/>
      <c r="CL14" s="695"/>
      <c r="CM14" s="695"/>
      <c r="CN14" s="695"/>
      <c r="CO14" s="695"/>
      <c r="CP14" s="695"/>
      <c r="CQ14" s="696"/>
      <c r="CR14" s="679">
        <v>251964</v>
      </c>
      <c r="CS14" s="680"/>
      <c r="CT14" s="680"/>
      <c r="CU14" s="680"/>
      <c r="CV14" s="680"/>
      <c r="CW14" s="680"/>
      <c r="CX14" s="680"/>
      <c r="CY14" s="681"/>
      <c r="CZ14" s="682">
        <v>1</v>
      </c>
      <c r="DA14" s="682"/>
      <c r="DB14" s="682"/>
      <c r="DC14" s="682"/>
      <c r="DD14" s="688">
        <v>23547</v>
      </c>
      <c r="DE14" s="680"/>
      <c r="DF14" s="680"/>
      <c r="DG14" s="680"/>
      <c r="DH14" s="680"/>
      <c r="DI14" s="680"/>
      <c r="DJ14" s="680"/>
      <c r="DK14" s="680"/>
      <c r="DL14" s="680"/>
      <c r="DM14" s="680"/>
      <c r="DN14" s="680"/>
      <c r="DO14" s="680"/>
      <c r="DP14" s="681"/>
      <c r="DQ14" s="688">
        <v>212655</v>
      </c>
      <c r="DR14" s="680"/>
      <c r="DS14" s="680"/>
      <c r="DT14" s="680"/>
      <c r="DU14" s="680"/>
      <c r="DV14" s="680"/>
      <c r="DW14" s="680"/>
      <c r="DX14" s="680"/>
      <c r="DY14" s="680"/>
      <c r="DZ14" s="680"/>
      <c r="EA14" s="680"/>
      <c r="EB14" s="680"/>
      <c r="EC14" s="689"/>
    </row>
    <row r="15" spans="2:143" ht="11.25" customHeight="1" x14ac:dyDescent="0.2">
      <c r="B15" s="676" t="s">
        <v>267</v>
      </c>
      <c r="C15" s="677"/>
      <c r="D15" s="677"/>
      <c r="E15" s="677"/>
      <c r="F15" s="677"/>
      <c r="G15" s="677"/>
      <c r="H15" s="677"/>
      <c r="I15" s="677"/>
      <c r="J15" s="677"/>
      <c r="K15" s="677"/>
      <c r="L15" s="677"/>
      <c r="M15" s="677"/>
      <c r="N15" s="677"/>
      <c r="O15" s="677"/>
      <c r="P15" s="677"/>
      <c r="Q15" s="678"/>
      <c r="R15" s="679">
        <v>13512</v>
      </c>
      <c r="S15" s="680"/>
      <c r="T15" s="680"/>
      <c r="U15" s="680"/>
      <c r="V15" s="680"/>
      <c r="W15" s="680"/>
      <c r="X15" s="680"/>
      <c r="Y15" s="681"/>
      <c r="Z15" s="682">
        <v>0.1</v>
      </c>
      <c r="AA15" s="682"/>
      <c r="AB15" s="682"/>
      <c r="AC15" s="682"/>
      <c r="AD15" s="683">
        <v>13512</v>
      </c>
      <c r="AE15" s="683"/>
      <c r="AF15" s="683"/>
      <c r="AG15" s="683"/>
      <c r="AH15" s="683"/>
      <c r="AI15" s="683"/>
      <c r="AJ15" s="683"/>
      <c r="AK15" s="683"/>
      <c r="AL15" s="684">
        <v>0.4</v>
      </c>
      <c r="AM15" s="685"/>
      <c r="AN15" s="685"/>
      <c r="AO15" s="686"/>
      <c r="AP15" s="676" t="s">
        <v>268</v>
      </c>
      <c r="AQ15" s="677"/>
      <c r="AR15" s="677"/>
      <c r="AS15" s="677"/>
      <c r="AT15" s="677"/>
      <c r="AU15" s="677"/>
      <c r="AV15" s="677"/>
      <c r="AW15" s="677"/>
      <c r="AX15" s="677"/>
      <c r="AY15" s="677"/>
      <c r="AZ15" s="677"/>
      <c r="BA15" s="677"/>
      <c r="BB15" s="677"/>
      <c r="BC15" s="677"/>
      <c r="BD15" s="677"/>
      <c r="BE15" s="677"/>
      <c r="BF15" s="678"/>
      <c r="BG15" s="679">
        <v>72640</v>
      </c>
      <c r="BH15" s="680"/>
      <c r="BI15" s="680"/>
      <c r="BJ15" s="680"/>
      <c r="BK15" s="680"/>
      <c r="BL15" s="680"/>
      <c r="BM15" s="680"/>
      <c r="BN15" s="681"/>
      <c r="BO15" s="682">
        <v>7.6</v>
      </c>
      <c r="BP15" s="682"/>
      <c r="BQ15" s="682"/>
      <c r="BR15" s="682"/>
      <c r="BS15" s="688" t="s">
        <v>241</v>
      </c>
      <c r="BT15" s="680"/>
      <c r="BU15" s="680"/>
      <c r="BV15" s="680"/>
      <c r="BW15" s="680"/>
      <c r="BX15" s="680"/>
      <c r="BY15" s="680"/>
      <c r="BZ15" s="680"/>
      <c r="CA15" s="680"/>
      <c r="CB15" s="689"/>
      <c r="CD15" s="694" t="s">
        <v>269</v>
      </c>
      <c r="CE15" s="695"/>
      <c r="CF15" s="695"/>
      <c r="CG15" s="695"/>
      <c r="CH15" s="695"/>
      <c r="CI15" s="695"/>
      <c r="CJ15" s="695"/>
      <c r="CK15" s="695"/>
      <c r="CL15" s="695"/>
      <c r="CM15" s="695"/>
      <c r="CN15" s="695"/>
      <c r="CO15" s="695"/>
      <c r="CP15" s="695"/>
      <c r="CQ15" s="696"/>
      <c r="CR15" s="679">
        <v>409431</v>
      </c>
      <c r="CS15" s="680"/>
      <c r="CT15" s="680"/>
      <c r="CU15" s="680"/>
      <c r="CV15" s="680"/>
      <c r="CW15" s="680"/>
      <c r="CX15" s="680"/>
      <c r="CY15" s="681"/>
      <c r="CZ15" s="682">
        <v>1.5</v>
      </c>
      <c r="DA15" s="682"/>
      <c r="DB15" s="682"/>
      <c r="DC15" s="682"/>
      <c r="DD15" s="688">
        <v>74522</v>
      </c>
      <c r="DE15" s="680"/>
      <c r="DF15" s="680"/>
      <c r="DG15" s="680"/>
      <c r="DH15" s="680"/>
      <c r="DI15" s="680"/>
      <c r="DJ15" s="680"/>
      <c r="DK15" s="680"/>
      <c r="DL15" s="680"/>
      <c r="DM15" s="680"/>
      <c r="DN15" s="680"/>
      <c r="DO15" s="680"/>
      <c r="DP15" s="681"/>
      <c r="DQ15" s="688">
        <v>317294</v>
      </c>
      <c r="DR15" s="680"/>
      <c r="DS15" s="680"/>
      <c r="DT15" s="680"/>
      <c r="DU15" s="680"/>
      <c r="DV15" s="680"/>
      <c r="DW15" s="680"/>
      <c r="DX15" s="680"/>
      <c r="DY15" s="680"/>
      <c r="DZ15" s="680"/>
      <c r="EA15" s="680"/>
      <c r="EB15" s="680"/>
      <c r="EC15" s="689"/>
    </row>
    <row r="16" spans="2:143" ht="11.25" customHeight="1" x14ac:dyDescent="0.2">
      <c r="B16" s="676" t="s">
        <v>270</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241</v>
      </c>
      <c r="AA16" s="682"/>
      <c r="AB16" s="682"/>
      <c r="AC16" s="682"/>
      <c r="AD16" s="683" t="s">
        <v>241</v>
      </c>
      <c r="AE16" s="683"/>
      <c r="AF16" s="683"/>
      <c r="AG16" s="683"/>
      <c r="AH16" s="683"/>
      <c r="AI16" s="683"/>
      <c r="AJ16" s="683"/>
      <c r="AK16" s="683"/>
      <c r="AL16" s="684" t="s">
        <v>247</v>
      </c>
      <c r="AM16" s="685"/>
      <c r="AN16" s="685"/>
      <c r="AO16" s="686"/>
      <c r="AP16" s="676" t="s">
        <v>271</v>
      </c>
      <c r="AQ16" s="677"/>
      <c r="AR16" s="677"/>
      <c r="AS16" s="677"/>
      <c r="AT16" s="677"/>
      <c r="AU16" s="677"/>
      <c r="AV16" s="677"/>
      <c r="AW16" s="677"/>
      <c r="AX16" s="677"/>
      <c r="AY16" s="677"/>
      <c r="AZ16" s="677"/>
      <c r="BA16" s="677"/>
      <c r="BB16" s="677"/>
      <c r="BC16" s="677"/>
      <c r="BD16" s="677"/>
      <c r="BE16" s="677"/>
      <c r="BF16" s="678"/>
      <c r="BG16" s="679" t="s">
        <v>247</v>
      </c>
      <c r="BH16" s="680"/>
      <c r="BI16" s="680"/>
      <c r="BJ16" s="680"/>
      <c r="BK16" s="680"/>
      <c r="BL16" s="680"/>
      <c r="BM16" s="680"/>
      <c r="BN16" s="681"/>
      <c r="BO16" s="682" t="s">
        <v>241</v>
      </c>
      <c r="BP16" s="682"/>
      <c r="BQ16" s="682"/>
      <c r="BR16" s="682"/>
      <c r="BS16" s="688" t="s">
        <v>241</v>
      </c>
      <c r="BT16" s="680"/>
      <c r="BU16" s="680"/>
      <c r="BV16" s="680"/>
      <c r="BW16" s="680"/>
      <c r="BX16" s="680"/>
      <c r="BY16" s="680"/>
      <c r="BZ16" s="680"/>
      <c r="CA16" s="680"/>
      <c r="CB16" s="689"/>
      <c r="CD16" s="694" t="s">
        <v>272</v>
      </c>
      <c r="CE16" s="695"/>
      <c r="CF16" s="695"/>
      <c r="CG16" s="695"/>
      <c r="CH16" s="695"/>
      <c r="CI16" s="695"/>
      <c r="CJ16" s="695"/>
      <c r="CK16" s="695"/>
      <c r="CL16" s="695"/>
      <c r="CM16" s="695"/>
      <c r="CN16" s="695"/>
      <c r="CO16" s="695"/>
      <c r="CP16" s="695"/>
      <c r="CQ16" s="696"/>
      <c r="CR16" s="679">
        <v>55752</v>
      </c>
      <c r="CS16" s="680"/>
      <c r="CT16" s="680"/>
      <c r="CU16" s="680"/>
      <c r="CV16" s="680"/>
      <c r="CW16" s="680"/>
      <c r="CX16" s="680"/>
      <c r="CY16" s="681"/>
      <c r="CZ16" s="682">
        <v>0.2</v>
      </c>
      <c r="DA16" s="682"/>
      <c r="DB16" s="682"/>
      <c r="DC16" s="682"/>
      <c r="DD16" s="688" t="s">
        <v>247</v>
      </c>
      <c r="DE16" s="680"/>
      <c r="DF16" s="680"/>
      <c r="DG16" s="680"/>
      <c r="DH16" s="680"/>
      <c r="DI16" s="680"/>
      <c r="DJ16" s="680"/>
      <c r="DK16" s="680"/>
      <c r="DL16" s="680"/>
      <c r="DM16" s="680"/>
      <c r="DN16" s="680"/>
      <c r="DO16" s="680"/>
      <c r="DP16" s="681"/>
      <c r="DQ16" s="688">
        <v>43498</v>
      </c>
      <c r="DR16" s="680"/>
      <c r="DS16" s="680"/>
      <c r="DT16" s="680"/>
      <c r="DU16" s="680"/>
      <c r="DV16" s="680"/>
      <c r="DW16" s="680"/>
      <c r="DX16" s="680"/>
      <c r="DY16" s="680"/>
      <c r="DZ16" s="680"/>
      <c r="EA16" s="680"/>
      <c r="EB16" s="680"/>
      <c r="EC16" s="689"/>
    </row>
    <row r="17" spans="2:133" ht="11.25" customHeight="1" x14ac:dyDescent="0.2">
      <c r="B17" s="676" t="s">
        <v>273</v>
      </c>
      <c r="C17" s="677"/>
      <c r="D17" s="677"/>
      <c r="E17" s="677"/>
      <c r="F17" s="677"/>
      <c r="G17" s="677"/>
      <c r="H17" s="677"/>
      <c r="I17" s="677"/>
      <c r="J17" s="677"/>
      <c r="K17" s="677"/>
      <c r="L17" s="677"/>
      <c r="M17" s="677"/>
      <c r="N17" s="677"/>
      <c r="O17" s="677"/>
      <c r="P17" s="677"/>
      <c r="Q17" s="678"/>
      <c r="R17" s="679">
        <v>4128</v>
      </c>
      <c r="S17" s="680"/>
      <c r="T17" s="680"/>
      <c r="U17" s="680"/>
      <c r="V17" s="680"/>
      <c r="W17" s="680"/>
      <c r="X17" s="680"/>
      <c r="Y17" s="681"/>
      <c r="Z17" s="682">
        <v>0</v>
      </c>
      <c r="AA17" s="682"/>
      <c r="AB17" s="682"/>
      <c r="AC17" s="682"/>
      <c r="AD17" s="683">
        <v>4128</v>
      </c>
      <c r="AE17" s="683"/>
      <c r="AF17" s="683"/>
      <c r="AG17" s="683"/>
      <c r="AH17" s="683"/>
      <c r="AI17" s="683"/>
      <c r="AJ17" s="683"/>
      <c r="AK17" s="683"/>
      <c r="AL17" s="684">
        <v>0.1</v>
      </c>
      <c r="AM17" s="685"/>
      <c r="AN17" s="685"/>
      <c r="AO17" s="686"/>
      <c r="AP17" s="676" t="s">
        <v>274</v>
      </c>
      <c r="AQ17" s="677"/>
      <c r="AR17" s="677"/>
      <c r="AS17" s="677"/>
      <c r="AT17" s="677"/>
      <c r="AU17" s="677"/>
      <c r="AV17" s="677"/>
      <c r="AW17" s="677"/>
      <c r="AX17" s="677"/>
      <c r="AY17" s="677"/>
      <c r="AZ17" s="677"/>
      <c r="BA17" s="677"/>
      <c r="BB17" s="677"/>
      <c r="BC17" s="677"/>
      <c r="BD17" s="677"/>
      <c r="BE17" s="677"/>
      <c r="BF17" s="678"/>
      <c r="BG17" s="679" t="s">
        <v>241</v>
      </c>
      <c r="BH17" s="680"/>
      <c r="BI17" s="680"/>
      <c r="BJ17" s="680"/>
      <c r="BK17" s="680"/>
      <c r="BL17" s="680"/>
      <c r="BM17" s="680"/>
      <c r="BN17" s="681"/>
      <c r="BO17" s="682" t="s">
        <v>241</v>
      </c>
      <c r="BP17" s="682"/>
      <c r="BQ17" s="682"/>
      <c r="BR17" s="682"/>
      <c r="BS17" s="688" t="s">
        <v>241</v>
      </c>
      <c r="BT17" s="680"/>
      <c r="BU17" s="680"/>
      <c r="BV17" s="680"/>
      <c r="BW17" s="680"/>
      <c r="BX17" s="680"/>
      <c r="BY17" s="680"/>
      <c r="BZ17" s="680"/>
      <c r="CA17" s="680"/>
      <c r="CB17" s="689"/>
      <c r="CD17" s="694" t="s">
        <v>275</v>
      </c>
      <c r="CE17" s="695"/>
      <c r="CF17" s="695"/>
      <c r="CG17" s="695"/>
      <c r="CH17" s="695"/>
      <c r="CI17" s="695"/>
      <c r="CJ17" s="695"/>
      <c r="CK17" s="695"/>
      <c r="CL17" s="695"/>
      <c r="CM17" s="695"/>
      <c r="CN17" s="695"/>
      <c r="CO17" s="695"/>
      <c r="CP17" s="695"/>
      <c r="CQ17" s="696"/>
      <c r="CR17" s="679">
        <v>576769</v>
      </c>
      <c r="CS17" s="680"/>
      <c r="CT17" s="680"/>
      <c r="CU17" s="680"/>
      <c r="CV17" s="680"/>
      <c r="CW17" s="680"/>
      <c r="CX17" s="680"/>
      <c r="CY17" s="681"/>
      <c r="CZ17" s="682">
        <v>2.2000000000000002</v>
      </c>
      <c r="DA17" s="682"/>
      <c r="DB17" s="682"/>
      <c r="DC17" s="682"/>
      <c r="DD17" s="688" t="s">
        <v>247</v>
      </c>
      <c r="DE17" s="680"/>
      <c r="DF17" s="680"/>
      <c r="DG17" s="680"/>
      <c r="DH17" s="680"/>
      <c r="DI17" s="680"/>
      <c r="DJ17" s="680"/>
      <c r="DK17" s="680"/>
      <c r="DL17" s="680"/>
      <c r="DM17" s="680"/>
      <c r="DN17" s="680"/>
      <c r="DO17" s="680"/>
      <c r="DP17" s="681"/>
      <c r="DQ17" s="688">
        <v>561504</v>
      </c>
      <c r="DR17" s="680"/>
      <c r="DS17" s="680"/>
      <c r="DT17" s="680"/>
      <c r="DU17" s="680"/>
      <c r="DV17" s="680"/>
      <c r="DW17" s="680"/>
      <c r="DX17" s="680"/>
      <c r="DY17" s="680"/>
      <c r="DZ17" s="680"/>
      <c r="EA17" s="680"/>
      <c r="EB17" s="680"/>
      <c r="EC17" s="689"/>
    </row>
    <row r="18" spans="2:133" ht="11.25" customHeight="1" x14ac:dyDescent="0.2">
      <c r="B18" s="676" t="s">
        <v>276</v>
      </c>
      <c r="C18" s="677"/>
      <c r="D18" s="677"/>
      <c r="E18" s="677"/>
      <c r="F18" s="677"/>
      <c r="G18" s="677"/>
      <c r="H18" s="677"/>
      <c r="I18" s="677"/>
      <c r="J18" s="677"/>
      <c r="K18" s="677"/>
      <c r="L18" s="677"/>
      <c r="M18" s="677"/>
      <c r="N18" s="677"/>
      <c r="O18" s="677"/>
      <c r="P18" s="677"/>
      <c r="Q18" s="678"/>
      <c r="R18" s="679">
        <v>2340726</v>
      </c>
      <c r="S18" s="680"/>
      <c r="T18" s="680"/>
      <c r="U18" s="680"/>
      <c r="V18" s="680"/>
      <c r="W18" s="680"/>
      <c r="X18" s="680"/>
      <c r="Y18" s="681"/>
      <c r="Z18" s="682">
        <v>8.6999999999999993</v>
      </c>
      <c r="AA18" s="682"/>
      <c r="AB18" s="682"/>
      <c r="AC18" s="682"/>
      <c r="AD18" s="683">
        <v>2061193</v>
      </c>
      <c r="AE18" s="683"/>
      <c r="AF18" s="683"/>
      <c r="AG18" s="683"/>
      <c r="AH18" s="683"/>
      <c r="AI18" s="683"/>
      <c r="AJ18" s="683"/>
      <c r="AK18" s="683"/>
      <c r="AL18" s="684">
        <v>62.4</v>
      </c>
      <c r="AM18" s="685"/>
      <c r="AN18" s="685"/>
      <c r="AO18" s="686"/>
      <c r="AP18" s="676" t="s">
        <v>277</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247</v>
      </c>
      <c r="BT18" s="680"/>
      <c r="BU18" s="680"/>
      <c r="BV18" s="680"/>
      <c r="BW18" s="680"/>
      <c r="BX18" s="680"/>
      <c r="BY18" s="680"/>
      <c r="BZ18" s="680"/>
      <c r="CA18" s="680"/>
      <c r="CB18" s="689"/>
      <c r="CD18" s="694" t="s">
        <v>278</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241</v>
      </c>
      <c r="DA18" s="682"/>
      <c r="DB18" s="682"/>
      <c r="DC18" s="682"/>
      <c r="DD18" s="688" t="s">
        <v>247</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2">
      <c r="B19" s="676" t="s">
        <v>279</v>
      </c>
      <c r="C19" s="677"/>
      <c r="D19" s="677"/>
      <c r="E19" s="677"/>
      <c r="F19" s="677"/>
      <c r="G19" s="677"/>
      <c r="H19" s="677"/>
      <c r="I19" s="677"/>
      <c r="J19" s="677"/>
      <c r="K19" s="677"/>
      <c r="L19" s="677"/>
      <c r="M19" s="677"/>
      <c r="N19" s="677"/>
      <c r="O19" s="677"/>
      <c r="P19" s="677"/>
      <c r="Q19" s="678"/>
      <c r="R19" s="679">
        <v>2061193</v>
      </c>
      <c r="S19" s="680"/>
      <c r="T19" s="680"/>
      <c r="U19" s="680"/>
      <c r="V19" s="680"/>
      <c r="W19" s="680"/>
      <c r="X19" s="680"/>
      <c r="Y19" s="681"/>
      <c r="Z19" s="682">
        <v>7.6</v>
      </c>
      <c r="AA19" s="682"/>
      <c r="AB19" s="682"/>
      <c r="AC19" s="682"/>
      <c r="AD19" s="683">
        <v>2061193</v>
      </c>
      <c r="AE19" s="683"/>
      <c r="AF19" s="683"/>
      <c r="AG19" s="683"/>
      <c r="AH19" s="683"/>
      <c r="AI19" s="683"/>
      <c r="AJ19" s="683"/>
      <c r="AK19" s="683"/>
      <c r="AL19" s="684">
        <v>62.4</v>
      </c>
      <c r="AM19" s="685"/>
      <c r="AN19" s="685"/>
      <c r="AO19" s="686"/>
      <c r="AP19" s="676" t="s">
        <v>280</v>
      </c>
      <c r="AQ19" s="677"/>
      <c r="AR19" s="677"/>
      <c r="AS19" s="677"/>
      <c r="AT19" s="677"/>
      <c r="AU19" s="677"/>
      <c r="AV19" s="677"/>
      <c r="AW19" s="677"/>
      <c r="AX19" s="677"/>
      <c r="AY19" s="677"/>
      <c r="AZ19" s="677"/>
      <c r="BA19" s="677"/>
      <c r="BB19" s="677"/>
      <c r="BC19" s="677"/>
      <c r="BD19" s="677"/>
      <c r="BE19" s="677"/>
      <c r="BF19" s="678"/>
      <c r="BG19" s="679" t="s">
        <v>241</v>
      </c>
      <c r="BH19" s="680"/>
      <c r="BI19" s="680"/>
      <c r="BJ19" s="680"/>
      <c r="BK19" s="680"/>
      <c r="BL19" s="680"/>
      <c r="BM19" s="680"/>
      <c r="BN19" s="681"/>
      <c r="BO19" s="682" t="s">
        <v>247</v>
      </c>
      <c r="BP19" s="682"/>
      <c r="BQ19" s="682"/>
      <c r="BR19" s="682"/>
      <c r="BS19" s="688" t="s">
        <v>241</v>
      </c>
      <c r="BT19" s="680"/>
      <c r="BU19" s="680"/>
      <c r="BV19" s="680"/>
      <c r="BW19" s="680"/>
      <c r="BX19" s="680"/>
      <c r="BY19" s="680"/>
      <c r="BZ19" s="680"/>
      <c r="CA19" s="680"/>
      <c r="CB19" s="689"/>
      <c r="CD19" s="694" t="s">
        <v>281</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241</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2">
      <c r="B20" s="676" t="s">
        <v>282</v>
      </c>
      <c r="C20" s="677"/>
      <c r="D20" s="677"/>
      <c r="E20" s="677"/>
      <c r="F20" s="677"/>
      <c r="G20" s="677"/>
      <c r="H20" s="677"/>
      <c r="I20" s="677"/>
      <c r="J20" s="677"/>
      <c r="K20" s="677"/>
      <c r="L20" s="677"/>
      <c r="M20" s="677"/>
      <c r="N20" s="677"/>
      <c r="O20" s="677"/>
      <c r="P20" s="677"/>
      <c r="Q20" s="678"/>
      <c r="R20" s="679">
        <v>279533</v>
      </c>
      <c r="S20" s="680"/>
      <c r="T20" s="680"/>
      <c r="U20" s="680"/>
      <c r="V20" s="680"/>
      <c r="W20" s="680"/>
      <c r="X20" s="680"/>
      <c r="Y20" s="681"/>
      <c r="Z20" s="682">
        <v>1</v>
      </c>
      <c r="AA20" s="682"/>
      <c r="AB20" s="682"/>
      <c r="AC20" s="682"/>
      <c r="AD20" s="683" t="s">
        <v>241</v>
      </c>
      <c r="AE20" s="683"/>
      <c r="AF20" s="683"/>
      <c r="AG20" s="683"/>
      <c r="AH20" s="683"/>
      <c r="AI20" s="683"/>
      <c r="AJ20" s="683"/>
      <c r="AK20" s="683"/>
      <c r="AL20" s="684" t="s">
        <v>241</v>
      </c>
      <c r="AM20" s="685"/>
      <c r="AN20" s="685"/>
      <c r="AO20" s="686"/>
      <c r="AP20" s="676" t="s">
        <v>283</v>
      </c>
      <c r="AQ20" s="677"/>
      <c r="AR20" s="677"/>
      <c r="AS20" s="677"/>
      <c r="AT20" s="677"/>
      <c r="AU20" s="677"/>
      <c r="AV20" s="677"/>
      <c r="AW20" s="677"/>
      <c r="AX20" s="677"/>
      <c r="AY20" s="677"/>
      <c r="AZ20" s="677"/>
      <c r="BA20" s="677"/>
      <c r="BB20" s="677"/>
      <c r="BC20" s="677"/>
      <c r="BD20" s="677"/>
      <c r="BE20" s="677"/>
      <c r="BF20" s="678"/>
      <c r="BG20" s="679" t="s">
        <v>241</v>
      </c>
      <c r="BH20" s="680"/>
      <c r="BI20" s="680"/>
      <c r="BJ20" s="680"/>
      <c r="BK20" s="680"/>
      <c r="BL20" s="680"/>
      <c r="BM20" s="680"/>
      <c r="BN20" s="681"/>
      <c r="BO20" s="682" t="s">
        <v>241</v>
      </c>
      <c r="BP20" s="682"/>
      <c r="BQ20" s="682"/>
      <c r="BR20" s="682"/>
      <c r="BS20" s="688" t="s">
        <v>241</v>
      </c>
      <c r="BT20" s="680"/>
      <c r="BU20" s="680"/>
      <c r="BV20" s="680"/>
      <c r="BW20" s="680"/>
      <c r="BX20" s="680"/>
      <c r="BY20" s="680"/>
      <c r="BZ20" s="680"/>
      <c r="CA20" s="680"/>
      <c r="CB20" s="689"/>
      <c r="CD20" s="694" t="s">
        <v>284</v>
      </c>
      <c r="CE20" s="695"/>
      <c r="CF20" s="695"/>
      <c r="CG20" s="695"/>
      <c r="CH20" s="695"/>
      <c r="CI20" s="695"/>
      <c r="CJ20" s="695"/>
      <c r="CK20" s="695"/>
      <c r="CL20" s="695"/>
      <c r="CM20" s="695"/>
      <c r="CN20" s="695"/>
      <c r="CO20" s="695"/>
      <c r="CP20" s="695"/>
      <c r="CQ20" s="696"/>
      <c r="CR20" s="679">
        <v>26445644</v>
      </c>
      <c r="CS20" s="680"/>
      <c r="CT20" s="680"/>
      <c r="CU20" s="680"/>
      <c r="CV20" s="680"/>
      <c r="CW20" s="680"/>
      <c r="CX20" s="680"/>
      <c r="CY20" s="681"/>
      <c r="CZ20" s="682">
        <v>100</v>
      </c>
      <c r="DA20" s="682"/>
      <c r="DB20" s="682"/>
      <c r="DC20" s="682"/>
      <c r="DD20" s="688">
        <v>818152</v>
      </c>
      <c r="DE20" s="680"/>
      <c r="DF20" s="680"/>
      <c r="DG20" s="680"/>
      <c r="DH20" s="680"/>
      <c r="DI20" s="680"/>
      <c r="DJ20" s="680"/>
      <c r="DK20" s="680"/>
      <c r="DL20" s="680"/>
      <c r="DM20" s="680"/>
      <c r="DN20" s="680"/>
      <c r="DO20" s="680"/>
      <c r="DP20" s="681"/>
      <c r="DQ20" s="688">
        <v>4001057</v>
      </c>
      <c r="DR20" s="680"/>
      <c r="DS20" s="680"/>
      <c r="DT20" s="680"/>
      <c r="DU20" s="680"/>
      <c r="DV20" s="680"/>
      <c r="DW20" s="680"/>
      <c r="DX20" s="680"/>
      <c r="DY20" s="680"/>
      <c r="DZ20" s="680"/>
      <c r="EA20" s="680"/>
      <c r="EB20" s="680"/>
      <c r="EC20" s="689"/>
    </row>
    <row r="21" spans="2:133" ht="11.25" customHeight="1" x14ac:dyDescent="0.2">
      <c r="B21" s="676" t="s">
        <v>285</v>
      </c>
      <c r="C21" s="677"/>
      <c r="D21" s="677"/>
      <c r="E21" s="677"/>
      <c r="F21" s="677"/>
      <c r="G21" s="677"/>
      <c r="H21" s="677"/>
      <c r="I21" s="677"/>
      <c r="J21" s="677"/>
      <c r="K21" s="677"/>
      <c r="L21" s="677"/>
      <c r="M21" s="677"/>
      <c r="N21" s="677"/>
      <c r="O21" s="677"/>
      <c r="P21" s="677"/>
      <c r="Q21" s="678"/>
      <c r="R21" s="679" t="s">
        <v>241</v>
      </c>
      <c r="S21" s="680"/>
      <c r="T21" s="680"/>
      <c r="U21" s="680"/>
      <c r="V21" s="680"/>
      <c r="W21" s="680"/>
      <c r="X21" s="680"/>
      <c r="Y21" s="681"/>
      <c r="Z21" s="682" t="s">
        <v>241</v>
      </c>
      <c r="AA21" s="682"/>
      <c r="AB21" s="682"/>
      <c r="AC21" s="682"/>
      <c r="AD21" s="683" t="s">
        <v>247</v>
      </c>
      <c r="AE21" s="683"/>
      <c r="AF21" s="683"/>
      <c r="AG21" s="683"/>
      <c r="AH21" s="683"/>
      <c r="AI21" s="683"/>
      <c r="AJ21" s="683"/>
      <c r="AK21" s="683"/>
      <c r="AL21" s="684" t="s">
        <v>241</v>
      </c>
      <c r="AM21" s="685"/>
      <c r="AN21" s="685"/>
      <c r="AO21" s="686"/>
      <c r="AP21" s="697" t="s">
        <v>286</v>
      </c>
      <c r="AQ21" s="698"/>
      <c r="AR21" s="698"/>
      <c r="AS21" s="698"/>
      <c r="AT21" s="698"/>
      <c r="AU21" s="698"/>
      <c r="AV21" s="698"/>
      <c r="AW21" s="698"/>
      <c r="AX21" s="698"/>
      <c r="AY21" s="698"/>
      <c r="AZ21" s="698"/>
      <c r="BA21" s="698"/>
      <c r="BB21" s="698"/>
      <c r="BC21" s="698"/>
      <c r="BD21" s="698"/>
      <c r="BE21" s="698"/>
      <c r="BF21" s="699"/>
      <c r="BG21" s="679" t="s">
        <v>247</v>
      </c>
      <c r="BH21" s="680"/>
      <c r="BI21" s="680"/>
      <c r="BJ21" s="680"/>
      <c r="BK21" s="680"/>
      <c r="BL21" s="680"/>
      <c r="BM21" s="680"/>
      <c r="BN21" s="681"/>
      <c r="BO21" s="682" t="s">
        <v>247</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287</v>
      </c>
      <c r="C22" s="677"/>
      <c r="D22" s="677"/>
      <c r="E22" s="677"/>
      <c r="F22" s="677"/>
      <c r="G22" s="677"/>
      <c r="H22" s="677"/>
      <c r="I22" s="677"/>
      <c r="J22" s="677"/>
      <c r="K22" s="677"/>
      <c r="L22" s="677"/>
      <c r="M22" s="677"/>
      <c r="N22" s="677"/>
      <c r="O22" s="677"/>
      <c r="P22" s="677"/>
      <c r="Q22" s="678"/>
      <c r="R22" s="679">
        <v>3574878</v>
      </c>
      <c r="S22" s="680"/>
      <c r="T22" s="680"/>
      <c r="U22" s="680"/>
      <c r="V22" s="680"/>
      <c r="W22" s="680"/>
      <c r="X22" s="680"/>
      <c r="Y22" s="681"/>
      <c r="Z22" s="682">
        <v>13.3</v>
      </c>
      <c r="AA22" s="682"/>
      <c r="AB22" s="682"/>
      <c r="AC22" s="682"/>
      <c r="AD22" s="683">
        <v>3295345</v>
      </c>
      <c r="AE22" s="683"/>
      <c r="AF22" s="683"/>
      <c r="AG22" s="683"/>
      <c r="AH22" s="683"/>
      <c r="AI22" s="683"/>
      <c r="AJ22" s="683"/>
      <c r="AK22" s="683"/>
      <c r="AL22" s="684">
        <v>99.8</v>
      </c>
      <c r="AM22" s="685"/>
      <c r="AN22" s="685"/>
      <c r="AO22" s="686"/>
      <c r="AP22" s="697" t="s">
        <v>288</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241</v>
      </c>
      <c r="BT22" s="680"/>
      <c r="BU22" s="680"/>
      <c r="BV22" s="680"/>
      <c r="BW22" s="680"/>
      <c r="BX22" s="680"/>
      <c r="BY22" s="680"/>
      <c r="BZ22" s="680"/>
      <c r="CA22" s="680"/>
      <c r="CB22" s="689"/>
      <c r="CD22" s="661" t="s">
        <v>289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290</v>
      </c>
      <c r="C23" s="677"/>
      <c r="D23" s="677"/>
      <c r="E23" s="677"/>
      <c r="F23" s="677"/>
      <c r="G23" s="677"/>
      <c r="H23" s="677"/>
      <c r="I23" s="677"/>
      <c r="J23" s="677"/>
      <c r="K23" s="677"/>
      <c r="L23" s="677"/>
      <c r="M23" s="677"/>
      <c r="N23" s="677"/>
      <c r="O23" s="677"/>
      <c r="P23" s="677"/>
      <c r="Q23" s="678"/>
      <c r="R23" s="679">
        <v>2388</v>
      </c>
      <c r="S23" s="680"/>
      <c r="T23" s="680"/>
      <c r="U23" s="680"/>
      <c r="V23" s="680"/>
      <c r="W23" s="680"/>
      <c r="X23" s="680"/>
      <c r="Y23" s="681"/>
      <c r="Z23" s="682">
        <v>0</v>
      </c>
      <c r="AA23" s="682"/>
      <c r="AB23" s="682"/>
      <c r="AC23" s="682"/>
      <c r="AD23" s="683">
        <v>2388</v>
      </c>
      <c r="AE23" s="683"/>
      <c r="AF23" s="683"/>
      <c r="AG23" s="683"/>
      <c r="AH23" s="683"/>
      <c r="AI23" s="683"/>
      <c r="AJ23" s="683"/>
      <c r="AK23" s="683"/>
      <c r="AL23" s="684">
        <v>0.1</v>
      </c>
      <c r="AM23" s="685"/>
      <c r="AN23" s="685"/>
      <c r="AO23" s="686"/>
      <c r="AP23" s="697" t="s">
        <v>291</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247</v>
      </c>
      <c r="BP23" s="682"/>
      <c r="BQ23" s="682"/>
      <c r="BR23" s="682"/>
      <c r="BS23" s="688" t="s">
        <v>241</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292</v>
      </c>
      <c r="CS23" s="662"/>
      <c r="CT23" s="662"/>
      <c r="CU23" s="662"/>
      <c r="CV23" s="662"/>
      <c r="CW23" s="662"/>
      <c r="CX23" s="662"/>
      <c r="CY23" s="663"/>
      <c r="CZ23" s="661" t="s">
        <v>293</v>
      </c>
      <c r="DA23" s="662"/>
      <c r="DB23" s="662"/>
      <c r="DC23" s="663"/>
      <c r="DD23" s="661" t="s">
        <v>294</v>
      </c>
      <c r="DE23" s="662"/>
      <c r="DF23" s="662"/>
      <c r="DG23" s="662"/>
      <c r="DH23" s="662"/>
      <c r="DI23" s="662"/>
      <c r="DJ23" s="662"/>
      <c r="DK23" s="663"/>
      <c r="DL23" s="709" t="s">
        <v>295</v>
      </c>
      <c r="DM23" s="710"/>
      <c r="DN23" s="710"/>
      <c r="DO23" s="710"/>
      <c r="DP23" s="710"/>
      <c r="DQ23" s="710"/>
      <c r="DR23" s="710"/>
      <c r="DS23" s="710"/>
      <c r="DT23" s="710"/>
      <c r="DU23" s="710"/>
      <c r="DV23" s="711"/>
      <c r="DW23" s="661" t="s">
        <v>296</v>
      </c>
      <c r="DX23" s="662"/>
      <c r="DY23" s="662"/>
      <c r="DZ23" s="662"/>
      <c r="EA23" s="662"/>
      <c r="EB23" s="662"/>
      <c r="EC23" s="663"/>
    </row>
    <row r="24" spans="2:133" ht="11.25" customHeight="1" x14ac:dyDescent="0.2">
      <c r="B24" s="676" t="s">
        <v>297</v>
      </c>
      <c r="C24" s="677"/>
      <c r="D24" s="677"/>
      <c r="E24" s="677"/>
      <c r="F24" s="677"/>
      <c r="G24" s="677"/>
      <c r="H24" s="677"/>
      <c r="I24" s="677"/>
      <c r="J24" s="677"/>
      <c r="K24" s="677"/>
      <c r="L24" s="677"/>
      <c r="M24" s="677"/>
      <c r="N24" s="677"/>
      <c r="O24" s="677"/>
      <c r="P24" s="677"/>
      <c r="Q24" s="678"/>
      <c r="R24" s="679">
        <v>30541</v>
      </c>
      <c r="S24" s="680"/>
      <c r="T24" s="680"/>
      <c r="U24" s="680"/>
      <c r="V24" s="680"/>
      <c r="W24" s="680"/>
      <c r="X24" s="680"/>
      <c r="Y24" s="681"/>
      <c r="Z24" s="682">
        <v>0.1</v>
      </c>
      <c r="AA24" s="682"/>
      <c r="AB24" s="682"/>
      <c r="AC24" s="682"/>
      <c r="AD24" s="683" t="s">
        <v>241</v>
      </c>
      <c r="AE24" s="683"/>
      <c r="AF24" s="683"/>
      <c r="AG24" s="683"/>
      <c r="AH24" s="683"/>
      <c r="AI24" s="683"/>
      <c r="AJ24" s="683"/>
      <c r="AK24" s="683"/>
      <c r="AL24" s="684" t="s">
        <v>241</v>
      </c>
      <c r="AM24" s="685"/>
      <c r="AN24" s="685"/>
      <c r="AO24" s="686"/>
      <c r="AP24" s="697" t="s">
        <v>298</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241</v>
      </c>
      <c r="BP24" s="682"/>
      <c r="BQ24" s="682"/>
      <c r="BR24" s="682"/>
      <c r="BS24" s="688" t="s">
        <v>241</v>
      </c>
      <c r="BT24" s="680"/>
      <c r="BU24" s="680"/>
      <c r="BV24" s="680"/>
      <c r="BW24" s="680"/>
      <c r="BX24" s="680"/>
      <c r="BY24" s="680"/>
      <c r="BZ24" s="680"/>
      <c r="CA24" s="680"/>
      <c r="CB24" s="689"/>
      <c r="CD24" s="690" t="s">
        <v>299</v>
      </c>
      <c r="CE24" s="691"/>
      <c r="CF24" s="691"/>
      <c r="CG24" s="691"/>
      <c r="CH24" s="691"/>
      <c r="CI24" s="691"/>
      <c r="CJ24" s="691"/>
      <c r="CK24" s="691"/>
      <c r="CL24" s="691"/>
      <c r="CM24" s="691"/>
      <c r="CN24" s="691"/>
      <c r="CO24" s="691"/>
      <c r="CP24" s="691"/>
      <c r="CQ24" s="692"/>
      <c r="CR24" s="668">
        <v>2781281</v>
      </c>
      <c r="CS24" s="669"/>
      <c r="CT24" s="669"/>
      <c r="CU24" s="669"/>
      <c r="CV24" s="669"/>
      <c r="CW24" s="669"/>
      <c r="CX24" s="669"/>
      <c r="CY24" s="670"/>
      <c r="CZ24" s="673">
        <v>10.5</v>
      </c>
      <c r="DA24" s="674"/>
      <c r="DB24" s="674"/>
      <c r="DC24" s="693"/>
      <c r="DD24" s="712">
        <v>1851242</v>
      </c>
      <c r="DE24" s="669"/>
      <c r="DF24" s="669"/>
      <c r="DG24" s="669"/>
      <c r="DH24" s="669"/>
      <c r="DI24" s="669"/>
      <c r="DJ24" s="669"/>
      <c r="DK24" s="670"/>
      <c r="DL24" s="712">
        <v>1731820</v>
      </c>
      <c r="DM24" s="669"/>
      <c r="DN24" s="669"/>
      <c r="DO24" s="669"/>
      <c r="DP24" s="669"/>
      <c r="DQ24" s="669"/>
      <c r="DR24" s="669"/>
      <c r="DS24" s="669"/>
      <c r="DT24" s="669"/>
      <c r="DU24" s="669"/>
      <c r="DV24" s="670"/>
      <c r="DW24" s="673">
        <v>50.2</v>
      </c>
      <c r="DX24" s="674"/>
      <c r="DY24" s="674"/>
      <c r="DZ24" s="674"/>
      <c r="EA24" s="674"/>
      <c r="EB24" s="674"/>
      <c r="EC24" s="675"/>
    </row>
    <row r="25" spans="2:133" ht="11.25" customHeight="1" x14ac:dyDescent="0.2">
      <c r="B25" s="676" t="s">
        <v>300</v>
      </c>
      <c r="C25" s="677"/>
      <c r="D25" s="677"/>
      <c r="E25" s="677"/>
      <c r="F25" s="677"/>
      <c r="G25" s="677"/>
      <c r="H25" s="677"/>
      <c r="I25" s="677"/>
      <c r="J25" s="677"/>
      <c r="K25" s="677"/>
      <c r="L25" s="677"/>
      <c r="M25" s="677"/>
      <c r="N25" s="677"/>
      <c r="O25" s="677"/>
      <c r="P25" s="677"/>
      <c r="Q25" s="678"/>
      <c r="R25" s="679">
        <v>69136</v>
      </c>
      <c r="S25" s="680"/>
      <c r="T25" s="680"/>
      <c r="U25" s="680"/>
      <c r="V25" s="680"/>
      <c r="W25" s="680"/>
      <c r="X25" s="680"/>
      <c r="Y25" s="681"/>
      <c r="Z25" s="682">
        <v>0.3</v>
      </c>
      <c r="AA25" s="682"/>
      <c r="AB25" s="682"/>
      <c r="AC25" s="682"/>
      <c r="AD25" s="683">
        <v>1707</v>
      </c>
      <c r="AE25" s="683"/>
      <c r="AF25" s="683"/>
      <c r="AG25" s="683"/>
      <c r="AH25" s="683"/>
      <c r="AI25" s="683"/>
      <c r="AJ25" s="683"/>
      <c r="AK25" s="683"/>
      <c r="AL25" s="684">
        <v>0.1</v>
      </c>
      <c r="AM25" s="685"/>
      <c r="AN25" s="685"/>
      <c r="AO25" s="686"/>
      <c r="AP25" s="697" t="s">
        <v>301</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241</v>
      </c>
      <c r="BT25" s="680"/>
      <c r="BU25" s="680"/>
      <c r="BV25" s="680"/>
      <c r="BW25" s="680"/>
      <c r="BX25" s="680"/>
      <c r="BY25" s="680"/>
      <c r="BZ25" s="680"/>
      <c r="CA25" s="680"/>
      <c r="CB25" s="689"/>
      <c r="CD25" s="694" t="s">
        <v>302</v>
      </c>
      <c r="CE25" s="695"/>
      <c r="CF25" s="695"/>
      <c r="CG25" s="695"/>
      <c r="CH25" s="695"/>
      <c r="CI25" s="695"/>
      <c r="CJ25" s="695"/>
      <c r="CK25" s="695"/>
      <c r="CL25" s="695"/>
      <c r="CM25" s="695"/>
      <c r="CN25" s="695"/>
      <c r="CO25" s="695"/>
      <c r="CP25" s="695"/>
      <c r="CQ25" s="696"/>
      <c r="CR25" s="679">
        <v>1007278</v>
      </c>
      <c r="CS25" s="715"/>
      <c r="CT25" s="715"/>
      <c r="CU25" s="715"/>
      <c r="CV25" s="715"/>
      <c r="CW25" s="715"/>
      <c r="CX25" s="715"/>
      <c r="CY25" s="716"/>
      <c r="CZ25" s="684">
        <v>3.8</v>
      </c>
      <c r="DA25" s="713"/>
      <c r="DB25" s="713"/>
      <c r="DC25" s="717"/>
      <c r="DD25" s="688">
        <v>905647</v>
      </c>
      <c r="DE25" s="715"/>
      <c r="DF25" s="715"/>
      <c r="DG25" s="715"/>
      <c r="DH25" s="715"/>
      <c r="DI25" s="715"/>
      <c r="DJ25" s="715"/>
      <c r="DK25" s="716"/>
      <c r="DL25" s="688">
        <v>887419</v>
      </c>
      <c r="DM25" s="715"/>
      <c r="DN25" s="715"/>
      <c r="DO25" s="715"/>
      <c r="DP25" s="715"/>
      <c r="DQ25" s="715"/>
      <c r="DR25" s="715"/>
      <c r="DS25" s="715"/>
      <c r="DT25" s="715"/>
      <c r="DU25" s="715"/>
      <c r="DV25" s="716"/>
      <c r="DW25" s="684">
        <v>25.7</v>
      </c>
      <c r="DX25" s="713"/>
      <c r="DY25" s="713"/>
      <c r="DZ25" s="713"/>
      <c r="EA25" s="713"/>
      <c r="EB25" s="713"/>
      <c r="EC25" s="714"/>
    </row>
    <row r="26" spans="2:133" ht="11.25" customHeight="1" x14ac:dyDescent="0.2">
      <c r="B26" s="676" t="s">
        <v>303</v>
      </c>
      <c r="C26" s="677"/>
      <c r="D26" s="677"/>
      <c r="E26" s="677"/>
      <c r="F26" s="677"/>
      <c r="G26" s="677"/>
      <c r="H26" s="677"/>
      <c r="I26" s="677"/>
      <c r="J26" s="677"/>
      <c r="K26" s="677"/>
      <c r="L26" s="677"/>
      <c r="M26" s="677"/>
      <c r="N26" s="677"/>
      <c r="O26" s="677"/>
      <c r="P26" s="677"/>
      <c r="Q26" s="678"/>
      <c r="R26" s="679">
        <v>22224</v>
      </c>
      <c r="S26" s="680"/>
      <c r="T26" s="680"/>
      <c r="U26" s="680"/>
      <c r="V26" s="680"/>
      <c r="W26" s="680"/>
      <c r="X26" s="680"/>
      <c r="Y26" s="681"/>
      <c r="Z26" s="682">
        <v>0.1</v>
      </c>
      <c r="AA26" s="682"/>
      <c r="AB26" s="682"/>
      <c r="AC26" s="682"/>
      <c r="AD26" s="683">
        <v>16</v>
      </c>
      <c r="AE26" s="683"/>
      <c r="AF26" s="683"/>
      <c r="AG26" s="683"/>
      <c r="AH26" s="683"/>
      <c r="AI26" s="683"/>
      <c r="AJ26" s="683"/>
      <c r="AK26" s="683"/>
      <c r="AL26" s="684">
        <v>0</v>
      </c>
      <c r="AM26" s="685"/>
      <c r="AN26" s="685"/>
      <c r="AO26" s="686"/>
      <c r="AP26" s="697" t="s">
        <v>304</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241</v>
      </c>
      <c r="BP26" s="682"/>
      <c r="BQ26" s="682"/>
      <c r="BR26" s="682"/>
      <c r="BS26" s="688" t="s">
        <v>241</v>
      </c>
      <c r="BT26" s="680"/>
      <c r="BU26" s="680"/>
      <c r="BV26" s="680"/>
      <c r="BW26" s="680"/>
      <c r="BX26" s="680"/>
      <c r="BY26" s="680"/>
      <c r="BZ26" s="680"/>
      <c r="CA26" s="680"/>
      <c r="CB26" s="689"/>
      <c r="CD26" s="694" t="s">
        <v>305</v>
      </c>
      <c r="CE26" s="695"/>
      <c r="CF26" s="695"/>
      <c r="CG26" s="695"/>
      <c r="CH26" s="695"/>
      <c r="CI26" s="695"/>
      <c r="CJ26" s="695"/>
      <c r="CK26" s="695"/>
      <c r="CL26" s="695"/>
      <c r="CM26" s="695"/>
      <c r="CN26" s="695"/>
      <c r="CO26" s="695"/>
      <c r="CP26" s="695"/>
      <c r="CQ26" s="696"/>
      <c r="CR26" s="679">
        <v>580415</v>
      </c>
      <c r="CS26" s="680"/>
      <c r="CT26" s="680"/>
      <c r="CU26" s="680"/>
      <c r="CV26" s="680"/>
      <c r="CW26" s="680"/>
      <c r="CX26" s="680"/>
      <c r="CY26" s="681"/>
      <c r="CZ26" s="684">
        <v>2.2000000000000002</v>
      </c>
      <c r="DA26" s="713"/>
      <c r="DB26" s="713"/>
      <c r="DC26" s="717"/>
      <c r="DD26" s="688">
        <v>506061</v>
      </c>
      <c r="DE26" s="680"/>
      <c r="DF26" s="680"/>
      <c r="DG26" s="680"/>
      <c r="DH26" s="680"/>
      <c r="DI26" s="680"/>
      <c r="DJ26" s="680"/>
      <c r="DK26" s="681"/>
      <c r="DL26" s="688" t="s">
        <v>247</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2">
      <c r="B27" s="676" t="s">
        <v>306</v>
      </c>
      <c r="C27" s="677"/>
      <c r="D27" s="677"/>
      <c r="E27" s="677"/>
      <c r="F27" s="677"/>
      <c r="G27" s="677"/>
      <c r="H27" s="677"/>
      <c r="I27" s="677"/>
      <c r="J27" s="677"/>
      <c r="K27" s="677"/>
      <c r="L27" s="677"/>
      <c r="M27" s="677"/>
      <c r="N27" s="677"/>
      <c r="O27" s="677"/>
      <c r="P27" s="677"/>
      <c r="Q27" s="678"/>
      <c r="R27" s="679">
        <v>577710</v>
      </c>
      <c r="S27" s="680"/>
      <c r="T27" s="680"/>
      <c r="U27" s="680"/>
      <c r="V27" s="680"/>
      <c r="W27" s="680"/>
      <c r="X27" s="680"/>
      <c r="Y27" s="681"/>
      <c r="Z27" s="682">
        <v>2.1</v>
      </c>
      <c r="AA27" s="682"/>
      <c r="AB27" s="682"/>
      <c r="AC27" s="682"/>
      <c r="AD27" s="683" t="s">
        <v>241</v>
      </c>
      <c r="AE27" s="683"/>
      <c r="AF27" s="683"/>
      <c r="AG27" s="683"/>
      <c r="AH27" s="683"/>
      <c r="AI27" s="683"/>
      <c r="AJ27" s="683"/>
      <c r="AK27" s="683"/>
      <c r="AL27" s="684" t="s">
        <v>247</v>
      </c>
      <c r="AM27" s="685"/>
      <c r="AN27" s="685"/>
      <c r="AO27" s="686"/>
      <c r="AP27" s="676" t="s">
        <v>307</v>
      </c>
      <c r="AQ27" s="677"/>
      <c r="AR27" s="677"/>
      <c r="AS27" s="677"/>
      <c r="AT27" s="677"/>
      <c r="AU27" s="677"/>
      <c r="AV27" s="677"/>
      <c r="AW27" s="677"/>
      <c r="AX27" s="677"/>
      <c r="AY27" s="677"/>
      <c r="AZ27" s="677"/>
      <c r="BA27" s="677"/>
      <c r="BB27" s="677"/>
      <c r="BC27" s="677"/>
      <c r="BD27" s="677"/>
      <c r="BE27" s="677"/>
      <c r="BF27" s="678"/>
      <c r="BG27" s="679">
        <v>951988</v>
      </c>
      <c r="BH27" s="680"/>
      <c r="BI27" s="680"/>
      <c r="BJ27" s="680"/>
      <c r="BK27" s="680"/>
      <c r="BL27" s="680"/>
      <c r="BM27" s="680"/>
      <c r="BN27" s="681"/>
      <c r="BO27" s="682">
        <v>100</v>
      </c>
      <c r="BP27" s="682"/>
      <c r="BQ27" s="682"/>
      <c r="BR27" s="682"/>
      <c r="BS27" s="688">
        <v>7348</v>
      </c>
      <c r="BT27" s="680"/>
      <c r="BU27" s="680"/>
      <c r="BV27" s="680"/>
      <c r="BW27" s="680"/>
      <c r="BX27" s="680"/>
      <c r="BY27" s="680"/>
      <c r="BZ27" s="680"/>
      <c r="CA27" s="680"/>
      <c r="CB27" s="689"/>
      <c r="CD27" s="694" t="s">
        <v>308</v>
      </c>
      <c r="CE27" s="695"/>
      <c r="CF27" s="695"/>
      <c r="CG27" s="695"/>
      <c r="CH27" s="695"/>
      <c r="CI27" s="695"/>
      <c r="CJ27" s="695"/>
      <c r="CK27" s="695"/>
      <c r="CL27" s="695"/>
      <c r="CM27" s="695"/>
      <c r="CN27" s="695"/>
      <c r="CO27" s="695"/>
      <c r="CP27" s="695"/>
      <c r="CQ27" s="696"/>
      <c r="CR27" s="679">
        <v>1197234</v>
      </c>
      <c r="CS27" s="715"/>
      <c r="CT27" s="715"/>
      <c r="CU27" s="715"/>
      <c r="CV27" s="715"/>
      <c r="CW27" s="715"/>
      <c r="CX27" s="715"/>
      <c r="CY27" s="716"/>
      <c r="CZ27" s="684">
        <v>4.5</v>
      </c>
      <c r="DA27" s="713"/>
      <c r="DB27" s="713"/>
      <c r="DC27" s="717"/>
      <c r="DD27" s="688">
        <v>384091</v>
      </c>
      <c r="DE27" s="715"/>
      <c r="DF27" s="715"/>
      <c r="DG27" s="715"/>
      <c r="DH27" s="715"/>
      <c r="DI27" s="715"/>
      <c r="DJ27" s="715"/>
      <c r="DK27" s="716"/>
      <c r="DL27" s="688">
        <v>286097</v>
      </c>
      <c r="DM27" s="715"/>
      <c r="DN27" s="715"/>
      <c r="DO27" s="715"/>
      <c r="DP27" s="715"/>
      <c r="DQ27" s="715"/>
      <c r="DR27" s="715"/>
      <c r="DS27" s="715"/>
      <c r="DT27" s="715"/>
      <c r="DU27" s="715"/>
      <c r="DV27" s="716"/>
      <c r="DW27" s="684">
        <v>8.3000000000000007</v>
      </c>
      <c r="DX27" s="713"/>
      <c r="DY27" s="713"/>
      <c r="DZ27" s="713"/>
      <c r="EA27" s="713"/>
      <c r="EB27" s="713"/>
      <c r="EC27" s="714"/>
    </row>
    <row r="28" spans="2:133" ht="11.25" customHeight="1" x14ac:dyDescent="0.2">
      <c r="B28" s="721" t="s">
        <v>309</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241</v>
      </c>
      <c r="AA28" s="682"/>
      <c r="AB28" s="682"/>
      <c r="AC28" s="682"/>
      <c r="AD28" s="683" t="s">
        <v>247</v>
      </c>
      <c r="AE28" s="683"/>
      <c r="AF28" s="683"/>
      <c r="AG28" s="683"/>
      <c r="AH28" s="683"/>
      <c r="AI28" s="683"/>
      <c r="AJ28" s="683"/>
      <c r="AK28" s="683"/>
      <c r="AL28" s="684" t="s">
        <v>247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310</v>
      </c>
      <c r="CE28" s="695"/>
      <c r="CF28" s="695"/>
      <c r="CG28" s="695"/>
      <c r="CH28" s="695"/>
      <c r="CI28" s="695"/>
      <c r="CJ28" s="695"/>
      <c r="CK28" s="695"/>
      <c r="CL28" s="695"/>
      <c r="CM28" s="695"/>
      <c r="CN28" s="695"/>
      <c r="CO28" s="695"/>
      <c r="CP28" s="695"/>
      <c r="CQ28" s="696"/>
      <c r="CR28" s="679">
        <v>576769</v>
      </c>
      <c r="CS28" s="680"/>
      <c r="CT28" s="680"/>
      <c r="CU28" s="680"/>
      <c r="CV28" s="680"/>
      <c r="CW28" s="680"/>
      <c r="CX28" s="680"/>
      <c r="CY28" s="681"/>
      <c r="CZ28" s="684">
        <v>2.2000000000000002</v>
      </c>
      <c r="DA28" s="713"/>
      <c r="DB28" s="713"/>
      <c r="DC28" s="717"/>
      <c r="DD28" s="688">
        <v>561504</v>
      </c>
      <c r="DE28" s="680"/>
      <c r="DF28" s="680"/>
      <c r="DG28" s="680"/>
      <c r="DH28" s="680"/>
      <c r="DI28" s="680"/>
      <c r="DJ28" s="680"/>
      <c r="DK28" s="681"/>
      <c r="DL28" s="688">
        <v>558304</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2">
      <c r="B29" s="676" t="s">
        <v>311</v>
      </c>
      <c r="C29" s="677"/>
      <c r="D29" s="677"/>
      <c r="E29" s="677"/>
      <c r="F29" s="677"/>
      <c r="G29" s="677"/>
      <c r="H29" s="677"/>
      <c r="I29" s="677"/>
      <c r="J29" s="677"/>
      <c r="K29" s="677"/>
      <c r="L29" s="677"/>
      <c r="M29" s="677"/>
      <c r="N29" s="677"/>
      <c r="O29" s="677"/>
      <c r="P29" s="677"/>
      <c r="Q29" s="678"/>
      <c r="R29" s="679">
        <v>454336</v>
      </c>
      <c r="S29" s="680"/>
      <c r="T29" s="680"/>
      <c r="U29" s="680"/>
      <c r="V29" s="680"/>
      <c r="W29" s="680"/>
      <c r="X29" s="680"/>
      <c r="Y29" s="681"/>
      <c r="Z29" s="682">
        <v>1.7</v>
      </c>
      <c r="AA29" s="682"/>
      <c r="AB29" s="682"/>
      <c r="AC29" s="682"/>
      <c r="AD29" s="683" t="s">
        <v>241</v>
      </c>
      <c r="AE29" s="683"/>
      <c r="AF29" s="683"/>
      <c r="AG29" s="683"/>
      <c r="AH29" s="683"/>
      <c r="AI29" s="683"/>
      <c r="AJ29" s="683"/>
      <c r="AK29" s="683"/>
      <c r="AL29" s="684" t="s">
        <v>247</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312</v>
      </c>
      <c r="BH29" s="719"/>
      <c r="BI29" s="719"/>
      <c r="BJ29" s="719"/>
      <c r="BK29" s="719"/>
      <c r="BL29" s="719"/>
      <c r="BM29" s="719"/>
      <c r="BN29" s="719"/>
      <c r="BO29" s="719"/>
      <c r="BP29" s="719"/>
      <c r="BQ29" s="720"/>
      <c r="BR29" s="658" t="s">
        <v>313</v>
      </c>
      <c r="BS29" s="719"/>
      <c r="BT29" s="719"/>
      <c r="BU29" s="719"/>
      <c r="BV29" s="719"/>
      <c r="BW29" s="719"/>
      <c r="BX29" s="719"/>
      <c r="BY29" s="719"/>
      <c r="BZ29" s="719"/>
      <c r="CA29" s="719"/>
      <c r="CB29" s="720"/>
      <c r="CD29" s="742" t="s">
        <v>314</v>
      </c>
      <c r="CE29" s="743"/>
      <c r="CF29" s="694" t="s">
        <v>69</v>
      </c>
      <c r="CG29" s="695"/>
      <c r="CH29" s="695"/>
      <c r="CI29" s="695"/>
      <c r="CJ29" s="695"/>
      <c r="CK29" s="695"/>
      <c r="CL29" s="695"/>
      <c r="CM29" s="695"/>
      <c r="CN29" s="695"/>
      <c r="CO29" s="695"/>
      <c r="CP29" s="695"/>
      <c r="CQ29" s="696"/>
      <c r="CR29" s="679">
        <v>576769</v>
      </c>
      <c r="CS29" s="715"/>
      <c r="CT29" s="715"/>
      <c r="CU29" s="715"/>
      <c r="CV29" s="715"/>
      <c r="CW29" s="715"/>
      <c r="CX29" s="715"/>
      <c r="CY29" s="716"/>
      <c r="CZ29" s="684">
        <v>2.2000000000000002</v>
      </c>
      <c r="DA29" s="713"/>
      <c r="DB29" s="713"/>
      <c r="DC29" s="717"/>
      <c r="DD29" s="688">
        <v>561504</v>
      </c>
      <c r="DE29" s="715"/>
      <c r="DF29" s="715"/>
      <c r="DG29" s="715"/>
      <c r="DH29" s="715"/>
      <c r="DI29" s="715"/>
      <c r="DJ29" s="715"/>
      <c r="DK29" s="716"/>
      <c r="DL29" s="688">
        <v>558304</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2">
      <c r="B30" s="676" t="s">
        <v>315</v>
      </c>
      <c r="C30" s="677"/>
      <c r="D30" s="677"/>
      <c r="E30" s="677"/>
      <c r="F30" s="677"/>
      <c r="G30" s="677"/>
      <c r="H30" s="677"/>
      <c r="I30" s="677"/>
      <c r="J30" s="677"/>
      <c r="K30" s="677"/>
      <c r="L30" s="677"/>
      <c r="M30" s="677"/>
      <c r="N30" s="677"/>
      <c r="O30" s="677"/>
      <c r="P30" s="677"/>
      <c r="Q30" s="678"/>
      <c r="R30" s="679">
        <v>59130</v>
      </c>
      <c r="S30" s="680"/>
      <c r="T30" s="680"/>
      <c r="U30" s="680"/>
      <c r="V30" s="680"/>
      <c r="W30" s="680"/>
      <c r="X30" s="680"/>
      <c r="Y30" s="681"/>
      <c r="Z30" s="682">
        <v>0.2</v>
      </c>
      <c r="AA30" s="682"/>
      <c r="AB30" s="682"/>
      <c r="AC30" s="682"/>
      <c r="AD30" s="683">
        <v>2362</v>
      </c>
      <c r="AE30" s="683"/>
      <c r="AF30" s="683"/>
      <c r="AG30" s="683"/>
      <c r="AH30" s="683"/>
      <c r="AI30" s="683"/>
      <c r="AJ30" s="683"/>
      <c r="AK30" s="683"/>
      <c r="AL30" s="684">
        <v>0.1</v>
      </c>
      <c r="AM30" s="685"/>
      <c r="AN30" s="685"/>
      <c r="AO30" s="686"/>
      <c r="AP30" s="727" t="s">
        <v>316</v>
      </c>
      <c r="AQ30" s="728"/>
      <c r="AR30" s="728"/>
      <c r="AS30" s="728"/>
      <c r="AT30" s="733" t="s">
        <v>317</v>
      </c>
      <c r="AU30" s="230"/>
      <c r="AV30" s="230"/>
      <c r="AW30" s="230"/>
      <c r="AX30" s="665" t="s">
        <v>192</v>
      </c>
      <c r="AY30" s="666"/>
      <c r="AZ30" s="666"/>
      <c r="BA30" s="666"/>
      <c r="BB30" s="666"/>
      <c r="BC30" s="666"/>
      <c r="BD30" s="666"/>
      <c r="BE30" s="666"/>
      <c r="BF30" s="667"/>
      <c r="BG30" s="739">
        <v>98.2</v>
      </c>
      <c r="BH30" s="740"/>
      <c r="BI30" s="740"/>
      <c r="BJ30" s="740"/>
      <c r="BK30" s="740"/>
      <c r="BL30" s="740"/>
      <c r="BM30" s="674">
        <v>92.9</v>
      </c>
      <c r="BN30" s="740"/>
      <c r="BO30" s="740"/>
      <c r="BP30" s="740"/>
      <c r="BQ30" s="741"/>
      <c r="BR30" s="739">
        <v>97.8</v>
      </c>
      <c r="BS30" s="740"/>
      <c r="BT30" s="740"/>
      <c r="BU30" s="740"/>
      <c r="BV30" s="740"/>
      <c r="BW30" s="740"/>
      <c r="BX30" s="674">
        <v>92.1</v>
      </c>
      <c r="BY30" s="740"/>
      <c r="BZ30" s="740"/>
      <c r="CA30" s="740"/>
      <c r="CB30" s="741"/>
      <c r="CD30" s="744"/>
      <c r="CE30" s="745"/>
      <c r="CF30" s="694" t="s">
        <v>318</v>
      </c>
      <c r="CG30" s="695"/>
      <c r="CH30" s="695"/>
      <c r="CI30" s="695"/>
      <c r="CJ30" s="695"/>
      <c r="CK30" s="695"/>
      <c r="CL30" s="695"/>
      <c r="CM30" s="695"/>
      <c r="CN30" s="695"/>
      <c r="CO30" s="695"/>
      <c r="CP30" s="695"/>
      <c r="CQ30" s="696"/>
      <c r="CR30" s="679">
        <v>537904</v>
      </c>
      <c r="CS30" s="680"/>
      <c r="CT30" s="680"/>
      <c r="CU30" s="680"/>
      <c r="CV30" s="680"/>
      <c r="CW30" s="680"/>
      <c r="CX30" s="680"/>
      <c r="CY30" s="681"/>
      <c r="CZ30" s="684">
        <v>2</v>
      </c>
      <c r="DA30" s="713"/>
      <c r="DB30" s="713"/>
      <c r="DC30" s="717"/>
      <c r="DD30" s="688">
        <v>523870</v>
      </c>
      <c r="DE30" s="680"/>
      <c r="DF30" s="680"/>
      <c r="DG30" s="680"/>
      <c r="DH30" s="680"/>
      <c r="DI30" s="680"/>
      <c r="DJ30" s="680"/>
      <c r="DK30" s="681"/>
      <c r="DL30" s="688">
        <v>520670</v>
      </c>
      <c r="DM30" s="680"/>
      <c r="DN30" s="680"/>
      <c r="DO30" s="680"/>
      <c r="DP30" s="680"/>
      <c r="DQ30" s="680"/>
      <c r="DR30" s="680"/>
      <c r="DS30" s="680"/>
      <c r="DT30" s="680"/>
      <c r="DU30" s="680"/>
      <c r="DV30" s="681"/>
      <c r="DW30" s="684">
        <v>15.1</v>
      </c>
      <c r="DX30" s="713"/>
      <c r="DY30" s="713"/>
      <c r="DZ30" s="713"/>
      <c r="EA30" s="713"/>
      <c r="EB30" s="713"/>
      <c r="EC30" s="714"/>
    </row>
    <row r="31" spans="2:133" ht="11.25" customHeight="1" x14ac:dyDescent="0.2">
      <c r="B31" s="676" t="s">
        <v>319</v>
      </c>
      <c r="C31" s="677"/>
      <c r="D31" s="677"/>
      <c r="E31" s="677"/>
      <c r="F31" s="677"/>
      <c r="G31" s="677"/>
      <c r="H31" s="677"/>
      <c r="I31" s="677"/>
      <c r="J31" s="677"/>
      <c r="K31" s="677"/>
      <c r="L31" s="677"/>
      <c r="M31" s="677"/>
      <c r="N31" s="677"/>
      <c r="O31" s="677"/>
      <c r="P31" s="677"/>
      <c r="Q31" s="678"/>
      <c r="R31" s="679">
        <v>9677436</v>
      </c>
      <c r="S31" s="680"/>
      <c r="T31" s="680"/>
      <c r="U31" s="680"/>
      <c r="V31" s="680"/>
      <c r="W31" s="680"/>
      <c r="X31" s="680"/>
      <c r="Y31" s="681"/>
      <c r="Z31" s="682">
        <v>35.9</v>
      </c>
      <c r="AA31" s="682"/>
      <c r="AB31" s="682"/>
      <c r="AC31" s="682"/>
      <c r="AD31" s="683" t="s">
        <v>247</v>
      </c>
      <c r="AE31" s="683"/>
      <c r="AF31" s="683"/>
      <c r="AG31" s="683"/>
      <c r="AH31" s="683"/>
      <c r="AI31" s="683"/>
      <c r="AJ31" s="683"/>
      <c r="AK31" s="683"/>
      <c r="AL31" s="684" t="s">
        <v>241</v>
      </c>
      <c r="AM31" s="685"/>
      <c r="AN31" s="685"/>
      <c r="AO31" s="686"/>
      <c r="AP31" s="729"/>
      <c r="AQ31" s="730"/>
      <c r="AR31" s="730"/>
      <c r="AS31" s="730"/>
      <c r="AT31" s="734"/>
      <c r="AU31" s="229" t="s">
        <v>320</v>
      </c>
      <c r="AV31" s="229"/>
      <c r="AW31" s="229"/>
      <c r="AX31" s="676" t="s">
        <v>321</v>
      </c>
      <c r="AY31" s="677"/>
      <c r="AZ31" s="677"/>
      <c r="BA31" s="677"/>
      <c r="BB31" s="677"/>
      <c r="BC31" s="677"/>
      <c r="BD31" s="677"/>
      <c r="BE31" s="677"/>
      <c r="BF31" s="678"/>
      <c r="BG31" s="736">
        <v>98.6</v>
      </c>
      <c r="BH31" s="715"/>
      <c r="BI31" s="715"/>
      <c r="BJ31" s="715"/>
      <c r="BK31" s="715"/>
      <c r="BL31" s="715"/>
      <c r="BM31" s="685">
        <v>95</v>
      </c>
      <c r="BN31" s="737"/>
      <c r="BO31" s="737"/>
      <c r="BP31" s="737"/>
      <c r="BQ31" s="738"/>
      <c r="BR31" s="736">
        <v>98.3</v>
      </c>
      <c r="BS31" s="715"/>
      <c r="BT31" s="715"/>
      <c r="BU31" s="715"/>
      <c r="BV31" s="715"/>
      <c r="BW31" s="715"/>
      <c r="BX31" s="685">
        <v>94.4</v>
      </c>
      <c r="BY31" s="737"/>
      <c r="BZ31" s="737"/>
      <c r="CA31" s="737"/>
      <c r="CB31" s="738"/>
      <c r="CD31" s="744"/>
      <c r="CE31" s="745"/>
      <c r="CF31" s="694" t="s">
        <v>322</v>
      </c>
      <c r="CG31" s="695"/>
      <c r="CH31" s="695"/>
      <c r="CI31" s="695"/>
      <c r="CJ31" s="695"/>
      <c r="CK31" s="695"/>
      <c r="CL31" s="695"/>
      <c r="CM31" s="695"/>
      <c r="CN31" s="695"/>
      <c r="CO31" s="695"/>
      <c r="CP31" s="695"/>
      <c r="CQ31" s="696"/>
      <c r="CR31" s="679">
        <v>38865</v>
      </c>
      <c r="CS31" s="715"/>
      <c r="CT31" s="715"/>
      <c r="CU31" s="715"/>
      <c r="CV31" s="715"/>
      <c r="CW31" s="715"/>
      <c r="CX31" s="715"/>
      <c r="CY31" s="716"/>
      <c r="CZ31" s="684">
        <v>0.1</v>
      </c>
      <c r="DA31" s="713"/>
      <c r="DB31" s="713"/>
      <c r="DC31" s="717"/>
      <c r="DD31" s="688">
        <v>37634</v>
      </c>
      <c r="DE31" s="715"/>
      <c r="DF31" s="715"/>
      <c r="DG31" s="715"/>
      <c r="DH31" s="715"/>
      <c r="DI31" s="715"/>
      <c r="DJ31" s="715"/>
      <c r="DK31" s="716"/>
      <c r="DL31" s="688">
        <v>37634</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2">
      <c r="B32" s="676" t="s">
        <v>323</v>
      </c>
      <c r="C32" s="677"/>
      <c r="D32" s="677"/>
      <c r="E32" s="677"/>
      <c r="F32" s="677"/>
      <c r="G32" s="677"/>
      <c r="H32" s="677"/>
      <c r="I32" s="677"/>
      <c r="J32" s="677"/>
      <c r="K32" s="677"/>
      <c r="L32" s="677"/>
      <c r="M32" s="677"/>
      <c r="N32" s="677"/>
      <c r="O32" s="677"/>
      <c r="P32" s="677"/>
      <c r="Q32" s="678"/>
      <c r="R32" s="679">
        <v>11497877</v>
      </c>
      <c r="S32" s="680"/>
      <c r="T32" s="680"/>
      <c r="U32" s="680"/>
      <c r="V32" s="680"/>
      <c r="W32" s="680"/>
      <c r="X32" s="680"/>
      <c r="Y32" s="681"/>
      <c r="Z32" s="682">
        <v>42.7</v>
      </c>
      <c r="AA32" s="682"/>
      <c r="AB32" s="682"/>
      <c r="AC32" s="682"/>
      <c r="AD32" s="683" t="s">
        <v>247</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324</v>
      </c>
      <c r="AY32" s="725"/>
      <c r="AZ32" s="725"/>
      <c r="BA32" s="725"/>
      <c r="BB32" s="725"/>
      <c r="BC32" s="725"/>
      <c r="BD32" s="725"/>
      <c r="BE32" s="725"/>
      <c r="BF32" s="726"/>
      <c r="BG32" s="748">
        <v>97.6</v>
      </c>
      <c r="BH32" s="749"/>
      <c r="BI32" s="749"/>
      <c r="BJ32" s="749"/>
      <c r="BK32" s="749"/>
      <c r="BL32" s="749"/>
      <c r="BM32" s="750">
        <v>90.2</v>
      </c>
      <c r="BN32" s="749"/>
      <c r="BO32" s="749"/>
      <c r="BP32" s="749"/>
      <c r="BQ32" s="751"/>
      <c r="BR32" s="748">
        <v>97.2</v>
      </c>
      <c r="BS32" s="749"/>
      <c r="BT32" s="749"/>
      <c r="BU32" s="749"/>
      <c r="BV32" s="749"/>
      <c r="BW32" s="749"/>
      <c r="BX32" s="750">
        <v>89.3</v>
      </c>
      <c r="BY32" s="749"/>
      <c r="BZ32" s="749"/>
      <c r="CA32" s="749"/>
      <c r="CB32" s="751"/>
      <c r="CD32" s="746"/>
      <c r="CE32" s="747"/>
      <c r="CF32" s="694" t="s">
        <v>325</v>
      </c>
      <c r="CG32" s="695"/>
      <c r="CH32" s="695"/>
      <c r="CI32" s="695"/>
      <c r="CJ32" s="695"/>
      <c r="CK32" s="695"/>
      <c r="CL32" s="695"/>
      <c r="CM32" s="695"/>
      <c r="CN32" s="695"/>
      <c r="CO32" s="695"/>
      <c r="CP32" s="695"/>
      <c r="CQ32" s="696"/>
      <c r="CR32" s="679" t="s">
        <v>241</v>
      </c>
      <c r="CS32" s="680"/>
      <c r="CT32" s="680"/>
      <c r="CU32" s="680"/>
      <c r="CV32" s="680"/>
      <c r="CW32" s="680"/>
      <c r="CX32" s="680"/>
      <c r="CY32" s="681"/>
      <c r="CZ32" s="684" t="s">
        <v>241</v>
      </c>
      <c r="DA32" s="713"/>
      <c r="DB32" s="713"/>
      <c r="DC32" s="717"/>
      <c r="DD32" s="688" t="s">
        <v>247</v>
      </c>
      <c r="DE32" s="680"/>
      <c r="DF32" s="680"/>
      <c r="DG32" s="680"/>
      <c r="DH32" s="680"/>
      <c r="DI32" s="680"/>
      <c r="DJ32" s="680"/>
      <c r="DK32" s="681"/>
      <c r="DL32" s="688" t="s">
        <v>241</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2">
      <c r="B33" s="676" t="s">
        <v>326</v>
      </c>
      <c r="C33" s="677"/>
      <c r="D33" s="677"/>
      <c r="E33" s="677"/>
      <c r="F33" s="677"/>
      <c r="G33" s="677"/>
      <c r="H33" s="677"/>
      <c r="I33" s="677"/>
      <c r="J33" s="677"/>
      <c r="K33" s="677"/>
      <c r="L33" s="677"/>
      <c r="M33" s="677"/>
      <c r="N33" s="677"/>
      <c r="O33" s="677"/>
      <c r="P33" s="677"/>
      <c r="Q33" s="678"/>
      <c r="R33" s="679">
        <v>301394</v>
      </c>
      <c r="S33" s="680"/>
      <c r="T33" s="680"/>
      <c r="U33" s="680"/>
      <c r="V33" s="680"/>
      <c r="W33" s="680"/>
      <c r="X33" s="680"/>
      <c r="Y33" s="681"/>
      <c r="Z33" s="682">
        <v>1.1000000000000001</v>
      </c>
      <c r="AA33" s="682"/>
      <c r="AB33" s="682"/>
      <c r="AC33" s="682"/>
      <c r="AD33" s="683" t="s">
        <v>241</v>
      </c>
      <c r="AE33" s="683"/>
      <c r="AF33" s="683"/>
      <c r="AG33" s="683"/>
      <c r="AH33" s="683"/>
      <c r="AI33" s="683"/>
      <c r="AJ33" s="683"/>
      <c r="AK33" s="683"/>
      <c r="AL33" s="684" t="s">
        <v>247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327</v>
      </c>
      <c r="CE33" s="695"/>
      <c r="CF33" s="695"/>
      <c r="CG33" s="695"/>
      <c r="CH33" s="695"/>
      <c r="CI33" s="695"/>
      <c r="CJ33" s="695"/>
      <c r="CK33" s="695"/>
      <c r="CL33" s="695"/>
      <c r="CM33" s="695"/>
      <c r="CN33" s="695"/>
      <c r="CO33" s="695"/>
      <c r="CP33" s="695"/>
      <c r="CQ33" s="696"/>
      <c r="CR33" s="679">
        <v>22790459</v>
      </c>
      <c r="CS33" s="715"/>
      <c r="CT33" s="715"/>
      <c r="CU33" s="715"/>
      <c r="CV33" s="715"/>
      <c r="CW33" s="715"/>
      <c r="CX33" s="715"/>
      <c r="CY33" s="716"/>
      <c r="CZ33" s="684">
        <v>86.2</v>
      </c>
      <c r="DA33" s="713"/>
      <c r="DB33" s="713"/>
      <c r="DC33" s="717"/>
      <c r="DD33" s="688">
        <v>1919614</v>
      </c>
      <c r="DE33" s="715"/>
      <c r="DF33" s="715"/>
      <c r="DG33" s="715"/>
      <c r="DH33" s="715"/>
      <c r="DI33" s="715"/>
      <c r="DJ33" s="715"/>
      <c r="DK33" s="716"/>
      <c r="DL33" s="688">
        <v>1485233</v>
      </c>
      <c r="DM33" s="715"/>
      <c r="DN33" s="715"/>
      <c r="DO33" s="715"/>
      <c r="DP33" s="715"/>
      <c r="DQ33" s="715"/>
      <c r="DR33" s="715"/>
      <c r="DS33" s="715"/>
      <c r="DT33" s="715"/>
      <c r="DU33" s="715"/>
      <c r="DV33" s="716"/>
      <c r="DW33" s="684">
        <v>43.1</v>
      </c>
      <c r="DX33" s="713"/>
      <c r="DY33" s="713"/>
      <c r="DZ33" s="713"/>
      <c r="EA33" s="713"/>
      <c r="EB33" s="713"/>
      <c r="EC33" s="714"/>
    </row>
    <row r="34" spans="2:133" ht="11.25" customHeight="1" x14ac:dyDescent="0.2">
      <c r="B34" s="676" t="s">
        <v>328</v>
      </c>
      <c r="C34" s="677"/>
      <c r="D34" s="677"/>
      <c r="E34" s="677"/>
      <c r="F34" s="677"/>
      <c r="G34" s="677"/>
      <c r="H34" s="677"/>
      <c r="I34" s="677"/>
      <c r="J34" s="677"/>
      <c r="K34" s="677"/>
      <c r="L34" s="677"/>
      <c r="M34" s="677"/>
      <c r="N34" s="677"/>
      <c r="O34" s="677"/>
      <c r="P34" s="677"/>
      <c r="Q34" s="678"/>
      <c r="R34" s="679">
        <v>62151</v>
      </c>
      <c r="S34" s="680"/>
      <c r="T34" s="680"/>
      <c r="U34" s="680"/>
      <c r="V34" s="680"/>
      <c r="W34" s="680"/>
      <c r="X34" s="680"/>
      <c r="Y34" s="681"/>
      <c r="Z34" s="682">
        <v>0.2</v>
      </c>
      <c r="AA34" s="682"/>
      <c r="AB34" s="682"/>
      <c r="AC34" s="682"/>
      <c r="AD34" s="683">
        <v>370</v>
      </c>
      <c r="AE34" s="683"/>
      <c r="AF34" s="683"/>
      <c r="AG34" s="683"/>
      <c r="AH34" s="683"/>
      <c r="AI34" s="683"/>
      <c r="AJ34" s="683"/>
      <c r="AK34" s="683"/>
      <c r="AL34" s="684">
        <v>0</v>
      </c>
      <c r="AM34" s="685"/>
      <c r="AN34" s="685"/>
      <c r="AO34" s="686"/>
      <c r="AP34" s="234"/>
      <c r="AQ34" s="658" t="s">
        <v>329</v>
      </c>
      <c r="AR34" s="659"/>
      <c r="AS34" s="659"/>
      <c r="AT34" s="659"/>
      <c r="AU34" s="659"/>
      <c r="AV34" s="659"/>
      <c r="AW34" s="659"/>
      <c r="AX34" s="659"/>
      <c r="AY34" s="659"/>
      <c r="AZ34" s="659"/>
      <c r="BA34" s="659"/>
      <c r="BB34" s="659"/>
      <c r="BC34" s="659"/>
      <c r="BD34" s="659"/>
      <c r="BE34" s="659"/>
      <c r="BF34" s="660"/>
      <c r="BG34" s="658" t="s">
        <v>330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331</v>
      </c>
      <c r="CE34" s="695"/>
      <c r="CF34" s="695"/>
      <c r="CG34" s="695"/>
      <c r="CH34" s="695"/>
      <c r="CI34" s="695"/>
      <c r="CJ34" s="695"/>
      <c r="CK34" s="695"/>
      <c r="CL34" s="695"/>
      <c r="CM34" s="695"/>
      <c r="CN34" s="695"/>
      <c r="CO34" s="695"/>
      <c r="CP34" s="695"/>
      <c r="CQ34" s="696"/>
      <c r="CR34" s="679">
        <v>3677090</v>
      </c>
      <c r="CS34" s="680"/>
      <c r="CT34" s="680"/>
      <c r="CU34" s="680"/>
      <c r="CV34" s="680"/>
      <c r="CW34" s="680"/>
      <c r="CX34" s="680"/>
      <c r="CY34" s="681"/>
      <c r="CZ34" s="684">
        <v>13.9</v>
      </c>
      <c r="DA34" s="713"/>
      <c r="DB34" s="713"/>
      <c r="DC34" s="717"/>
      <c r="DD34" s="688">
        <v>564315</v>
      </c>
      <c r="DE34" s="680"/>
      <c r="DF34" s="680"/>
      <c r="DG34" s="680"/>
      <c r="DH34" s="680"/>
      <c r="DI34" s="680"/>
      <c r="DJ34" s="680"/>
      <c r="DK34" s="681"/>
      <c r="DL34" s="688">
        <v>481905</v>
      </c>
      <c r="DM34" s="680"/>
      <c r="DN34" s="680"/>
      <c r="DO34" s="680"/>
      <c r="DP34" s="680"/>
      <c r="DQ34" s="680"/>
      <c r="DR34" s="680"/>
      <c r="DS34" s="680"/>
      <c r="DT34" s="680"/>
      <c r="DU34" s="680"/>
      <c r="DV34" s="681"/>
      <c r="DW34" s="684">
        <v>14</v>
      </c>
      <c r="DX34" s="713"/>
      <c r="DY34" s="713"/>
      <c r="DZ34" s="713"/>
      <c r="EA34" s="713"/>
      <c r="EB34" s="713"/>
      <c r="EC34" s="714"/>
    </row>
    <row r="35" spans="2:133" ht="11.25" customHeight="1" x14ac:dyDescent="0.2">
      <c r="B35" s="676" t="s">
        <v>332</v>
      </c>
      <c r="C35" s="677"/>
      <c r="D35" s="677"/>
      <c r="E35" s="677"/>
      <c r="F35" s="677"/>
      <c r="G35" s="677"/>
      <c r="H35" s="677"/>
      <c r="I35" s="677"/>
      <c r="J35" s="677"/>
      <c r="K35" s="677"/>
      <c r="L35" s="677"/>
      <c r="M35" s="677"/>
      <c r="N35" s="677"/>
      <c r="O35" s="677"/>
      <c r="P35" s="677"/>
      <c r="Q35" s="678"/>
      <c r="R35" s="679">
        <v>614684</v>
      </c>
      <c r="S35" s="680"/>
      <c r="T35" s="680"/>
      <c r="U35" s="680"/>
      <c r="V35" s="680"/>
      <c r="W35" s="680"/>
      <c r="X35" s="680"/>
      <c r="Y35" s="681"/>
      <c r="Z35" s="682">
        <v>2.2999999999999998</v>
      </c>
      <c r="AA35" s="682"/>
      <c r="AB35" s="682"/>
      <c r="AC35" s="682"/>
      <c r="AD35" s="683" t="s">
        <v>241</v>
      </c>
      <c r="AE35" s="683"/>
      <c r="AF35" s="683"/>
      <c r="AG35" s="683"/>
      <c r="AH35" s="683"/>
      <c r="AI35" s="683"/>
      <c r="AJ35" s="683"/>
      <c r="AK35" s="683"/>
      <c r="AL35" s="684" t="s">
        <v>247</v>
      </c>
      <c r="AM35" s="685"/>
      <c r="AN35" s="685"/>
      <c r="AO35" s="686"/>
      <c r="AP35" s="234"/>
      <c r="AQ35" s="752" t="s">
        <v>333</v>
      </c>
      <c r="AR35" s="753"/>
      <c r="AS35" s="753"/>
      <c r="AT35" s="753"/>
      <c r="AU35" s="753"/>
      <c r="AV35" s="753"/>
      <c r="AW35" s="753"/>
      <c r="AX35" s="753"/>
      <c r="AY35" s="754"/>
      <c r="AZ35" s="668">
        <v>766414</v>
      </c>
      <c r="BA35" s="669"/>
      <c r="BB35" s="669"/>
      <c r="BC35" s="669"/>
      <c r="BD35" s="669"/>
      <c r="BE35" s="669"/>
      <c r="BF35" s="755"/>
      <c r="BG35" s="690" t="s">
        <v>334</v>
      </c>
      <c r="BH35" s="691"/>
      <c r="BI35" s="691"/>
      <c r="BJ35" s="691"/>
      <c r="BK35" s="691"/>
      <c r="BL35" s="691"/>
      <c r="BM35" s="691"/>
      <c r="BN35" s="691"/>
      <c r="BO35" s="691"/>
      <c r="BP35" s="691"/>
      <c r="BQ35" s="691"/>
      <c r="BR35" s="691"/>
      <c r="BS35" s="691"/>
      <c r="BT35" s="691"/>
      <c r="BU35" s="692"/>
      <c r="BV35" s="668">
        <v>57397</v>
      </c>
      <c r="BW35" s="669"/>
      <c r="BX35" s="669"/>
      <c r="BY35" s="669"/>
      <c r="BZ35" s="669"/>
      <c r="CA35" s="669"/>
      <c r="CB35" s="755"/>
      <c r="CD35" s="694" t="s">
        <v>335</v>
      </c>
      <c r="CE35" s="695"/>
      <c r="CF35" s="695"/>
      <c r="CG35" s="695"/>
      <c r="CH35" s="695"/>
      <c r="CI35" s="695"/>
      <c r="CJ35" s="695"/>
      <c r="CK35" s="695"/>
      <c r="CL35" s="695"/>
      <c r="CM35" s="695"/>
      <c r="CN35" s="695"/>
      <c r="CO35" s="695"/>
      <c r="CP35" s="695"/>
      <c r="CQ35" s="696"/>
      <c r="CR35" s="679">
        <v>45423</v>
      </c>
      <c r="CS35" s="715"/>
      <c r="CT35" s="715"/>
      <c r="CU35" s="715"/>
      <c r="CV35" s="715"/>
      <c r="CW35" s="715"/>
      <c r="CX35" s="715"/>
      <c r="CY35" s="716"/>
      <c r="CZ35" s="684">
        <v>0.2</v>
      </c>
      <c r="DA35" s="713"/>
      <c r="DB35" s="713"/>
      <c r="DC35" s="717"/>
      <c r="DD35" s="688">
        <v>33157</v>
      </c>
      <c r="DE35" s="715"/>
      <c r="DF35" s="715"/>
      <c r="DG35" s="715"/>
      <c r="DH35" s="715"/>
      <c r="DI35" s="715"/>
      <c r="DJ35" s="715"/>
      <c r="DK35" s="716"/>
      <c r="DL35" s="688">
        <v>18156</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2">
      <c r="B36" s="676" t="s">
        <v>336</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241</v>
      </c>
      <c r="AA36" s="682"/>
      <c r="AB36" s="682"/>
      <c r="AC36" s="682"/>
      <c r="AD36" s="683" t="s">
        <v>241</v>
      </c>
      <c r="AE36" s="683"/>
      <c r="AF36" s="683"/>
      <c r="AG36" s="683"/>
      <c r="AH36" s="683"/>
      <c r="AI36" s="683"/>
      <c r="AJ36" s="683"/>
      <c r="AK36" s="683"/>
      <c r="AL36" s="684" t="s">
        <v>241</v>
      </c>
      <c r="AM36" s="685"/>
      <c r="AN36" s="685"/>
      <c r="AO36" s="686"/>
      <c r="AQ36" s="756" t="s">
        <v>337</v>
      </c>
      <c r="AR36" s="757"/>
      <c r="AS36" s="757"/>
      <c r="AT36" s="757"/>
      <c r="AU36" s="757"/>
      <c r="AV36" s="757"/>
      <c r="AW36" s="757"/>
      <c r="AX36" s="757"/>
      <c r="AY36" s="758"/>
      <c r="AZ36" s="679">
        <v>233050</v>
      </c>
      <c r="BA36" s="680"/>
      <c r="BB36" s="680"/>
      <c r="BC36" s="680"/>
      <c r="BD36" s="715"/>
      <c r="BE36" s="715"/>
      <c r="BF36" s="738"/>
      <c r="BG36" s="694" t="s">
        <v>338</v>
      </c>
      <c r="BH36" s="695"/>
      <c r="BI36" s="695"/>
      <c r="BJ36" s="695"/>
      <c r="BK36" s="695"/>
      <c r="BL36" s="695"/>
      <c r="BM36" s="695"/>
      <c r="BN36" s="695"/>
      <c r="BO36" s="695"/>
      <c r="BP36" s="695"/>
      <c r="BQ36" s="695"/>
      <c r="BR36" s="695"/>
      <c r="BS36" s="695"/>
      <c r="BT36" s="695"/>
      <c r="BU36" s="696"/>
      <c r="BV36" s="679">
        <v>41721</v>
      </c>
      <c r="BW36" s="680"/>
      <c r="BX36" s="680"/>
      <c r="BY36" s="680"/>
      <c r="BZ36" s="680"/>
      <c r="CA36" s="680"/>
      <c r="CB36" s="689"/>
      <c r="CD36" s="694" t="s">
        <v>339</v>
      </c>
      <c r="CE36" s="695"/>
      <c r="CF36" s="695"/>
      <c r="CG36" s="695"/>
      <c r="CH36" s="695"/>
      <c r="CI36" s="695"/>
      <c r="CJ36" s="695"/>
      <c r="CK36" s="695"/>
      <c r="CL36" s="695"/>
      <c r="CM36" s="695"/>
      <c r="CN36" s="695"/>
      <c r="CO36" s="695"/>
      <c r="CP36" s="695"/>
      <c r="CQ36" s="696"/>
      <c r="CR36" s="679">
        <v>6867659</v>
      </c>
      <c r="CS36" s="680"/>
      <c r="CT36" s="680"/>
      <c r="CU36" s="680"/>
      <c r="CV36" s="680"/>
      <c r="CW36" s="680"/>
      <c r="CX36" s="680"/>
      <c r="CY36" s="681"/>
      <c r="CZ36" s="684">
        <v>26</v>
      </c>
      <c r="DA36" s="713"/>
      <c r="DB36" s="713"/>
      <c r="DC36" s="717"/>
      <c r="DD36" s="688">
        <v>725686</v>
      </c>
      <c r="DE36" s="680"/>
      <c r="DF36" s="680"/>
      <c r="DG36" s="680"/>
      <c r="DH36" s="680"/>
      <c r="DI36" s="680"/>
      <c r="DJ36" s="680"/>
      <c r="DK36" s="681"/>
      <c r="DL36" s="688">
        <v>608502</v>
      </c>
      <c r="DM36" s="680"/>
      <c r="DN36" s="680"/>
      <c r="DO36" s="680"/>
      <c r="DP36" s="680"/>
      <c r="DQ36" s="680"/>
      <c r="DR36" s="680"/>
      <c r="DS36" s="680"/>
      <c r="DT36" s="680"/>
      <c r="DU36" s="680"/>
      <c r="DV36" s="681"/>
      <c r="DW36" s="684">
        <v>17.7</v>
      </c>
      <c r="DX36" s="713"/>
      <c r="DY36" s="713"/>
      <c r="DZ36" s="713"/>
      <c r="EA36" s="713"/>
      <c r="EB36" s="713"/>
      <c r="EC36" s="714"/>
    </row>
    <row r="37" spans="2:133" ht="11.25" customHeight="1" x14ac:dyDescent="0.2">
      <c r="B37" s="676" t="s">
        <v>340</v>
      </c>
      <c r="C37" s="677"/>
      <c r="D37" s="677"/>
      <c r="E37" s="677"/>
      <c r="F37" s="677"/>
      <c r="G37" s="677"/>
      <c r="H37" s="677"/>
      <c r="I37" s="677"/>
      <c r="J37" s="677"/>
      <c r="K37" s="677"/>
      <c r="L37" s="677"/>
      <c r="M37" s="677"/>
      <c r="N37" s="677"/>
      <c r="O37" s="677"/>
      <c r="P37" s="677"/>
      <c r="Q37" s="678"/>
      <c r="R37" s="679">
        <v>145184</v>
      </c>
      <c r="S37" s="680"/>
      <c r="T37" s="680"/>
      <c r="U37" s="680"/>
      <c r="V37" s="680"/>
      <c r="W37" s="680"/>
      <c r="X37" s="680"/>
      <c r="Y37" s="681"/>
      <c r="Z37" s="682">
        <v>0.5</v>
      </c>
      <c r="AA37" s="682"/>
      <c r="AB37" s="682"/>
      <c r="AC37" s="682"/>
      <c r="AD37" s="683" t="s">
        <v>241</v>
      </c>
      <c r="AE37" s="683"/>
      <c r="AF37" s="683"/>
      <c r="AG37" s="683"/>
      <c r="AH37" s="683"/>
      <c r="AI37" s="683"/>
      <c r="AJ37" s="683"/>
      <c r="AK37" s="683"/>
      <c r="AL37" s="684" t="s">
        <v>241</v>
      </c>
      <c r="AM37" s="685"/>
      <c r="AN37" s="685"/>
      <c r="AO37" s="686"/>
      <c r="AQ37" s="756" t="s">
        <v>341</v>
      </c>
      <c r="AR37" s="757"/>
      <c r="AS37" s="757"/>
      <c r="AT37" s="757"/>
      <c r="AU37" s="757"/>
      <c r="AV37" s="757"/>
      <c r="AW37" s="757"/>
      <c r="AX37" s="757"/>
      <c r="AY37" s="758"/>
      <c r="AZ37" s="679">
        <v>12292</v>
      </c>
      <c r="BA37" s="680"/>
      <c r="BB37" s="680"/>
      <c r="BC37" s="680"/>
      <c r="BD37" s="715"/>
      <c r="BE37" s="715"/>
      <c r="BF37" s="738"/>
      <c r="BG37" s="694" t="s">
        <v>342</v>
      </c>
      <c r="BH37" s="695"/>
      <c r="BI37" s="695"/>
      <c r="BJ37" s="695"/>
      <c r="BK37" s="695"/>
      <c r="BL37" s="695"/>
      <c r="BM37" s="695"/>
      <c r="BN37" s="695"/>
      <c r="BO37" s="695"/>
      <c r="BP37" s="695"/>
      <c r="BQ37" s="695"/>
      <c r="BR37" s="695"/>
      <c r="BS37" s="695"/>
      <c r="BT37" s="695"/>
      <c r="BU37" s="696"/>
      <c r="BV37" s="679">
        <v>1975</v>
      </c>
      <c r="BW37" s="680"/>
      <c r="BX37" s="680"/>
      <c r="BY37" s="680"/>
      <c r="BZ37" s="680"/>
      <c r="CA37" s="680"/>
      <c r="CB37" s="689"/>
      <c r="CD37" s="694" t="s">
        <v>343</v>
      </c>
      <c r="CE37" s="695"/>
      <c r="CF37" s="695"/>
      <c r="CG37" s="695"/>
      <c r="CH37" s="695"/>
      <c r="CI37" s="695"/>
      <c r="CJ37" s="695"/>
      <c r="CK37" s="695"/>
      <c r="CL37" s="695"/>
      <c r="CM37" s="695"/>
      <c r="CN37" s="695"/>
      <c r="CO37" s="695"/>
      <c r="CP37" s="695"/>
      <c r="CQ37" s="696"/>
      <c r="CR37" s="679">
        <v>355974</v>
      </c>
      <c r="CS37" s="715"/>
      <c r="CT37" s="715"/>
      <c r="CU37" s="715"/>
      <c r="CV37" s="715"/>
      <c r="CW37" s="715"/>
      <c r="CX37" s="715"/>
      <c r="CY37" s="716"/>
      <c r="CZ37" s="684">
        <v>1.3</v>
      </c>
      <c r="DA37" s="713"/>
      <c r="DB37" s="713"/>
      <c r="DC37" s="717"/>
      <c r="DD37" s="688">
        <v>292974</v>
      </c>
      <c r="DE37" s="715"/>
      <c r="DF37" s="715"/>
      <c r="DG37" s="715"/>
      <c r="DH37" s="715"/>
      <c r="DI37" s="715"/>
      <c r="DJ37" s="715"/>
      <c r="DK37" s="716"/>
      <c r="DL37" s="688">
        <v>276183</v>
      </c>
      <c r="DM37" s="715"/>
      <c r="DN37" s="715"/>
      <c r="DO37" s="715"/>
      <c r="DP37" s="715"/>
      <c r="DQ37" s="715"/>
      <c r="DR37" s="715"/>
      <c r="DS37" s="715"/>
      <c r="DT37" s="715"/>
      <c r="DU37" s="715"/>
      <c r="DV37" s="716"/>
      <c r="DW37" s="684">
        <v>8</v>
      </c>
      <c r="DX37" s="713"/>
      <c r="DY37" s="713"/>
      <c r="DZ37" s="713"/>
      <c r="EA37" s="713"/>
      <c r="EB37" s="713"/>
      <c r="EC37" s="714"/>
    </row>
    <row r="38" spans="2:133" ht="11.25" customHeight="1" x14ac:dyDescent="0.2">
      <c r="B38" s="724" t="s">
        <v>344</v>
      </c>
      <c r="C38" s="725"/>
      <c r="D38" s="725"/>
      <c r="E38" s="725"/>
      <c r="F38" s="725"/>
      <c r="G38" s="725"/>
      <c r="H38" s="725"/>
      <c r="I38" s="725"/>
      <c r="J38" s="725"/>
      <c r="K38" s="725"/>
      <c r="L38" s="725"/>
      <c r="M38" s="725"/>
      <c r="N38" s="725"/>
      <c r="O38" s="725"/>
      <c r="P38" s="725"/>
      <c r="Q38" s="726"/>
      <c r="R38" s="759">
        <v>26943885</v>
      </c>
      <c r="S38" s="760"/>
      <c r="T38" s="760"/>
      <c r="U38" s="760"/>
      <c r="V38" s="760"/>
      <c r="W38" s="760"/>
      <c r="X38" s="760"/>
      <c r="Y38" s="761"/>
      <c r="Z38" s="762">
        <v>100</v>
      </c>
      <c r="AA38" s="762"/>
      <c r="AB38" s="762"/>
      <c r="AC38" s="762"/>
      <c r="AD38" s="763">
        <v>3302188</v>
      </c>
      <c r="AE38" s="763"/>
      <c r="AF38" s="763"/>
      <c r="AG38" s="763"/>
      <c r="AH38" s="763"/>
      <c r="AI38" s="763"/>
      <c r="AJ38" s="763"/>
      <c r="AK38" s="763"/>
      <c r="AL38" s="764">
        <v>100</v>
      </c>
      <c r="AM38" s="750"/>
      <c r="AN38" s="750"/>
      <c r="AO38" s="765"/>
      <c r="AQ38" s="756" t="s">
        <v>345</v>
      </c>
      <c r="AR38" s="757"/>
      <c r="AS38" s="757"/>
      <c r="AT38" s="757"/>
      <c r="AU38" s="757"/>
      <c r="AV38" s="757"/>
      <c r="AW38" s="757"/>
      <c r="AX38" s="757"/>
      <c r="AY38" s="758"/>
      <c r="AZ38" s="679">
        <v>651</v>
      </c>
      <c r="BA38" s="680"/>
      <c r="BB38" s="680"/>
      <c r="BC38" s="680"/>
      <c r="BD38" s="715"/>
      <c r="BE38" s="715"/>
      <c r="BF38" s="738"/>
      <c r="BG38" s="694" t="s">
        <v>346</v>
      </c>
      <c r="BH38" s="695"/>
      <c r="BI38" s="695"/>
      <c r="BJ38" s="695"/>
      <c r="BK38" s="695"/>
      <c r="BL38" s="695"/>
      <c r="BM38" s="695"/>
      <c r="BN38" s="695"/>
      <c r="BO38" s="695"/>
      <c r="BP38" s="695"/>
      <c r="BQ38" s="695"/>
      <c r="BR38" s="695"/>
      <c r="BS38" s="695"/>
      <c r="BT38" s="695"/>
      <c r="BU38" s="696"/>
      <c r="BV38" s="679">
        <v>3464</v>
      </c>
      <c r="BW38" s="680"/>
      <c r="BX38" s="680"/>
      <c r="BY38" s="680"/>
      <c r="BZ38" s="680"/>
      <c r="CA38" s="680"/>
      <c r="CB38" s="689"/>
      <c r="CD38" s="694" t="s">
        <v>347</v>
      </c>
      <c r="CE38" s="695"/>
      <c r="CF38" s="695"/>
      <c r="CG38" s="695"/>
      <c r="CH38" s="695"/>
      <c r="CI38" s="695"/>
      <c r="CJ38" s="695"/>
      <c r="CK38" s="695"/>
      <c r="CL38" s="695"/>
      <c r="CM38" s="695"/>
      <c r="CN38" s="695"/>
      <c r="CO38" s="695"/>
      <c r="CP38" s="695"/>
      <c r="CQ38" s="696"/>
      <c r="CR38" s="679">
        <v>521072</v>
      </c>
      <c r="CS38" s="680"/>
      <c r="CT38" s="680"/>
      <c r="CU38" s="680"/>
      <c r="CV38" s="680"/>
      <c r="CW38" s="680"/>
      <c r="CX38" s="680"/>
      <c r="CY38" s="681"/>
      <c r="CZ38" s="684">
        <v>2</v>
      </c>
      <c r="DA38" s="713"/>
      <c r="DB38" s="713"/>
      <c r="DC38" s="717"/>
      <c r="DD38" s="688">
        <v>404506</v>
      </c>
      <c r="DE38" s="680"/>
      <c r="DF38" s="680"/>
      <c r="DG38" s="680"/>
      <c r="DH38" s="680"/>
      <c r="DI38" s="680"/>
      <c r="DJ38" s="680"/>
      <c r="DK38" s="681"/>
      <c r="DL38" s="688">
        <v>376670</v>
      </c>
      <c r="DM38" s="680"/>
      <c r="DN38" s="680"/>
      <c r="DO38" s="680"/>
      <c r="DP38" s="680"/>
      <c r="DQ38" s="680"/>
      <c r="DR38" s="680"/>
      <c r="DS38" s="680"/>
      <c r="DT38" s="680"/>
      <c r="DU38" s="680"/>
      <c r="DV38" s="681"/>
      <c r="DW38" s="684">
        <v>10.9</v>
      </c>
      <c r="DX38" s="713"/>
      <c r="DY38" s="713"/>
      <c r="DZ38" s="713"/>
      <c r="EA38" s="713"/>
      <c r="EB38" s="713"/>
      <c r="EC38" s="714"/>
    </row>
    <row r="39" spans="2:133" ht="11.25" customHeight="1" x14ac:dyDescent="0.2">
      <c r="AQ39" s="756" t="s">
        <v>348</v>
      </c>
      <c r="AR39" s="757"/>
      <c r="AS39" s="757"/>
      <c r="AT39" s="757"/>
      <c r="AU39" s="757"/>
      <c r="AV39" s="757"/>
      <c r="AW39" s="757"/>
      <c r="AX39" s="757"/>
      <c r="AY39" s="758"/>
      <c r="AZ39" s="679" t="s">
        <v>241</v>
      </c>
      <c r="BA39" s="680"/>
      <c r="BB39" s="680"/>
      <c r="BC39" s="680"/>
      <c r="BD39" s="715"/>
      <c r="BE39" s="715"/>
      <c r="BF39" s="738"/>
      <c r="BG39" s="770" t="s">
        <v>349</v>
      </c>
      <c r="BH39" s="771"/>
      <c r="BI39" s="771"/>
      <c r="BJ39" s="771"/>
      <c r="BK39" s="771"/>
      <c r="BL39" s="235"/>
      <c r="BM39" s="695" t="s">
        <v>350</v>
      </c>
      <c r="BN39" s="695"/>
      <c r="BO39" s="695"/>
      <c r="BP39" s="695"/>
      <c r="BQ39" s="695"/>
      <c r="BR39" s="695"/>
      <c r="BS39" s="695"/>
      <c r="BT39" s="695"/>
      <c r="BU39" s="696"/>
      <c r="BV39" s="679">
        <v>87</v>
      </c>
      <c r="BW39" s="680"/>
      <c r="BX39" s="680"/>
      <c r="BY39" s="680"/>
      <c r="BZ39" s="680"/>
      <c r="CA39" s="680"/>
      <c r="CB39" s="689"/>
      <c r="CD39" s="694" t="s">
        <v>351</v>
      </c>
      <c r="CE39" s="695"/>
      <c r="CF39" s="695"/>
      <c r="CG39" s="695"/>
      <c r="CH39" s="695"/>
      <c r="CI39" s="695"/>
      <c r="CJ39" s="695"/>
      <c r="CK39" s="695"/>
      <c r="CL39" s="695"/>
      <c r="CM39" s="695"/>
      <c r="CN39" s="695"/>
      <c r="CO39" s="695"/>
      <c r="CP39" s="695"/>
      <c r="CQ39" s="696"/>
      <c r="CR39" s="679">
        <v>10675132</v>
      </c>
      <c r="CS39" s="715"/>
      <c r="CT39" s="715"/>
      <c r="CU39" s="715"/>
      <c r="CV39" s="715"/>
      <c r="CW39" s="715"/>
      <c r="CX39" s="715"/>
      <c r="CY39" s="716"/>
      <c r="CZ39" s="684">
        <v>40.4</v>
      </c>
      <c r="DA39" s="713"/>
      <c r="DB39" s="713"/>
      <c r="DC39" s="717"/>
      <c r="DD39" s="688">
        <v>191550</v>
      </c>
      <c r="DE39" s="715"/>
      <c r="DF39" s="715"/>
      <c r="DG39" s="715"/>
      <c r="DH39" s="715"/>
      <c r="DI39" s="715"/>
      <c r="DJ39" s="715"/>
      <c r="DK39" s="716"/>
      <c r="DL39" s="688" t="s">
        <v>241</v>
      </c>
      <c r="DM39" s="715"/>
      <c r="DN39" s="715"/>
      <c r="DO39" s="715"/>
      <c r="DP39" s="715"/>
      <c r="DQ39" s="715"/>
      <c r="DR39" s="715"/>
      <c r="DS39" s="715"/>
      <c r="DT39" s="715"/>
      <c r="DU39" s="715"/>
      <c r="DV39" s="716"/>
      <c r="DW39" s="684" t="s">
        <v>241</v>
      </c>
      <c r="DX39" s="713"/>
      <c r="DY39" s="713"/>
      <c r="DZ39" s="713"/>
      <c r="EA39" s="713"/>
      <c r="EB39" s="713"/>
      <c r="EC39" s="714"/>
    </row>
    <row r="40" spans="2:133" ht="11.25" customHeight="1" x14ac:dyDescent="0.2">
      <c r="AQ40" s="756" t="s">
        <v>352</v>
      </c>
      <c r="AR40" s="757"/>
      <c r="AS40" s="757"/>
      <c r="AT40" s="757"/>
      <c r="AU40" s="757"/>
      <c r="AV40" s="757"/>
      <c r="AW40" s="757"/>
      <c r="AX40" s="757"/>
      <c r="AY40" s="758"/>
      <c r="AZ40" s="679">
        <v>137890</v>
      </c>
      <c r="BA40" s="680"/>
      <c r="BB40" s="680"/>
      <c r="BC40" s="680"/>
      <c r="BD40" s="715"/>
      <c r="BE40" s="715"/>
      <c r="BF40" s="738"/>
      <c r="BG40" s="770"/>
      <c r="BH40" s="771"/>
      <c r="BI40" s="771"/>
      <c r="BJ40" s="771"/>
      <c r="BK40" s="771"/>
      <c r="BL40" s="235"/>
      <c r="BM40" s="695" t="s">
        <v>353</v>
      </c>
      <c r="BN40" s="695"/>
      <c r="BO40" s="695"/>
      <c r="BP40" s="695"/>
      <c r="BQ40" s="695"/>
      <c r="BR40" s="695"/>
      <c r="BS40" s="695"/>
      <c r="BT40" s="695"/>
      <c r="BU40" s="696"/>
      <c r="BV40" s="679" t="s">
        <v>247</v>
      </c>
      <c r="BW40" s="680"/>
      <c r="BX40" s="680"/>
      <c r="BY40" s="680"/>
      <c r="BZ40" s="680"/>
      <c r="CA40" s="680"/>
      <c r="CB40" s="689"/>
      <c r="CD40" s="694" t="s">
        <v>354</v>
      </c>
      <c r="CE40" s="695"/>
      <c r="CF40" s="695"/>
      <c r="CG40" s="695"/>
      <c r="CH40" s="695"/>
      <c r="CI40" s="695"/>
      <c r="CJ40" s="695"/>
      <c r="CK40" s="695"/>
      <c r="CL40" s="695"/>
      <c r="CM40" s="695"/>
      <c r="CN40" s="695"/>
      <c r="CO40" s="695"/>
      <c r="CP40" s="695"/>
      <c r="CQ40" s="696"/>
      <c r="CR40" s="679">
        <v>1004083</v>
      </c>
      <c r="CS40" s="680"/>
      <c r="CT40" s="680"/>
      <c r="CU40" s="680"/>
      <c r="CV40" s="680"/>
      <c r="CW40" s="680"/>
      <c r="CX40" s="680"/>
      <c r="CY40" s="681"/>
      <c r="CZ40" s="684">
        <v>3.8</v>
      </c>
      <c r="DA40" s="713"/>
      <c r="DB40" s="713"/>
      <c r="DC40" s="717"/>
      <c r="DD40" s="688">
        <v>400</v>
      </c>
      <c r="DE40" s="680"/>
      <c r="DF40" s="680"/>
      <c r="DG40" s="680"/>
      <c r="DH40" s="680"/>
      <c r="DI40" s="680"/>
      <c r="DJ40" s="680"/>
      <c r="DK40" s="681"/>
      <c r="DL40" s="688" t="s">
        <v>247</v>
      </c>
      <c r="DM40" s="680"/>
      <c r="DN40" s="680"/>
      <c r="DO40" s="680"/>
      <c r="DP40" s="680"/>
      <c r="DQ40" s="680"/>
      <c r="DR40" s="680"/>
      <c r="DS40" s="680"/>
      <c r="DT40" s="680"/>
      <c r="DU40" s="680"/>
      <c r="DV40" s="681"/>
      <c r="DW40" s="684" t="s">
        <v>247</v>
      </c>
      <c r="DX40" s="713"/>
      <c r="DY40" s="713"/>
      <c r="DZ40" s="713"/>
      <c r="EA40" s="713"/>
      <c r="EB40" s="713"/>
      <c r="EC40" s="714"/>
    </row>
    <row r="41" spans="2:133" ht="11.25" customHeight="1" x14ac:dyDescent="0.2">
      <c r="AQ41" s="766" t="s">
        <v>355</v>
      </c>
      <c r="AR41" s="767"/>
      <c r="AS41" s="767"/>
      <c r="AT41" s="767"/>
      <c r="AU41" s="767"/>
      <c r="AV41" s="767"/>
      <c r="AW41" s="767"/>
      <c r="AX41" s="767"/>
      <c r="AY41" s="768"/>
      <c r="AZ41" s="759">
        <v>382531</v>
      </c>
      <c r="BA41" s="760"/>
      <c r="BB41" s="760"/>
      <c r="BC41" s="760"/>
      <c r="BD41" s="749"/>
      <c r="BE41" s="749"/>
      <c r="BF41" s="751"/>
      <c r="BG41" s="772"/>
      <c r="BH41" s="773"/>
      <c r="BI41" s="773"/>
      <c r="BJ41" s="773"/>
      <c r="BK41" s="773"/>
      <c r="BL41" s="236"/>
      <c r="BM41" s="704" t="s">
        <v>356</v>
      </c>
      <c r="BN41" s="704"/>
      <c r="BO41" s="704"/>
      <c r="BP41" s="704"/>
      <c r="BQ41" s="704"/>
      <c r="BR41" s="704"/>
      <c r="BS41" s="704"/>
      <c r="BT41" s="704"/>
      <c r="BU41" s="705"/>
      <c r="BV41" s="759">
        <v>302</v>
      </c>
      <c r="BW41" s="760"/>
      <c r="BX41" s="760"/>
      <c r="BY41" s="760"/>
      <c r="BZ41" s="760"/>
      <c r="CA41" s="760"/>
      <c r="CB41" s="769"/>
      <c r="CD41" s="694" t="s">
        <v>357</v>
      </c>
      <c r="CE41" s="695"/>
      <c r="CF41" s="695"/>
      <c r="CG41" s="695"/>
      <c r="CH41" s="695"/>
      <c r="CI41" s="695"/>
      <c r="CJ41" s="695"/>
      <c r="CK41" s="695"/>
      <c r="CL41" s="695"/>
      <c r="CM41" s="695"/>
      <c r="CN41" s="695"/>
      <c r="CO41" s="695"/>
      <c r="CP41" s="695"/>
      <c r="CQ41" s="696"/>
      <c r="CR41" s="679" t="s">
        <v>247</v>
      </c>
      <c r="CS41" s="715"/>
      <c r="CT41" s="715"/>
      <c r="CU41" s="715"/>
      <c r="CV41" s="715"/>
      <c r="CW41" s="715"/>
      <c r="CX41" s="715"/>
      <c r="CY41" s="716"/>
      <c r="CZ41" s="684" t="s">
        <v>247</v>
      </c>
      <c r="DA41" s="713"/>
      <c r="DB41" s="713"/>
      <c r="DC41" s="717"/>
      <c r="DD41" s="688" t="s">
        <v>247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359</v>
      </c>
      <c r="CE42" s="677"/>
      <c r="CF42" s="677"/>
      <c r="CG42" s="677"/>
      <c r="CH42" s="677"/>
      <c r="CI42" s="677"/>
      <c r="CJ42" s="677"/>
      <c r="CK42" s="677"/>
      <c r="CL42" s="677"/>
      <c r="CM42" s="677"/>
      <c r="CN42" s="677"/>
      <c r="CO42" s="677"/>
      <c r="CP42" s="677"/>
      <c r="CQ42" s="678"/>
      <c r="CR42" s="679">
        <v>873904</v>
      </c>
      <c r="CS42" s="680"/>
      <c r="CT42" s="680"/>
      <c r="CU42" s="680"/>
      <c r="CV42" s="680"/>
      <c r="CW42" s="680"/>
      <c r="CX42" s="680"/>
      <c r="CY42" s="681"/>
      <c r="CZ42" s="684">
        <v>3.3</v>
      </c>
      <c r="DA42" s="685"/>
      <c r="DB42" s="685"/>
      <c r="DC42" s="780"/>
      <c r="DD42" s="688">
        <v>230201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361</v>
      </c>
      <c r="CE43" s="677"/>
      <c r="CF43" s="677"/>
      <c r="CG43" s="677"/>
      <c r="CH43" s="677"/>
      <c r="CI43" s="677"/>
      <c r="CJ43" s="677"/>
      <c r="CK43" s="677"/>
      <c r="CL43" s="677"/>
      <c r="CM43" s="677"/>
      <c r="CN43" s="677"/>
      <c r="CO43" s="677"/>
      <c r="CP43" s="677"/>
      <c r="CQ43" s="678"/>
      <c r="CR43" s="679">
        <v>35457</v>
      </c>
      <c r="CS43" s="715"/>
      <c r="CT43" s="715"/>
      <c r="CU43" s="715"/>
      <c r="CV43" s="715"/>
      <c r="CW43" s="715"/>
      <c r="CX43" s="715"/>
      <c r="CY43" s="716"/>
      <c r="CZ43" s="684">
        <v>0.1</v>
      </c>
      <c r="DA43" s="713"/>
      <c r="DB43" s="713"/>
      <c r="DC43" s="717"/>
      <c r="DD43" s="688">
        <v>35457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362</v>
      </c>
      <c r="CD44" s="791" t="s">
        <v>314</v>
      </c>
      <c r="CE44" s="792"/>
      <c r="CF44" s="676" t="s">
        <v>363</v>
      </c>
      <c r="CG44" s="677"/>
      <c r="CH44" s="677"/>
      <c r="CI44" s="677"/>
      <c r="CJ44" s="677"/>
      <c r="CK44" s="677"/>
      <c r="CL44" s="677"/>
      <c r="CM44" s="677"/>
      <c r="CN44" s="677"/>
      <c r="CO44" s="677"/>
      <c r="CP44" s="677"/>
      <c r="CQ44" s="678"/>
      <c r="CR44" s="679">
        <v>818152</v>
      </c>
      <c r="CS44" s="680"/>
      <c r="CT44" s="680"/>
      <c r="CU44" s="680"/>
      <c r="CV44" s="680"/>
      <c r="CW44" s="680"/>
      <c r="CX44" s="680"/>
      <c r="CY44" s="681"/>
      <c r="CZ44" s="684">
        <v>3.1</v>
      </c>
      <c r="DA44" s="685"/>
      <c r="DB44" s="685"/>
      <c r="DC44" s="780"/>
      <c r="DD44" s="688">
        <v>186703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364</v>
      </c>
      <c r="CG45" s="677"/>
      <c r="CH45" s="677"/>
      <c r="CI45" s="677"/>
      <c r="CJ45" s="677"/>
      <c r="CK45" s="677"/>
      <c r="CL45" s="677"/>
      <c r="CM45" s="677"/>
      <c r="CN45" s="677"/>
      <c r="CO45" s="677"/>
      <c r="CP45" s="677"/>
      <c r="CQ45" s="678"/>
      <c r="CR45" s="679">
        <v>129893</v>
      </c>
      <c r="CS45" s="715"/>
      <c r="CT45" s="715"/>
      <c r="CU45" s="715"/>
      <c r="CV45" s="715"/>
      <c r="CW45" s="715"/>
      <c r="CX45" s="715"/>
      <c r="CY45" s="716"/>
      <c r="CZ45" s="684">
        <v>0.5</v>
      </c>
      <c r="DA45" s="713"/>
      <c r="DB45" s="713"/>
      <c r="DC45" s="717"/>
      <c r="DD45" s="688">
        <v>16535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365</v>
      </c>
      <c r="CG46" s="677"/>
      <c r="CH46" s="677"/>
      <c r="CI46" s="677"/>
      <c r="CJ46" s="677"/>
      <c r="CK46" s="677"/>
      <c r="CL46" s="677"/>
      <c r="CM46" s="677"/>
      <c r="CN46" s="677"/>
      <c r="CO46" s="677"/>
      <c r="CP46" s="677"/>
      <c r="CQ46" s="678"/>
      <c r="CR46" s="679">
        <v>678259</v>
      </c>
      <c r="CS46" s="680"/>
      <c r="CT46" s="680"/>
      <c r="CU46" s="680"/>
      <c r="CV46" s="680"/>
      <c r="CW46" s="680"/>
      <c r="CX46" s="680"/>
      <c r="CY46" s="681"/>
      <c r="CZ46" s="684">
        <v>2.6</v>
      </c>
      <c r="DA46" s="685"/>
      <c r="DB46" s="685"/>
      <c r="DC46" s="780"/>
      <c r="DD46" s="688">
        <v>170168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366</v>
      </c>
      <c r="CG47" s="677"/>
      <c r="CH47" s="677"/>
      <c r="CI47" s="677"/>
      <c r="CJ47" s="677"/>
      <c r="CK47" s="677"/>
      <c r="CL47" s="677"/>
      <c r="CM47" s="677"/>
      <c r="CN47" s="677"/>
      <c r="CO47" s="677"/>
      <c r="CP47" s="677"/>
      <c r="CQ47" s="678"/>
      <c r="CR47" s="679">
        <v>55752</v>
      </c>
      <c r="CS47" s="715"/>
      <c r="CT47" s="715"/>
      <c r="CU47" s="715"/>
      <c r="CV47" s="715"/>
      <c r="CW47" s="715"/>
      <c r="CX47" s="715"/>
      <c r="CY47" s="716"/>
      <c r="CZ47" s="684">
        <v>0.2</v>
      </c>
      <c r="DA47" s="713"/>
      <c r="DB47" s="713"/>
      <c r="DC47" s="717"/>
      <c r="DD47" s="688">
        <v>43498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367</v>
      </c>
      <c r="CG48" s="677"/>
      <c r="CH48" s="677"/>
      <c r="CI48" s="677"/>
      <c r="CJ48" s="677"/>
      <c r="CK48" s="677"/>
      <c r="CL48" s="677"/>
      <c r="CM48" s="677"/>
      <c r="CN48" s="677"/>
      <c r="CO48" s="677"/>
      <c r="CP48" s="677"/>
      <c r="CQ48" s="678"/>
      <c r="CR48" s="679" t="s">
        <v>247</v>
      </c>
      <c r="CS48" s="680"/>
      <c r="CT48" s="680"/>
      <c r="CU48" s="680"/>
      <c r="CV48" s="680"/>
      <c r="CW48" s="680"/>
      <c r="CX48" s="680"/>
      <c r="CY48" s="681"/>
      <c r="CZ48" s="684" t="s">
        <v>247</v>
      </c>
      <c r="DA48" s="685"/>
      <c r="DB48" s="685"/>
      <c r="DC48" s="780"/>
      <c r="DD48" s="688" t="s">
        <v>247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368</v>
      </c>
      <c r="CE49" s="725"/>
      <c r="CF49" s="725"/>
      <c r="CG49" s="725"/>
      <c r="CH49" s="725"/>
      <c r="CI49" s="725"/>
      <c r="CJ49" s="725"/>
      <c r="CK49" s="725"/>
      <c r="CL49" s="725"/>
      <c r="CM49" s="725"/>
      <c r="CN49" s="725"/>
      <c r="CO49" s="725"/>
      <c r="CP49" s="725"/>
      <c r="CQ49" s="726"/>
      <c r="CR49" s="759">
        <v>26445644</v>
      </c>
      <c r="CS49" s="749"/>
      <c r="CT49" s="749"/>
      <c r="CU49" s="749"/>
      <c r="CV49" s="749"/>
      <c r="CW49" s="749"/>
      <c r="CX49" s="749"/>
      <c r="CY49" s="781"/>
      <c r="CZ49" s="764">
        <v>100</v>
      </c>
      <c r="DA49" s="782"/>
      <c r="DB49" s="782"/>
      <c r="DC49" s="783"/>
      <c r="DD49" s="784">
        <v>4001057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PypZVudd34HnHdme+oQ2KZjHqRZUx4nurlbXPYSHi3QbSAFmdR3UnXykBIidU+37NX1QhPMJsD2xd66NHE4NNQ==" saltValue="vjzAmaXp02gyvq66h4k5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370</v>
      </c>
      <c r="DK2" s="827"/>
      <c r="DL2" s="827"/>
      <c r="DM2" s="827"/>
      <c r="DN2" s="827"/>
      <c r="DO2" s="828"/>
      <c r="DP2" s="249"/>
      <c r="DQ2" s="826" t="s">
        <v>371</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372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374</v>
      </c>
      <c r="B5" s="821"/>
      <c r="C5" s="821"/>
      <c r="D5" s="821"/>
      <c r="E5" s="821"/>
      <c r="F5" s="821"/>
      <c r="G5" s="821"/>
      <c r="H5" s="821"/>
      <c r="I5" s="821"/>
      <c r="J5" s="821"/>
      <c r="K5" s="821"/>
      <c r="L5" s="821"/>
      <c r="M5" s="821"/>
      <c r="N5" s="821"/>
      <c r="O5" s="821"/>
      <c r="P5" s="822"/>
      <c r="Q5" s="797" t="s">
        <v>375</v>
      </c>
      <c r="R5" s="798"/>
      <c r="S5" s="798"/>
      <c r="T5" s="798"/>
      <c r="U5" s="799"/>
      <c r="V5" s="797" t="s">
        <v>376</v>
      </c>
      <c r="W5" s="798"/>
      <c r="X5" s="798"/>
      <c r="Y5" s="798"/>
      <c r="Z5" s="799"/>
      <c r="AA5" s="797" t="s">
        <v>377</v>
      </c>
      <c r="AB5" s="798"/>
      <c r="AC5" s="798"/>
      <c r="AD5" s="798"/>
      <c r="AE5" s="798"/>
      <c r="AF5" s="830" t="s">
        <v>378</v>
      </c>
      <c r="AG5" s="798"/>
      <c r="AH5" s="798"/>
      <c r="AI5" s="798"/>
      <c r="AJ5" s="809"/>
      <c r="AK5" s="798" t="s">
        <v>379</v>
      </c>
      <c r="AL5" s="798"/>
      <c r="AM5" s="798"/>
      <c r="AN5" s="798"/>
      <c r="AO5" s="799"/>
      <c r="AP5" s="797" t="s">
        <v>380</v>
      </c>
      <c r="AQ5" s="798"/>
      <c r="AR5" s="798"/>
      <c r="AS5" s="798"/>
      <c r="AT5" s="799"/>
      <c r="AU5" s="797" t="s">
        <v>381</v>
      </c>
      <c r="AV5" s="798"/>
      <c r="AW5" s="798"/>
      <c r="AX5" s="798"/>
      <c r="AY5" s="809"/>
      <c r="AZ5" s="256"/>
      <c r="BA5" s="256"/>
      <c r="BB5" s="256"/>
      <c r="BC5" s="256"/>
      <c r="BD5" s="256"/>
      <c r="BE5" s="257"/>
      <c r="BF5" s="257"/>
      <c r="BG5" s="257"/>
      <c r="BH5" s="257"/>
      <c r="BI5" s="257"/>
      <c r="BJ5" s="257"/>
      <c r="BK5" s="257"/>
      <c r="BL5" s="257"/>
      <c r="BM5" s="257"/>
      <c r="BN5" s="257"/>
      <c r="BO5" s="257"/>
      <c r="BP5" s="257"/>
      <c r="BQ5" s="820" t="s">
        <v>382</v>
      </c>
      <c r="BR5" s="821"/>
      <c r="BS5" s="821"/>
      <c r="BT5" s="821"/>
      <c r="BU5" s="821"/>
      <c r="BV5" s="821"/>
      <c r="BW5" s="821"/>
      <c r="BX5" s="821"/>
      <c r="BY5" s="821"/>
      <c r="BZ5" s="821"/>
      <c r="CA5" s="821"/>
      <c r="CB5" s="821"/>
      <c r="CC5" s="821"/>
      <c r="CD5" s="821"/>
      <c r="CE5" s="821"/>
      <c r="CF5" s="821"/>
      <c r="CG5" s="822"/>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03" t="s">
        <v>388</v>
      </c>
      <c r="DH5" s="804"/>
      <c r="DI5" s="804"/>
      <c r="DJ5" s="804"/>
      <c r="DK5" s="805"/>
      <c r="DL5" s="803" t="s">
        <v>389</v>
      </c>
      <c r="DM5" s="804"/>
      <c r="DN5" s="804"/>
      <c r="DO5" s="804"/>
      <c r="DP5" s="805"/>
      <c r="DQ5" s="797" t="s">
        <v>390</v>
      </c>
      <c r="DR5" s="798"/>
      <c r="DS5" s="798"/>
      <c r="DT5" s="798"/>
      <c r="DU5" s="799"/>
      <c r="DV5" s="797" t="s">
        <v>381</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391</v>
      </c>
      <c r="C7" s="812"/>
      <c r="D7" s="812"/>
      <c r="E7" s="812"/>
      <c r="F7" s="812"/>
      <c r="G7" s="812"/>
      <c r="H7" s="812"/>
      <c r="I7" s="812"/>
      <c r="J7" s="812"/>
      <c r="K7" s="812"/>
      <c r="L7" s="812"/>
      <c r="M7" s="812"/>
      <c r="N7" s="812"/>
      <c r="O7" s="812"/>
      <c r="P7" s="813"/>
      <c r="Q7" s="814">
        <v>26944</v>
      </c>
      <c r="R7" s="815"/>
      <c r="S7" s="815"/>
      <c r="T7" s="815"/>
      <c r="U7" s="815"/>
      <c r="V7" s="815">
        <v>26446</v>
      </c>
      <c r="W7" s="815"/>
      <c r="X7" s="815"/>
      <c r="Y7" s="815"/>
      <c r="Z7" s="815"/>
      <c r="AA7" s="815">
        <v>498</v>
      </c>
      <c r="AB7" s="815"/>
      <c r="AC7" s="815"/>
      <c r="AD7" s="815"/>
      <c r="AE7" s="816"/>
      <c r="AF7" s="817">
        <v>262</v>
      </c>
      <c r="AG7" s="818"/>
      <c r="AH7" s="818"/>
      <c r="AI7" s="818"/>
      <c r="AJ7" s="819"/>
      <c r="AK7" s="854">
        <v>11498</v>
      </c>
      <c r="AL7" s="855"/>
      <c r="AM7" s="855"/>
      <c r="AN7" s="855"/>
      <c r="AO7" s="855"/>
      <c r="AP7" s="855">
        <v>5833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598</v>
      </c>
      <c r="BS7" s="858" t="s">
        <v>599</v>
      </c>
      <c r="BT7" s="859"/>
      <c r="BU7" s="859"/>
      <c r="BV7" s="859"/>
      <c r="BW7" s="859"/>
      <c r="BX7" s="859"/>
      <c r="BY7" s="859"/>
      <c r="BZ7" s="859"/>
      <c r="CA7" s="859"/>
      <c r="CB7" s="859"/>
      <c r="CC7" s="859"/>
      <c r="CD7" s="859"/>
      <c r="CE7" s="859"/>
      <c r="CF7" s="859"/>
      <c r="CG7" s="860"/>
      <c r="CH7" s="851">
        <v>26</v>
      </c>
      <c r="CI7" s="852"/>
      <c r="CJ7" s="852"/>
      <c r="CK7" s="852"/>
      <c r="CL7" s="853"/>
      <c r="CM7" s="851">
        <v>499</v>
      </c>
      <c r="CN7" s="852"/>
      <c r="CO7" s="852"/>
      <c r="CP7" s="852"/>
      <c r="CQ7" s="853"/>
      <c r="CR7" s="851">
        <v>9</v>
      </c>
      <c r="CS7" s="852"/>
      <c r="CT7" s="852"/>
      <c r="CU7" s="852"/>
      <c r="CV7" s="853"/>
      <c r="CW7" s="851" t="s">
        <v>603</v>
      </c>
      <c r="CX7" s="852"/>
      <c r="CY7" s="852"/>
      <c r="CZ7" s="852"/>
      <c r="DA7" s="853"/>
      <c r="DB7" s="851" t="s">
        <v>596</v>
      </c>
      <c r="DC7" s="852"/>
      <c r="DD7" s="852"/>
      <c r="DE7" s="852"/>
      <c r="DF7" s="853"/>
      <c r="DG7" s="851" t="s">
        <v>596</v>
      </c>
      <c r="DH7" s="852"/>
      <c r="DI7" s="852"/>
      <c r="DJ7" s="852"/>
      <c r="DK7" s="853"/>
      <c r="DL7" s="851">
        <v>73</v>
      </c>
      <c r="DM7" s="852"/>
      <c r="DN7" s="852"/>
      <c r="DO7" s="852"/>
      <c r="DP7" s="853"/>
      <c r="DQ7" s="851">
        <v>7</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600</v>
      </c>
      <c r="BS8" s="848" t="s">
        <v>601</v>
      </c>
      <c r="BT8" s="849"/>
      <c r="BU8" s="849"/>
      <c r="BV8" s="849"/>
      <c r="BW8" s="849"/>
      <c r="BX8" s="849"/>
      <c r="BY8" s="849"/>
      <c r="BZ8" s="849"/>
      <c r="CA8" s="849"/>
      <c r="CB8" s="849"/>
      <c r="CC8" s="849"/>
      <c r="CD8" s="849"/>
      <c r="CE8" s="849"/>
      <c r="CF8" s="849"/>
      <c r="CG8" s="850"/>
      <c r="CH8" s="861">
        <v>-94</v>
      </c>
      <c r="CI8" s="862"/>
      <c r="CJ8" s="862"/>
      <c r="CK8" s="862"/>
      <c r="CL8" s="863"/>
      <c r="CM8" s="861">
        <v>444</v>
      </c>
      <c r="CN8" s="862"/>
      <c r="CO8" s="862"/>
      <c r="CP8" s="862"/>
      <c r="CQ8" s="863"/>
      <c r="CR8" s="861">
        <v>0</v>
      </c>
      <c r="CS8" s="862"/>
      <c r="CT8" s="862"/>
      <c r="CU8" s="862"/>
      <c r="CV8" s="863"/>
      <c r="CW8" s="861" t="s">
        <v>596</v>
      </c>
      <c r="CX8" s="862"/>
      <c r="CY8" s="862"/>
      <c r="CZ8" s="862"/>
      <c r="DA8" s="863"/>
      <c r="DB8" s="861">
        <v>4</v>
      </c>
      <c r="DC8" s="862"/>
      <c r="DD8" s="862"/>
      <c r="DE8" s="862"/>
      <c r="DF8" s="863"/>
      <c r="DG8" s="861" t="s">
        <v>596</v>
      </c>
      <c r="DH8" s="862"/>
      <c r="DI8" s="862"/>
      <c r="DJ8" s="862"/>
      <c r="DK8" s="863"/>
      <c r="DL8" s="861" t="s">
        <v>596</v>
      </c>
      <c r="DM8" s="862"/>
      <c r="DN8" s="862"/>
      <c r="DO8" s="862"/>
      <c r="DP8" s="863"/>
      <c r="DQ8" s="861">
        <v>1</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602</v>
      </c>
      <c r="BT9" s="849"/>
      <c r="BU9" s="849"/>
      <c r="BV9" s="849"/>
      <c r="BW9" s="849"/>
      <c r="BX9" s="849"/>
      <c r="BY9" s="849"/>
      <c r="BZ9" s="849"/>
      <c r="CA9" s="849"/>
      <c r="CB9" s="849"/>
      <c r="CC9" s="849"/>
      <c r="CD9" s="849"/>
      <c r="CE9" s="849"/>
      <c r="CF9" s="849"/>
      <c r="CG9" s="850"/>
      <c r="CH9" s="861">
        <v>-10</v>
      </c>
      <c r="CI9" s="862"/>
      <c r="CJ9" s="862"/>
      <c r="CK9" s="862"/>
      <c r="CL9" s="863"/>
      <c r="CM9" s="861">
        <v>133</v>
      </c>
      <c r="CN9" s="862"/>
      <c r="CO9" s="862"/>
      <c r="CP9" s="862"/>
      <c r="CQ9" s="863"/>
      <c r="CR9" s="861">
        <v>100</v>
      </c>
      <c r="CS9" s="862"/>
      <c r="CT9" s="862"/>
      <c r="CU9" s="862"/>
      <c r="CV9" s="863"/>
      <c r="CW9" s="861" t="s">
        <v>596</v>
      </c>
      <c r="CX9" s="862"/>
      <c r="CY9" s="862"/>
      <c r="CZ9" s="862"/>
      <c r="DA9" s="863"/>
      <c r="DB9" s="861" t="s">
        <v>596</v>
      </c>
      <c r="DC9" s="862"/>
      <c r="DD9" s="862"/>
      <c r="DE9" s="862"/>
      <c r="DF9" s="863"/>
      <c r="DG9" s="861" t="s">
        <v>596</v>
      </c>
      <c r="DH9" s="862"/>
      <c r="DI9" s="862"/>
      <c r="DJ9" s="862"/>
      <c r="DK9" s="863"/>
      <c r="DL9" s="861" t="s">
        <v>596</v>
      </c>
      <c r="DM9" s="862"/>
      <c r="DN9" s="862"/>
      <c r="DO9" s="862"/>
      <c r="DP9" s="863"/>
      <c r="DQ9" s="861" t="s">
        <v>596</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393</v>
      </c>
      <c r="B23" s="870" t="s">
        <v>394</v>
      </c>
      <c r="C23" s="871"/>
      <c r="D23" s="871"/>
      <c r="E23" s="871"/>
      <c r="F23" s="871"/>
      <c r="G23" s="871"/>
      <c r="H23" s="871"/>
      <c r="I23" s="871"/>
      <c r="J23" s="871"/>
      <c r="K23" s="871"/>
      <c r="L23" s="871"/>
      <c r="M23" s="871"/>
      <c r="N23" s="871"/>
      <c r="O23" s="871"/>
      <c r="P23" s="872"/>
      <c r="Q23" s="873">
        <v>26944</v>
      </c>
      <c r="R23" s="874"/>
      <c r="S23" s="874"/>
      <c r="T23" s="874"/>
      <c r="U23" s="874"/>
      <c r="V23" s="874">
        <v>26446</v>
      </c>
      <c r="W23" s="874"/>
      <c r="X23" s="874"/>
      <c r="Y23" s="874"/>
      <c r="Z23" s="874"/>
      <c r="AA23" s="874">
        <v>498</v>
      </c>
      <c r="AB23" s="874"/>
      <c r="AC23" s="874"/>
      <c r="AD23" s="874"/>
      <c r="AE23" s="875"/>
      <c r="AF23" s="876">
        <v>262</v>
      </c>
      <c r="AG23" s="874"/>
      <c r="AH23" s="874"/>
      <c r="AI23" s="874"/>
      <c r="AJ23" s="877"/>
      <c r="AK23" s="878"/>
      <c r="AL23" s="879"/>
      <c r="AM23" s="879"/>
      <c r="AN23" s="879"/>
      <c r="AO23" s="879"/>
      <c r="AP23" s="874">
        <v>5833</v>
      </c>
      <c r="AQ23" s="874"/>
      <c r="AR23" s="874"/>
      <c r="AS23" s="874"/>
      <c r="AT23" s="874"/>
      <c r="AU23" s="880"/>
      <c r="AV23" s="880"/>
      <c r="AW23" s="880"/>
      <c r="AX23" s="880"/>
      <c r="AY23" s="881"/>
      <c r="AZ23" s="889" t="s">
        <v>395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374</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406</v>
      </c>
      <c r="C28" s="812"/>
      <c r="D28" s="812"/>
      <c r="E28" s="812"/>
      <c r="F28" s="812"/>
      <c r="G28" s="812"/>
      <c r="H28" s="812"/>
      <c r="I28" s="812"/>
      <c r="J28" s="812"/>
      <c r="K28" s="812"/>
      <c r="L28" s="812"/>
      <c r="M28" s="812"/>
      <c r="N28" s="812"/>
      <c r="O28" s="812"/>
      <c r="P28" s="813"/>
      <c r="Q28" s="902">
        <v>1571</v>
      </c>
      <c r="R28" s="903"/>
      <c r="S28" s="903"/>
      <c r="T28" s="903"/>
      <c r="U28" s="903"/>
      <c r="V28" s="903">
        <v>1514</v>
      </c>
      <c r="W28" s="903"/>
      <c r="X28" s="903"/>
      <c r="Y28" s="903"/>
      <c r="Z28" s="903"/>
      <c r="AA28" s="903">
        <v>57</v>
      </c>
      <c r="AB28" s="903"/>
      <c r="AC28" s="903"/>
      <c r="AD28" s="903"/>
      <c r="AE28" s="904"/>
      <c r="AF28" s="905">
        <v>57</v>
      </c>
      <c r="AG28" s="903"/>
      <c r="AH28" s="903"/>
      <c r="AI28" s="903"/>
      <c r="AJ28" s="906"/>
      <c r="AK28" s="907">
        <v>121</v>
      </c>
      <c r="AL28" s="898"/>
      <c r="AM28" s="898"/>
      <c r="AN28" s="898"/>
      <c r="AO28" s="898"/>
      <c r="AP28" s="898" t="s">
        <v>586</v>
      </c>
      <c r="AQ28" s="898"/>
      <c r="AR28" s="898"/>
      <c r="AS28" s="898"/>
      <c r="AT28" s="898"/>
      <c r="AU28" s="898" t="s">
        <v>586</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407</v>
      </c>
      <c r="C29" s="836"/>
      <c r="D29" s="836"/>
      <c r="E29" s="836"/>
      <c r="F29" s="836"/>
      <c r="G29" s="836"/>
      <c r="H29" s="836"/>
      <c r="I29" s="836"/>
      <c r="J29" s="836"/>
      <c r="K29" s="836"/>
      <c r="L29" s="836"/>
      <c r="M29" s="836"/>
      <c r="N29" s="836"/>
      <c r="O29" s="836"/>
      <c r="P29" s="837"/>
      <c r="Q29" s="838">
        <v>1149</v>
      </c>
      <c r="R29" s="839"/>
      <c r="S29" s="839"/>
      <c r="T29" s="839"/>
      <c r="U29" s="839"/>
      <c r="V29" s="839">
        <v>1082</v>
      </c>
      <c r="W29" s="839"/>
      <c r="X29" s="839"/>
      <c r="Y29" s="839"/>
      <c r="Z29" s="839"/>
      <c r="AA29" s="839">
        <v>66</v>
      </c>
      <c r="AB29" s="839"/>
      <c r="AC29" s="839"/>
      <c r="AD29" s="839"/>
      <c r="AE29" s="840"/>
      <c r="AF29" s="841">
        <v>66</v>
      </c>
      <c r="AG29" s="842"/>
      <c r="AH29" s="842"/>
      <c r="AI29" s="842"/>
      <c r="AJ29" s="843"/>
      <c r="AK29" s="910">
        <v>149</v>
      </c>
      <c r="AL29" s="911"/>
      <c r="AM29" s="911"/>
      <c r="AN29" s="911"/>
      <c r="AO29" s="911"/>
      <c r="AP29" s="911" t="s">
        <v>586</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408</v>
      </c>
      <c r="C30" s="836"/>
      <c r="D30" s="836"/>
      <c r="E30" s="836"/>
      <c r="F30" s="836"/>
      <c r="G30" s="836"/>
      <c r="H30" s="836"/>
      <c r="I30" s="836"/>
      <c r="J30" s="836"/>
      <c r="K30" s="836"/>
      <c r="L30" s="836"/>
      <c r="M30" s="836"/>
      <c r="N30" s="836"/>
      <c r="O30" s="836"/>
      <c r="P30" s="837"/>
      <c r="Q30" s="838">
        <v>4</v>
      </c>
      <c r="R30" s="839"/>
      <c r="S30" s="839"/>
      <c r="T30" s="839"/>
      <c r="U30" s="839"/>
      <c r="V30" s="839">
        <v>3</v>
      </c>
      <c r="W30" s="839"/>
      <c r="X30" s="839"/>
      <c r="Y30" s="839"/>
      <c r="Z30" s="839"/>
      <c r="AA30" s="839">
        <v>1</v>
      </c>
      <c r="AB30" s="839"/>
      <c r="AC30" s="839"/>
      <c r="AD30" s="839"/>
      <c r="AE30" s="840"/>
      <c r="AF30" s="841">
        <v>1</v>
      </c>
      <c r="AG30" s="842"/>
      <c r="AH30" s="842"/>
      <c r="AI30" s="842"/>
      <c r="AJ30" s="843"/>
      <c r="AK30" s="910" t="s">
        <v>586</v>
      </c>
      <c r="AL30" s="911"/>
      <c r="AM30" s="911"/>
      <c r="AN30" s="911"/>
      <c r="AO30" s="911"/>
      <c r="AP30" s="911" t="s">
        <v>586</v>
      </c>
      <c r="AQ30" s="911"/>
      <c r="AR30" s="911"/>
      <c r="AS30" s="911"/>
      <c r="AT30" s="911"/>
      <c r="AU30" s="911" t="s">
        <v>588</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409</v>
      </c>
      <c r="C31" s="836"/>
      <c r="D31" s="836"/>
      <c r="E31" s="836"/>
      <c r="F31" s="836"/>
      <c r="G31" s="836"/>
      <c r="H31" s="836"/>
      <c r="I31" s="836"/>
      <c r="J31" s="836"/>
      <c r="K31" s="836"/>
      <c r="L31" s="836"/>
      <c r="M31" s="836"/>
      <c r="N31" s="836"/>
      <c r="O31" s="836"/>
      <c r="P31" s="837"/>
      <c r="Q31" s="838">
        <v>135</v>
      </c>
      <c r="R31" s="839"/>
      <c r="S31" s="839"/>
      <c r="T31" s="839"/>
      <c r="U31" s="839"/>
      <c r="V31" s="839">
        <v>135</v>
      </c>
      <c r="W31" s="839"/>
      <c r="X31" s="839"/>
      <c r="Y31" s="839"/>
      <c r="Z31" s="839"/>
      <c r="AA31" s="839">
        <v>0</v>
      </c>
      <c r="AB31" s="839"/>
      <c r="AC31" s="839"/>
      <c r="AD31" s="839"/>
      <c r="AE31" s="840"/>
      <c r="AF31" s="841">
        <v>0</v>
      </c>
      <c r="AG31" s="842"/>
      <c r="AH31" s="842"/>
      <c r="AI31" s="842"/>
      <c r="AJ31" s="843"/>
      <c r="AK31" s="910">
        <v>50</v>
      </c>
      <c r="AL31" s="911"/>
      <c r="AM31" s="911"/>
      <c r="AN31" s="911"/>
      <c r="AO31" s="911"/>
      <c r="AP31" s="911" t="s">
        <v>586</v>
      </c>
      <c r="AQ31" s="911"/>
      <c r="AR31" s="911"/>
      <c r="AS31" s="911"/>
      <c r="AT31" s="911"/>
      <c r="AU31" s="911" t="s">
        <v>586</v>
      </c>
      <c r="AV31" s="911"/>
      <c r="AW31" s="911"/>
      <c r="AX31" s="911"/>
      <c r="AY31" s="911"/>
      <c r="AZ31" s="912" t="s">
        <v>586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410</v>
      </c>
      <c r="C32" s="836"/>
      <c r="D32" s="836"/>
      <c r="E32" s="836"/>
      <c r="F32" s="836"/>
      <c r="G32" s="836"/>
      <c r="H32" s="836"/>
      <c r="I32" s="836"/>
      <c r="J32" s="836"/>
      <c r="K32" s="836"/>
      <c r="L32" s="836"/>
      <c r="M32" s="836"/>
      <c r="N32" s="836"/>
      <c r="O32" s="836"/>
      <c r="P32" s="837"/>
      <c r="Q32" s="838">
        <v>858</v>
      </c>
      <c r="R32" s="839"/>
      <c r="S32" s="839"/>
      <c r="T32" s="839"/>
      <c r="U32" s="839"/>
      <c r="V32" s="839">
        <v>894</v>
      </c>
      <c r="W32" s="839"/>
      <c r="X32" s="839"/>
      <c r="Y32" s="839"/>
      <c r="Z32" s="839"/>
      <c r="AA32" s="839">
        <v>-35</v>
      </c>
      <c r="AB32" s="839"/>
      <c r="AC32" s="839"/>
      <c r="AD32" s="839"/>
      <c r="AE32" s="840"/>
      <c r="AF32" s="841">
        <v>110</v>
      </c>
      <c r="AG32" s="842"/>
      <c r="AH32" s="842"/>
      <c r="AI32" s="842"/>
      <c r="AJ32" s="843"/>
      <c r="AK32" s="910">
        <v>225</v>
      </c>
      <c r="AL32" s="911"/>
      <c r="AM32" s="911"/>
      <c r="AN32" s="911"/>
      <c r="AO32" s="911"/>
      <c r="AP32" s="911">
        <v>1789</v>
      </c>
      <c r="AQ32" s="911"/>
      <c r="AR32" s="911"/>
      <c r="AS32" s="911"/>
      <c r="AT32" s="911"/>
      <c r="AU32" s="911">
        <v>1113</v>
      </c>
      <c r="AV32" s="911"/>
      <c r="AW32" s="911"/>
      <c r="AX32" s="911"/>
      <c r="AY32" s="911"/>
      <c r="AZ32" s="912" t="s">
        <v>586</v>
      </c>
      <c r="BA32" s="912"/>
      <c r="BB32" s="912"/>
      <c r="BC32" s="912"/>
      <c r="BD32" s="912"/>
      <c r="BE32" s="908" t="s">
        <v>411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412</v>
      </c>
      <c r="C33" s="836"/>
      <c r="D33" s="836"/>
      <c r="E33" s="836"/>
      <c r="F33" s="836"/>
      <c r="G33" s="836"/>
      <c r="H33" s="836"/>
      <c r="I33" s="836"/>
      <c r="J33" s="836"/>
      <c r="K33" s="836"/>
      <c r="L33" s="836"/>
      <c r="M33" s="836"/>
      <c r="N33" s="836"/>
      <c r="O33" s="836"/>
      <c r="P33" s="837"/>
      <c r="Q33" s="838">
        <v>230</v>
      </c>
      <c r="R33" s="839"/>
      <c r="S33" s="839"/>
      <c r="T33" s="839"/>
      <c r="U33" s="839"/>
      <c r="V33" s="839">
        <v>180</v>
      </c>
      <c r="W33" s="839"/>
      <c r="X33" s="839"/>
      <c r="Y33" s="839"/>
      <c r="Z33" s="839"/>
      <c r="AA33" s="839">
        <v>50</v>
      </c>
      <c r="AB33" s="839"/>
      <c r="AC33" s="839"/>
      <c r="AD33" s="839"/>
      <c r="AE33" s="840"/>
      <c r="AF33" s="841">
        <v>453</v>
      </c>
      <c r="AG33" s="842"/>
      <c r="AH33" s="842"/>
      <c r="AI33" s="842"/>
      <c r="AJ33" s="843"/>
      <c r="AK33" s="910">
        <v>12</v>
      </c>
      <c r="AL33" s="911"/>
      <c r="AM33" s="911"/>
      <c r="AN33" s="911"/>
      <c r="AO33" s="911"/>
      <c r="AP33" s="911">
        <v>382</v>
      </c>
      <c r="AQ33" s="911"/>
      <c r="AR33" s="911"/>
      <c r="AS33" s="911"/>
      <c r="AT33" s="911"/>
      <c r="AU33" s="911">
        <v>73</v>
      </c>
      <c r="AV33" s="911"/>
      <c r="AW33" s="911"/>
      <c r="AX33" s="911"/>
      <c r="AY33" s="911"/>
      <c r="AZ33" s="912" t="s">
        <v>586</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413</v>
      </c>
      <c r="C34" s="836"/>
      <c r="D34" s="836"/>
      <c r="E34" s="836"/>
      <c r="F34" s="836"/>
      <c r="G34" s="836"/>
      <c r="H34" s="836"/>
      <c r="I34" s="836"/>
      <c r="J34" s="836"/>
      <c r="K34" s="836"/>
      <c r="L34" s="836"/>
      <c r="M34" s="836"/>
      <c r="N34" s="836"/>
      <c r="O34" s="836"/>
      <c r="P34" s="837"/>
      <c r="Q34" s="838">
        <v>5</v>
      </c>
      <c r="R34" s="839"/>
      <c r="S34" s="839"/>
      <c r="T34" s="839"/>
      <c r="U34" s="839"/>
      <c r="V34" s="839">
        <v>4</v>
      </c>
      <c r="W34" s="839"/>
      <c r="X34" s="839"/>
      <c r="Y34" s="839"/>
      <c r="Z34" s="839"/>
      <c r="AA34" s="839">
        <v>2</v>
      </c>
      <c r="AB34" s="839"/>
      <c r="AC34" s="839"/>
      <c r="AD34" s="839"/>
      <c r="AE34" s="840"/>
      <c r="AF34" s="841">
        <v>2</v>
      </c>
      <c r="AG34" s="842"/>
      <c r="AH34" s="842"/>
      <c r="AI34" s="842"/>
      <c r="AJ34" s="843"/>
      <c r="AK34" s="910">
        <v>1</v>
      </c>
      <c r="AL34" s="911"/>
      <c r="AM34" s="911"/>
      <c r="AN34" s="911"/>
      <c r="AO34" s="911"/>
      <c r="AP34" s="911">
        <v>5</v>
      </c>
      <c r="AQ34" s="911"/>
      <c r="AR34" s="911"/>
      <c r="AS34" s="911"/>
      <c r="AT34" s="911"/>
      <c r="AU34" s="911">
        <v>2</v>
      </c>
      <c r="AV34" s="911"/>
      <c r="AW34" s="911"/>
      <c r="AX34" s="911"/>
      <c r="AY34" s="911"/>
      <c r="AZ34" s="912" t="s">
        <v>586</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393</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689</v>
      </c>
      <c r="AG63" s="922"/>
      <c r="AH63" s="922"/>
      <c r="AI63" s="922"/>
      <c r="AJ63" s="923"/>
      <c r="AK63" s="924"/>
      <c r="AL63" s="919"/>
      <c r="AM63" s="919"/>
      <c r="AN63" s="919"/>
      <c r="AO63" s="919"/>
      <c r="AP63" s="922">
        <v>2176</v>
      </c>
      <c r="AQ63" s="922"/>
      <c r="AR63" s="922"/>
      <c r="AS63" s="922"/>
      <c r="AT63" s="922"/>
      <c r="AU63" s="922">
        <v>1188</v>
      </c>
      <c r="AV63" s="922"/>
      <c r="AW63" s="922"/>
      <c r="AX63" s="922"/>
      <c r="AY63" s="922"/>
      <c r="AZ63" s="926"/>
      <c r="BA63" s="926"/>
      <c r="BB63" s="926"/>
      <c r="BC63" s="926"/>
      <c r="BD63" s="926"/>
      <c r="BE63" s="927"/>
      <c r="BF63" s="927"/>
      <c r="BG63" s="927"/>
      <c r="BH63" s="927"/>
      <c r="BI63" s="928"/>
      <c r="BJ63" s="929" t="s">
        <v>241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418</v>
      </c>
      <c r="B66" s="821"/>
      <c r="C66" s="821"/>
      <c r="D66" s="821"/>
      <c r="E66" s="821"/>
      <c r="F66" s="821"/>
      <c r="G66" s="821"/>
      <c r="H66" s="821"/>
      <c r="I66" s="821"/>
      <c r="J66" s="821"/>
      <c r="K66" s="821"/>
      <c r="L66" s="821"/>
      <c r="M66" s="821"/>
      <c r="N66" s="821"/>
      <c r="O66" s="821"/>
      <c r="P66" s="822"/>
      <c r="Q66" s="797" t="s">
        <v>398</v>
      </c>
      <c r="R66" s="798"/>
      <c r="S66" s="798"/>
      <c r="T66" s="798"/>
      <c r="U66" s="799"/>
      <c r="V66" s="797" t="s">
        <v>399</v>
      </c>
      <c r="W66" s="798"/>
      <c r="X66" s="798"/>
      <c r="Y66" s="798"/>
      <c r="Z66" s="799"/>
      <c r="AA66" s="797" t="s">
        <v>400</v>
      </c>
      <c r="AB66" s="798"/>
      <c r="AC66" s="798"/>
      <c r="AD66" s="798"/>
      <c r="AE66" s="799"/>
      <c r="AF66" s="932" t="s">
        <v>419</v>
      </c>
      <c r="AG66" s="893"/>
      <c r="AH66" s="893"/>
      <c r="AI66" s="893"/>
      <c r="AJ66" s="933"/>
      <c r="AK66" s="797" t="s">
        <v>420</v>
      </c>
      <c r="AL66" s="821"/>
      <c r="AM66" s="821"/>
      <c r="AN66" s="821"/>
      <c r="AO66" s="822"/>
      <c r="AP66" s="797" t="s">
        <v>403</v>
      </c>
      <c r="AQ66" s="798"/>
      <c r="AR66" s="798"/>
      <c r="AS66" s="798"/>
      <c r="AT66" s="799"/>
      <c r="AU66" s="797" t="s">
        <v>421</v>
      </c>
      <c r="AV66" s="798"/>
      <c r="AW66" s="798"/>
      <c r="AX66" s="798"/>
      <c r="AY66" s="799"/>
      <c r="AZ66" s="797" t="s">
        <v>381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589</v>
      </c>
      <c r="C68" s="950"/>
      <c r="D68" s="950"/>
      <c r="E68" s="950"/>
      <c r="F68" s="950"/>
      <c r="G68" s="950"/>
      <c r="H68" s="950"/>
      <c r="I68" s="950"/>
      <c r="J68" s="950"/>
      <c r="K68" s="950"/>
      <c r="L68" s="950"/>
      <c r="M68" s="950"/>
      <c r="N68" s="950"/>
      <c r="O68" s="950"/>
      <c r="P68" s="951"/>
      <c r="Q68" s="952">
        <v>220</v>
      </c>
      <c r="R68" s="946"/>
      <c r="S68" s="946"/>
      <c r="T68" s="946"/>
      <c r="U68" s="946"/>
      <c r="V68" s="946">
        <v>215</v>
      </c>
      <c r="W68" s="946"/>
      <c r="X68" s="946"/>
      <c r="Y68" s="946"/>
      <c r="Z68" s="946"/>
      <c r="AA68" s="946">
        <v>5</v>
      </c>
      <c r="AB68" s="946"/>
      <c r="AC68" s="946"/>
      <c r="AD68" s="946"/>
      <c r="AE68" s="946"/>
      <c r="AF68" s="946">
        <v>5</v>
      </c>
      <c r="AG68" s="946"/>
      <c r="AH68" s="946"/>
      <c r="AI68" s="946"/>
      <c r="AJ68" s="946"/>
      <c r="AK68" s="946">
        <v>1</v>
      </c>
      <c r="AL68" s="946"/>
      <c r="AM68" s="946"/>
      <c r="AN68" s="946"/>
      <c r="AO68" s="946"/>
      <c r="AP68" s="946" t="s">
        <v>596</v>
      </c>
      <c r="AQ68" s="946"/>
      <c r="AR68" s="946"/>
      <c r="AS68" s="946"/>
      <c r="AT68" s="946"/>
      <c r="AU68" s="946" t="s">
        <v>610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590</v>
      </c>
      <c r="C69" s="954"/>
      <c r="D69" s="954"/>
      <c r="E69" s="954"/>
      <c r="F69" s="954"/>
      <c r="G69" s="954"/>
      <c r="H69" s="954"/>
      <c r="I69" s="954"/>
      <c r="J69" s="954"/>
      <c r="K69" s="954"/>
      <c r="L69" s="954"/>
      <c r="M69" s="954"/>
      <c r="N69" s="954"/>
      <c r="O69" s="954"/>
      <c r="P69" s="955"/>
      <c r="Q69" s="956">
        <v>977</v>
      </c>
      <c r="R69" s="911"/>
      <c r="S69" s="911"/>
      <c r="T69" s="911"/>
      <c r="U69" s="911"/>
      <c r="V69" s="911">
        <v>967</v>
      </c>
      <c r="W69" s="911"/>
      <c r="X69" s="911"/>
      <c r="Y69" s="911"/>
      <c r="Z69" s="911"/>
      <c r="AA69" s="911">
        <v>9</v>
      </c>
      <c r="AB69" s="911"/>
      <c r="AC69" s="911"/>
      <c r="AD69" s="911"/>
      <c r="AE69" s="911"/>
      <c r="AF69" s="911">
        <v>9</v>
      </c>
      <c r="AG69" s="911"/>
      <c r="AH69" s="911"/>
      <c r="AI69" s="911"/>
      <c r="AJ69" s="911"/>
      <c r="AK69" s="911">
        <v>89</v>
      </c>
      <c r="AL69" s="911"/>
      <c r="AM69" s="911"/>
      <c r="AN69" s="911"/>
      <c r="AO69" s="911"/>
      <c r="AP69" s="911">
        <v>1282</v>
      </c>
      <c r="AQ69" s="911"/>
      <c r="AR69" s="911"/>
      <c r="AS69" s="911"/>
      <c r="AT69" s="911"/>
      <c r="AU69" s="911">
        <v>213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591</v>
      </c>
      <c r="C70" s="954"/>
      <c r="D70" s="954"/>
      <c r="E70" s="954"/>
      <c r="F70" s="954"/>
      <c r="G70" s="954"/>
      <c r="H70" s="954"/>
      <c r="I70" s="954"/>
      <c r="J70" s="954"/>
      <c r="K70" s="954"/>
      <c r="L70" s="954"/>
      <c r="M70" s="954"/>
      <c r="N70" s="954"/>
      <c r="O70" s="954"/>
      <c r="P70" s="955"/>
      <c r="Q70" s="956">
        <v>1496</v>
      </c>
      <c r="R70" s="911"/>
      <c r="S70" s="911"/>
      <c r="T70" s="911"/>
      <c r="U70" s="911"/>
      <c r="V70" s="911">
        <v>1406</v>
      </c>
      <c r="W70" s="911"/>
      <c r="X70" s="911"/>
      <c r="Y70" s="911"/>
      <c r="Z70" s="911"/>
      <c r="AA70" s="911">
        <v>90</v>
      </c>
      <c r="AB70" s="911"/>
      <c r="AC70" s="911"/>
      <c r="AD70" s="911"/>
      <c r="AE70" s="911"/>
      <c r="AF70" s="911">
        <v>90</v>
      </c>
      <c r="AG70" s="911"/>
      <c r="AH70" s="911"/>
      <c r="AI70" s="911"/>
      <c r="AJ70" s="911"/>
      <c r="AK70" s="911" t="s">
        <v>611</v>
      </c>
      <c r="AL70" s="911"/>
      <c r="AM70" s="911"/>
      <c r="AN70" s="911"/>
      <c r="AO70" s="911"/>
      <c r="AP70" s="911">
        <v>693</v>
      </c>
      <c r="AQ70" s="911"/>
      <c r="AR70" s="911"/>
      <c r="AS70" s="911"/>
      <c r="AT70" s="911"/>
      <c r="AU70" s="911">
        <v>60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592</v>
      </c>
      <c r="C71" s="954"/>
      <c r="D71" s="954"/>
      <c r="E71" s="954"/>
      <c r="F71" s="954"/>
      <c r="G71" s="954"/>
      <c r="H71" s="954"/>
      <c r="I71" s="954"/>
      <c r="J71" s="954"/>
      <c r="K71" s="954"/>
      <c r="L71" s="954"/>
      <c r="M71" s="954"/>
      <c r="N71" s="954"/>
      <c r="O71" s="954"/>
      <c r="P71" s="955"/>
      <c r="Q71" s="956">
        <v>2050</v>
      </c>
      <c r="R71" s="911"/>
      <c r="S71" s="911"/>
      <c r="T71" s="911"/>
      <c r="U71" s="911"/>
      <c r="V71" s="911">
        <v>2036</v>
      </c>
      <c r="W71" s="911"/>
      <c r="X71" s="911"/>
      <c r="Y71" s="911"/>
      <c r="Z71" s="911"/>
      <c r="AA71" s="911">
        <v>14</v>
      </c>
      <c r="AB71" s="911"/>
      <c r="AC71" s="911"/>
      <c r="AD71" s="911"/>
      <c r="AE71" s="911"/>
      <c r="AF71" s="911">
        <v>14</v>
      </c>
      <c r="AG71" s="911"/>
      <c r="AH71" s="911"/>
      <c r="AI71" s="911"/>
      <c r="AJ71" s="911"/>
      <c r="AK71" s="911">
        <v>2</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593</v>
      </c>
      <c r="C72" s="954"/>
      <c r="D72" s="954"/>
      <c r="E72" s="954"/>
      <c r="F72" s="954"/>
      <c r="G72" s="954"/>
      <c r="H72" s="954"/>
      <c r="I72" s="954"/>
      <c r="J72" s="954"/>
      <c r="K72" s="954"/>
      <c r="L72" s="954"/>
      <c r="M72" s="954"/>
      <c r="N72" s="954"/>
      <c r="O72" s="954"/>
      <c r="P72" s="955"/>
      <c r="Q72" s="956">
        <v>18</v>
      </c>
      <c r="R72" s="911"/>
      <c r="S72" s="911"/>
      <c r="T72" s="911"/>
      <c r="U72" s="911"/>
      <c r="V72" s="911">
        <v>14</v>
      </c>
      <c r="W72" s="911"/>
      <c r="X72" s="911"/>
      <c r="Y72" s="911"/>
      <c r="Z72" s="911"/>
      <c r="AA72" s="911">
        <v>4</v>
      </c>
      <c r="AB72" s="911"/>
      <c r="AC72" s="911"/>
      <c r="AD72" s="911"/>
      <c r="AE72" s="911"/>
      <c r="AF72" s="911">
        <v>4</v>
      </c>
      <c r="AG72" s="911"/>
      <c r="AH72" s="911"/>
      <c r="AI72" s="911"/>
      <c r="AJ72" s="911"/>
      <c r="AK72" s="911" t="s">
        <v>609</v>
      </c>
      <c r="AL72" s="911"/>
      <c r="AM72" s="911"/>
      <c r="AN72" s="911"/>
      <c r="AO72" s="911"/>
      <c r="AP72" s="911" t="s">
        <v>597</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594</v>
      </c>
      <c r="C73" s="954"/>
      <c r="D73" s="954"/>
      <c r="E73" s="954"/>
      <c r="F73" s="954"/>
      <c r="G73" s="954"/>
      <c r="H73" s="954"/>
      <c r="I73" s="954"/>
      <c r="J73" s="954"/>
      <c r="K73" s="954"/>
      <c r="L73" s="954"/>
      <c r="M73" s="954"/>
      <c r="N73" s="954"/>
      <c r="O73" s="954"/>
      <c r="P73" s="955"/>
      <c r="Q73" s="956">
        <v>202</v>
      </c>
      <c r="R73" s="911"/>
      <c r="S73" s="911"/>
      <c r="T73" s="911"/>
      <c r="U73" s="911"/>
      <c r="V73" s="911">
        <v>198</v>
      </c>
      <c r="W73" s="911"/>
      <c r="X73" s="911"/>
      <c r="Y73" s="911"/>
      <c r="Z73" s="911"/>
      <c r="AA73" s="911">
        <v>5</v>
      </c>
      <c r="AB73" s="911"/>
      <c r="AC73" s="911"/>
      <c r="AD73" s="911"/>
      <c r="AE73" s="911"/>
      <c r="AF73" s="911">
        <v>5</v>
      </c>
      <c r="AG73" s="911"/>
      <c r="AH73" s="911"/>
      <c r="AI73" s="911"/>
      <c r="AJ73" s="911"/>
      <c r="AK73" s="911">
        <v>5</v>
      </c>
      <c r="AL73" s="911"/>
      <c r="AM73" s="911"/>
      <c r="AN73" s="911"/>
      <c r="AO73" s="911"/>
      <c r="AP73" s="911" t="s">
        <v>596</v>
      </c>
      <c r="AQ73" s="911"/>
      <c r="AR73" s="911"/>
      <c r="AS73" s="911"/>
      <c r="AT73" s="911"/>
      <c r="AU73" s="911" t="s">
        <v>596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595</v>
      </c>
      <c r="C74" s="954"/>
      <c r="D74" s="954"/>
      <c r="E74" s="954"/>
      <c r="F74" s="954"/>
      <c r="G74" s="954"/>
      <c r="H74" s="954"/>
      <c r="I74" s="954"/>
      <c r="J74" s="954"/>
      <c r="K74" s="954"/>
      <c r="L74" s="954"/>
      <c r="M74" s="954"/>
      <c r="N74" s="954"/>
      <c r="O74" s="954"/>
      <c r="P74" s="955"/>
      <c r="Q74" s="956">
        <v>159644</v>
      </c>
      <c r="R74" s="911"/>
      <c r="S74" s="911"/>
      <c r="T74" s="911"/>
      <c r="U74" s="911"/>
      <c r="V74" s="911">
        <v>154242</v>
      </c>
      <c r="W74" s="911"/>
      <c r="X74" s="911"/>
      <c r="Y74" s="911"/>
      <c r="Z74" s="911"/>
      <c r="AA74" s="911">
        <v>5402</v>
      </c>
      <c r="AB74" s="911"/>
      <c r="AC74" s="911"/>
      <c r="AD74" s="911"/>
      <c r="AE74" s="911"/>
      <c r="AF74" s="911">
        <v>5402</v>
      </c>
      <c r="AG74" s="911"/>
      <c r="AH74" s="911"/>
      <c r="AI74" s="911"/>
      <c r="AJ74" s="911"/>
      <c r="AK74" s="911">
        <v>529</v>
      </c>
      <c r="AL74" s="911"/>
      <c r="AM74" s="911"/>
      <c r="AN74" s="911"/>
      <c r="AO74" s="911"/>
      <c r="AP74" s="911" t="s">
        <v>596</v>
      </c>
      <c r="AQ74" s="911"/>
      <c r="AR74" s="911"/>
      <c r="AS74" s="911"/>
      <c r="AT74" s="911"/>
      <c r="AU74" s="911" t="s">
        <v>596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612</v>
      </c>
      <c r="C75" s="954"/>
      <c r="D75" s="954"/>
      <c r="E75" s="954"/>
      <c r="F75" s="954"/>
      <c r="G75" s="954"/>
      <c r="H75" s="954"/>
      <c r="I75" s="954"/>
      <c r="J75" s="954"/>
      <c r="K75" s="954"/>
      <c r="L75" s="954"/>
      <c r="M75" s="954"/>
      <c r="N75" s="954"/>
      <c r="O75" s="954"/>
      <c r="P75" s="955"/>
      <c r="Q75" s="959">
        <v>22</v>
      </c>
      <c r="R75" s="960"/>
      <c r="S75" s="960"/>
      <c r="T75" s="960"/>
      <c r="U75" s="910"/>
      <c r="V75" s="961">
        <v>18</v>
      </c>
      <c r="W75" s="960"/>
      <c r="X75" s="960"/>
      <c r="Y75" s="960"/>
      <c r="Z75" s="910"/>
      <c r="AA75" s="961">
        <v>4</v>
      </c>
      <c r="AB75" s="960"/>
      <c r="AC75" s="960"/>
      <c r="AD75" s="960"/>
      <c r="AE75" s="910"/>
      <c r="AF75" s="961">
        <v>4</v>
      </c>
      <c r="AG75" s="960"/>
      <c r="AH75" s="960"/>
      <c r="AI75" s="960"/>
      <c r="AJ75" s="910"/>
      <c r="AK75" s="961" t="s">
        <v>596</v>
      </c>
      <c r="AL75" s="960"/>
      <c r="AM75" s="960"/>
      <c r="AN75" s="960"/>
      <c r="AO75" s="910"/>
      <c r="AP75" s="961" t="s">
        <v>596</v>
      </c>
      <c r="AQ75" s="960"/>
      <c r="AR75" s="960"/>
      <c r="AS75" s="960"/>
      <c r="AT75" s="910"/>
      <c r="AU75" s="961" t="s">
        <v>596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393</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5533</v>
      </c>
      <c r="AG88" s="922"/>
      <c r="AH88" s="922"/>
      <c r="AI88" s="922"/>
      <c r="AJ88" s="922"/>
      <c r="AK88" s="919"/>
      <c r="AL88" s="919"/>
      <c r="AM88" s="919"/>
      <c r="AN88" s="919"/>
      <c r="AO88" s="919"/>
      <c r="AP88" s="922">
        <v>1975</v>
      </c>
      <c r="AQ88" s="922"/>
      <c r="AR88" s="922"/>
      <c r="AS88" s="922"/>
      <c r="AT88" s="922"/>
      <c r="AU88" s="922">
        <v>273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109</v>
      </c>
      <c r="CS102" s="930"/>
      <c r="CT102" s="930"/>
      <c r="CU102" s="930"/>
      <c r="CV102" s="973"/>
      <c r="CW102" s="972" t="s">
        <v>596</v>
      </c>
      <c r="CX102" s="930"/>
      <c r="CY102" s="930"/>
      <c r="CZ102" s="930"/>
      <c r="DA102" s="973"/>
      <c r="DB102" s="972">
        <v>4</v>
      </c>
      <c r="DC102" s="930"/>
      <c r="DD102" s="930"/>
      <c r="DE102" s="930"/>
      <c r="DF102" s="973"/>
      <c r="DG102" s="972" t="s">
        <v>603</v>
      </c>
      <c r="DH102" s="930"/>
      <c r="DI102" s="930"/>
      <c r="DJ102" s="930"/>
      <c r="DK102" s="973"/>
      <c r="DL102" s="972">
        <v>73</v>
      </c>
      <c r="DM102" s="930"/>
      <c r="DN102" s="930"/>
      <c r="DO102" s="930"/>
      <c r="DP102" s="973"/>
      <c r="DQ102" s="972">
        <v>8</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313</v>
      </c>
      <c r="AG109" s="975"/>
      <c r="AH109" s="975"/>
      <c r="AI109" s="975"/>
      <c r="AJ109" s="976"/>
      <c r="AK109" s="974" t="s">
        <v>312</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313</v>
      </c>
      <c r="BW109" s="975"/>
      <c r="BX109" s="975"/>
      <c r="BY109" s="975"/>
      <c r="BZ109" s="976"/>
      <c r="CA109" s="974" t="s">
        <v>312</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313</v>
      </c>
      <c r="DM109" s="975"/>
      <c r="DN109" s="975"/>
      <c r="DO109" s="975"/>
      <c r="DP109" s="976"/>
      <c r="DQ109" s="974" t="s">
        <v>312</v>
      </c>
      <c r="DR109" s="975"/>
      <c r="DS109" s="975"/>
      <c r="DT109" s="975"/>
      <c r="DU109" s="976"/>
      <c r="DV109" s="974" t="s">
        <v>432</v>
      </c>
      <c r="DW109" s="975"/>
      <c r="DX109" s="975"/>
      <c r="DY109" s="975"/>
      <c r="DZ109" s="977"/>
    </row>
    <row r="110" spans="1:131" s="246" customFormat="1" ht="26.25" customHeight="1" x14ac:dyDescent="0.2">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577405</v>
      </c>
      <c r="AB110" s="982"/>
      <c r="AC110" s="982"/>
      <c r="AD110" s="982"/>
      <c r="AE110" s="983"/>
      <c r="AF110" s="984">
        <v>577857</v>
      </c>
      <c r="AG110" s="982"/>
      <c r="AH110" s="982"/>
      <c r="AI110" s="982"/>
      <c r="AJ110" s="983"/>
      <c r="AK110" s="984">
        <v>576769</v>
      </c>
      <c r="AL110" s="982"/>
      <c r="AM110" s="982"/>
      <c r="AN110" s="982"/>
      <c r="AO110" s="983"/>
      <c r="AP110" s="985">
        <v>18.899999999999999</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5811829</v>
      </c>
      <c r="BR110" s="1017"/>
      <c r="BS110" s="1017"/>
      <c r="BT110" s="1017"/>
      <c r="BU110" s="1017"/>
      <c r="BV110" s="1017">
        <v>5755947</v>
      </c>
      <c r="BW110" s="1017"/>
      <c r="BX110" s="1017"/>
      <c r="BY110" s="1017"/>
      <c r="BZ110" s="1017"/>
      <c r="CA110" s="1017">
        <v>5832727</v>
      </c>
      <c r="CB110" s="1017"/>
      <c r="CC110" s="1017"/>
      <c r="CD110" s="1017"/>
      <c r="CE110" s="1017"/>
      <c r="CF110" s="1031">
        <v>191.2</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395</v>
      </c>
      <c r="DM110" s="1017"/>
      <c r="DN110" s="1017"/>
      <c r="DO110" s="1017"/>
      <c r="DP110" s="1017"/>
      <c r="DQ110" s="1017" t="s">
        <v>395</v>
      </c>
      <c r="DR110" s="1017"/>
      <c r="DS110" s="1017"/>
      <c r="DT110" s="1017"/>
      <c r="DU110" s="1017"/>
      <c r="DV110" s="1018" t="s">
        <v>439</v>
      </c>
      <c r="DW110" s="1018"/>
      <c r="DX110" s="1018"/>
      <c r="DY110" s="1018"/>
      <c r="DZ110" s="1019"/>
    </row>
    <row r="111" spans="1:131" s="246" customFormat="1" ht="26.25" customHeight="1" x14ac:dyDescent="0.2">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441</v>
      </c>
      <c r="AG111" s="1024"/>
      <c r="AH111" s="1024"/>
      <c r="AI111" s="1024"/>
      <c r="AJ111" s="1025"/>
      <c r="AK111" s="1026" t="s">
        <v>442</v>
      </c>
      <c r="AL111" s="1024"/>
      <c r="AM111" s="1024"/>
      <c r="AN111" s="1024"/>
      <c r="AO111" s="1025"/>
      <c r="AP111" s="1027" t="s">
        <v>395</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v>24813</v>
      </c>
      <c r="BR111" s="1010"/>
      <c r="BS111" s="1010"/>
      <c r="BT111" s="1010"/>
      <c r="BU111" s="1010"/>
      <c r="BV111" s="1010">
        <v>15379</v>
      </c>
      <c r="BW111" s="1010"/>
      <c r="BX111" s="1010"/>
      <c r="BY111" s="1010"/>
      <c r="BZ111" s="1010"/>
      <c r="CA111" s="1010">
        <v>7415</v>
      </c>
      <c r="CB111" s="1010"/>
      <c r="CC111" s="1010"/>
      <c r="CD111" s="1010"/>
      <c r="CE111" s="1010"/>
      <c r="CF111" s="1004">
        <v>0.2</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395</v>
      </c>
      <c r="DM111" s="1010"/>
      <c r="DN111" s="1010"/>
      <c r="DO111" s="1010"/>
      <c r="DP111" s="1010"/>
      <c r="DQ111" s="1010" t="s">
        <v>395</v>
      </c>
      <c r="DR111" s="1010"/>
      <c r="DS111" s="1010"/>
      <c r="DT111" s="1010"/>
      <c r="DU111" s="1010"/>
      <c r="DV111" s="1011" t="s">
        <v>445</v>
      </c>
      <c r="DW111" s="1011"/>
      <c r="DX111" s="1011"/>
      <c r="DY111" s="1011"/>
      <c r="DZ111" s="1012"/>
    </row>
    <row r="112" spans="1:131" s="246" customFormat="1" ht="26.25" customHeight="1" x14ac:dyDescent="0.2">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448</v>
      </c>
      <c r="AB112" s="1049"/>
      <c r="AC112" s="1049"/>
      <c r="AD112" s="1049"/>
      <c r="AE112" s="1050"/>
      <c r="AF112" s="1051" t="s">
        <v>395</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303073</v>
      </c>
      <c r="BR112" s="1010"/>
      <c r="BS112" s="1010"/>
      <c r="BT112" s="1010"/>
      <c r="BU112" s="1010"/>
      <c r="BV112" s="1010">
        <v>1144865</v>
      </c>
      <c r="BW112" s="1010"/>
      <c r="BX112" s="1010"/>
      <c r="BY112" s="1010"/>
      <c r="BZ112" s="1010"/>
      <c r="CA112" s="1010">
        <v>1186951</v>
      </c>
      <c r="CB112" s="1010"/>
      <c r="CC112" s="1010"/>
      <c r="CD112" s="1010"/>
      <c r="CE112" s="1010"/>
      <c r="CF112" s="1004">
        <v>38.9</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448</v>
      </c>
      <c r="DM112" s="1010"/>
      <c r="DN112" s="1010"/>
      <c r="DO112" s="1010"/>
      <c r="DP112" s="1010"/>
      <c r="DQ112" s="1010" t="s">
        <v>395</v>
      </c>
      <c r="DR112" s="1010"/>
      <c r="DS112" s="1010"/>
      <c r="DT112" s="1010"/>
      <c r="DU112" s="1010"/>
      <c r="DV112" s="1011" t="s">
        <v>438</v>
      </c>
      <c r="DW112" s="1011"/>
      <c r="DX112" s="1011"/>
      <c r="DY112" s="1011"/>
      <c r="DZ112" s="1012"/>
    </row>
    <row r="113" spans="1:130" s="246" customFormat="1" ht="26.25" customHeight="1" x14ac:dyDescent="0.2">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9196</v>
      </c>
      <c r="AB113" s="1024"/>
      <c r="AC113" s="1024"/>
      <c r="AD113" s="1024"/>
      <c r="AE113" s="1025"/>
      <c r="AF113" s="1026">
        <v>25262</v>
      </c>
      <c r="AG113" s="1024"/>
      <c r="AH113" s="1024"/>
      <c r="AI113" s="1024"/>
      <c r="AJ113" s="1025"/>
      <c r="AK113" s="1026">
        <v>39928</v>
      </c>
      <c r="AL113" s="1024"/>
      <c r="AM113" s="1024"/>
      <c r="AN113" s="1024"/>
      <c r="AO113" s="1025"/>
      <c r="AP113" s="1027">
        <v>1.3</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406995</v>
      </c>
      <c r="BR113" s="1010"/>
      <c r="BS113" s="1010"/>
      <c r="BT113" s="1010"/>
      <c r="BU113" s="1010"/>
      <c r="BV113" s="1010">
        <v>349614</v>
      </c>
      <c r="BW113" s="1010"/>
      <c r="BX113" s="1010"/>
      <c r="BY113" s="1010"/>
      <c r="BZ113" s="1010"/>
      <c r="CA113" s="1010">
        <v>273209</v>
      </c>
      <c r="CB113" s="1010"/>
      <c r="CC113" s="1010"/>
      <c r="CD113" s="1010"/>
      <c r="CE113" s="1010"/>
      <c r="CF113" s="1004">
        <v>9</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395</v>
      </c>
      <c r="DM113" s="1049"/>
      <c r="DN113" s="1049"/>
      <c r="DO113" s="1049"/>
      <c r="DP113" s="1050"/>
      <c r="DQ113" s="1051" t="s">
        <v>454</v>
      </c>
      <c r="DR113" s="1049"/>
      <c r="DS113" s="1049"/>
      <c r="DT113" s="1049"/>
      <c r="DU113" s="1050"/>
      <c r="DV113" s="1052" t="s">
        <v>441</v>
      </c>
      <c r="DW113" s="1053"/>
      <c r="DX113" s="1053"/>
      <c r="DY113" s="1053"/>
      <c r="DZ113" s="1054"/>
    </row>
    <row r="114" spans="1:130" s="246" customFormat="1" ht="26.25" customHeight="1" x14ac:dyDescent="0.2">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68586</v>
      </c>
      <c r="AB114" s="1049"/>
      <c r="AC114" s="1049"/>
      <c r="AD114" s="1049"/>
      <c r="AE114" s="1050"/>
      <c r="AF114" s="1051">
        <v>69391</v>
      </c>
      <c r="AG114" s="1049"/>
      <c r="AH114" s="1049"/>
      <c r="AI114" s="1049"/>
      <c r="AJ114" s="1050"/>
      <c r="AK114" s="1051">
        <v>79531</v>
      </c>
      <c r="AL114" s="1049"/>
      <c r="AM114" s="1049"/>
      <c r="AN114" s="1049"/>
      <c r="AO114" s="1050"/>
      <c r="AP114" s="1052">
        <v>2.6</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1011385</v>
      </c>
      <c r="BR114" s="1010"/>
      <c r="BS114" s="1010"/>
      <c r="BT114" s="1010"/>
      <c r="BU114" s="1010"/>
      <c r="BV114" s="1010">
        <v>1065159</v>
      </c>
      <c r="BW114" s="1010"/>
      <c r="BX114" s="1010"/>
      <c r="BY114" s="1010"/>
      <c r="BZ114" s="1010"/>
      <c r="CA114" s="1010">
        <v>1043486</v>
      </c>
      <c r="CB114" s="1010"/>
      <c r="CC114" s="1010"/>
      <c r="CD114" s="1010"/>
      <c r="CE114" s="1010"/>
      <c r="CF114" s="1004">
        <v>34.200000000000003</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441</v>
      </c>
      <c r="DM114" s="1049"/>
      <c r="DN114" s="1049"/>
      <c r="DO114" s="1049"/>
      <c r="DP114" s="1050"/>
      <c r="DQ114" s="1051" t="s">
        <v>454</v>
      </c>
      <c r="DR114" s="1049"/>
      <c r="DS114" s="1049"/>
      <c r="DT114" s="1049"/>
      <c r="DU114" s="1050"/>
      <c r="DV114" s="1052" t="s">
        <v>454</v>
      </c>
      <c r="DW114" s="1053"/>
      <c r="DX114" s="1053"/>
      <c r="DY114" s="1053"/>
      <c r="DZ114" s="1054"/>
    </row>
    <row r="115" spans="1:130" s="246" customFormat="1" ht="26.25" customHeight="1" x14ac:dyDescent="0.2">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10698</v>
      </c>
      <c r="AB115" s="1024"/>
      <c r="AC115" s="1024"/>
      <c r="AD115" s="1024"/>
      <c r="AE115" s="1025"/>
      <c r="AF115" s="1026">
        <v>7964</v>
      </c>
      <c r="AG115" s="1024"/>
      <c r="AH115" s="1024"/>
      <c r="AI115" s="1024"/>
      <c r="AJ115" s="1025"/>
      <c r="AK115" s="1026">
        <v>7964</v>
      </c>
      <c r="AL115" s="1024"/>
      <c r="AM115" s="1024"/>
      <c r="AN115" s="1024"/>
      <c r="AO115" s="1025"/>
      <c r="AP115" s="1027">
        <v>0.3</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v>13266</v>
      </c>
      <c r="BR115" s="1010"/>
      <c r="BS115" s="1010"/>
      <c r="BT115" s="1010"/>
      <c r="BU115" s="1010"/>
      <c r="BV115" s="1010">
        <v>11906</v>
      </c>
      <c r="BW115" s="1010"/>
      <c r="BX115" s="1010"/>
      <c r="BY115" s="1010"/>
      <c r="BZ115" s="1010"/>
      <c r="CA115" s="1010">
        <v>8376</v>
      </c>
      <c r="CB115" s="1010"/>
      <c r="CC115" s="1010"/>
      <c r="CD115" s="1010"/>
      <c r="CE115" s="1010"/>
      <c r="CF115" s="1004">
        <v>0.3</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461</v>
      </c>
      <c r="DH115" s="1049"/>
      <c r="DI115" s="1049"/>
      <c r="DJ115" s="1049"/>
      <c r="DK115" s="1050"/>
      <c r="DL115" s="1051" t="s">
        <v>395</v>
      </c>
      <c r="DM115" s="1049"/>
      <c r="DN115" s="1049"/>
      <c r="DO115" s="1049"/>
      <c r="DP115" s="1050"/>
      <c r="DQ115" s="1051" t="s">
        <v>438</v>
      </c>
      <c r="DR115" s="1049"/>
      <c r="DS115" s="1049"/>
      <c r="DT115" s="1049"/>
      <c r="DU115" s="1050"/>
      <c r="DV115" s="1052" t="s">
        <v>445</v>
      </c>
      <c r="DW115" s="1053"/>
      <c r="DX115" s="1053"/>
      <c r="DY115" s="1053"/>
      <c r="DZ115" s="1054"/>
    </row>
    <row r="116" spans="1:130" s="246" customFormat="1" ht="26.25" customHeight="1" x14ac:dyDescent="0.2">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395</v>
      </c>
      <c r="AB116" s="1049"/>
      <c r="AC116" s="1049"/>
      <c r="AD116" s="1049"/>
      <c r="AE116" s="1050"/>
      <c r="AF116" s="1051" t="s">
        <v>439</v>
      </c>
      <c r="AG116" s="1049"/>
      <c r="AH116" s="1049"/>
      <c r="AI116" s="1049"/>
      <c r="AJ116" s="1050"/>
      <c r="AK116" s="1051" t="s">
        <v>461</v>
      </c>
      <c r="AL116" s="1049"/>
      <c r="AM116" s="1049"/>
      <c r="AN116" s="1049"/>
      <c r="AO116" s="1050"/>
      <c r="AP116" s="1052" t="s">
        <v>395</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461</v>
      </c>
      <c r="BW116" s="1010"/>
      <c r="BX116" s="1010"/>
      <c r="BY116" s="1010"/>
      <c r="BZ116" s="1010"/>
      <c r="CA116" s="1010" t="s">
        <v>438</v>
      </c>
      <c r="CB116" s="1010"/>
      <c r="CC116" s="1010"/>
      <c r="CD116" s="1010"/>
      <c r="CE116" s="1010"/>
      <c r="CF116" s="1004" t="s">
        <v>395</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454</v>
      </c>
      <c r="DH116" s="1049"/>
      <c r="DI116" s="1049"/>
      <c r="DJ116" s="1049"/>
      <c r="DK116" s="1050"/>
      <c r="DL116" s="1051" t="s">
        <v>454</v>
      </c>
      <c r="DM116" s="1049"/>
      <c r="DN116" s="1049"/>
      <c r="DO116" s="1049"/>
      <c r="DP116" s="1050"/>
      <c r="DQ116" s="1051" t="s">
        <v>454</v>
      </c>
      <c r="DR116" s="1049"/>
      <c r="DS116" s="1049"/>
      <c r="DT116" s="1049"/>
      <c r="DU116" s="1050"/>
      <c r="DV116" s="1052" t="s">
        <v>445</v>
      </c>
      <c r="DW116" s="1053"/>
      <c r="DX116" s="1053"/>
      <c r="DY116" s="1053"/>
      <c r="DZ116" s="1054"/>
    </row>
    <row r="117" spans="1:130" s="246" customFormat="1" ht="26.25" customHeight="1" x14ac:dyDescent="0.2">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665885</v>
      </c>
      <c r="AB117" s="1067"/>
      <c r="AC117" s="1067"/>
      <c r="AD117" s="1067"/>
      <c r="AE117" s="1068"/>
      <c r="AF117" s="1069">
        <v>680474</v>
      </c>
      <c r="AG117" s="1067"/>
      <c r="AH117" s="1067"/>
      <c r="AI117" s="1067"/>
      <c r="AJ117" s="1068"/>
      <c r="AK117" s="1069">
        <v>704192</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241</v>
      </c>
      <c r="BR117" s="1010"/>
      <c r="BS117" s="1010"/>
      <c r="BT117" s="1010"/>
      <c r="BU117" s="1010"/>
      <c r="BV117" s="1010" t="s">
        <v>448</v>
      </c>
      <c r="BW117" s="1010"/>
      <c r="BX117" s="1010"/>
      <c r="BY117" s="1010"/>
      <c r="BZ117" s="1010"/>
      <c r="CA117" s="1010" t="s">
        <v>445</v>
      </c>
      <c r="CB117" s="1010"/>
      <c r="CC117" s="1010"/>
      <c r="CD117" s="1010"/>
      <c r="CE117" s="1010"/>
      <c r="CF117" s="1004" t="s">
        <v>395</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241</v>
      </c>
      <c r="DH117" s="1049"/>
      <c r="DI117" s="1049"/>
      <c r="DJ117" s="1049"/>
      <c r="DK117" s="1050"/>
      <c r="DL117" s="1051" t="s">
        <v>241</v>
      </c>
      <c r="DM117" s="1049"/>
      <c r="DN117" s="1049"/>
      <c r="DO117" s="1049"/>
      <c r="DP117" s="1050"/>
      <c r="DQ117" s="1051" t="s">
        <v>454</v>
      </c>
      <c r="DR117" s="1049"/>
      <c r="DS117" s="1049"/>
      <c r="DT117" s="1049"/>
      <c r="DU117" s="1050"/>
      <c r="DV117" s="1052" t="s">
        <v>241</v>
      </c>
      <c r="DW117" s="1053"/>
      <c r="DX117" s="1053"/>
      <c r="DY117" s="1053"/>
      <c r="DZ117" s="1054"/>
    </row>
    <row r="118" spans="1:130" s="246" customFormat="1" ht="26.25" customHeight="1" x14ac:dyDescent="0.2">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313</v>
      </c>
      <c r="AG118" s="975"/>
      <c r="AH118" s="975"/>
      <c r="AI118" s="975"/>
      <c r="AJ118" s="976"/>
      <c r="AK118" s="974" t="s">
        <v>312</v>
      </c>
      <c r="AL118" s="975"/>
      <c r="AM118" s="975"/>
      <c r="AN118" s="975"/>
      <c r="AO118" s="976"/>
      <c r="AP118" s="1061" t="s">
        <v>432</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241</v>
      </c>
      <c r="BW118" s="1088"/>
      <c r="BX118" s="1088"/>
      <c r="BY118" s="1088"/>
      <c r="BZ118" s="1088"/>
      <c r="CA118" s="1088" t="s">
        <v>448</v>
      </c>
      <c r="CB118" s="1088"/>
      <c r="CC118" s="1088"/>
      <c r="CD118" s="1088"/>
      <c r="CE118" s="1088"/>
      <c r="CF118" s="1004" t="s">
        <v>395</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395</v>
      </c>
      <c r="DH118" s="1049"/>
      <c r="DI118" s="1049"/>
      <c r="DJ118" s="1049"/>
      <c r="DK118" s="1050"/>
      <c r="DL118" s="1051" t="s">
        <v>454</v>
      </c>
      <c r="DM118" s="1049"/>
      <c r="DN118" s="1049"/>
      <c r="DO118" s="1049"/>
      <c r="DP118" s="1050"/>
      <c r="DQ118" s="1051" t="s">
        <v>445</v>
      </c>
      <c r="DR118" s="1049"/>
      <c r="DS118" s="1049"/>
      <c r="DT118" s="1049"/>
      <c r="DU118" s="1050"/>
      <c r="DV118" s="1052" t="s">
        <v>241</v>
      </c>
      <c r="DW118" s="1053"/>
      <c r="DX118" s="1053"/>
      <c r="DY118" s="1053"/>
      <c r="DZ118" s="1054"/>
    </row>
    <row r="119" spans="1:130" s="246" customFormat="1" ht="26.25" customHeight="1" x14ac:dyDescent="0.2">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241</v>
      </c>
      <c r="AB119" s="982"/>
      <c r="AC119" s="982"/>
      <c r="AD119" s="982"/>
      <c r="AE119" s="983"/>
      <c r="AF119" s="984" t="s">
        <v>395</v>
      </c>
      <c r="AG119" s="982"/>
      <c r="AH119" s="982"/>
      <c r="AI119" s="982"/>
      <c r="AJ119" s="983"/>
      <c r="AK119" s="984" t="s">
        <v>395</v>
      </c>
      <c r="AL119" s="982"/>
      <c r="AM119" s="982"/>
      <c r="AN119" s="982"/>
      <c r="AO119" s="983"/>
      <c r="AP119" s="985" t="s">
        <v>438</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470</v>
      </c>
      <c r="BP119" s="1096"/>
      <c r="BQ119" s="1087">
        <v>7571361</v>
      </c>
      <c r="BR119" s="1088"/>
      <c r="BS119" s="1088"/>
      <c r="BT119" s="1088"/>
      <c r="BU119" s="1088"/>
      <c r="BV119" s="1088">
        <v>8342870</v>
      </c>
      <c r="BW119" s="1088"/>
      <c r="BX119" s="1088"/>
      <c r="BY119" s="1088"/>
      <c r="BZ119" s="1088"/>
      <c r="CA119" s="1088">
        <v>8352164</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24813</v>
      </c>
      <c r="DH119" s="1074"/>
      <c r="DI119" s="1074"/>
      <c r="DJ119" s="1074"/>
      <c r="DK119" s="1075"/>
      <c r="DL119" s="1073">
        <v>15379</v>
      </c>
      <c r="DM119" s="1074"/>
      <c r="DN119" s="1074"/>
      <c r="DO119" s="1074"/>
      <c r="DP119" s="1075"/>
      <c r="DQ119" s="1073">
        <v>7415</v>
      </c>
      <c r="DR119" s="1074"/>
      <c r="DS119" s="1074"/>
      <c r="DT119" s="1074"/>
      <c r="DU119" s="1075"/>
      <c r="DV119" s="1076">
        <v>0.2</v>
      </c>
      <c r="DW119" s="1077"/>
      <c r="DX119" s="1077"/>
      <c r="DY119" s="1077"/>
      <c r="DZ119" s="1078"/>
    </row>
    <row r="120" spans="1:130" s="246" customFormat="1" ht="26.25" customHeight="1" x14ac:dyDescent="0.2">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395</v>
      </c>
      <c r="AB120" s="1049"/>
      <c r="AC120" s="1049"/>
      <c r="AD120" s="1049"/>
      <c r="AE120" s="1050"/>
      <c r="AF120" s="1051" t="s">
        <v>395</v>
      </c>
      <c r="AG120" s="1049"/>
      <c r="AH120" s="1049"/>
      <c r="AI120" s="1049"/>
      <c r="AJ120" s="1050"/>
      <c r="AK120" s="1051" t="s">
        <v>395</v>
      </c>
      <c r="AL120" s="1049"/>
      <c r="AM120" s="1049"/>
      <c r="AN120" s="1049"/>
      <c r="AO120" s="1050"/>
      <c r="AP120" s="1052" t="s">
        <v>395</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3635379</v>
      </c>
      <c r="BR120" s="1017"/>
      <c r="BS120" s="1017"/>
      <c r="BT120" s="1017"/>
      <c r="BU120" s="1017"/>
      <c r="BV120" s="1017">
        <v>5594750</v>
      </c>
      <c r="BW120" s="1017"/>
      <c r="BX120" s="1017"/>
      <c r="BY120" s="1017"/>
      <c r="BZ120" s="1017"/>
      <c r="CA120" s="1017">
        <v>5044022</v>
      </c>
      <c r="CB120" s="1017"/>
      <c r="CC120" s="1017"/>
      <c r="CD120" s="1017"/>
      <c r="CE120" s="1017"/>
      <c r="CF120" s="1031">
        <v>165.3</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250606</v>
      </c>
      <c r="DH120" s="1017"/>
      <c r="DI120" s="1017"/>
      <c r="DJ120" s="1017"/>
      <c r="DK120" s="1017"/>
      <c r="DL120" s="1017">
        <v>1114618</v>
      </c>
      <c r="DM120" s="1017"/>
      <c r="DN120" s="1017"/>
      <c r="DO120" s="1017"/>
      <c r="DP120" s="1017"/>
      <c r="DQ120" s="1017">
        <v>1112778</v>
      </c>
      <c r="DR120" s="1017"/>
      <c r="DS120" s="1017"/>
      <c r="DT120" s="1017"/>
      <c r="DU120" s="1017"/>
      <c r="DV120" s="1018">
        <v>36.5</v>
      </c>
      <c r="DW120" s="1018"/>
      <c r="DX120" s="1018"/>
      <c r="DY120" s="1018"/>
      <c r="DZ120" s="1019"/>
    </row>
    <row r="121" spans="1:130" s="246" customFormat="1" ht="26.25" customHeight="1" x14ac:dyDescent="0.2">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438</v>
      </c>
      <c r="AG121" s="1049"/>
      <c r="AH121" s="1049"/>
      <c r="AI121" s="1049"/>
      <c r="AJ121" s="1050"/>
      <c r="AK121" s="1051" t="s">
        <v>438</v>
      </c>
      <c r="AL121" s="1049"/>
      <c r="AM121" s="1049"/>
      <c r="AN121" s="1049"/>
      <c r="AO121" s="1050"/>
      <c r="AP121" s="1052" t="s">
        <v>445</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99566</v>
      </c>
      <c r="BR121" s="1010"/>
      <c r="BS121" s="1010"/>
      <c r="BT121" s="1010"/>
      <c r="BU121" s="1010"/>
      <c r="BV121" s="1010">
        <v>85736</v>
      </c>
      <c r="BW121" s="1010"/>
      <c r="BX121" s="1010"/>
      <c r="BY121" s="1010"/>
      <c r="BZ121" s="1010"/>
      <c r="CA121" s="1010">
        <v>71702</v>
      </c>
      <c r="CB121" s="1010"/>
      <c r="CC121" s="1010"/>
      <c r="CD121" s="1010"/>
      <c r="CE121" s="1010"/>
      <c r="CF121" s="1004">
        <v>2.4</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1983</v>
      </c>
      <c r="DH121" s="1010"/>
      <c r="DI121" s="1010"/>
      <c r="DJ121" s="1010"/>
      <c r="DK121" s="1010"/>
      <c r="DL121" s="1010">
        <v>30247</v>
      </c>
      <c r="DM121" s="1010"/>
      <c r="DN121" s="1010"/>
      <c r="DO121" s="1010"/>
      <c r="DP121" s="1010"/>
      <c r="DQ121" s="1010">
        <v>72660</v>
      </c>
      <c r="DR121" s="1010"/>
      <c r="DS121" s="1010"/>
      <c r="DT121" s="1010"/>
      <c r="DU121" s="1010"/>
      <c r="DV121" s="1011">
        <v>2.4</v>
      </c>
      <c r="DW121" s="1011"/>
      <c r="DX121" s="1011"/>
      <c r="DY121" s="1011"/>
      <c r="DZ121" s="1012"/>
    </row>
    <row r="122" spans="1:130" s="246" customFormat="1" ht="26.25" customHeight="1" x14ac:dyDescent="0.2">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395</v>
      </c>
      <c r="AB122" s="1049"/>
      <c r="AC122" s="1049"/>
      <c r="AD122" s="1049"/>
      <c r="AE122" s="1050"/>
      <c r="AF122" s="1051" t="s">
        <v>448</v>
      </c>
      <c r="AG122" s="1049"/>
      <c r="AH122" s="1049"/>
      <c r="AI122" s="1049"/>
      <c r="AJ122" s="1050"/>
      <c r="AK122" s="1051" t="s">
        <v>445</v>
      </c>
      <c r="AL122" s="1049"/>
      <c r="AM122" s="1049"/>
      <c r="AN122" s="1049"/>
      <c r="AO122" s="1050"/>
      <c r="AP122" s="1052" t="s">
        <v>395</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4140213</v>
      </c>
      <c r="BR122" s="1088"/>
      <c r="BS122" s="1088"/>
      <c r="BT122" s="1088"/>
      <c r="BU122" s="1088"/>
      <c r="BV122" s="1088">
        <v>4944648</v>
      </c>
      <c r="BW122" s="1088"/>
      <c r="BX122" s="1088"/>
      <c r="BY122" s="1088"/>
      <c r="BZ122" s="1088"/>
      <c r="CA122" s="1088">
        <v>5002166</v>
      </c>
      <c r="CB122" s="1088"/>
      <c r="CC122" s="1088"/>
      <c r="CD122" s="1088"/>
      <c r="CE122" s="1088"/>
      <c r="CF122" s="1108">
        <v>164</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t="s">
        <v>438</v>
      </c>
      <c r="DH122" s="1010"/>
      <c r="DI122" s="1010"/>
      <c r="DJ122" s="1010"/>
      <c r="DK122" s="1010"/>
      <c r="DL122" s="1010" t="s">
        <v>395</v>
      </c>
      <c r="DM122" s="1010"/>
      <c r="DN122" s="1010"/>
      <c r="DO122" s="1010"/>
      <c r="DP122" s="1010"/>
      <c r="DQ122" s="1010">
        <v>1513</v>
      </c>
      <c r="DR122" s="1010"/>
      <c r="DS122" s="1010"/>
      <c r="DT122" s="1010"/>
      <c r="DU122" s="1010"/>
      <c r="DV122" s="1011">
        <v>0</v>
      </c>
      <c r="DW122" s="1011"/>
      <c r="DX122" s="1011"/>
      <c r="DY122" s="1011"/>
      <c r="DZ122" s="1012"/>
    </row>
    <row r="123" spans="1:130" s="246" customFormat="1" ht="26.25" customHeight="1" x14ac:dyDescent="0.2">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438</v>
      </c>
      <c r="AB123" s="1049"/>
      <c r="AC123" s="1049"/>
      <c r="AD123" s="1049"/>
      <c r="AE123" s="1050"/>
      <c r="AF123" s="1051" t="s">
        <v>454</v>
      </c>
      <c r="AG123" s="1049"/>
      <c r="AH123" s="1049"/>
      <c r="AI123" s="1049"/>
      <c r="AJ123" s="1050"/>
      <c r="AK123" s="1051" t="s">
        <v>438</v>
      </c>
      <c r="AL123" s="1049"/>
      <c r="AM123" s="1049"/>
      <c r="AN123" s="1049"/>
      <c r="AO123" s="1050"/>
      <c r="AP123" s="1052" t="s">
        <v>395</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481</v>
      </c>
      <c r="BP123" s="1096"/>
      <c r="BQ123" s="1155">
        <v>7875158</v>
      </c>
      <c r="BR123" s="1156"/>
      <c r="BS123" s="1156"/>
      <c r="BT123" s="1156"/>
      <c r="BU123" s="1156"/>
      <c r="BV123" s="1156">
        <v>10625134</v>
      </c>
      <c r="BW123" s="1156"/>
      <c r="BX123" s="1156"/>
      <c r="BY123" s="1156"/>
      <c r="BZ123" s="1156"/>
      <c r="CA123" s="1156">
        <v>10117890</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445</v>
      </c>
      <c r="DH123" s="1049"/>
      <c r="DI123" s="1049"/>
      <c r="DJ123" s="1049"/>
      <c r="DK123" s="1050"/>
      <c r="DL123" s="1051" t="s">
        <v>448</v>
      </c>
      <c r="DM123" s="1049"/>
      <c r="DN123" s="1049"/>
      <c r="DO123" s="1049"/>
      <c r="DP123" s="1050"/>
      <c r="DQ123" s="1051" t="s">
        <v>395</v>
      </c>
      <c r="DR123" s="1049"/>
      <c r="DS123" s="1049"/>
      <c r="DT123" s="1049"/>
      <c r="DU123" s="1050"/>
      <c r="DV123" s="1052" t="s">
        <v>448</v>
      </c>
      <c r="DW123" s="1053"/>
      <c r="DX123" s="1053"/>
      <c r="DY123" s="1053"/>
      <c r="DZ123" s="1054"/>
    </row>
    <row r="124" spans="1:130" s="246" customFormat="1" ht="26.25" customHeight="1" thickBot="1" x14ac:dyDescent="0.25">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438</v>
      </c>
      <c r="AB124" s="1049"/>
      <c r="AC124" s="1049"/>
      <c r="AD124" s="1049"/>
      <c r="AE124" s="1050"/>
      <c r="AF124" s="1051" t="s">
        <v>395</v>
      </c>
      <c r="AG124" s="1049"/>
      <c r="AH124" s="1049"/>
      <c r="AI124" s="1049"/>
      <c r="AJ124" s="1050"/>
      <c r="AK124" s="1051" t="s">
        <v>448</v>
      </c>
      <c r="AL124" s="1049"/>
      <c r="AM124" s="1049"/>
      <c r="AN124" s="1049"/>
      <c r="AO124" s="1050"/>
      <c r="AP124" s="1052" t="s">
        <v>395</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445</v>
      </c>
      <c r="BR124" s="1118"/>
      <c r="BS124" s="1118"/>
      <c r="BT124" s="1118"/>
      <c r="BU124" s="1118"/>
      <c r="BV124" s="1118" t="s">
        <v>395</v>
      </c>
      <c r="BW124" s="1118"/>
      <c r="BX124" s="1118"/>
      <c r="BY124" s="1118"/>
      <c r="BZ124" s="1118"/>
      <c r="CA124" s="1118" t="s">
        <v>395</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50484</v>
      </c>
      <c r="DH124" s="1074"/>
      <c r="DI124" s="1074"/>
      <c r="DJ124" s="1074"/>
      <c r="DK124" s="1075"/>
      <c r="DL124" s="1073" t="s">
        <v>439</v>
      </c>
      <c r="DM124" s="1074"/>
      <c r="DN124" s="1074"/>
      <c r="DO124" s="1074"/>
      <c r="DP124" s="1075"/>
      <c r="DQ124" s="1073" t="s">
        <v>439</v>
      </c>
      <c r="DR124" s="1074"/>
      <c r="DS124" s="1074"/>
      <c r="DT124" s="1074"/>
      <c r="DU124" s="1075"/>
      <c r="DV124" s="1076" t="s">
        <v>439</v>
      </c>
      <c r="DW124" s="1077"/>
      <c r="DX124" s="1077"/>
      <c r="DY124" s="1077"/>
      <c r="DZ124" s="1078"/>
    </row>
    <row r="125" spans="1:130" s="246" customFormat="1" ht="26.25" customHeight="1" x14ac:dyDescent="0.2">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448</v>
      </c>
      <c r="AB125" s="1049"/>
      <c r="AC125" s="1049"/>
      <c r="AD125" s="1049"/>
      <c r="AE125" s="1050"/>
      <c r="AF125" s="1051" t="s">
        <v>439</v>
      </c>
      <c r="AG125" s="1049"/>
      <c r="AH125" s="1049"/>
      <c r="AI125" s="1049"/>
      <c r="AJ125" s="1050"/>
      <c r="AK125" s="1051" t="s">
        <v>448</v>
      </c>
      <c r="AL125" s="1049"/>
      <c r="AM125" s="1049"/>
      <c r="AN125" s="1049"/>
      <c r="AO125" s="1050"/>
      <c r="AP125" s="1052" t="s">
        <v>448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439</v>
      </c>
      <c r="DH125" s="1017"/>
      <c r="DI125" s="1017"/>
      <c r="DJ125" s="1017"/>
      <c r="DK125" s="1017"/>
      <c r="DL125" s="1017" t="s">
        <v>439</v>
      </c>
      <c r="DM125" s="1017"/>
      <c r="DN125" s="1017"/>
      <c r="DO125" s="1017"/>
      <c r="DP125" s="1017"/>
      <c r="DQ125" s="1017" t="s">
        <v>439</v>
      </c>
      <c r="DR125" s="1017"/>
      <c r="DS125" s="1017"/>
      <c r="DT125" s="1017"/>
      <c r="DU125" s="1017"/>
      <c r="DV125" s="1018" t="s">
        <v>448</v>
      </c>
      <c r="DW125" s="1018"/>
      <c r="DX125" s="1018"/>
      <c r="DY125" s="1018"/>
      <c r="DZ125" s="1019"/>
    </row>
    <row r="126" spans="1:130" s="246" customFormat="1" ht="26.25" customHeight="1" thickBot="1" x14ac:dyDescent="0.25">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10698</v>
      </c>
      <c r="AB126" s="1049"/>
      <c r="AC126" s="1049"/>
      <c r="AD126" s="1049"/>
      <c r="AE126" s="1050"/>
      <c r="AF126" s="1051">
        <v>7964</v>
      </c>
      <c r="AG126" s="1049"/>
      <c r="AH126" s="1049"/>
      <c r="AI126" s="1049"/>
      <c r="AJ126" s="1050"/>
      <c r="AK126" s="1051">
        <v>7964</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395</v>
      </c>
      <c r="DH126" s="1010"/>
      <c r="DI126" s="1010"/>
      <c r="DJ126" s="1010"/>
      <c r="DK126" s="1010"/>
      <c r="DL126" s="1010" t="s">
        <v>395</v>
      </c>
      <c r="DM126" s="1010"/>
      <c r="DN126" s="1010"/>
      <c r="DO126" s="1010"/>
      <c r="DP126" s="1010"/>
      <c r="DQ126" s="1010" t="s">
        <v>439</v>
      </c>
      <c r="DR126" s="1010"/>
      <c r="DS126" s="1010"/>
      <c r="DT126" s="1010"/>
      <c r="DU126" s="1010"/>
      <c r="DV126" s="1011" t="s">
        <v>439</v>
      </c>
      <c r="DW126" s="1011"/>
      <c r="DX126" s="1011"/>
      <c r="DY126" s="1011"/>
      <c r="DZ126" s="1012"/>
    </row>
    <row r="127" spans="1:130" s="246" customFormat="1" ht="26.25" customHeight="1" x14ac:dyDescent="0.2">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448</v>
      </c>
      <c r="AB127" s="1049"/>
      <c r="AC127" s="1049"/>
      <c r="AD127" s="1049"/>
      <c r="AE127" s="1050"/>
      <c r="AF127" s="1051" t="s">
        <v>439</v>
      </c>
      <c r="AG127" s="1049"/>
      <c r="AH127" s="1049"/>
      <c r="AI127" s="1049"/>
      <c r="AJ127" s="1050"/>
      <c r="AK127" s="1051" t="s">
        <v>448</v>
      </c>
      <c r="AL127" s="1049"/>
      <c r="AM127" s="1049"/>
      <c r="AN127" s="1049"/>
      <c r="AO127" s="1050"/>
      <c r="AP127" s="1052" t="s">
        <v>448</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395</v>
      </c>
      <c r="DM127" s="1010"/>
      <c r="DN127" s="1010"/>
      <c r="DO127" s="1010"/>
      <c r="DP127" s="1010"/>
      <c r="DQ127" s="1010" t="s">
        <v>439</v>
      </c>
      <c r="DR127" s="1010"/>
      <c r="DS127" s="1010"/>
      <c r="DT127" s="1010"/>
      <c r="DU127" s="1010"/>
      <c r="DV127" s="1011" t="s">
        <v>439</v>
      </c>
      <c r="DW127" s="1011"/>
      <c r="DX127" s="1011"/>
      <c r="DY127" s="1011"/>
      <c r="DZ127" s="1012"/>
    </row>
    <row r="128" spans="1:130" s="246" customFormat="1" ht="26.25" customHeight="1" thickBot="1" x14ac:dyDescent="0.25">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15265</v>
      </c>
      <c r="AB128" s="1138"/>
      <c r="AC128" s="1138"/>
      <c r="AD128" s="1138"/>
      <c r="AE128" s="1139"/>
      <c r="AF128" s="1140">
        <v>15265</v>
      </c>
      <c r="AG128" s="1138"/>
      <c r="AH128" s="1138"/>
      <c r="AI128" s="1138"/>
      <c r="AJ128" s="1139"/>
      <c r="AK128" s="1140">
        <v>15265</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454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13266</v>
      </c>
      <c r="DH128" s="1130"/>
      <c r="DI128" s="1130"/>
      <c r="DJ128" s="1130"/>
      <c r="DK128" s="1130"/>
      <c r="DL128" s="1130">
        <v>11906</v>
      </c>
      <c r="DM128" s="1130"/>
      <c r="DN128" s="1130"/>
      <c r="DO128" s="1130"/>
      <c r="DP128" s="1130"/>
      <c r="DQ128" s="1130">
        <v>8376</v>
      </c>
      <c r="DR128" s="1130"/>
      <c r="DS128" s="1130"/>
      <c r="DT128" s="1130"/>
      <c r="DU128" s="1130"/>
      <c r="DV128" s="1131">
        <v>0.3</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3447044</v>
      </c>
      <c r="AB129" s="1049"/>
      <c r="AC129" s="1049"/>
      <c r="AD129" s="1049"/>
      <c r="AE129" s="1050"/>
      <c r="AF129" s="1051">
        <v>3411328</v>
      </c>
      <c r="AG129" s="1049"/>
      <c r="AH129" s="1049"/>
      <c r="AI129" s="1049"/>
      <c r="AJ129" s="1050"/>
      <c r="AK129" s="1051">
        <v>3432143</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500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356607</v>
      </c>
      <c r="AB130" s="1049"/>
      <c r="AC130" s="1049"/>
      <c r="AD130" s="1049"/>
      <c r="AE130" s="1050"/>
      <c r="AF130" s="1051">
        <v>360283</v>
      </c>
      <c r="AG130" s="1049"/>
      <c r="AH130" s="1049"/>
      <c r="AI130" s="1049"/>
      <c r="AJ130" s="1050"/>
      <c r="AK130" s="1051">
        <v>381170</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9.8000000000000007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3090437</v>
      </c>
      <c r="AB131" s="1074"/>
      <c r="AC131" s="1074"/>
      <c r="AD131" s="1074"/>
      <c r="AE131" s="1075"/>
      <c r="AF131" s="1073">
        <v>3051045</v>
      </c>
      <c r="AG131" s="1074"/>
      <c r="AH131" s="1074"/>
      <c r="AI131" s="1074"/>
      <c r="AJ131" s="1075"/>
      <c r="AK131" s="1073">
        <v>3050973</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454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9.513638362</v>
      </c>
      <c r="AB132" s="1190"/>
      <c r="AC132" s="1190"/>
      <c r="AD132" s="1190"/>
      <c r="AE132" s="1191"/>
      <c r="AF132" s="1192">
        <v>9.9941495450000009</v>
      </c>
      <c r="AG132" s="1190"/>
      <c r="AH132" s="1190"/>
      <c r="AI132" s="1190"/>
      <c r="AJ132" s="1191"/>
      <c r="AK132" s="1192">
        <v>10.08717547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9.8000000000000007</v>
      </c>
      <c r="AB133" s="1173"/>
      <c r="AC133" s="1173"/>
      <c r="AD133" s="1173"/>
      <c r="AE133" s="1174"/>
      <c r="AF133" s="1172">
        <v>9.5</v>
      </c>
      <c r="AG133" s="1173"/>
      <c r="AH133" s="1173"/>
      <c r="AI133" s="1173"/>
      <c r="AJ133" s="1174"/>
      <c r="AK133" s="1172">
        <v>9.8000000000000007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SMCte8D+0+/kIaGpdBeAmCP0jf83nc/qrvPTBCUVMuJfoIhxYLeO2SdlNMX8CblG61vzJnKaLqeLGweOwnhuQ==" saltValue="2v9fYKhWJ2kKHq6SLyx2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Dna0XroLUOyQ5aWsLdwpyIndtheeb7D0CChhjiDyWlrSKTM7x9ztKDpJCytM1gG0e6CJ8hKeUVY9KR3ds8YyQ==" saltValue="T85xHKSH68VubhKYFNuA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PA5U3LkhJ53xTgcwdtaM3VNVyASjCwH95Gs+7/DSezMKwd4blhTlv52iyQOLbbTnhaWK8umNB5IyVbUZEmkSw==" saltValue="CwAX/XL+I45y7LH9NunHJ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1007278</v>
      </c>
      <c r="AP9" s="312">
        <v>94964</v>
      </c>
      <c r="AQ9" s="313">
        <v>95202</v>
      </c>
      <c r="AR9" s="314">
        <v>-0.2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70484</v>
      </c>
      <c r="AP10" s="315">
        <v>6645</v>
      </c>
      <c r="AQ10" s="316">
        <v>11297</v>
      </c>
      <c r="AR10" s="317">
        <v>-41.2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120318</v>
      </c>
      <c r="AP11" s="315">
        <v>11343</v>
      </c>
      <c r="AQ11" s="316">
        <v>19595</v>
      </c>
      <c r="AR11" s="317">
        <v>-42.1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v>10665</v>
      </c>
      <c r="AP12" s="315">
        <v>1005</v>
      </c>
      <c r="AQ12" s="316">
        <v>2177</v>
      </c>
      <c r="AR12" s="317">
        <v>-53.8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522</v>
      </c>
      <c r="AP13" s="315" t="s">
        <v>522</v>
      </c>
      <c r="AQ13" s="316" t="s">
        <v>522</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69303</v>
      </c>
      <c r="AP14" s="315">
        <v>6534</v>
      </c>
      <c r="AQ14" s="316">
        <v>4873</v>
      </c>
      <c r="AR14" s="317">
        <v>34.1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35457</v>
      </c>
      <c r="AP15" s="315">
        <v>3343</v>
      </c>
      <c r="AQ15" s="316">
        <v>2420</v>
      </c>
      <c r="AR15" s="317">
        <v>38.1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-100947</v>
      </c>
      <c r="AP16" s="315">
        <v>-9517</v>
      </c>
      <c r="AQ16" s="316">
        <v>-9543</v>
      </c>
      <c r="AR16" s="317">
        <v>-0.3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1212558</v>
      </c>
      <c r="AP17" s="315">
        <v>114317</v>
      </c>
      <c r="AQ17" s="316">
        <v>126021</v>
      </c>
      <c r="AR17" s="317">
        <v>-9.3000000000000007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12.26</v>
      </c>
      <c r="AP21" s="328">
        <v>11.29</v>
      </c>
      <c r="AQ21" s="329">
        <v>0.97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95</v>
      </c>
      <c r="AP22" s="333">
        <v>95.5</v>
      </c>
      <c r="AQ22" s="334">
        <v>-0.5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576769</v>
      </c>
      <c r="AP32" s="342">
        <v>54376</v>
      </c>
      <c r="AQ32" s="343">
        <v>80565</v>
      </c>
      <c r="AR32" s="344">
        <v>-32.5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522</v>
      </c>
      <c r="AP33" s="342" t="s">
        <v>522</v>
      </c>
      <c r="AQ33" s="343" t="s">
        <v>522</v>
      </c>
      <c r="AR33" s="344" t="s">
        <v>522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522</v>
      </c>
      <c r="AP34" s="342" t="s">
        <v>522</v>
      </c>
      <c r="AQ34" s="343" t="s">
        <v>522</v>
      </c>
      <c r="AR34" s="344" t="s">
        <v>522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39928</v>
      </c>
      <c r="AP35" s="342">
        <v>3764</v>
      </c>
      <c r="AQ35" s="343">
        <v>27422</v>
      </c>
      <c r="AR35" s="344">
        <v>-86.3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79531</v>
      </c>
      <c r="AP36" s="342">
        <v>7498</v>
      </c>
      <c r="AQ36" s="343">
        <v>3182</v>
      </c>
      <c r="AR36" s="344">
        <v>135.6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7964</v>
      </c>
      <c r="AP37" s="342">
        <v>751</v>
      </c>
      <c r="AQ37" s="343">
        <v>1220</v>
      </c>
      <c r="AR37" s="344">
        <v>-38.4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522</v>
      </c>
      <c r="AP38" s="345" t="s">
        <v>522</v>
      </c>
      <c r="AQ38" s="346">
        <v>15</v>
      </c>
      <c r="AR38" s="334" t="s">
        <v>522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-15265</v>
      </c>
      <c r="AP39" s="342">
        <v>-1439</v>
      </c>
      <c r="AQ39" s="343">
        <v>-3624</v>
      </c>
      <c r="AR39" s="344">
        <v>-60.3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-381170</v>
      </c>
      <c r="AP40" s="342">
        <v>-35936</v>
      </c>
      <c r="AQ40" s="343">
        <v>-76316</v>
      </c>
      <c r="AR40" s="344">
        <v>-52.9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307</v>
      </c>
      <c r="AL41" s="1230"/>
      <c r="AM41" s="1230"/>
      <c r="AN41" s="1231"/>
      <c r="AO41" s="342">
        <v>307757</v>
      </c>
      <c r="AP41" s="342">
        <v>29015</v>
      </c>
      <c r="AQ41" s="343">
        <v>32463</v>
      </c>
      <c r="AR41" s="344">
        <v>-10.6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1757148</v>
      </c>
      <c r="AN51" s="364">
        <v>159872</v>
      </c>
      <c r="AO51" s="365">
        <v>-19.8</v>
      </c>
      <c r="AP51" s="366">
        <v>132212</v>
      </c>
      <c r="AQ51" s="367">
        <v>-3.2</v>
      </c>
      <c r="AR51" s="368">
        <v>-16.600000000000001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972190</v>
      </c>
      <c r="AN52" s="372">
        <v>88453</v>
      </c>
      <c r="AO52" s="373">
        <v>-11.9</v>
      </c>
      <c r="AP52" s="374">
        <v>67114</v>
      </c>
      <c r="AQ52" s="375">
        <v>12.5</v>
      </c>
      <c r="AR52" s="376">
        <v>-24.4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783648</v>
      </c>
      <c r="AN53" s="364">
        <v>72113</v>
      </c>
      <c r="AO53" s="365">
        <v>-54.9</v>
      </c>
      <c r="AP53" s="366">
        <v>93741</v>
      </c>
      <c r="AQ53" s="367">
        <v>-29.1</v>
      </c>
      <c r="AR53" s="368">
        <v>-25.8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688705</v>
      </c>
      <c r="AN54" s="372">
        <v>63376</v>
      </c>
      <c r="AO54" s="373">
        <v>-28.4</v>
      </c>
      <c r="AP54" s="374">
        <v>46285</v>
      </c>
      <c r="AQ54" s="375">
        <v>-31</v>
      </c>
      <c r="AR54" s="376">
        <v>2.6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990398</v>
      </c>
      <c r="AN55" s="364">
        <v>91551</v>
      </c>
      <c r="AO55" s="365">
        <v>27</v>
      </c>
      <c r="AP55" s="366">
        <v>107537</v>
      </c>
      <c r="AQ55" s="367">
        <v>14.7</v>
      </c>
      <c r="AR55" s="368">
        <v>12.3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654949</v>
      </c>
      <c r="AN56" s="372">
        <v>60543</v>
      </c>
      <c r="AO56" s="373">
        <v>-4.5</v>
      </c>
      <c r="AP56" s="374">
        <v>57923</v>
      </c>
      <c r="AQ56" s="375">
        <v>25.1</v>
      </c>
      <c r="AR56" s="376">
        <v>-29.6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731814</v>
      </c>
      <c r="AN57" s="364">
        <v>68139</v>
      </c>
      <c r="AO57" s="365">
        <v>-25.6</v>
      </c>
      <c r="AP57" s="366">
        <v>113913</v>
      </c>
      <c r="AQ57" s="367">
        <v>5.9</v>
      </c>
      <c r="AR57" s="368">
        <v>-31.5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636153</v>
      </c>
      <c r="AN58" s="372">
        <v>59232</v>
      </c>
      <c r="AO58" s="373">
        <v>-2.2000000000000002</v>
      </c>
      <c r="AP58" s="374">
        <v>53160</v>
      </c>
      <c r="AQ58" s="375">
        <v>-8.1999999999999993</v>
      </c>
      <c r="AR58" s="376">
        <v>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818152</v>
      </c>
      <c r="AN59" s="364">
        <v>77133</v>
      </c>
      <c r="AO59" s="365">
        <v>13.2</v>
      </c>
      <c r="AP59" s="366">
        <v>115050</v>
      </c>
      <c r="AQ59" s="367">
        <v>1</v>
      </c>
      <c r="AR59" s="368">
        <v>12.2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678259</v>
      </c>
      <c r="AN60" s="372">
        <v>63944</v>
      </c>
      <c r="AO60" s="373">
        <v>8</v>
      </c>
      <c r="AP60" s="374">
        <v>53792</v>
      </c>
      <c r="AQ60" s="375">
        <v>1.2</v>
      </c>
      <c r="AR60" s="376">
        <v>6.8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1016232</v>
      </c>
      <c r="AN61" s="379">
        <v>93762</v>
      </c>
      <c r="AO61" s="380">
        <v>-12</v>
      </c>
      <c r="AP61" s="381">
        <v>112491</v>
      </c>
      <c r="AQ61" s="382">
        <v>-2.1</v>
      </c>
      <c r="AR61" s="368">
        <v>-9.9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726051</v>
      </c>
      <c r="AN62" s="372">
        <v>67110</v>
      </c>
      <c r="AO62" s="373">
        <v>-7.8</v>
      </c>
      <c r="AP62" s="374">
        <v>55655</v>
      </c>
      <c r="AQ62" s="375">
        <v>-0.1</v>
      </c>
      <c r="AR62" s="376">
        <v>-7.7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K166PwLAhEBbuZI+mGXvSX7YxecY+wR3WQj4Ei1n4wfzF/w7CMD/ZLd2veWntv0sLbqRX/+LNZJaANwDwB6QGA==" saltValue="N1zBfQZBfBwlHSKHxmkB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a6Ho8MFTUo5ZzyoHLgOD6B1ldy3UNo6ZLcTF9c+GqBQAp2pGMY+2TEpmTQTYnsgVZtluNQdlDXjFA1hdkRvQQ==" saltValue="5RXOBYdX/p50mEJoYnFr3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8"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Zd66+/tIVeTCEOa89lWyQZRtuJ7m2av0LbjP3LbIL32z+OghqeDZIZqkNT3JxTKAiPkDFTuWI9m1g4Ebq9mkg==" saltValue="X9wZaaclTn+e+7HnvMM0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23.92</v>
      </c>
      <c r="G47" s="12">
        <v>23.27</v>
      </c>
      <c r="H47" s="12">
        <v>20.309999999999999</v>
      </c>
      <c r="I47" s="12">
        <v>23.61</v>
      </c>
      <c r="J47" s="13">
        <v>21.26</v>
      </c>
    </row>
    <row r="48" spans="2:10" ht="57.75" customHeight="1" x14ac:dyDescent="0.2">
      <c r="B48" s="14"/>
      <c r="C48" s="1234" t="s">
        <v>4</v>
      </c>
      <c r="D48" s="1234"/>
      <c r="E48" s="1235"/>
      <c r="F48" s="15">
        <v>3.76</v>
      </c>
      <c r="G48" s="16">
        <v>5.54</v>
      </c>
      <c r="H48" s="16">
        <v>13.1</v>
      </c>
      <c r="I48" s="16">
        <v>10.55</v>
      </c>
      <c r="J48" s="17">
        <v>7.63</v>
      </c>
    </row>
    <row r="49" spans="2:10" ht="57.75" customHeight="1" thickBot="1" x14ac:dyDescent="0.25">
      <c r="B49" s="18"/>
      <c r="C49" s="1236" t="s">
        <v>5</v>
      </c>
      <c r="D49" s="1236"/>
      <c r="E49" s="1237"/>
      <c r="F49" s="19" t="s">
        <v>568</v>
      </c>
      <c r="G49" s="20">
        <v>0.31</v>
      </c>
      <c r="H49" s="20">
        <v>1.58</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1aQBzJVCqUNPyTEE6RoZxTtTvX1ZK6CY0zUblAgSKn5Cqs+iZxs9hHuVFo2WEn8XUdnhKOiJaD9qov63e45Q==" saltValue="TU7cy7pcQvpdLKvXKmH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2020-09-09T02:40:20Z</cp:lastPrinted>
  <dcterms:created xsi:type="dcterms:W3CDTF">2020-02-10T06:25:28Z</dcterms:created>
  <dcterms:modified xsi:type="dcterms:W3CDTF">2020-09-29T01:42:04Z</dcterms:modified>
  <cp:category/>
</cp:coreProperties>
</file>