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F2FE8EBD-6AEC-40D3-B0E0-910DCF5316BD}"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<sst xmlns="http://schemas.openxmlformats.org/spreadsheetml/2006/main" count="1124" uniqueCount="621">
  <si>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</si>
  <si>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</si>
  <si>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</si>
  <si>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</si>
  <si>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</si>
  <si>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</si>
  <si>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</si>
  <si>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</si>
  <si>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</si>
  <si>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</si>
  <si>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</si>
  <si>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</si>
  <si>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</si>
  <si>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</si>
  <si>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</si>
  <si>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</si>
  <si>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</si>
  <si>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</si>
  <si>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</si>
  <si>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</si>
  <si>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</si>
  <si>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</si>
  <si>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</si>
  <si>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</si>
  <si>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</si>
  <si>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</si>
  <si>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</si>
  <si>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</si>
  <si>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</si>
  <si>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</si>
  <si>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</si>
  <si>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</si>
  <si>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</si>
  <si>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</si>
  <si>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</si>
  <si>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</si>
  <si>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</si>
  <si>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</si>
  <si>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</si>
  <si>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</si>
  <si>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</si>
  <si>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</si>
  <si>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</si>
  <si>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</si>
  <si>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</si>
  <si>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</si>
  <si>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</si>
  <si>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</si>
  <si>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</si>
  <si>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</si>
  <si>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</si>
  <si>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</si>
  <si>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</si>
  <si>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</si>
  <si>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</si>
  <si>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</si>
  <si>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</si>
  <si>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</si>
  <si>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</si>
  <si>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</si>
  <si>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</si>
  <si>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</si>
  <si>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</si>
  <si>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</si>
  <si>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</si>
  <si>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</si>
  <si>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</si>
  <si>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</si>
  <si>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</si>
  <si>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</si>
  <si>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</si>
  <si>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</si>
  <si>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</si>
  <si>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</si>
  <si>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</si>
  <si>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</si>
  <si>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</si>
  <si>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</si>
  <si>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</si>
  <si>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</si>
  <si>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</si>
  <si>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</si>
  <si>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</si>
  <si>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</si>
  <si>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</si>
  <si>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</si>
  <si>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</si>
  <si>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</si>
  <si>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</si>
  <si>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</si>
  <si>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</si>
  <si>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</si>
  <si>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</si>
  <si>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</si>
  <si>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</si>
  <si>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</si>
  <si>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</si>
  <si>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</si>
  <si>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</si>
  <si>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</si>
  <si>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</si>
  <si>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</si>
  <si>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</si>
  <si>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</si>
  <si>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</si>
  <si>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</si>
  <si>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</si>
  <si>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</si>
  <si>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</si>
  <si>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</si>
  <si>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</si>
  <si>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</si>
  <si>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</si>
  <si>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</si>
  <si>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</si>
  <si>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</si>
  <si>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</si>
  <si>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</si>
  <si>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</si>
  <si>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</si>
  <si>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</si>
  <si>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</si>
  <si>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</si>
  <si>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</si>
  <si>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</si>
  <si>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</si>
  <si>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</si>
  <si>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</si>
  <si>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</si>
  <si>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</si>
  <si>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</si>
  <si>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</si>
  <si>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</si>
  <si>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</si>
  <si>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</si>
  <si>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</si>
  <si>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</si>
  <si>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</si>
  <si>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</si>
  <si>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</si>
  <si>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</si>
  <si>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</si>
  <si>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</si>
  <si>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</si>
  <si>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</si>
  <si>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</si>
  <si>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</si>
  <si>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</si>
  <si>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</si>
  <si>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</si>
  <si>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</si>
  <si>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</si>
  <si>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</si>
  <si>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</si>
  <si>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</si>
  <si>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</si>
  <si>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</si>
  <si>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</si>
  <si>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</si>
  <si>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</si>
  <si>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</si>
  <si>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</si>
  <si>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</si>
  <si>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</si>
  <si>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</si>
  <si>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</si>
  <si>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</si>
  <si>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</si>
  <si>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</si>
  <si>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</si>
  <si>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</si>
  <si>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</si>
  <si>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</si>
  <si>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</si>
  <si>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</si>
  <si>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</si>
  <si>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</si>
  <si>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</si>
  <si>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</si>
  <si>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</si>
  <si>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</si>
  <si>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</si>
  <si>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</si>
  <si>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</si>
  <si>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</si>
  <si>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</si>
  <si>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</si>
  <si>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</si>
  <si>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</si>
  <si>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</si>
  <si>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</si>
  <si>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</si>
  <si>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</si>
  <si>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</si>
  <si>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</si>
  <si>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</si>
  <si>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</si>
  <si>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</si>
  <si>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</si>
  <si>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</si>
  <si>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</si>
  <si>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</si>
  <si>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</si>
  <si>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</si>
  <si>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</si>
  <si>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</si>
  <si>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</si>
  <si>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</si>
  <si>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</si>
  <si>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</si>
  <si>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</si>
  <si>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</si>
  <si>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</si>
  <si>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</si>
  <si>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</si>
  <si>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宮崎県門川町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</si>
  <si>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</si>
  <si>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</si>
  <si>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</si>
  <si>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</si>
  <si>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</si>
  <si>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</si>
  <si>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</si>
  <si>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</si>
  <si>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</si>
  <si>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</si>
  <si>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</si>
  <si>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</si>
  <si>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</si>
  <si>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</si>
  <si>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</si>
  <si>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</si>
  <si>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</si>
  <si>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</si>
  <si>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</si>
  <si>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</si>
  <si>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</si>
  <si>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</si>
  <si>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</si>
  <si>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</si>
  <si>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</si>
  <si>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</si>
  <si>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</si>
  <si>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</si>
  <si>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</si>
  <si>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</si>
  <si>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</si>
  <si>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</si>
  <si>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</si>
  <si>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</si>
  <si>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</si>
  <si>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</si>
  <si>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</si>
  <si>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</si>
  <si>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</si>
  <si>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</si>
  <si>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</si>
  <si>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</si>
  <si>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</si>
  <si>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</si>
  <si>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</si>
  <si>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</si>
  <si>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</si>
  <si>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</si>
  <si>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</si>
  <si>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</si>
  <si>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</si>
  <si>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</si>
  <si>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</si>
  <si>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</si>
  <si>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</si>
  <si>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</si>
  <si>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</si>
  <si>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</si>
  <si>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</si>
  <si>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</si>
  <si>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</si>
  <si>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</si>
  <si>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</si>
  <si>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</si>
  <si>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</si>
  <si>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</si>
  <si>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</si>
  <si>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</si>
  <si>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</si>
  <si>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</si>
  <si>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</si>
  <si>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</si>
  <si>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</si>
  <si>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</si>
  <si>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</si>
  <si>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</si>
  <si>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</si>
  <si>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</si>
  <si>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</si>
  <si>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</si>
  <si>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</si>
  <si>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</si>
  <si>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</si>
  <si>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</si>
  <si>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</si>
  <si>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</si>
  <si>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</si>
  <si>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</si>
  <si>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</si>
  <si>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</si>
  <si>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</si>
  <si>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</si>
  <si>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</si>
  <si>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</si>
  <si>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</si>
  <si>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</si>
  <si>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</si>
  <si>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</si>
  <si>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</si>
  <si>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</si>
  <si>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</si>
  <si>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</si>
  <si>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</si>
  <si>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</si>
  <si>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</si>
  <si>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</si>
  <si>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</si>
  <si>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</si>
  <si>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</si>
  <si>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</si>
  <si>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</si>
  <si>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</si>
  <si>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</si>
  <si>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</si>
  <si>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</si>
  <si>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</si>
  <si>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</si>
  <si>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</si>
  <si>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</si>
  <si>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</si>
  <si>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</si>
  <si>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</si>
  <si>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</si>
  <si>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</si>
  <si>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</si>
  <si>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</si>
  <si>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</si>
  <si>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</si>
  <si>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</si>
  <si>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</si>
  <si>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</si>
  <si>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</si>
  <si>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</si>
  <si>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</si>
  <si>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</si>
  <si>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</si>
  <si>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</si>
  <si>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</si>
  <si>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</si>
  <si>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</si>
  <si>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</si>
  <si>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</si>
  <si>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</si>
  <si>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</si>
  <si>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</si>
  <si>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</si>
  <si>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</si>
  <si>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</si>
  <si>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宮崎県門川町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</si>
  <si>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</si>
  <si>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</si>
  <si>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</si>
  <si>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</si>
  <si>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</si>
  <si>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</si>
  <si>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</si>
  <si>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</si>
  <si>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</si>
  <si>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</si>
  <si>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</si>
  <si>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</si>
  <si>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</si>
  <si>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</si>
  <si>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</si>
  <si>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</si>
  <si>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</si>
  <si>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</si>
  <si>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</si>
  <si>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</si>
  <si>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</si>
  <si>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</si>
  <si>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</si>
  <si>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</si>
  <si>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</si>
  <si>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</si>
  <si>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</si>
  <si>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</si>
  <si>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</si>
  <si>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</si>
  <si>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</si>
  <si>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</si>
  <si>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</si>
  <si>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</si>
  <si>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</si>
  <si>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</si>
  <si>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</si>
  <si>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</si>
  <si>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</si>
  <si>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</si>
  <si>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</si>
  <si>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</si>
  <si>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</si>
  <si>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</si>
  <si>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</si>
  <si>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</si>
  <si>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</si>
  <si>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</si>
  <si>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</si>
  <si>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</si>
  <si>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</si>
  <si>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</si>
  <si>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</si>
  <si>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</si>
  <si>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</si>
  <si>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</si>
  <si>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</si>
  <si>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</si>
  <si>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</si>
  <si>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</si>
  <si>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</si>
  <si>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</si>
  <si>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</si>
  <si>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</si>
  <si>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</si>
  <si>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</si>
  <si>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</si>
  <si>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</si>
  <si>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</si>
  <si>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</si>
  <si>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</si>
  <si>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</si>
  <si>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</si>
  <si>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</si>
  <si>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</si>
  <si>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</si>
  <si>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</si>
  <si>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</si>
  <si>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</si>
  <si>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</si>
  <si>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</si>
  <si>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</si>
  <si>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</si>
  <si>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</si>
  <si>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</si>
  <si>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</si>
  <si>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</si>
  <si>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</si>
  <si>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</si>
  <si>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</si>
  <si>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</si>
  <si>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</si>
  <si>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</si>
  <si>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</si>
  <si>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</si>
  <si>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</si>
  <si>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</si>
  <si>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</si>
  <si>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</si>
  <si>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</si>
  <si>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</si>
  <si>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</si>
  <si>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</si>
  <si>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</si>
  <si>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</si>
  <si>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</si>
  <si>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</si>
  <si>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</si>
  <si>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</si>
  <si>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</si>
  <si>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</si>
  <si>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</si>
  <si>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</si>
  <si>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</si>
  <si>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</si>
  <si>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</si>
  <si>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</si>
  <si>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</si>
  <si>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</si>
  <si>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</si>
  <si>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</si>
  <si>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</si>
  <si>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</si>
  <si>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</si>
  <si>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</si>
  <si>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</si>
  <si>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</si>
  <si>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</si>
  <si>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</si>
  <si>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</si>
  <si>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</si>
  <si>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</si>
  <si>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</si>
  <si>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</si>
  <si>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</si>
  <si>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</si>
  <si>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</si>
  <si>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</si>
  <si>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</si>
  <si>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</si>
  <si>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</si>
  <si>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</si>
  <si>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</si>
  <si>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</si>
  <si>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</si>
  <si>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</si>
  <si>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</si>
  <si>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</si>
  <si>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</si>
  <si>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</si>
  <si>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</si>
  <si>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</si>
  <si>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</si>
  <si>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</si>
  <si>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</si>
  <si>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</si>
  <si>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</si>
  <si>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</si>
  <si>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</si>
  <si>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</si>
  <si>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</si>
  <si>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</si>
  <si>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</si>
  <si>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</si>
  <si>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</si>
  <si>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</si>
  <si>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</si>
  <si>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</si>
  <si>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</si>
  <si>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</si>
  <si>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</si>
  <si>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</si>
  <si>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</si>
  <si>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</si>
  <si>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</si>
  <si>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</si>
  <si>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</si>
  <si>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</si>
  <si>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</si>
  <si>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</si>
  <si>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</si>
  <si>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</si>
  <si>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</si>
  <si>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</si>
  <si>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</si>
  <si>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</si>
  <si>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</si>
  <si>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</si>
  <si>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</si>
  <si>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</si>
  <si>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</si>
  <si>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</si>
  <si>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</si>
  <si>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</si>
  <si>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</si>
  <si>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</si>
  <si>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</si>
  <si>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</si>
  <si>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</si>
  <si>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0.59</t>
  </si>
  <si>
    <t>▲ 4.82</t>
  </si>
  <si>
    <t>水道事業会計</t>
  </si>
  <si>
    <t>一般会計</t>
  </si>
  <si>
    <t>国民健康保険事業特別会計</t>
  </si>
  <si>
    <t>介護保険事業特別会計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</si>
  <si>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</si>
  <si>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</si>
  <si>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</si>
  <si>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</si>
  <si>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</si>
  <si>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</si>
  <si>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</si>
  <si>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</si>
  <si>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</si>
  <si>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公共施設等整備基金</t>
    <rPh sb="0" eb="2">
      <t>コウキョウ</t>
    </rPh>
    <rPh sb="2" eb="5">
      <t>シセツトウ</t>
    </rPh>
    <rPh sb="5" eb="7">
      <t>セイビ</t>
    </rPh>
    <rPh sb="7" eb="9">
      <t>キキン</t>
    </rPh>
    <phoneticPr fontId="2"/>
  </si>
  <si>
    <t>新庁舎建設等基金</t>
    <rPh sb="0" eb="1">
      <t>シン</t>
    </rPh>
    <rPh sb="1" eb="2">
      <t>チョウ</t>
    </rPh>
    <rPh sb="2" eb="3">
      <t>シャ</t>
    </rPh>
    <rPh sb="3" eb="5">
      <t>ケンセツ</t>
    </rPh>
    <rPh sb="5" eb="6">
      <t>トウ</t>
    </rPh>
    <rPh sb="6" eb="8">
      <t>キキン</t>
    </rPh>
    <phoneticPr fontId="2"/>
  </si>
  <si>
    <t>地域福祉振興基金</t>
    <rPh sb="0" eb="2">
      <t>チイキ</t>
    </rPh>
    <rPh sb="2" eb="4">
      <t>フクシ</t>
    </rPh>
    <rPh sb="4" eb="6">
      <t>シンコウ</t>
    </rPh>
    <rPh sb="6" eb="8">
      <t>キキン</t>
    </rPh>
    <phoneticPr fontId="2"/>
  </si>
  <si>
    <t>土地開発基金</t>
    <rPh sb="0" eb="2">
      <t>トチ</t>
    </rPh>
    <rPh sb="2" eb="4">
      <t>カイハツ</t>
    </rPh>
    <rPh sb="4" eb="6">
      <t>キキン</t>
    </rPh>
    <phoneticPr fontId="2"/>
  </si>
  <si>
    <t>優良家畜導入基金</t>
    <rPh sb="0" eb="2">
      <t>ユウリョウ</t>
    </rPh>
    <rPh sb="2" eb="4">
      <t>カチク</t>
    </rPh>
    <rPh sb="4" eb="6">
      <t>ドウニュウ</t>
    </rPh>
    <rPh sb="6" eb="8">
      <t>キキン</t>
    </rPh>
    <phoneticPr fontId="2"/>
  </si>
  <si>
    <t>宮崎県後期高齢者医療広域連合（特別会計）</t>
    <rPh sb="0" eb="3">
      <t>ミヤザキケン</t>
    </rPh>
    <rPh sb="3" eb="5">
      <t>コウキ</t>
    </rPh>
    <rPh sb="5" eb="7">
      <t>コウレイ</t>
    </rPh>
    <rPh sb="7" eb="8">
      <t>シャ</t>
    </rPh>
    <rPh sb="8" eb="10">
      <t>イリョウ</t>
    </rPh>
    <rPh sb="10" eb="12">
      <t>コウイキ</t>
    </rPh>
    <rPh sb="12" eb="14">
      <t>レンゴウ</t>
    </rPh>
    <rPh sb="15" eb="17">
      <t>トクベツ</t>
    </rPh>
    <rPh sb="17" eb="18">
      <t>カイ</t>
    </rPh>
    <rPh sb="18" eb="19">
      <t>ケイ</t>
    </rPh>
    <phoneticPr fontId="2"/>
  </si>
  <si>
    <t>-</t>
    <phoneticPr fontId="2"/>
  </si>
  <si>
    <t>日向東臼杵広域連合</t>
    <phoneticPr fontId="2"/>
  </si>
  <si>
    <t>宮崎県後期高齢者医療広域連合（一般会計）</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</si>
  <si>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</si>
  <si>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3" eb="5">
      <t>ホクブ</t>
    </rPh>
    <rPh sb="5" eb="7">
      <t>コウイキ</t>
    </rPh>
    <rPh sb="7" eb="9">
      <t>ギョウセイ</t>
    </rPh>
    <rPh sb="9" eb="11">
      <t>クミアイ</t>
    </rPh>
    <rPh sb="12" eb="14">
      <t>トクベツ</t>
    </rPh>
    <rPh sb="14" eb="15">
      <t>カイ</t>
    </rPh>
    <rPh sb="15" eb="16">
      <t>ケイ</t>
    </rPh>
    <phoneticPr fontId="2"/>
  </si>
  <si>
    <t>-</t>
    <phoneticPr fontId="2"/>
  </si>
  <si>
    <t>財団法人門川ふるさと文化財団</t>
    <rPh sb="0" eb="2">
      <t>ザイダン</t>
    </rPh>
    <rPh sb="2" eb="4">
      <t>ホウジン</t>
    </rPh>
    <rPh sb="4" eb="5">
      <t>カド</t>
    </rPh>
    <rPh sb="5" eb="6">
      <t>カワ</t>
    </rPh>
    <rPh sb="10" eb="12">
      <t>ブンカ</t>
    </rPh>
    <rPh sb="12" eb="14">
      <t>ザイダン</t>
    </rPh>
    <phoneticPr fontId="2"/>
  </si>
  <si>
    <t>-</t>
    <phoneticPr fontId="2"/>
  </si>
  <si>
    <t>宮崎県林業公社</t>
    <rPh sb="0" eb="3">
      <t>ミヤザキケン</t>
    </rPh>
    <rPh sb="3" eb="5">
      <t>リンギョウ</t>
    </rPh>
    <rPh sb="5" eb="7">
      <t>コウシャ</t>
    </rPh>
    <phoneticPr fontId="2"/>
  </si>
  <si>
    <t>耳川広域森林組合</t>
    <rPh sb="0" eb="1">
      <t>ミミ</t>
    </rPh>
    <rPh sb="1" eb="2">
      <t>カワ</t>
    </rPh>
    <rPh sb="2" eb="4">
      <t>コウイキ</t>
    </rPh>
    <rPh sb="4" eb="6">
      <t>シンリン</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</si>
  <si>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</si>
  <si>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6">
      <t>カイ</t>
    </rPh>
    <rPh sb="16" eb="17">
      <t>ケイ</t>
    </rPh>
    <phoneticPr fontId="2"/>
  </si>
  <si>
    <t>-</t>
    <phoneticPr fontId="2"/>
  </si>
  <si>
    <t>-</t>
    <phoneticPr fontId="2"/>
  </si>
  <si>
    <t>-</t>
    <phoneticPr fontId="2"/>
  </si>
  <si>
    <t>-</t>
    <phoneticPr fontId="2"/>
  </si>
  <si>
    <t>-</t>
    <phoneticPr fontId="2"/>
  </si>
  <si>
    <t>宮崎県市町村総合事務組合（自治会館）</t>
    <rPh sb="3" eb="6">
      <t>シチョウソン</t>
    </rPh>
    <rPh sb="6" eb="8">
      <t>ソウゴウ</t>
    </rPh>
    <rPh sb="8" eb="10">
      <t>ジム</t>
    </rPh>
    <rPh sb="10" eb="12">
      <t>クミアイ</t>
    </rPh>
    <rPh sb="13" eb="15">
      <t>ジチ</t>
    </rPh>
    <rPh sb="15" eb="17">
      <t>カイカン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</si>
  <si>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</si>
  <si>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</si>
  <si>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</si>
  <si>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</si>
  <si>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</si>
  <si>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</si>
  <si>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</si>
  <si>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</si>
  <si>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</si>
  <si>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</si>
  <si>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</si>
  <si>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</si>
  <si>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</si>
  <si>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</si>
  <si>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</si>
  <si>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</si>
  <si>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将来負担比率は、充当可能財源等が将来負担額を上回っていることから「-」となった。地方債の発行額を概ね5億円と設定していたため、地方債残高を低い水準で抑えてきたことが要因となっている。しかし、今後、庁舎建替や他の施設の建替・修繕等の経費が増大することが見込まれるため、交付税措置のある有利な地方債の借入を行い、財政健全化に努める。</t>
    <rPh sb="0" eb="2">
      <t>ショウライ</t>
    </rPh>
    <rPh sb="2" eb="4">
      <t>フタン</t>
    </rPh>
    <rPh sb="4" eb="6">
      <t>ヒリツ</t>
    </rPh>
    <rPh sb="8" eb="10">
      <t>ジュウトウ</t>
    </rPh>
    <rPh sb="10" eb="12">
      <t>カノウ</t>
    </rPh>
    <rPh sb="12" eb="14">
      <t>ザイゲン</t>
    </rPh>
    <rPh sb="14" eb="15">
      <t>トウ</t>
    </rPh>
    <rPh sb="16" eb="18">
      <t>ショウライ</t>
    </rPh>
    <rPh sb="18" eb="20">
      <t>フタン</t>
    </rPh>
    <rPh sb="20" eb="21">
      <t>ガク</t>
    </rPh>
    <rPh sb="22" eb="24">
      <t>ウワマワ</t>
    </rPh>
    <rPh sb="40" eb="43">
      <t>チホウサイ</t>
    </rPh>
    <rPh sb="44" eb="46">
      <t>ハッコウ</t>
    </rPh>
    <rPh sb="46" eb="47">
      <t>ガク</t>
    </rPh>
    <rPh sb="48" eb="49">
      <t>オオム</t>
    </rPh>
    <rPh sb="51" eb="53">
      <t>オクエン</t>
    </rPh>
    <rPh sb="54" eb="56">
      <t>セッテイ</t>
    </rPh>
    <rPh sb="63" eb="66">
      <t>チホウサイ</t>
    </rPh>
    <rPh sb="66" eb="68">
      <t>ザンダカ</t>
    </rPh>
    <rPh sb="69" eb="70">
      <t>ヒク</t>
    </rPh>
    <rPh sb="71" eb="73">
      <t>スイジュン</t>
    </rPh>
    <rPh sb="74" eb="75">
      <t>オサ</t>
    </rPh>
    <rPh sb="82" eb="84">
      <t>ヨウイン</t>
    </rPh>
    <rPh sb="95" eb="97">
      <t>コンゴ</t>
    </rPh>
    <rPh sb="98" eb="100">
      <t>チョウシャ</t>
    </rPh>
    <rPh sb="100" eb="102">
      <t>タテカ</t>
    </rPh>
    <rPh sb="103" eb="104">
      <t>ホカ</t>
    </rPh>
    <rPh sb="105" eb="107">
      <t>シセツ</t>
    </rPh>
    <rPh sb="108" eb="110">
      <t>タテカ</t>
    </rPh>
    <rPh sb="111" eb="113">
      <t>シュウゼン</t>
    </rPh>
    <rPh sb="113" eb="114">
      <t>トウ</t>
    </rPh>
    <rPh sb="115" eb="117">
      <t>ケイヒ</t>
    </rPh>
    <rPh sb="118" eb="120">
      <t>ゾウダイ</t>
    </rPh>
    <rPh sb="125" eb="127">
      <t>ミコ</t>
    </rPh>
    <rPh sb="133" eb="136">
      <t>コウフゼイ</t>
    </rPh>
    <rPh sb="136" eb="138">
      <t>ソチ</t>
    </rPh>
    <rPh sb="141" eb="143">
      <t>ユウリ</t>
    </rPh>
    <rPh sb="144" eb="147">
      <t>チホウサイ</t>
    </rPh>
    <rPh sb="148" eb="150">
      <t>カリイレ</t>
    </rPh>
    <rPh sb="151" eb="152">
      <t>オコナ</t>
    </rPh>
    <rPh sb="154" eb="156">
      <t>ザイセイ</t>
    </rPh>
    <rPh sb="156" eb="159">
      <t>ケンゼンカ</t>
    </rPh>
    <rPh sb="160" eb="161">
      <t>ツト</t>
    </rPh>
    <phoneticPr fontId="5"/>
  </si>
  <si>
    <t>実質公債費比率については、地方債発行限度額を概ね５億円と設定し有利な地方債借入に努めてきた結果、H28まで減少傾向にあったが、今後は施設の建替や修繕経費の増加が見込まれるため、公債費比率も増加していく。公債費については、交付税措置のある有利な地方債を借入し財政健全化に努める。</t>
    <rPh sb="0" eb="5">
      <t>ジッシツコウサイヒ</t>
    </rPh>
    <rPh sb="5" eb="7">
      <t>ヒリツ</t>
    </rPh>
    <rPh sb="13" eb="16">
      <t>チホウサイ</t>
    </rPh>
    <rPh sb="16" eb="21">
      <t>ハッコウゲンドガク</t>
    </rPh>
    <rPh sb="22" eb="23">
      <t>オオム</t>
    </rPh>
    <rPh sb="25" eb="27">
      <t>オクエン</t>
    </rPh>
    <rPh sb="28" eb="30">
      <t>セッテイ</t>
    </rPh>
    <rPh sb="31" eb="33">
      <t>ユウリ</t>
    </rPh>
    <rPh sb="34" eb="37">
      <t>チホウサイ</t>
    </rPh>
    <rPh sb="37" eb="39">
      <t>カリイレ</t>
    </rPh>
    <rPh sb="40" eb="41">
      <t>ツト</t>
    </rPh>
    <rPh sb="45" eb="47">
      <t>ケッカ</t>
    </rPh>
    <rPh sb="53" eb="57">
      <t>ゲンショウケイコウ</t>
    </rPh>
    <rPh sb="63" eb="65">
      <t>コンゴ</t>
    </rPh>
    <rPh sb="66" eb="68">
      <t>シセツ</t>
    </rPh>
    <rPh sb="69" eb="71">
      <t>タテカ</t>
    </rPh>
    <rPh sb="72" eb="74">
      <t>シュウゼン</t>
    </rPh>
    <rPh sb="74" eb="76">
      <t>ケイヒ</t>
    </rPh>
    <rPh sb="77" eb="79">
      <t>ゾウカ</t>
    </rPh>
    <rPh sb="80" eb="82">
      <t>ミコ</t>
    </rPh>
    <rPh sb="88" eb="93">
      <t>コウサイヒヒリツ</t>
    </rPh>
    <rPh sb="94" eb="96">
      <t>ゾウカ</t>
    </rPh>
    <rPh sb="101" eb="104">
      <t>コウサイヒ</t>
    </rPh>
    <rPh sb="110" eb="115">
      <t>コウフゼイソチ</t>
    </rPh>
    <rPh sb="118" eb="120">
      <t>ユウリ</t>
    </rPh>
    <rPh sb="121" eb="124">
      <t>チホウサイ</t>
    </rPh>
    <rPh sb="125" eb="127">
      <t>カリイレ</t>
    </rPh>
    <rPh sb="128" eb="133">
      <t>ザイセイケンゼンカ</t>
    </rPh>
    <rPh sb="134" eb="13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</si>
</sst>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FC4D-4479-A368-EB6E3F98AB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32579</c:v>
                </c:pt>
                <c:pt idx="1">
                  <c:v>66870</c:v>
                </c:pt>
                <c:pt idx="2">
                  <c:v>60019</c:v>
                </c:pt>
                <c:pt idx="3">
                  <c:v>47647</c:v>
                </c:pt>
                <c:pt idx="4">
                  <c:v>47563</c:v>
                </c:pt>
              </c:numCache>
            </c:numRef>
          </c:val>
          <c:smooth val="0"/>
          <c:extLst>
            <c:ext xmlns:c16="http://schemas.microsoft.com/office/drawing/2014/chart" uri="{C3380CC4-5D6E-409C-BE32-E72D297353CC}">
              <c16:uniqueId val="{00000001-FC4D-4479-A368-EB6E3F98AB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4.41</c:v>
                </c:pt>
                <c:pt idx="1">
                  <c:v>4.33</c:v>
                </c:pt>
                <c:pt idx="2">
                  <c:v>4.47</c:v>
                </c:pt>
                <c:pt idx="3">
                  <c:v>4.8499999999999996</c:v>
                </c:pt>
                <c:pt idx="4">
                  <c:v>5.81</c:v>
                </c:pt>
              </c:numCache>
            </c:numRef>
          </c:val>
          <c:extLst>
            <c:ext xmlns:c16="http://schemas.microsoft.com/office/drawing/2014/chart" uri="{C3380CC4-5D6E-409C-BE32-E72D297353CC}">
              <c16:uniqueId val="{00000000-6D7F-4ADE-9ABF-6D89EF5E26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43.35</c:v>
                </c:pt>
                <c:pt idx="1">
                  <c:v>41.96</c:v>
                </c:pt>
                <c:pt idx="2">
                  <c:v>42.8</c:v>
                </c:pt>
                <c:pt idx="3">
                  <c:v>37.770000000000003</c:v>
                </c:pt>
                <c:pt idx="4">
                  <c:v>41.01</c:v>
                </c:pt>
              </c:numCache>
            </c:numRef>
          </c:val>
          <c:extLst>
            <c:ext xmlns:c16="http://schemas.microsoft.com/office/drawing/2014/chart" uri="{C3380CC4-5D6E-409C-BE32-E72D297353CC}">
              <c16:uniqueId val="{00000001-6D7F-4ADE-9ABF-6D89EF5E26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0.08</c:v>
                </c:pt>
                <c:pt idx="2">
                  <c:v>0.04</c:v>
                </c:pt>
                <c:pt idx="3">
                  <c:v>-4.82</c:v>
                </c:pt>
                <c:pt idx="4">
                  <c:v>4.51</c:v>
                </c:pt>
              </c:numCache>
            </c:numRef>
          </c:val>
          <c:smooth val="0"/>
          <c:extLst>
            <c:ext xmlns:c16="http://schemas.microsoft.com/office/drawing/2014/chart" uri="{C3380CC4-5D6E-409C-BE32-E72D297353CC}">
              <c16:uniqueId val="{00000002-6D7F-4ADE-9ABF-6D89EF5E26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73-4792-B760-01F5DDAB1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73-4792-B760-01F5DDAB12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73-4792-B760-01F5DDAB12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73-4792-B760-01F5DDAB12B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0573-4792-B760-01F5DDAB12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1.0900000000000001</c:v>
                </c:pt>
                <c:pt idx="4">
                  <c:v>#N/A</c:v>
                </c:pt>
                <c:pt idx="5">
                  <c:v>0.05</c:v>
                </c:pt>
                <c:pt idx="6">
                  <c:v>#N/A</c:v>
                </c:pt>
                <c:pt idx="7">
                  <c:v>7.0000000000000007E-2</c:v>
                </c:pt>
                <c:pt idx="8">
                  <c:v>#N/A</c:v>
                </c:pt>
                <c:pt idx="9">
                  <c:v>7.0000000000000007E-2</c:v>
                </c:pt>
              </c:numCache>
            </c:numRef>
          </c:val>
          <c:extLst>
            <c:ext xmlns:c16="http://schemas.microsoft.com/office/drawing/2014/chart" uri="{C3380CC4-5D6E-409C-BE32-E72D297353CC}">
              <c16:uniqueId val="{00000005-0573-4792-B760-01F5DDAB12B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2.1800000000000002</c:v>
                </c:pt>
                <c:pt idx="4">
                  <c:v>#N/A</c:v>
                </c:pt>
                <c:pt idx="5">
                  <c:v>1.98</c:v>
                </c:pt>
                <c:pt idx="6">
                  <c:v>#N/A</c:v>
                </c:pt>
                <c:pt idx="7">
                  <c:v>1.83</c:v>
                </c:pt>
                <c:pt idx="8">
                  <c:v>#N/A</c:v>
                </c:pt>
                <c:pt idx="9">
                  <c:v>2.33</c:v>
                </c:pt>
              </c:numCache>
            </c:numRef>
          </c:val>
          <c:extLst>
            <c:ext xmlns:c16="http://schemas.microsoft.com/office/drawing/2014/chart" uri="{C3380CC4-5D6E-409C-BE32-E72D297353CC}">
              <c16:uniqueId val="{00000006-0573-4792-B760-01F5DDAB12B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5.54</c:v>
                </c:pt>
                <c:pt idx="2">
                  <c:v>#N/A</c:v>
                </c:pt>
                <c:pt idx="3">
                  <c:v>6.61</c:v>
                </c:pt>
                <c:pt idx="4">
                  <c:v>#N/A</c:v>
                </c:pt>
                <c:pt idx="5">
                  <c:v>6.56</c:v>
                </c:pt>
                <c:pt idx="6">
                  <c:v>#N/A</c:v>
                </c:pt>
                <c:pt idx="7">
                  <c:v>5.17</c:v>
                </c:pt>
                <c:pt idx="8">
                  <c:v>#N/A</c:v>
                </c:pt>
                <c:pt idx="9">
                  <c:v>5.32</c:v>
                </c:pt>
              </c:numCache>
            </c:numRef>
          </c:val>
          <c:extLst>
            <c:ext xmlns:c16="http://schemas.microsoft.com/office/drawing/2014/chart" uri="{C3380CC4-5D6E-409C-BE32-E72D297353CC}">
              <c16:uniqueId val="{00000007-0573-4792-B760-01F5DDAB1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4.32</c:v>
                </c:pt>
                <c:pt idx="4">
                  <c:v>#N/A</c:v>
                </c:pt>
                <c:pt idx="5">
                  <c:v>4.46</c:v>
                </c:pt>
                <c:pt idx="6">
                  <c:v>#N/A</c:v>
                </c:pt>
                <c:pt idx="7">
                  <c:v>4.84</c:v>
                </c:pt>
                <c:pt idx="8">
                  <c:v>#N/A</c:v>
                </c:pt>
                <c:pt idx="9">
                  <c:v>5.8</c:v>
                </c:pt>
              </c:numCache>
            </c:numRef>
          </c:val>
          <c:extLst>
            <c:ext xmlns:c16="http://schemas.microsoft.com/office/drawing/2014/chart" uri="{C3380CC4-5D6E-409C-BE32-E72D297353CC}">
              <c16:uniqueId val="{00000008-0573-4792-B760-01F5DDAB12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c:v>
                </c:pt>
                <c:pt idx="2">
                  <c:v>#N/A</c:v>
                </c:pt>
                <c:pt idx="3">
                  <c:v>7.7</c:v>
                </c:pt>
                <c:pt idx="4">
                  <c:v>#N/A</c:v>
                </c:pt>
                <c:pt idx="5">
                  <c:v>7.69</c:v>
                </c:pt>
                <c:pt idx="6">
                  <c:v>#N/A</c:v>
                </c:pt>
                <c:pt idx="7">
                  <c:v>7.76</c:v>
                </c:pt>
                <c:pt idx="8">
                  <c:v>#N/A</c:v>
                </c:pt>
                <c:pt idx="9">
                  <c:v>8.82</c:v>
                </c:pt>
              </c:numCache>
            </c:numRef>
          </c:val>
          <c:extLst>
            <c:ext xmlns:c16="http://schemas.microsoft.com/office/drawing/2014/chart" uri="{C3380CC4-5D6E-409C-BE32-E72D297353CC}">
              <c16:uniqueId val="{00000009-0573-4792-B760-01F5DDAB12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469</c:v>
                </c:pt>
                <c:pt idx="5">
                  <c:v>453</c:v>
                </c:pt>
                <c:pt idx="8">
                  <c:v>444</c:v>
                </c:pt>
                <c:pt idx="11">
                  <c:v>423</c:v>
                </c:pt>
                <c:pt idx="14">
                  <c:v>412</c:v>
                </c:pt>
              </c:numCache>
            </c:numRef>
          </c:val>
          <c:extLst>
            <c:ext xmlns:c16="http://schemas.microsoft.com/office/drawing/2014/chart" uri="{C3380CC4-5D6E-409C-BE32-E72D297353CC}">
              <c16:uniqueId val="{00000000-A4D3-4424-8F54-EFAF046870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D3-4424-8F54-EFAF046870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A4D3-4424-8F54-EFAF046870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23</c:v>
                </c:pt>
                <c:pt idx="6">
                  <c:v>26</c:v>
                </c:pt>
                <c:pt idx="9">
                  <c:v>26</c:v>
                </c:pt>
                <c:pt idx="12">
                  <c:v>26</c:v>
                </c:pt>
              </c:numCache>
            </c:numRef>
          </c:val>
          <c:extLst>
            <c:ext xmlns:c16="http://schemas.microsoft.com/office/drawing/2014/chart" uri="{C3380CC4-5D6E-409C-BE32-E72D297353CC}">
              <c16:uniqueId val="{00000003-A4D3-4424-8F54-EFAF046870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4-A4D3-4424-8F54-EFAF046870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D3-4424-8F54-EFAF046870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D3-4424-8F54-EFAF046870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502</c:v>
                </c:pt>
                <c:pt idx="3">
                  <c:v>480</c:v>
                </c:pt>
                <c:pt idx="6">
                  <c:v>473</c:v>
                </c:pt>
                <c:pt idx="9">
                  <c:v>543</c:v>
                </c:pt>
                <c:pt idx="12">
                  <c:v>567</c:v>
                </c:pt>
              </c:numCache>
            </c:numRef>
          </c:val>
          <c:extLst>
            <c:ext xmlns:c16="http://schemas.microsoft.com/office/drawing/2014/chart" uri="{C3380CC4-5D6E-409C-BE32-E72D297353CC}">
              <c16:uniqueId val="{00000007-A4D3-4424-8F54-EFAF046870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c:v>
                </c:pt>
                <c:pt idx="2">
                  <c:v>#N/A</c:v>
                </c:pt>
                <c:pt idx="3">
                  <c:v>#N/A</c:v>
                </c:pt>
                <c:pt idx="4">
                  <c:v>52</c:v>
                </c:pt>
                <c:pt idx="5">
                  <c:v>#N/A</c:v>
                </c:pt>
                <c:pt idx="6">
                  <c:v>#N/A</c:v>
                </c:pt>
                <c:pt idx="7">
                  <c:v>57</c:v>
                </c:pt>
                <c:pt idx="8">
                  <c:v>#N/A</c:v>
                </c:pt>
                <c:pt idx="9">
                  <c:v>#N/A</c:v>
                </c:pt>
                <c:pt idx="10">
                  <c:v>150</c:v>
                </c:pt>
                <c:pt idx="11">
                  <c:v>#N/A</c:v>
                </c:pt>
                <c:pt idx="12">
                  <c:v>#N/A</c:v>
                </c:pt>
                <c:pt idx="13">
                  <c:v>183</c:v>
                </c:pt>
                <c:pt idx="14">
                  <c:v>#N/A</c:v>
                </c:pt>
              </c:numCache>
            </c:numRef>
          </c:val>
          <c:smooth val="0"/>
          <c:extLst>
            <c:ext xmlns:c16="http://schemas.microsoft.com/office/drawing/2014/chart" uri="{C3380CC4-5D6E-409C-BE32-E72D297353CC}">
              <c16:uniqueId val="{00000008-A4D3-4424-8F54-EFAF046870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4191</c:v>
                </c:pt>
                <c:pt idx="5">
                  <c:v>4364</c:v>
                </c:pt>
                <c:pt idx="8">
                  <c:v>4275</c:v>
                </c:pt>
                <c:pt idx="11">
                  <c:v>4187</c:v>
                </c:pt>
                <c:pt idx="14">
                  <c:v>4186</c:v>
                </c:pt>
              </c:numCache>
            </c:numRef>
          </c:val>
          <c:extLst>
            <c:ext xmlns:c16="http://schemas.microsoft.com/office/drawing/2014/chart" uri="{C3380CC4-5D6E-409C-BE32-E72D297353CC}">
              <c16:uniqueId val="{00000000-AF16-4320-BCF3-EF71DAF4FC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377</c:v>
                </c:pt>
                <c:pt idx="5">
                  <c:v>348</c:v>
                </c:pt>
                <c:pt idx="8">
                  <c:v>280</c:v>
                </c:pt>
                <c:pt idx="11">
                  <c:v>388</c:v>
                </c:pt>
                <c:pt idx="14">
                  <c:v>495</c:v>
                </c:pt>
              </c:numCache>
            </c:numRef>
          </c:val>
          <c:extLst>
            <c:ext xmlns:c16="http://schemas.microsoft.com/office/drawing/2014/chart" uri="{C3380CC4-5D6E-409C-BE32-E72D297353CC}">
              <c16:uniqueId val="{00000001-AF16-4320-BCF3-EF71DAF4FC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4152</c:v>
                </c:pt>
                <c:pt idx="5">
                  <c:v>4146</c:v>
                </c:pt>
                <c:pt idx="8">
                  <c:v>5011</c:v>
                </c:pt>
                <c:pt idx="11">
                  <c:v>5318</c:v>
                </c:pt>
                <c:pt idx="14">
                  <c:v>5300</c:v>
                </c:pt>
              </c:numCache>
            </c:numRef>
          </c:val>
          <c:extLst>
            <c:ext xmlns:c16="http://schemas.microsoft.com/office/drawing/2014/chart" uri="{C3380CC4-5D6E-409C-BE32-E72D297353CC}">
              <c16:uniqueId val="{00000002-AF16-4320-BCF3-EF71DAF4FC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16-4320-BCF3-EF71DAF4FC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16-4320-BCF3-EF71DAF4FC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3</c:v>
                </c:pt>
              </c:numCache>
            </c:numRef>
          </c:val>
          <c:extLst>
            <c:ext xmlns:c16="http://schemas.microsoft.com/office/drawing/2014/chart" uri="{C3380CC4-5D6E-409C-BE32-E72D297353CC}">
              <c16:uniqueId val="{00000005-AF16-4320-BCF3-EF71DAF4FC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315</c:v>
                </c:pt>
                <c:pt idx="3">
                  <c:v>135</c:v>
                </c:pt>
                <c:pt idx="6">
                  <c:v>132</c:v>
                </c:pt>
                <c:pt idx="9">
                  <c:v>91</c:v>
                </c:pt>
                <c:pt idx="12">
                  <c:v>116</c:v>
                </c:pt>
              </c:numCache>
            </c:numRef>
          </c:val>
          <c:extLst>
            <c:ext xmlns:c16="http://schemas.microsoft.com/office/drawing/2014/chart" uri="{C3380CC4-5D6E-409C-BE32-E72D297353CC}">
              <c16:uniqueId val="{00000006-AF16-4320-BCF3-EF71DAF4FC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192</c:v>
                </c:pt>
                <c:pt idx="3">
                  <c:v>169</c:v>
                </c:pt>
                <c:pt idx="6">
                  <c:v>141</c:v>
                </c:pt>
                <c:pt idx="9">
                  <c:v>109</c:v>
                </c:pt>
                <c:pt idx="12">
                  <c:v>84</c:v>
                </c:pt>
              </c:numCache>
            </c:numRef>
          </c:val>
          <c:extLst>
            <c:ext xmlns:c16="http://schemas.microsoft.com/office/drawing/2014/chart" uri="{C3380CC4-5D6E-409C-BE32-E72D297353CC}">
              <c16:uniqueId val="{00000007-AF16-4320-BCF3-EF71DAF4FC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c:v>
                </c:pt>
                <c:pt idx="3">
                  <c:v>1</c:v>
                </c:pt>
                <c:pt idx="6">
                  <c:v>1</c:v>
                </c:pt>
                <c:pt idx="9">
                  <c:v>1</c:v>
                </c:pt>
                <c:pt idx="12">
                  <c:v>7</c:v>
                </c:pt>
              </c:numCache>
            </c:numRef>
          </c:val>
          <c:extLst>
            <c:ext xmlns:c16="http://schemas.microsoft.com/office/drawing/2014/chart" uri="{C3380CC4-5D6E-409C-BE32-E72D297353CC}">
              <c16:uniqueId val="{00000008-AF16-4320-BCF3-EF71DAF4FC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c:v>
                </c:pt>
                <c:pt idx="3">
                  <c:v>30</c:v>
                </c:pt>
                <c:pt idx="6">
                  <c:v>27</c:v>
                </c:pt>
                <c:pt idx="9">
                  <c:v>25</c:v>
                </c:pt>
                <c:pt idx="12">
                  <c:v>23</c:v>
                </c:pt>
              </c:numCache>
            </c:numRef>
          </c:val>
          <c:extLst>
            <c:ext xmlns:c16="http://schemas.microsoft.com/office/drawing/2014/chart" uri="{C3380CC4-5D6E-409C-BE32-E72D297353CC}">
              <c16:uniqueId val="{00000009-AF16-4320-BCF3-EF71DAF4FC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5228</c:v>
                </c:pt>
                <c:pt idx="3">
                  <c:v>5707</c:v>
                </c:pt>
                <c:pt idx="6">
                  <c:v>5818</c:v>
                </c:pt>
                <c:pt idx="9">
                  <c:v>5831</c:v>
                </c:pt>
                <c:pt idx="12">
                  <c:v>5839</c:v>
                </c:pt>
              </c:numCache>
            </c:numRef>
          </c:val>
          <c:extLst>
            <c:ext xmlns:c16="http://schemas.microsoft.com/office/drawing/2014/chart" uri="{C3380CC4-5D6E-409C-BE32-E72D297353CC}">
              <c16:uniqueId val="{0000000A-AF16-4320-BCF3-EF71DAF4FC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16-4320-BCF3-EF71DAF4FC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1821</c:v>
                </c:pt>
                <c:pt idx="1">
                  <c:v>1601</c:v>
                </c:pt>
                <c:pt idx="2">
                  <c:v>1751</c:v>
                </c:pt>
              </c:numCache>
            </c:numRef>
          </c:val>
          <c:extLst>
            <c:ext xmlns:c16="http://schemas.microsoft.com/office/drawing/2014/chart" uri="{C3380CC4-5D6E-409C-BE32-E72D297353CC}">
              <c16:uniqueId val="{00000000-57AE-4F8B-B0F6-370B60C4F2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7AE-4F8B-B0F6-370B60C4F2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2750</c:v>
                </c:pt>
                <c:pt idx="1">
                  <c:v>3125</c:v>
                </c:pt>
                <c:pt idx="2">
                  <c:v>2945</c:v>
                </c:pt>
              </c:numCache>
            </c:numRef>
          </c:val>
          <c:extLst>
            <c:ext xmlns:c16="http://schemas.microsoft.com/office/drawing/2014/chart" uri="{C3380CC4-5D6E-409C-BE32-E72D297353CC}">
              <c16:uniqueId val="{00000002-57AE-4F8B-B0F6-370B60C4F2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{36C89482-19C8-4BDE-9DA5-A232D1BB852A}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92-45A3-8D28-2FFACF3915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{05A42AFF-80B9-4FC8-B20E-35696C7D6519}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92-45A3-8D28-2FFACF3915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{0FF78152-C694-48DE-AE04-6A52FD6B36DB}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92-45A3-8D28-2FFACF3915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{119E4C78-FD6E-4487-8225-DD6638343816}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92-45A3-8D28-2FFACF3915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{C58A07E2-72C8-4AEA-A709-D715022A8241}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92-45A3-8D28-2FFACF3915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{B2739925-FF9E-406F-A69C-D0402DE78A52}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92-45A3-8D28-2FFACF3915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{9ED25965-E67B-4232-95BC-45FA831E0006}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92-45A3-8D28-2FFACF3915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{A8285851-188E-4706-93CC-DB8C1E4C6D5E}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92-45A3-8D28-2FFACF3915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{13033F93-B9C6-4019-8A5C-F450DD64AEC4}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92-45A3-8D28-2FFACF3915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61.2</c:v>
                </c:pt>
                <c:pt idx="24">
                  <c:v>61.6</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92-45A3-8D28-2FFACF3915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{42996206-C05B-4D88-99EC-217CDD1F8115}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92-45A3-8D28-2FFACF3915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{8170E0F2-1CD4-422E-8505-AD3EF0152505}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92-45A3-8D28-2FFACF3915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{BF1DD054-0FAC-40AA-8B93-F30C63D1ABFD}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92-45A3-8D28-2FFACF3915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{50F940D8-88DE-4F7D-B20C-F7D2DC5BFA01}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92-45A3-8D28-2FFACF3915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{1D387827-C56F-4B8D-B954-2A52341DA47E}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92-45A3-8D28-2FFACF3915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{8D95F0EE-8F50-4234-983C-2939ABA5264B}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92-45A3-8D28-2FFACF3915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{1BFBF7EE-BF05-47DE-ADFA-58726A8C058D}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92-45A3-8D28-2FFACF3915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{E9B88007-C9A5-4FE9-8715-3813D9BC96F2}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92-45A3-8D28-2FFACF3915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{7E3940BE-CB6B-4B3F-8EC3-961F75F5926C}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92-45A3-8D28-2FFACF391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c:ext xmlns:c16="http://schemas.microsoft.com/office/drawing/2014/chart" uri="{C3380CC4-5D6E-409C-BE32-E72D297353CC}">
              <c16:uniqueId val="{00000013-4792-45A3-8D28-2FFACF391548}"/>
            </c:ext>
          </c:extLst>
        </c:ser>
        <c:dLbls>
          <c:showLegendKey val="0"/>
          <c:showVal val="1"/>
          <c:showCatName val="0"/>
          <c:showSerName val="0"/>
          <c:showPercent val="0"/>
          <c:showBubbleSize val="0"/>
        </c:dLbls>
        <c:axId val="46179840"/>
        <c:axId val="46181760"/>
      </c:scatterChart>
      <c:valAx>
        <c:axId val="46179840"/>
        <c:scaling>
          <c:orientation val="minMax"/>
          <c:max val="62.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{634D4E9D-B904-46DE-857E-02CBD6BDD62E}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94-4849-B774-BFACCB6899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{E211BD9B-0CA0-4B58-9C83-50DD6D7387C3}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94-4849-B774-BFACCB6899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{F0F97B2E-2BFC-400F-AAF3-082C025113DA}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94-4849-B774-BFACCB6899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{BAEBB5C5-5F56-4992-8578-E2897B554F02}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94-4849-B774-BFACCB6899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{015D0490-3462-46F0-9569-DC3148231430}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94-4849-B774-BFACCB68995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{5997AF8B-2FFA-4375-AB22-D7D9C4604403}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94-4849-B774-BFACCB68995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{C03EEA04-0B6D-4B6D-A502-A564F8C567B6}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94-4849-B774-BFACCB68995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{EC806ECD-42A4-4CD4-8412-E5AD8E1F011B}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94-4849-B774-BFACCB68995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{8B0A464B-68AA-4819-94A3-CF07EE7FD1ED}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94-4849-B774-BFACCB6899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1.2</c:v>
                </c:pt>
                <c:pt idx="16">
                  <c:v>1.3</c:v>
                </c:pt>
                <c:pt idx="24">
                  <c:v>2.2000000000000002</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94-4849-B774-BFACCB6899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{0F2DA15E-4748-44F5-9E33-57018FA51B0D}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94-4849-B774-BFACCB6899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{C1B9435A-D793-4E59-B6A0-2B3289EE4988}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94-4849-B774-BFACCB6899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{81FBF111-053A-4989-9E82-1CFBC66EB154}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94-4849-B774-BFACCB6899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{4B403B46-4052-41B1-9F0C-D1F0EBB89006}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94-4849-B774-BFACCB6899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{6B0A755A-0A1A-49AD-A876-EB566CA4ACD8}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94-4849-B774-BFACCB68995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{910A3D4B-EDE6-4776-9F25-6F243010613F}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94-4849-B774-BFACCB68995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{079B0F86-3FFD-4B2B-A011-D62340C5E071}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94-4849-B774-BFACCB68995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{AD648D35-2D36-4DEE-812D-4348ADFD53CA}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94-4849-B774-BFACCB68995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{B6B29977-D94D-4595-B2A5-5438B0F29808}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94-4849-B774-BFACCB6899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F594-4849-B774-BFACCB689958}"/>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地方債残高が低い水準で推移していることに加え、新規地方債発行限度額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の目安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を５億円とし、公債費負担の適正化に努めてきた結果、健全な状況にあると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しかしながら、今後は庁舎の建設事業や共同調理場の移設事業を予定していることから、多額の借入を予定している。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は、門川町公共施設等総合管理計画に基づき、公共施設の統廃合や長寿命化に努めながら、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交付税措置の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有利な地方債の選択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近年、減債基金の積立は特に行っていない。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地方債の現在高はここ数年の中で、最も高い額となっている。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大型事業の門川南スマートインター線整備事業で多額の借入を行ったためである。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また、充当可能財源等について、充当可能基金額は、継続的な積み立てにより近年増加傾向にある。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しかしながら、今後は庁舎建設事業等の大型事業が控えていることから、地方債の現在高の急激な上昇及び充当可能財源等の減少が予想される。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な投資的事業の選択と公債費負担の適正化を継続し、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千円であった。主な増減理由として、財政調整基金は、前年度繰越金が予定より多かったこと及び実質収支額を積立金に充当したため増額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したものの、その他特定目的基金は、公共施設等整備基金を新庁舎建設等基金へ組替えを行い、（公共施設等整備基金は）当初予算での取崩のみで積立を行えなかったため減額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新庁舎建設事業が本格化する令和元年度～令和２年度にかけて基金の取崩額が多額になることから、財政的な安定性を確保する観点から、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予算の執行残等がある場合には、積極的に財政調整基金等に積み戻す方針である。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昨年度に新庁舎建設等基金を新設して、今年度も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千円の積立を行い、年度末の残額は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千円となった。この基金は、令和元年度～令和２年度に実施する新庁舎建設事業に充当する予定である。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千円増額しているが、主な財源は公共施設等整備基金であるため、公共施設等整備基金は他の公共事業への充当も含めて、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令和２年度に新庁舎建設事業が行われることから、新庁舎建設等基金をほぼ取り崩すことになるため、その他特定目的基金全体としても大きく減額することになる。新庁舎建設事業が終了した後に、次の大型事業（共同調理場移設事業等）に向け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1,601,171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1,751,349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千円となった。要因として、前年度の繰越金が予定より多かったこと及び３月補正予算で各費目の執行残を積立金に充当したため。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毎年度、４億円前後を取崩して各事業に充当している状況である。年度末に積戻しを行っているものの、近年はやや減少傾向にあるため、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増減は特に無い状況である。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今後、積立を行う必要性がでてきた場合は、減債基金への積立を行う。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類似団体平均と比べ</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％低く、全国平均よりも</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％低い数値となっているが、有形固定資産の築年数が相当年数経過していることが伺えることから、今後、建替や統合・廃止等が必要な施設を検討していく。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30</xdr:row>
      <xdr:rowOff>52705</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828937"/>
          <a:ext cx="711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97699</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3289300" y="582893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131626</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584127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債務償還比率については、類似団体平均と比較して</a:t>
          </a:r>
          <a:r>
            <a:rPr kumimoji="1" lang="en-US" altLang="ja-JP" sz="1100">
              <a:latin typeface="ＭＳ Ｐゴシック" panose="020B0600070205080204" pitchFamily="50" charset="-128"/>
              <a:ea typeface="ＭＳ Ｐゴシック" panose="020B0600070205080204" pitchFamily="50" charset="-128"/>
            </a:rPr>
            <a:t>539.7</a:t>
          </a:r>
          <a:r>
            <a:rPr kumimoji="1" lang="ja-JP" altLang="en-US" sz="1100">
              <a:latin typeface="ＭＳ Ｐゴシック" panose="020B0600070205080204" pitchFamily="50" charset="-128"/>
              <a:ea typeface="ＭＳ Ｐゴシック" panose="020B0600070205080204" pitchFamily="50" charset="-128"/>
            </a:rPr>
            <a:t>％低く、全国平均と比較しても</a:t>
          </a:r>
          <a:r>
            <a:rPr kumimoji="1" lang="en-US" altLang="ja-JP" sz="1100">
              <a:latin typeface="ＭＳ Ｐゴシック" panose="020B0600070205080204" pitchFamily="50" charset="-128"/>
              <a:ea typeface="ＭＳ Ｐゴシック" panose="020B0600070205080204" pitchFamily="50" charset="-128"/>
            </a:rPr>
            <a:t>609.1</a:t>
          </a:r>
          <a:r>
            <a:rPr kumimoji="1" lang="ja-JP" altLang="en-US" sz="1100">
              <a:latin typeface="ＭＳ Ｐゴシック" panose="020B0600070205080204" pitchFamily="50" charset="-128"/>
              <a:ea typeface="ＭＳ Ｐゴシック" panose="020B0600070205080204" pitchFamily="50" charset="-128"/>
            </a:rPr>
            <a:t>％低いことから、財政的に健全であるといえる。要因としては、地方税等の業務収入に対して、人件費等の業務支出が行財政改革等により抑制されていることがあげられる。また、地方債においても毎年度の借入金額を概ね５憶円と設定し、可能な限り借入を抑制してきたことがあ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5690</xdr:rowOff>
    </xdr:from>
    <xdr:to>
      <xdr:col>76</xdr:col>
      <xdr:colOff>73025</xdr:colOff>
      <xdr:row>34</xdr:row>
      <xdr:rowOff>107290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92067</xdr:rowOff>
    </xdr:from>
    <xdr:ext cx="405111"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5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2667</xdr:rowOff>
    </xdr:from>
    <xdr:to>
      <xdr:col>72</xdr:col>
      <xdr:colOff>123825</xdr:colOff>
      <xdr:row>34</xdr:row>
      <xdr:rowOff>104267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53467</xdr:rowOff>
    </xdr:from>
    <xdr:to>
      <xdr:col>76</xdr:col>
      <xdr:colOff>22225</xdr:colOff>
      <xdr:row>34</xdr:row>
      <xdr:rowOff>56490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654292"/>
          <a:ext cx="711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95394</xdr:rowOff>
    </xdr:from>
    <xdr:ext cx="405111"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69044" y="669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38</xdr:row>
      <xdr:rowOff>38100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1794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97155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17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97155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40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25548</xdr:rowOff>
    </xdr:from>
    <xdr:to>
      <xdr:col>55</xdr:col>
      <xdr:colOff>50800</xdr:colOff>
      <xdr:row>42</xdr:row>
      <xdr:rowOff>127148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2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24579</xdr:rowOff>
    </xdr:from>
    <xdr:to>
      <xdr:col>50</xdr:col>
      <xdr:colOff>165100</xdr:colOff>
      <xdr:row>42</xdr:row>
      <xdr:rowOff>126179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2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75379</xdr:rowOff>
    </xdr:from>
    <xdr:to>
      <xdr:col>55</xdr:col>
      <xdr:colOff>0</xdr:colOff>
      <xdr:row>42</xdr:row>
      <xdr:rowOff>76348</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9639300" y="7276279"/>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31921</xdr:rowOff>
    </xdr:from>
    <xdr:to>
      <xdr:col>46</xdr:col>
      <xdr:colOff>38100</xdr:colOff>
      <xdr:row>42</xdr:row>
      <xdr:rowOff>133521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2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75379</xdr:rowOff>
    </xdr:from>
    <xdr:to>
      <xdr:col>50</xdr:col>
      <xdr:colOff>114300</xdr:colOff>
      <xdr:row>42</xdr:row>
      <xdr:rowOff>82721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7276279"/>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24874</xdr:rowOff>
    </xdr:from>
    <xdr:to>
      <xdr:col>41</xdr:col>
      <xdr:colOff>101600</xdr:colOff>
      <xdr:row>42</xdr:row>
      <xdr:rowOff>126474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75674</xdr:rowOff>
    </xdr:from>
    <xdr:to>
      <xdr:col>45</xdr:col>
      <xdr:colOff>177800</xdr:colOff>
      <xdr:row>42</xdr:row>
      <xdr:rowOff>82721</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276574"/>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139657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117306</xdr:rowOff>
    </xdr:from>
    <xdr:ext cx="534377" cy="259045"/>
    <xdr:sp macro="" textlink="">
      <xdr:nvSpPr>
        <xdr:cNvPr id="136" name="n_1mainValue【道路】&#10;一人当たり延長">
          <a:extLst>
            <a:ext uri="{FF2B5EF4-FFF2-40B4-BE49-F238E27FC236}">
              <a16:creationId xmlns:a16="http://schemas.microsoft.com/office/drawing/2014/main" id="{00000000-0008-0000-0E00-000088000000}"/>
            </a:ext>
          </a:extLst>
        </xdr:cNvPr>
        <xdr:cNvSpPr txBox="1"/>
      </xdr:nvSpPr>
      <xdr:spPr>
        <a:xfrm>
          <a:off x="9359411" y="73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124648</xdr:rowOff>
    </xdr:from>
    <xdr:ext cx="469744" cy="259045"/>
    <xdr:sp macro="" textlink="">
      <xdr:nvSpPr>
        <xdr:cNvPr id="137" name="n_2mainValue【道路】&#10;一人当たり延長">
          <a:extLst>
            <a:ext uri="{FF2B5EF4-FFF2-40B4-BE49-F238E27FC236}">
              <a16:creationId xmlns:a16="http://schemas.microsoft.com/office/drawing/2014/main" id="{00000000-0008-0000-0E00-000089000000}"/>
            </a:ext>
          </a:extLst>
        </xdr:cNvPr>
        <xdr:cNvSpPr txBox="1"/>
      </xdr:nvSpPr>
      <xdr:spPr>
        <a:xfrm>
          <a:off x="8515427" y="73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117601</xdr:rowOff>
    </xdr:from>
    <xdr:ext cx="534377" cy="259045"/>
    <xdr:sp macro="" textlink="">
      <xdr:nvSpPr>
        <xdr:cNvPr id="138" name="n_3mainValue【道路】&#10;一人当たり延長">
          <a:extLst>
            <a:ext uri="{FF2B5EF4-FFF2-40B4-BE49-F238E27FC236}">
              <a16:creationId xmlns:a16="http://schemas.microsoft.com/office/drawing/2014/main" id="{00000000-0008-0000-0E00-00008A000000}"/>
            </a:ext>
          </a:extLst>
        </xdr:cNvPr>
        <xdr:cNvSpPr txBox="1"/>
      </xdr:nvSpPr>
      <xdr:spPr>
        <a:xfrm>
          <a:off x="7594111" y="73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4584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149696</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E00-0000B4000000}"/>
            </a:ext>
          </a:extLst>
        </xdr:cNvPr>
        <xdr:cNvSpPr txBox="1"/>
      </xdr:nvSpPr>
      <xdr:spPr>
        <a:xfrm>
          <a:off x="4673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40822</xdr:rowOff>
    </xdr:from>
    <xdr:to>
      <xdr:col>24</xdr:col>
      <xdr:colOff>63500</xdr:colOff>
      <xdr:row>60</xdr:row>
      <xdr:rowOff>50619</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3797300" y="10156372"/>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2857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66947</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908300" y="101563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91440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2019300" y="101824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133367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0000000-0008-0000-0E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00000000-0008-0000-0E00-0000DB000000}"/>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00000000-0008-0000-0E00-0000DD000000}"/>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0000000-0008-0000-0E00-0000DF000000}"/>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152775</xdr:rowOff>
    </xdr:from>
    <xdr:to>
      <xdr:col>55</xdr:col>
      <xdr:colOff>50800</xdr:colOff>
      <xdr:row>64</xdr:row>
      <xdr:rowOff>82925</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10426700" y="10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00000000-0008-0000-0E00-0000EA000000}"/>
            </a:ext>
          </a:extLst>
        </xdr:cNvPr>
        <xdr:cNvSpPr txBox="1"/>
      </xdr:nvSpPr>
      <xdr:spPr>
        <a:xfrm>
          <a:off x="10515600" y="108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3418</xdr:rowOff>
    </xdr:from>
    <xdr:to>
      <xdr:col>50</xdr:col>
      <xdr:colOff>165100</xdr:colOff>
      <xdr:row>64</xdr:row>
      <xdr:rowOff>105018</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9588500" y="109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32125</xdr:rowOff>
    </xdr:from>
    <xdr:to>
      <xdr:col>55</xdr:col>
      <xdr:colOff>0</xdr:colOff>
      <xdr:row>64</xdr:row>
      <xdr:rowOff>54218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9639300" y="11004925"/>
          <a:ext cx="8382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4161</xdr:rowOff>
    </xdr:from>
    <xdr:to>
      <xdr:col>46</xdr:col>
      <xdr:colOff>38100</xdr:colOff>
      <xdr:row>64</xdr:row>
      <xdr:rowOff>105761</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8699500" y="109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54218</xdr:rowOff>
    </xdr:from>
    <xdr:to>
      <xdr:col>50</xdr:col>
      <xdr:colOff>114300</xdr:colOff>
      <xdr:row>64</xdr:row>
      <xdr:rowOff>54961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8750300" y="1102701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5449</xdr:rowOff>
    </xdr:from>
    <xdr:to>
      <xdr:col>41</xdr:col>
      <xdr:colOff>101600</xdr:colOff>
      <xdr:row>64</xdr:row>
      <xdr:rowOff>107049</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7810500" y="109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54961</xdr:rowOff>
    </xdr:from>
    <xdr:to>
      <xdr:col>45</xdr:col>
      <xdr:colOff>177800</xdr:colOff>
      <xdr:row>64</xdr:row>
      <xdr:rowOff>56249</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7861300" y="11027761"/>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100652</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96145</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106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96888</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106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123576</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75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00000000-0008-0000-0E00-00001F010000}"/>
            </a:ext>
          </a:extLst>
        </xdr:cNvPr>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146686</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3797300" y="13908405"/>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47625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2908300" y="13908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74295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2019300" y="13935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97" name="n_1mainValue【公営住宅】&#10;有形固定資産減価償却率">
          <a:extLst>
            <a:ext uri="{FF2B5EF4-FFF2-40B4-BE49-F238E27FC236}">
              <a16:creationId xmlns:a16="http://schemas.microsoft.com/office/drawing/2014/main" id="{00000000-0008-0000-0E00-000029010000}"/>
            </a:ext>
          </a:extLst>
        </xdr:cNvPr>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98" name="n_2mainValue【公営住宅】&#10;有形固定資産減価償却率">
          <a:extLst>
            <a:ext uri="{FF2B5EF4-FFF2-40B4-BE49-F238E27FC236}">
              <a16:creationId xmlns:a16="http://schemas.microsoft.com/office/drawing/2014/main" id="{00000000-0008-0000-0E00-00002A010000}"/>
            </a:ext>
          </a:extLst>
        </xdr:cNvPr>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299" name="n_3mainValue【公営住宅】&#10;有形固定資産減価償却率">
          <a:extLst>
            <a:ext uri="{FF2B5EF4-FFF2-40B4-BE49-F238E27FC236}">
              <a16:creationId xmlns:a16="http://schemas.microsoft.com/office/drawing/2014/main" id="{00000000-0008-0000-0E00-00002B010000}"/>
            </a:ext>
          </a:extLst>
        </xdr:cNvPr>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00000000-0008-0000-0E00-000042010000}"/>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00000000-0008-0000-0E00-000044010000}"/>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a:extLst>
            <a:ext uri="{FF2B5EF4-FFF2-40B4-BE49-F238E27FC236}">
              <a16:creationId xmlns:a16="http://schemas.microsoft.com/office/drawing/2014/main" id="{00000000-0008-0000-0E00-000046010000}"/>
            </a:ext>
          </a:extLst>
        </xdr:cNvPr>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0426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101616</xdr:rowOff>
    </xdr:from>
    <xdr:ext cx="469744" cy="259045"/>
    <xdr:sp macro="" textlink="">
      <xdr:nvSpPr>
        <xdr:cNvPr id="337" name="【公営住宅】&#10;一人当たり面積該当値テキスト">
          <a:extLst>
            <a:ext uri="{FF2B5EF4-FFF2-40B4-BE49-F238E27FC236}">
              <a16:creationId xmlns:a16="http://schemas.microsoft.com/office/drawing/2014/main" id="{00000000-0008-0000-0E00-000051010000}"/>
            </a:ext>
          </a:extLst>
        </xdr:cNvPr>
        <xdr:cNvSpPr txBox="1"/>
      </xdr:nvSpPr>
      <xdr:spPr>
        <a:xfrm>
          <a:off x="10515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95199</xdr:rowOff>
    </xdr:from>
    <xdr:to>
      <xdr:col>50</xdr:col>
      <xdr:colOff>165100</xdr:colOff>
      <xdr:row>83</xdr:row>
      <xdr:rowOff>25349</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9588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129539</xdr:rowOff>
    </xdr:from>
    <xdr:to>
      <xdr:col>55</xdr:col>
      <xdr:colOff>0</xdr:colOff>
      <xdr:row>82</xdr:row>
      <xdr:rowOff>145999</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9639300" y="14188439"/>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149149</xdr:rowOff>
    </xdr:from>
    <xdr:to>
      <xdr:col>46</xdr:col>
      <xdr:colOff>38100</xdr:colOff>
      <xdr:row>83</xdr:row>
      <xdr:rowOff>79299</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8699500" y="142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145999</xdr:rowOff>
    </xdr:from>
    <xdr:to>
      <xdr:col>50</xdr:col>
      <xdr:colOff>114300</xdr:colOff>
      <xdr:row>83</xdr:row>
      <xdr:rowOff>28499</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8750300" y="1420489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136804</xdr:rowOff>
    </xdr:from>
    <xdr:to>
      <xdr:col>41</xdr:col>
      <xdr:colOff>101600</xdr:colOff>
      <xdr:row>83</xdr:row>
      <xdr:rowOff>66954</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7810500" y="141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xdr:rowOff>
    </xdr:from>
    <xdr:to>
      <xdr:col>45</xdr:col>
      <xdr:colOff>177800</xdr:colOff>
      <xdr:row>83</xdr:row>
      <xdr:rowOff>28499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7861300" y="1424650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a:extLst>
            <a:ext uri="{FF2B5EF4-FFF2-40B4-BE49-F238E27FC236}">
              <a16:creationId xmlns:a16="http://schemas.microsoft.com/office/drawing/2014/main" id="{00000000-0008-0000-0E00-000058010000}"/>
            </a:ext>
          </a:extLst>
        </xdr:cNvPr>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a16="http://schemas.microsoft.com/office/drawing/2014/main" id="{00000000-0008-0000-0E00-000059010000}"/>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122090</xdr:rowOff>
    </xdr:from>
    <xdr:ext cx="469744" cy="259045"/>
    <xdr:sp macro="" textlink="">
      <xdr:nvSpPr>
        <xdr:cNvPr id="346" name="n_3aveValue【公営住宅】&#10;一人当たり面積">
          <a:extLst>
            <a:ext uri="{FF2B5EF4-FFF2-40B4-BE49-F238E27FC236}">
              <a16:creationId xmlns:a16="http://schemas.microsoft.com/office/drawing/2014/main" id="{00000000-0008-0000-0E00-00005A010000}"/>
            </a:ext>
          </a:extLst>
        </xdr:cNvPr>
        <xdr:cNvSpPr txBox="1"/>
      </xdr:nvSpPr>
      <xdr:spPr>
        <a:xfrm>
          <a:off x="76264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41876</xdr:rowOff>
    </xdr:from>
    <xdr:ext cx="469744" cy="259045"/>
    <xdr:sp macro="" textlink="">
      <xdr:nvSpPr>
        <xdr:cNvPr id="347" name="n_1mainValue【公営住宅】&#10;一人当たり面積">
          <a:extLst>
            <a:ext uri="{FF2B5EF4-FFF2-40B4-BE49-F238E27FC236}">
              <a16:creationId xmlns:a16="http://schemas.microsoft.com/office/drawing/2014/main" id="{00000000-0008-0000-0E00-00005B010000}"/>
            </a:ext>
          </a:extLst>
        </xdr:cNvPr>
        <xdr:cNvSpPr txBox="1"/>
      </xdr:nvSpPr>
      <xdr:spPr>
        <a:xfrm>
          <a:off x="93917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70426</xdr:rowOff>
    </xdr:from>
    <xdr:ext cx="469744" cy="259045"/>
    <xdr:sp macro="" textlink="">
      <xdr:nvSpPr>
        <xdr:cNvPr id="348" name="n_2mainValue【公営住宅】&#10;一人当たり面積">
          <a:extLst>
            <a:ext uri="{FF2B5EF4-FFF2-40B4-BE49-F238E27FC236}">
              <a16:creationId xmlns:a16="http://schemas.microsoft.com/office/drawing/2014/main" id="{00000000-0008-0000-0E00-00005C010000}"/>
            </a:ext>
          </a:extLst>
        </xdr:cNvPr>
        <xdr:cNvSpPr txBox="1"/>
      </xdr:nvSpPr>
      <xdr:spPr>
        <a:xfrm>
          <a:off x="8515427" y="1430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83481</xdr:rowOff>
    </xdr:from>
    <xdr:ext cx="469744" cy="259045"/>
    <xdr:sp macro="" textlink="">
      <xdr:nvSpPr>
        <xdr:cNvPr id="349" name="n_3mainValue【公営住宅】&#10;一人当たり面積">
          <a:extLst>
            <a:ext uri="{FF2B5EF4-FFF2-40B4-BE49-F238E27FC236}">
              <a16:creationId xmlns:a16="http://schemas.microsoft.com/office/drawing/2014/main" id="{00000000-0008-0000-0E00-00005D010000}"/>
            </a:ext>
          </a:extLst>
        </xdr:cNvPr>
        <xdr:cNvSpPr txBox="1"/>
      </xdr:nvSpPr>
      <xdr:spPr>
        <a:xfrm>
          <a:off x="7626427" y="139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67310</xdr:rowOff>
    </xdr:from>
    <xdr:to>
      <xdr:col>85</xdr:col>
      <xdr:colOff>177800</xdr:colOff>
      <xdr:row>33</xdr:row>
      <xdr:rowOff>168910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153687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118110</xdr:rowOff>
    </xdr:from>
    <xdr:to>
      <xdr:col>85</xdr:col>
      <xdr:colOff>127000</xdr:colOff>
      <xdr:row>34</xdr:row>
      <xdr:rowOff>7620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5775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xdr:rowOff>
    </xdr:from>
    <xdr:to>
      <xdr:col>81</xdr:col>
      <xdr:colOff>50800</xdr:colOff>
      <xdr:row>34</xdr:row>
      <xdr:rowOff>30480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4592300" y="583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34</xdr:row>
      <xdr:rowOff>30480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3703300" y="5848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5266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97807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4389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23767</xdr:rowOff>
    </xdr:from>
    <xdr:to>
      <xdr:col>116</xdr:col>
      <xdr:colOff>114300</xdr:colOff>
      <xdr:row>41</xdr:row>
      <xdr:rowOff>125367</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2110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110144</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E00-0000CC010000}"/>
            </a:ext>
          </a:extLst>
        </xdr:cNvPr>
        <xdr:cNvSpPr txBox="1"/>
      </xdr:nvSpPr>
      <xdr:spPr>
        <a:xfrm>
          <a:off x="22199600" y="696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74567</xdr:rowOff>
    </xdr:from>
    <xdr:to>
      <xdr:col>116</xdr:col>
      <xdr:colOff>63500</xdr:colOff>
      <xdr:row>41</xdr:row>
      <xdr:rowOff>156210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21323300" y="710401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105410</xdr:rowOff>
    </xdr:from>
    <xdr:to>
      <xdr:col>107</xdr:col>
      <xdr:colOff>101600</xdr:colOff>
      <xdr:row>42</xdr:row>
      <xdr:rowOff>35560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156210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20434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30299</xdr:rowOff>
    </xdr:from>
    <xdr:to>
      <xdr:col>102</xdr:col>
      <xdr:colOff>165100</xdr:colOff>
      <xdr:row>41</xdr:row>
      <xdr:rowOff>131899</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9494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81099</xdr:rowOff>
    </xdr:from>
    <xdr:to>
      <xdr:col>107</xdr:col>
      <xdr:colOff>50800</xdr:colOff>
      <xdr:row>41</xdr:row>
      <xdr:rowOff>156210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9545300" y="71105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123026</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93104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95250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5481300" y="10176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123825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4592300" y="1021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60</xdr:row>
      <xdr:rowOff>32385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3703300" y="102393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77597</xdr:rowOff>
    </xdr:from>
    <xdr:to>
      <xdr:col>102</xdr:col>
      <xdr:colOff>165100</xdr:colOff>
      <xdr:row>63</xdr:row>
      <xdr:rowOff>7747</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7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159131</xdr:rowOff>
    </xdr:from>
    <xdr:to>
      <xdr:col>116</xdr:col>
      <xdr:colOff>114300</xdr:colOff>
      <xdr:row>63</xdr:row>
      <xdr:rowOff>89281</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137558</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76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165608</xdr:rowOff>
    </xdr:from>
    <xdr:to>
      <xdr:col>112</xdr:col>
      <xdr:colOff>38100</xdr:colOff>
      <xdr:row>63</xdr:row>
      <xdr:rowOff>95758</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38481</xdr:rowOff>
    </xdr:from>
    <xdr:to>
      <xdr:col>116</xdr:col>
      <xdr:colOff>63500</xdr:colOff>
      <xdr:row>63</xdr:row>
      <xdr:rowOff>44958</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083983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xdr:rowOff>
    </xdr:from>
    <xdr:to>
      <xdr:col>107</xdr:col>
      <xdr:colOff>101600</xdr:colOff>
      <xdr:row>63</xdr:row>
      <xdr:rowOff>102616</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51816</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08463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39878</xdr:rowOff>
    </xdr:from>
    <xdr:to>
      <xdr:col>102</xdr:col>
      <xdr:colOff>165100</xdr:colOff>
      <xdr:row>63</xdr:row>
      <xdr:rowOff>141478</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51816</xdr:rowOff>
    </xdr:from>
    <xdr:to>
      <xdr:col>107</xdr:col>
      <xdr:colOff>50800</xdr:colOff>
      <xdr:row>63</xdr:row>
      <xdr:rowOff>90678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085316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24274</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86885</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08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93743</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132605</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093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00000000-0008-0000-0E00-00005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a:extLst>
            <a:ext uri="{FF2B5EF4-FFF2-40B4-BE49-F238E27FC236}">
              <a16:creationId xmlns:a16="http://schemas.microsoft.com/office/drawing/2014/main" id="{00000000-0008-0000-0E00-00005D020000}"/>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00000000-0008-0000-0E00-00005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a:extLst>
            <a:ext uri="{FF2B5EF4-FFF2-40B4-BE49-F238E27FC236}">
              <a16:creationId xmlns:a16="http://schemas.microsoft.com/office/drawing/2014/main" id="{00000000-0008-0000-0E00-000061020000}"/>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620" name="【児童館】&#10;有形固定資産減価償却率該当値テキスト">
          <a:extLst>
            <a:ext uri="{FF2B5EF4-FFF2-40B4-BE49-F238E27FC236}">
              <a16:creationId xmlns:a16="http://schemas.microsoft.com/office/drawing/2014/main" id="{00000000-0008-0000-0E00-00006C020000}"/>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157299</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5481300" y="139827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82</xdr:row>
      <xdr:rowOff>47898</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4592300" y="140447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59145</xdr:rowOff>
    </xdr:from>
    <xdr:to>
      <xdr:col>72</xdr:col>
      <xdr:colOff>38100</xdr:colOff>
      <xdr:row>82</xdr:row>
      <xdr:rowOff>160745</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3652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47898</xdr:rowOff>
    </xdr:from>
    <xdr:to>
      <xdr:col>76</xdr:col>
      <xdr:colOff>114300</xdr:colOff>
      <xdr:row>82</xdr:row>
      <xdr:rowOff>109945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3703300" y="1410679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a:extLst>
            <a:ext uri="{FF2B5EF4-FFF2-40B4-BE49-F238E27FC236}">
              <a16:creationId xmlns:a16="http://schemas.microsoft.com/office/drawing/2014/main" id="{00000000-0008-0000-0E00-000073020000}"/>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a:extLst>
            <a:ext uri="{FF2B5EF4-FFF2-40B4-BE49-F238E27FC236}">
              <a16:creationId xmlns:a16="http://schemas.microsoft.com/office/drawing/2014/main" id="{00000000-0008-0000-0E00-000074020000}"/>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29" name="n_3aveValue【児童館】&#10;有形固定資産減価償却率">
          <a:extLst>
            <a:ext uri="{FF2B5EF4-FFF2-40B4-BE49-F238E27FC236}">
              <a16:creationId xmlns:a16="http://schemas.microsoft.com/office/drawing/2014/main" id="{00000000-0008-0000-0E00-000075020000}"/>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27776</xdr:rowOff>
    </xdr:from>
    <xdr:ext cx="405111" cy="259045"/>
    <xdr:sp macro="" textlink="">
      <xdr:nvSpPr>
        <xdr:cNvPr id="630" name="n_1mainValue【児童館】&#10;有形固定資産減価償却率">
          <a:extLst>
            <a:ext uri="{FF2B5EF4-FFF2-40B4-BE49-F238E27FC236}">
              <a16:creationId xmlns:a16="http://schemas.microsoft.com/office/drawing/2014/main" id="{00000000-0008-0000-0E00-000076020000}"/>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115225</xdr:rowOff>
    </xdr:from>
    <xdr:ext cx="405111" cy="259045"/>
    <xdr:sp macro="" textlink="">
      <xdr:nvSpPr>
        <xdr:cNvPr id="631" name="n_2mainValue【児童館】&#10;有形固定資産減価償却率">
          <a:extLst>
            <a:ext uri="{FF2B5EF4-FFF2-40B4-BE49-F238E27FC236}">
              <a16:creationId xmlns:a16="http://schemas.microsoft.com/office/drawing/2014/main" id="{00000000-0008-0000-0E00-000077020000}"/>
            </a:ext>
          </a:extLst>
        </xdr:cNvPr>
        <xdr:cNvSpPr txBox="1"/>
      </xdr:nvSpPr>
      <xdr:spPr>
        <a:xfrm>
          <a:off x="14389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5822</xdr:rowOff>
    </xdr:from>
    <xdr:ext cx="405111" cy="259045"/>
    <xdr:sp macro="" textlink="">
      <xdr:nvSpPr>
        <xdr:cNvPr id="632" name="n_3mainValue【児童館】&#10;有形固定資産減価償却率">
          <a:extLst>
            <a:ext uri="{FF2B5EF4-FFF2-40B4-BE49-F238E27FC236}">
              <a16:creationId xmlns:a16="http://schemas.microsoft.com/office/drawing/2014/main" id="{00000000-0008-0000-0E00-000078020000}"/>
            </a:ext>
          </a:extLst>
        </xdr:cNvPr>
        <xdr:cNvSpPr txBox="1"/>
      </xdr:nvSpPr>
      <xdr:spPr>
        <a:xfrm>
          <a:off x="13500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E00-00008F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E00-000091020000}"/>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E00-000093020000}"/>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E00-00009E020000}"/>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7" name="n_1aveValue【児童館】&#10;一人当たり面積">
          <a:extLst>
            <a:ext uri="{FF2B5EF4-FFF2-40B4-BE49-F238E27FC236}">
              <a16:creationId xmlns:a16="http://schemas.microsoft.com/office/drawing/2014/main" id="{00000000-0008-0000-0E00-0000A5020000}"/>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8" name="n_2aveValue【児童館】&#10;一人当たり面積">
          <a:extLst>
            <a:ext uri="{FF2B5EF4-FFF2-40B4-BE49-F238E27FC236}">
              <a16:creationId xmlns:a16="http://schemas.microsoft.com/office/drawing/2014/main" id="{00000000-0008-0000-0E00-0000A6020000}"/>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79" name="n_3aveValue【児童館】&#10;一人当たり面積">
          <a:extLst>
            <a:ext uri="{FF2B5EF4-FFF2-40B4-BE49-F238E27FC236}">
              <a16:creationId xmlns:a16="http://schemas.microsoft.com/office/drawing/2014/main" id="{00000000-0008-0000-0E00-0000A702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680" name="n_1mainValue【児童館】&#10;一人当たり面積">
          <a:extLst>
            <a:ext uri="{FF2B5EF4-FFF2-40B4-BE49-F238E27FC236}">
              <a16:creationId xmlns:a16="http://schemas.microsoft.com/office/drawing/2014/main" id="{00000000-0008-0000-0E00-0000A8020000}"/>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681" name="n_2mainValue【児童館】&#10;一人当たり面積">
          <a:extLst>
            <a:ext uri="{FF2B5EF4-FFF2-40B4-BE49-F238E27FC236}">
              <a16:creationId xmlns:a16="http://schemas.microsoft.com/office/drawing/2014/main" id="{00000000-0008-0000-0E00-0000A9020000}"/>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682" name="n_3mainValue【児童館】&#10;一人当たり面積">
          <a:extLst>
            <a:ext uri="{FF2B5EF4-FFF2-40B4-BE49-F238E27FC236}">
              <a16:creationId xmlns:a16="http://schemas.microsoft.com/office/drawing/2014/main" id="{00000000-0008-0000-0E00-0000AA020000}"/>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E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a:extLst>
            <a:ext uri="{FF2B5EF4-FFF2-40B4-BE49-F238E27FC236}">
              <a16:creationId xmlns:a16="http://schemas.microsoft.com/office/drawing/2014/main" id="{00000000-0008-0000-0E00-0000C2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E00-0000C4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E00-0000C6020000}"/>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E00-0000D1020000}"/>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135128</xdr:rowOff>
    </xdr:from>
    <xdr:to>
      <xdr:col>81</xdr:col>
      <xdr:colOff>101600</xdr:colOff>
      <xdr:row>101</xdr:row>
      <xdr:rowOff>65278</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5430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xdr:rowOff>
    </xdr:from>
    <xdr:to>
      <xdr:col>85</xdr:col>
      <xdr:colOff>127000</xdr:colOff>
      <xdr:row>105</xdr:row>
      <xdr:rowOff>156211</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5481300" y="17330928"/>
          <a:ext cx="838200" cy="8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146558</xdr:rowOff>
    </xdr:from>
    <xdr:to>
      <xdr:col>76</xdr:col>
      <xdr:colOff>165100</xdr:colOff>
      <xdr:row>101</xdr:row>
      <xdr:rowOff>76708</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4541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xdr:rowOff>
    </xdr:from>
    <xdr:to>
      <xdr:col>81</xdr:col>
      <xdr:colOff>50800</xdr:colOff>
      <xdr:row>101</xdr:row>
      <xdr:rowOff>25908</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4592300" y="173309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130556</xdr:rowOff>
    </xdr:from>
    <xdr:to>
      <xdr:col>72</xdr:col>
      <xdr:colOff>38100</xdr:colOff>
      <xdr:row>101</xdr:row>
      <xdr:rowOff>60706</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3652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xdr:rowOff>
    </xdr:from>
    <xdr:to>
      <xdr:col>76</xdr:col>
      <xdr:colOff>114300</xdr:colOff>
      <xdr:row>101</xdr:row>
      <xdr:rowOff>25908</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3703300" y="173263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E00-0000D8020000}"/>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E00-0000D9020000}"/>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E00-0000DA020000}"/>
            </a:ext>
          </a:extLst>
        </xdr:cNvPr>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81805</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E00-0000DB020000}"/>
            </a:ext>
          </a:extLst>
        </xdr:cNvPr>
        <xdr:cNvSpPr txBox="1"/>
      </xdr:nvSpPr>
      <xdr:spPr>
        <a:xfrm>
          <a:off x="152660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93235</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E00-0000DC020000}"/>
            </a:ext>
          </a:extLst>
        </xdr:cNvPr>
        <xdr:cNvSpPr txBox="1"/>
      </xdr:nvSpPr>
      <xdr:spPr>
        <a:xfrm>
          <a:off x="143897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77233</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E00-0000DD020000}"/>
            </a:ext>
          </a:extLst>
        </xdr:cNvPr>
        <xdr:cNvSpPr txBox="1"/>
      </xdr:nvSpPr>
      <xdr:spPr>
        <a:xfrm>
          <a:off x="1350074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E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E00-0000F802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E00-0000FA020000}"/>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E00-0000FC020000}"/>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E00-000007030000}"/>
            </a:ext>
          </a:extLst>
        </xdr:cNvPr>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64770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21323300" y="18569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64770</xdr:rowOff>
    </xdr:from>
    <xdr:to>
      <xdr:col>111</xdr:col>
      <xdr:colOff>177800</xdr:colOff>
      <xdr:row>108</xdr:row>
      <xdr:rowOff>64770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20434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64770</xdr:rowOff>
    </xdr:from>
    <xdr:to>
      <xdr:col>107</xdr:col>
      <xdr:colOff>50800</xdr:colOff>
      <xdr:row>108</xdr:row>
      <xdr:rowOff>66402</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9545300" y="185813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a:extLst>
            <a:ext uri="{FF2B5EF4-FFF2-40B4-BE49-F238E27FC236}">
              <a16:creationId xmlns:a16="http://schemas.microsoft.com/office/drawing/2014/main" id="{00000000-0008-0000-0E00-00000E03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a:extLst>
            <a:ext uri="{FF2B5EF4-FFF2-40B4-BE49-F238E27FC236}">
              <a16:creationId xmlns:a16="http://schemas.microsoft.com/office/drawing/2014/main" id="{00000000-0008-0000-0E00-00000F03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784" name="n_3aveValue【公民館】&#10;一人当たり面積">
          <a:extLst>
            <a:ext uri="{FF2B5EF4-FFF2-40B4-BE49-F238E27FC236}">
              <a16:creationId xmlns:a16="http://schemas.microsoft.com/office/drawing/2014/main" id="{00000000-0008-0000-0E00-000010030000}"/>
            </a:ext>
          </a:extLst>
        </xdr:cNvPr>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785" name="n_1mainValue【公民館】&#10;一人当たり面積">
          <a:extLst>
            <a:ext uri="{FF2B5EF4-FFF2-40B4-BE49-F238E27FC236}">
              <a16:creationId xmlns:a16="http://schemas.microsoft.com/office/drawing/2014/main" id="{00000000-0008-0000-0E00-000011030000}"/>
            </a:ext>
          </a:extLst>
        </xdr:cNvPr>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786" name="n_2mainValue【公民館】&#10;一人当たり面積">
          <a:extLst>
            <a:ext uri="{FF2B5EF4-FFF2-40B4-BE49-F238E27FC236}">
              <a16:creationId xmlns:a16="http://schemas.microsoft.com/office/drawing/2014/main" id="{00000000-0008-0000-0E00-000012030000}"/>
            </a:ext>
          </a:extLst>
        </xdr:cNvPr>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87" name="n_3mainValue【公民館】&#10;一人当たり面積">
          <a:extLst>
            <a:ext uri="{FF2B5EF4-FFF2-40B4-BE49-F238E27FC236}">
              <a16:creationId xmlns:a16="http://schemas.microsoft.com/office/drawing/2014/main" id="{00000000-0008-0000-0E00-000013030000}"/>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学校施設、児童館の有形固定資産減価償却率については、類似団体平均を上回っており、施設が老朽化していることが伺える。他の施設と比較しても老朽化が進んでおり、今後も修繕費等の経費の増加が予想され、建替や施設の延命化を検討し対応していく必要がある。道路や橋りょう・トンネル及び公営住宅の有形固定資産減価償却率については、新設・改良工事や修繕・建替等を計画的に行っていることから、類似団体平均と比較して概ね変わらない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85997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7415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7725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162577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147320</xdr:rowOff>
    </xdr:from>
    <xdr:to>
      <xdr:col>50</xdr:col>
      <xdr:colOff>165100</xdr:colOff>
      <xdr:row>40</xdr:row>
      <xdr:rowOff>77470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26670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877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26670</xdr:rowOff>
    </xdr:from>
    <xdr:to>
      <xdr:col>50</xdr:col>
      <xdr:colOff>114300</xdr:colOff>
      <xdr:row>40</xdr:row>
      <xdr:rowOff>26670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88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30480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93997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93997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25944</xdr:rowOff>
    </xdr:from>
    <xdr:to>
      <xdr:col>10</xdr:col>
      <xdr:colOff>165100</xdr:colOff>
      <xdr:row>57</xdr:row>
      <xdr:rowOff>127544</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61867</xdr:rowOff>
    </xdr:from>
    <xdr:to>
      <xdr:col>24</xdr:col>
      <xdr:colOff>114300</xdr:colOff>
      <xdr:row>57</xdr:row>
      <xdr:rowOff>163467</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84744</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6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66766</xdr:rowOff>
    </xdr:from>
    <xdr:to>
      <xdr:col>20</xdr:col>
      <xdr:colOff>38100</xdr:colOff>
      <xdr:row>57</xdr:row>
      <xdr:rowOff>168366</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112667</xdr:rowOff>
    </xdr:from>
    <xdr:to>
      <xdr:col>24</xdr:col>
      <xdr:colOff>63500</xdr:colOff>
      <xdr:row>57</xdr:row>
      <xdr:rowOff>117566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3797300" y="988531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96157</xdr:rowOff>
    </xdr:from>
    <xdr:to>
      <xdr:col>15</xdr:col>
      <xdr:colOff>101600</xdr:colOff>
      <xdr:row>58</xdr:row>
      <xdr:rowOff>26307</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117566</xdr:rowOff>
    </xdr:from>
    <xdr:to>
      <xdr:col>19</xdr:col>
      <xdr:colOff>177800</xdr:colOff>
      <xdr:row>57</xdr:row>
      <xdr:rowOff>146957</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98902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57</xdr:row>
      <xdr:rowOff>146957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9646920"/>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118671</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13443</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42834</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113047</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168547</xdr:rowOff>
    </xdr:from>
    <xdr:to>
      <xdr:col>41</xdr:col>
      <xdr:colOff>101600</xdr:colOff>
      <xdr:row>62</xdr:row>
      <xdr:rowOff>98697</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141333</xdr:rowOff>
    </xdr:from>
    <xdr:to>
      <xdr:col>55</xdr:col>
      <xdr:colOff>50800</xdr:colOff>
      <xdr:row>64</xdr:row>
      <xdr:rowOff>71483</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9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56260</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85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80373</xdr:rowOff>
    </xdr:from>
    <xdr:to>
      <xdr:col>50</xdr:col>
      <xdr:colOff>165100</xdr:colOff>
      <xdr:row>64</xdr:row>
      <xdr:rowOff>10523</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131173</xdr:rowOff>
    </xdr:from>
    <xdr:to>
      <xdr:col>55</xdr:col>
      <xdr:colOff>0</xdr:colOff>
      <xdr:row>64</xdr:row>
      <xdr:rowOff>20683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639300" y="1093252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147865</xdr:rowOff>
    </xdr:from>
    <xdr:to>
      <xdr:col>46</xdr:col>
      <xdr:colOff>38100</xdr:colOff>
      <xdr:row>64</xdr:row>
      <xdr:rowOff>78015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9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131173</xdr:rowOff>
    </xdr:from>
    <xdr:to>
      <xdr:col>50</xdr:col>
      <xdr:colOff>114300</xdr:colOff>
      <xdr:row>64</xdr:row>
      <xdr:rowOff>27215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932523"/>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4717</xdr:rowOff>
    </xdr:from>
    <xdr:to>
      <xdr:col>41</xdr:col>
      <xdr:colOff>101600</xdr:colOff>
      <xdr:row>64</xdr:row>
      <xdr:rowOff>106317</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27215</xdr:rowOff>
    </xdr:from>
    <xdr:to>
      <xdr:col>45</xdr:col>
      <xdr:colOff>177800</xdr:colOff>
      <xdr:row>64</xdr:row>
      <xdr:rowOff>55517</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1000015"/>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115224</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1650</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F00-0000F3000000}"/>
            </a:ext>
          </a:extLst>
        </xdr:cNvPr>
        <xdr:cNvSpPr txBox="1"/>
      </xdr:nvSpPr>
      <xdr:spPr>
        <a:xfrm>
          <a:off x="9391727" y="10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69142</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F00-0000F4000000}"/>
            </a:ext>
          </a:extLst>
        </xdr:cNvPr>
        <xdr:cNvSpPr txBox="1"/>
      </xdr:nvSpPr>
      <xdr:spPr>
        <a:xfrm>
          <a:off x="8515427"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97444</xdr:rowOff>
    </xdr:from>
    <xdr:ext cx="469744" cy="259045"/>
    <xdr:sp macro="" textlink="">
      <xdr:nvSpPr>
        <xdr:cNvPr id="245" name="n_3mainValue【体育館・プール】&#10;一人当たり面積">
          <a:extLst>
            <a:ext uri="{FF2B5EF4-FFF2-40B4-BE49-F238E27FC236}">
              <a16:creationId xmlns:a16="http://schemas.microsoft.com/office/drawing/2014/main" id="{00000000-0008-0000-0F00-0000F5000000}"/>
            </a:ext>
          </a:extLst>
        </xdr:cNvPr>
        <xdr:cNvSpPr txBox="1"/>
      </xdr:nvSpPr>
      <xdr:spPr>
        <a:xfrm>
          <a:off x="7626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F00-00001E010000}"/>
            </a:ext>
          </a:extLst>
        </xdr:cNvPr>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49530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3797300" y="144151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72389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908300" y="14451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110489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2019300" y="14474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F00-000026010000}"/>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F00-000027010000}"/>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158750</xdr:rowOff>
    </xdr:from>
    <xdr:to>
      <xdr:col>41</xdr:col>
      <xdr:colOff>101600</xdr:colOff>
      <xdr:row>85</xdr:row>
      <xdr:rowOff>88900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118111</xdr:rowOff>
    </xdr:from>
    <xdr:to>
      <xdr:col>55</xdr:col>
      <xdr:colOff>50800</xdr:colOff>
      <xdr:row>83</xdr:row>
      <xdr:rowOff>48261</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04267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140988</xdr:rowOff>
    </xdr:from>
    <xdr:ext cx="469744" cy="259045"/>
    <xdr:sp macro="" textlink="">
      <xdr:nvSpPr>
        <xdr:cNvPr id="338" name="【福祉施設】&#10;一人当たり面積該当値テキスト">
          <a:extLst>
            <a:ext uri="{FF2B5EF4-FFF2-40B4-BE49-F238E27FC236}">
              <a16:creationId xmlns:a16="http://schemas.microsoft.com/office/drawing/2014/main" id="{00000000-0008-0000-0F00-000052010000}"/>
            </a:ext>
          </a:extLst>
        </xdr:cNvPr>
        <xdr:cNvSpPr txBox="1"/>
      </xdr:nvSpPr>
      <xdr:spPr>
        <a:xfrm>
          <a:off x="10515600"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125730</xdr:rowOff>
    </xdr:from>
    <xdr:to>
      <xdr:col>50</xdr:col>
      <xdr:colOff>165100</xdr:colOff>
      <xdr:row>83</xdr:row>
      <xdr:rowOff>55880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9588500" y="141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168911</xdr:rowOff>
    </xdr:from>
    <xdr:to>
      <xdr:col>55</xdr:col>
      <xdr:colOff>0</xdr:colOff>
      <xdr:row>83</xdr:row>
      <xdr:rowOff>5080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639300" y="142278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129539</xdr:rowOff>
    </xdr:from>
    <xdr:to>
      <xdr:col>46</xdr:col>
      <xdr:colOff>38100</xdr:colOff>
      <xdr:row>83</xdr:row>
      <xdr:rowOff>59689</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8699500" y="141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5080</xdr:rowOff>
    </xdr:from>
    <xdr:to>
      <xdr:col>50</xdr:col>
      <xdr:colOff>114300</xdr:colOff>
      <xdr:row>83</xdr:row>
      <xdr:rowOff>8889</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8750300" y="14235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135889</xdr:rowOff>
    </xdr:from>
    <xdr:to>
      <xdr:col>41</xdr:col>
      <xdr:colOff>101600</xdr:colOff>
      <xdr:row>83</xdr:row>
      <xdr:rowOff>66039</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81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8889</xdr:rowOff>
    </xdr:from>
    <xdr:to>
      <xdr:col>45</xdr:col>
      <xdr:colOff>177800</xdr:colOff>
      <xdr:row>83</xdr:row>
      <xdr:rowOff>15239</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7861300" y="142392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345" name="n_1aveValue【福祉施設】&#10;一人当たり面積">
          <a:extLst>
            <a:ext uri="{FF2B5EF4-FFF2-40B4-BE49-F238E27FC236}">
              <a16:creationId xmlns:a16="http://schemas.microsoft.com/office/drawing/2014/main" id="{00000000-0008-0000-0F00-000059010000}"/>
            </a:ext>
          </a:extLst>
        </xdr:cNvPr>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105427</xdr:rowOff>
    </xdr:from>
    <xdr:ext cx="469744" cy="259045"/>
    <xdr:sp macro="" textlink="">
      <xdr:nvSpPr>
        <xdr:cNvPr id="346" name="n_2aveValue【福祉施設】&#10;一人当たり面積">
          <a:extLst>
            <a:ext uri="{FF2B5EF4-FFF2-40B4-BE49-F238E27FC236}">
              <a16:creationId xmlns:a16="http://schemas.microsoft.com/office/drawing/2014/main" id="{00000000-0008-0000-0F00-00005A010000}"/>
            </a:ext>
          </a:extLst>
        </xdr:cNvPr>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80027</xdr:rowOff>
    </xdr:from>
    <xdr:ext cx="469744" cy="259045"/>
    <xdr:sp macro="" textlink="">
      <xdr:nvSpPr>
        <xdr:cNvPr id="347" name="n_3aveValue【福祉施設】&#10;一人当たり面積">
          <a:extLst>
            <a:ext uri="{FF2B5EF4-FFF2-40B4-BE49-F238E27FC236}">
              <a16:creationId xmlns:a16="http://schemas.microsoft.com/office/drawing/2014/main" id="{00000000-0008-0000-0F00-00005B010000}"/>
            </a:ext>
          </a:extLst>
        </xdr:cNvPr>
        <xdr:cNvSpPr txBox="1"/>
      </xdr:nvSpPr>
      <xdr:spPr>
        <a:xfrm>
          <a:off x="7626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72407</xdr:rowOff>
    </xdr:from>
    <xdr:ext cx="469744" cy="259045"/>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727" y="139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76216</xdr:rowOff>
    </xdr:from>
    <xdr:ext cx="469744" cy="2590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427"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82566</xdr:rowOff>
    </xdr:from>
    <xdr:ext cx="469744" cy="259045"/>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F00-000078010000}"/>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a:extLst>
            <a:ext uri="{FF2B5EF4-FFF2-40B4-BE49-F238E27FC236}">
              <a16:creationId xmlns:a16="http://schemas.microsoft.com/office/drawing/2014/main" id="{00000000-0008-0000-0F00-00007A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F00-00007C010000}"/>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31114</xdr:rowOff>
    </xdr:from>
    <xdr:to>
      <xdr:col>10</xdr:col>
      <xdr:colOff>165100</xdr:colOff>
      <xdr:row>106</xdr:row>
      <xdr:rowOff>132714</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92091</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00000000-0008-0000-0F00-000087010000}"/>
            </a:ext>
          </a:extLst>
        </xdr:cNvPr>
        <xdr:cNvSpPr txBox="1"/>
      </xdr:nvSpPr>
      <xdr:spPr>
        <a:xfrm>
          <a:off x="46736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103505</xdr:rowOff>
    </xdr:from>
    <xdr:to>
      <xdr:col>20</xdr:col>
      <xdr:colOff>38100</xdr:colOff>
      <xdr:row>105</xdr:row>
      <xdr:rowOff>33655</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3746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104</xdr:row>
      <xdr:rowOff>154305</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3797300" y="179508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154305</xdr:rowOff>
    </xdr:from>
    <xdr:to>
      <xdr:col>19</xdr:col>
      <xdr:colOff>177800</xdr:colOff>
      <xdr:row>105</xdr:row>
      <xdr:rowOff>19050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908300" y="1798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57150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019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98" name="n_1aveValue【市民会館】&#10;有形固定資産減価償却率">
          <a:extLst>
            <a:ext uri="{FF2B5EF4-FFF2-40B4-BE49-F238E27FC236}">
              <a16:creationId xmlns:a16="http://schemas.microsoft.com/office/drawing/2014/main" id="{00000000-0008-0000-0F00-00008E010000}"/>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99" name="n_2aveValue【市民会館】&#10;有形固定資産減価償却率">
          <a:extLst>
            <a:ext uri="{FF2B5EF4-FFF2-40B4-BE49-F238E27FC236}">
              <a16:creationId xmlns:a16="http://schemas.microsoft.com/office/drawing/2014/main" id="{00000000-0008-0000-0F00-00008F010000}"/>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123841</xdr:rowOff>
    </xdr:from>
    <xdr:ext cx="405111" cy="259045"/>
    <xdr:sp macro="" textlink="">
      <xdr:nvSpPr>
        <xdr:cNvPr id="400" name="n_3aveValue【市民会館】&#10;有形固定資産減価償却率">
          <a:extLst>
            <a:ext uri="{FF2B5EF4-FFF2-40B4-BE49-F238E27FC236}">
              <a16:creationId xmlns:a16="http://schemas.microsoft.com/office/drawing/2014/main" id="{00000000-0008-0000-0F00-000090010000}"/>
            </a:ext>
          </a:extLst>
        </xdr:cNvPr>
        <xdr:cNvSpPr txBox="1"/>
      </xdr:nvSpPr>
      <xdr:spPr>
        <a:xfrm>
          <a:off x="1816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50182</xdr:rowOff>
    </xdr:from>
    <xdr:ext cx="405111" cy="259045"/>
    <xdr:sp macro="" textlink="">
      <xdr:nvSpPr>
        <xdr:cNvPr id="401" name="n_1mainValue【市民会館】&#10;有形固定資産減価償却率">
          <a:extLst>
            <a:ext uri="{FF2B5EF4-FFF2-40B4-BE49-F238E27FC236}">
              <a16:creationId xmlns:a16="http://schemas.microsoft.com/office/drawing/2014/main" id="{00000000-0008-0000-0F00-000091010000}"/>
            </a:ext>
          </a:extLst>
        </xdr:cNvPr>
        <xdr:cNvSpPr txBox="1"/>
      </xdr:nvSpPr>
      <xdr:spPr>
        <a:xfrm>
          <a:off x="3582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402" name="n_2mainValue【市民会館】&#10;有形固定資産減価償却率">
          <a:extLst>
            <a:ext uri="{FF2B5EF4-FFF2-40B4-BE49-F238E27FC236}">
              <a16:creationId xmlns:a16="http://schemas.microsoft.com/office/drawing/2014/main" id="{00000000-0008-0000-0F00-000092010000}"/>
            </a:ext>
          </a:extLst>
        </xdr:cNvPr>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124477</xdr:rowOff>
    </xdr:from>
    <xdr:ext cx="405111" cy="259045"/>
    <xdr:sp macro="" textlink="">
      <xdr:nvSpPr>
        <xdr:cNvPr id="403" name="n_3mainValue【市民会館】&#10;有形固定資産減価償却率">
          <a:extLst>
            <a:ext uri="{FF2B5EF4-FFF2-40B4-BE49-F238E27FC236}">
              <a16:creationId xmlns:a16="http://schemas.microsoft.com/office/drawing/2014/main" id="{00000000-0008-0000-0F00-000093010000}"/>
            </a:ext>
          </a:extLst>
        </xdr:cNvPr>
        <xdr:cNvSpPr txBox="1"/>
      </xdr:nvSpPr>
      <xdr:spPr>
        <a:xfrm>
          <a:off x="1816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109982</xdr:rowOff>
    </xdr:from>
    <xdr:to>
      <xdr:col>41</xdr:col>
      <xdr:colOff>101600</xdr:colOff>
      <xdr:row>106</xdr:row>
      <xdr:rowOff>40132</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6114</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32258</xdr:rowOff>
    </xdr:from>
    <xdr:to>
      <xdr:col>50</xdr:col>
      <xdr:colOff>165100</xdr:colOff>
      <xdr:row>106</xdr:row>
      <xdr:rowOff>133858</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78487</xdr:rowOff>
    </xdr:from>
    <xdr:to>
      <xdr:col>55</xdr:col>
      <xdr:colOff>0</xdr:colOff>
      <xdr:row>106</xdr:row>
      <xdr:rowOff>83058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9639300" y="182521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83058</xdr:rowOff>
    </xdr:from>
    <xdr:to>
      <xdr:col>50</xdr:col>
      <xdr:colOff>114300</xdr:colOff>
      <xdr:row>106</xdr:row>
      <xdr:rowOff>85344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8750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39115</xdr:rowOff>
    </xdr:from>
    <xdr:to>
      <xdr:col>41</xdr:col>
      <xdr:colOff>101600</xdr:colOff>
      <xdr:row>106</xdr:row>
      <xdr:rowOff>140715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89915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7861300" y="1825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56659</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124985</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F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F00-0000DF010000}"/>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00000000-0008-0000-0F00-0000E1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F00-0000E3010000}"/>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F00-0000EE010000}"/>
            </a:ext>
          </a:extLst>
        </xdr:cNvPr>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122555</xdr:rowOff>
    </xdr:from>
    <xdr:to>
      <xdr:col>81</xdr:col>
      <xdr:colOff>101600</xdr:colOff>
      <xdr:row>36</xdr:row>
      <xdr:rowOff>52705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36</xdr:row>
      <xdr:rowOff>1905</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5481300" y="61264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1905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4592300" y="6143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149225</xdr:rowOff>
    </xdr:from>
    <xdr:to>
      <xdr:col>72</xdr:col>
      <xdr:colOff>38100</xdr:colOff>
      <xdr:row>34</xdr:row>
      <xdr:rowOff>79375</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28575</xdr:rowOff>
    </xdr:from>
    <xdr:to>
      <xdr:col>76</xdr:col>
      <xdr:colOff>114300</xdr:colOff>
      <xdr:row>35</xdr:row>
      <xdr:rowOff>142875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3703300" y="585787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99077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69232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5266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95902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F00-0000FA010000}"/>
            </a:ext>
          </a:extLst>
        </xdr:cNvPr>
        <xdr:cNvSpPr txBox="1"/>
      </xdr:nvSpPr>
      <xdr:spPr>
        <a:xfrm>
          <a:off x="13500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00000000-0008-0000-0F00-00001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00000000-0008-0000-0F00-000013020000}"/>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00000000-0008-0000-0F00-000015020000}"/>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35" name="【一般廃棄物処理施設】&#10;一人当たり有形固定資産（償却資産）額平均値テキスト">
          <a:extLst>
            <a:ext uri="{FF2B5EF4-FFF2-40B4-BE49-F238E27FC236}">
              <a16:creationId xmlns:a16="http://schemas.microsoft.com/office/drawing/2014/main" id="{00000000-0008-0000-0F00-000017020000}"/>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88009</xdr:rowOff>
    </xdr:from>
    <xdr:to>
      <xdr:col>116</xdr:col>
      <xdr:colOff>114300</xdr:colOff>
      <xdr:row>40</xdr:row>
      <xdr:rowOff>18159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2110700" y="67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66436</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id="{00000000-0008-0000-0F00-000022020000}"/>
            </a:ext>
          </a:extLst>
        </xdr:cNvPr>
        <xdr:cNvSpPr txBox="1"/>
      </xdr:nvSpPr>
      <xdr:spPr>
        <a:xfrm>
          <a:off x="22199600" y="675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103341</xdr:rowOff>
    </xdr:from>
    <xdr:to>
      <xdr:col>112</xdr:col>
      <xdr:colOff>38100</xdr:colOff>
      <xdr:row>40</xdr:row>
      <xdr:rowOff>33491</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67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138809</xdr:rowOff>
    </xdr:from>
    <xdr:to>
      <xdr:col>116</xdr:col>
      <xdr:colOff>63500</xdr:colOff>
      <xdr:row>39</xdr:row>
      <xdr:rowOff>154141</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1323300" y="6825359"/>
          <a:ext cx="8382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115826</xdr:rowOff>
    </xdr:from>
    <xdr:to>
      <xdr:col>107</xdr:col>
      <xdr:colOff>101600</xdr:colOff>
      <xdr:row>40</xdr:row>
      <xdr:rowOff>45976</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0383500" y="6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154141</xdr:rowOff>
    </xdr:from>
    <xdr:to>
      <xdr:col>111</xdr:col>
      <xdr:colOff>177800</xdr:colOff>
      <xdr:row>39</xdr:row>
      <xdr:rowOff>166626</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20434300" y="6840691"/>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60307</xdr:rowOff>
    </xdr:from>
    <xdr:to>
      <xdr:col>102</xdr:col>
      <xdr:colOff>165100</xdr:colOff>
      <xdr:row>41</xdr:row>
      <xdr:rowOff>161907</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9494500" y="70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166626</xdr:rowOff>
    </xdr:from>
    <xdr:to>
      <xdr:col>107</xdr:col>
      <xdr:colOff>50800</xdr:colOff>
      <xdr:row>41</xdr:row>
      <xdr:rowOff>111107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9545300" y="6853176"/>
          <a:ext cx="889000" cy="28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554" name="n_2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24618</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1011095" y="68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37103</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20134795" y="68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153034</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00000000-0008-0000-0F00-00002E020000}"/>
            </a:ext>
          </a:extLst>
        </xdr:cNvPr>
        <xdr:cNvSpPr txBox="1"/>
      </xdr:nvSpPr>
      <xdr:spPr>
        <a:xfrm>
          <a:off x="19278111" y="71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00000000-0008-0000-0F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01" name="【消防施設】&#10;有形固定資産減価償却率最小値テキスト">
          <a:extLst>
            <a:ext uri="{FF2B5EF4-FFF2-40B4-BE49-F238E27FC236}">
              <a16:creationId xmlns:a16="http://schemas.microsoft.com/office/drawing/2014/main" id="{00000000-0008-0000-0F00-000059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03" name="【消防施設】&#10;有形固定資産減価償却率最大値テキスト">
          <a:extLst>
            <a:ext uri="{FF2B5EF4-FFF2-40B4-BE49-F238E27FC236}">
              <a16:creationId xmlns:a16="http://schemas.microsoft.com/office/drawing/2014/main" id="{00000000-0008-0000-0F00-00005B020000}"/>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00000000-0008-0000-0F00-00005D020000}"/>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18324</xdr:rowOff>
    </xdr:from>
    <xdr:to>
      <xdr:col>85</xdr:col>
      <xdr:colOff>177800</xdr:colOff>
      <xdr:row>82</xdr:row>
      <xdr:rowOff>119924</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6268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168201</xdr:rowOff>
    </xdr:from>
    <xdr:ext cx="405111" cy="259045"/>
    <xdr:sp macro="" textlink="">
      <xdr:nvSpPr>
        <xdr:cNvPr id="616" name="【消防施設】&#10;有形固定資産減価償却率該当値テキスト">
          <a:extLst>
            <a:ext uri="{FF2B5EF4-FFF2-40B4-BE49-F238E27FC236}">
              <a16:creationId xmlns:a16="http://schemas.microsoft.com/office/drawing/2014/main" id="{00000000-0008-0000-0F00-000068020000}"/>
            </a:ext>
          </a:extLst>
        </xdr:cNvPr>
        <xdr:cNvSpPr txBox="1"/>
      </xdr:nvSpPr>
      <xdr:spPr>
        <a:xfrm>
          <a:off x="16357600"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114663</xdr:rowOff>
    </xdr:from>
    <xdr:to>
      <xdr:col>81</xdr:col>
      <xdr:colOff>101600</xdr:colOff>
      <xdr:row>86</xdr:row>
      <xdr:rowOff>44813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5430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69124</xdr:rowOff>
    </xdr:from>
    <xdr:to>
      <xdr:col>85</xdr:col>
      <xdr:colOff>127000</xdr:colOff>
      <xdr:row>85</xdr:row>
      <xdr:rowOff>165463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5481300" y="14128024"/>
          <a:ext cx="8382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619" name="n_1aveValue【消防施設】&#10;有形固定資産減価償却率">
          <a:extLst>
            <a:ext uri="{FF2B5EF4-FFF2-40B4-BE49-F238E27FC236}">
              <a16:creationId xmlns:a16="http://schemas.microsoft.com/office/drawing/2014/main" id="{00000000-0008-0000-0F00-00006B020000}"/>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20" name="n_2aveValue【消防施設】&#10;有形固定資産減価償却率">
          <a:extLst>
            <a:ext uri="{FF2B5EF4-FFF2-40B4-BE49-F238E27FC236}">
              <a16:creationId xmlns:a16="http://schemas.microsoft.com/office/drawing/2014/main" id="{00000000-0008-0000-0F00-00006C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621" name="n_3aveValue【消防施設】&#10;有形固定資産減価償却率">
          <a:extLst>
            <a:ext uri="{FF2B5EF4-FFF2-40B4-BE49-F238E27FC236}">
              <a16:creationId xmlns:a16="http://schemas.microsoft.com/office/drawing/2014/main" id="{00000000-0008-0000-0F00-00006D020000}"/>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35940</xdr:rowOff>
    </xdr:from>
    <xdr:ext cx="405111" cy="259045"/>
    <xdr:sp macro="" textlink="">
      <xdr:nvSpPr>
        <xdr:cNvPr id="622" name="n_1mainValue【消防施設】&#10;有形固定資産減価償却率">
          <a:extLst>
            <a:ext uri="{FF2B5EF4-FFF2-40B4-BE49-F238E27FC236}">
              <a16:creationId xmlns:a16="http://schemas.microsoft.com/office/drawing/2014/main" id="{00000000-0008-0000-0F00-00006E020000}"/>
            </a:ext>
          </a:extLst>
        </xdr:cNvPr>
        <xdr:cNvSpPr txBox="1"/>
      </xdr:nvSpPr>
      <xdr:spPr>
        <a:xfrm>
          <a:off x="15266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00000000-0008-0000-0F00-00008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5" name="【消防施設】&#10;一人当たり面積最小値テキスト">
          <a:extLst>
            <a:ext uri="{FF2B5EF4-FFF2-40B4-BE49-F238E27FC236}">
              <a16:creationId xmlns:a16="http://schemas.microsoft.com/office/drawing/2014/main" id="{00000000-0008-0000-0F00-000085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7" name="【消防施設】&#10;一人当たり面積最大値テキスト">
          <a:extLst>
            <a:ext uri="{FF2B5EF4-FFF2-40B4-BE49-F238E27FC236}">
              <a16:creationId xmlns:a16="http://schemas.microsoft.com/office/drawing/2014/main" id="{00000000-0008-0000-0F00-000087020000}"/>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49" name="【消防施設】&#10;一人当たり面積平均値テキスト">
          <a:extLst>
            <a:ext uri="{FF2B5EF4-FFF2-40B4-BE49-F238E27FC236}">
              <a16:creationId xmlns:a16="http://schemas.microsoft.com/office/drawing/2014/main" id="{00000000-0008-0000-0F00-000089020000}"/>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660" name="【消防施設】&#10;一人当たり面積該当値テキスト">
          <a:extLst>
            <a:ext uri="{FF2B5EF4-FFF2-40B4-BE49-F238E27FC236}">
              <a16:creationId xmlns:a16="http://schemas.microsoft.com/office/drawing/2014/main" id="{00000000-0008-0000-0F00-000094020000}"/>
            </a:ext>
          </a:extLst>
        </xdr:cNvPr>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28956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21323300" y="147713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63" name="n_1aveValue【消防施設】&#10;一人当たり面積">
          <a:extLst>
            <a:ext uri="{FF2B5EF4-FFF2-40B4-BE49-F238E27FC236}">
              <a16:creationId xmlns:a16="http://schemas.microsoft.com/office/drawing/2014/main" id="{00000000-0008-0000-0F00-00009702000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4" name="n_2aveValue【消防施設】&#10;一人当たり面積">
          <a:extLst>
            <a:ext uri="{FF2B5EF4-FFF2-40B4-BE49-F238E27FC236}">
              <a16:creationId xmlns:a16="http://schemas.microsoft.com/office/drawing/2014/main" id="{00000000-0008-0000-0F00-000098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65" name="n_3aveValue【消防施設】&#10;一人当たり面積">
          <a:extLst>
            <a:ext uri="{FF2B5EF4-FFF2-40B4-BE49-F238E27FC236}">
              <a16:creationId xmlns:a16="http://schemas.microsoft.com/office/drawing/2014/main" id="{00000000-0008-0000-0F00-000099020000}"/>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666" name="n_1mainValue【消防施設】&#10;一人当たり面積">
          <a:extLst>
            <a:ext uri="{FF2B5EF4-FFF2-40B4-BE49-F238E27FC236}">
              <a16:creationId xmlns:a16="http://schemas.microsoft.com/office/drawing/2014/main" id="{00000000-0008-0000-0F00-00009A020000}"/>
            </a:ext>
          </a:extLst>
        </xdr:cNvPr>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庁舎】&#10;有形固定資産減価償却率グラフ枠">
          <a:extLst>
            <a:ext uri="{FF2B5EF4-FFF2-40B4-BE49-F238E27FC236}">
              <a16:creationId xmlns:a16="http://schemas.microsoft.com/office/drawing/2014/main" id="{00000000-0008-0000-0F00-0000B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3" name="【庁舎】&#10;有形固定資産減価償却率最小値テキスト">
          <a:extLst>
            <a:ext uri="{FF2B5EF4-FFF2-40B4-BE49-F238E27FC236}">
              <a16:creationId xmlns:a16="http://schemas.microsoft.com/office/drawing/2014/main" id="{00000000-0008-0000-0F00-0000B5020000}"/>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95" name="【庁舎】&#10;有形固定資産減価償却率最大値テキスト">
          <a:extLst>
            <a:ext uri="{FF2B5EF4-FFF2-40B4-BE49-F238E27FC236}">
              <a16:creationId xmlns:a16="http://schemas.microsoft.com/office/drawing/2014/main" id="{00000000-0008-0000-0F00-0000B7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97" name="【庁舎】&#10;有形固定資産減価償却率平均値テキスト">
          <a:extLst>
            <a:ext uri="{FF2B5EF4-FFF2-40B4-BE49-F238E27FC236}">
              <a16:creationId xmlns:a16="http://schemas.microsoft.com/office/drawing/2014/main" id="{00000000-0008-0000-0F00-0000B9020000}"/>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121738</xdr:rowOff>
    </xdr:from>
    <xdr:to>
      <xdr:col>85</xdr:col>
      <xdr:colOff>177800</xdr:colOff>
      <xdr:row>100</xdr:row>
      <xdr:rowOff>51888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62687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36665</xdr:rowOff>
    </xdr:from>
    <xdr:ext cx="405111" cy="259045"/>
    <xdr:sp macro="" textlink="">
      <xdr:nvSpPr>
        <xdr:cNvPr id="708" name="【庁舎】&#10;有形固定資産減価償却率該当値テキスト">
          <a:extLst>
            <a:ext uri="{FF2B5EF4-FFF2-40B4-BE49-F238E27FC236}">
              <a16:creationId xmlns:a16="http://schemas.microsoft.com/office/drawing/2014/main" id="{00000000-0008-0000-0F00-0000C4020000}"/>
            </a:ext>
          </a:extLst>
        </xdr:cNvPr>
        <xdr:cNvSpPr txBox="1"/>
      </xdr:nvSpPr>
      <xdr:spPr>
        <a:xfrm>
          <a:off x="16357600" y="17010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77651</xdr:rowOff>
    </xdr:from>
    <xdr:to>
      <xdr:col>81</xdr:col>
      <xdr:colOff>101600</xdr:colOff>
      <xdr:row>100</xdr:row>
      <xdr:rowOff>7801</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543050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100</xdr:row>
      <xdr:rowOff>1088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5481300" y="171020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107043</xdr:rowOff>
    </xdr:from>
    <xdr:to>
      <xdr:col>76</xdr:col>
      <xdr:colOff>165100</xdr:colOff>
      <xdr:row>100</xdr:row>
      <xdr:rowOff>37193</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4541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128451</xdr:rowOff>
    </xdr:from>
    <xdr:to>
      <xdr:col>81</xdr:col>
      <xdr:colOff>50800</xdr:colOff>
      <xdr:row>99</xdr:row>
      <xdr:rowOff>157843</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4592300" y="171020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134801</xdr:rowOff>
    </xdr:from>
    <xdr:to>
      <xdr:col>72</xdr:col>
      <xdr:colOff>38100</xdr:colOff>
      <xdr:row>100</xdr:row>
      <xdr:rowOff>64951</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3652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157843</xdr:rowOff>
    </xdr:from>
    <xdr:to>
      <xdr:col>76</xdr:col>
      <xdr:colOff>114300</xdr:colOff>
      <xdr:row>100</xdr:row>
      <xdr:rowOff>14151</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3703300" y="171313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715" name="n_1aveValue【庁舎】&#10;有形固定資産減価償却率">
          <a:extLst>
            <a:ext uri="{FF2B5EF4-FFF2-40B4-BE49-F238E27FC236}">
              <a16:creationId xmlns:a16="http://schemas.microsoft.com/office/drawing/2014/main" id="{00000000-0008-0000-0F00-0000CB02000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16" name="n_2aveValue【庁舎】&#10;有形固定資産減価償却率">
          <a:extLst>
            <a:ext uri="{FF2B5EF4-FFF2-40B4-BE49-F238E27FC236}">
              <a16:creationId xmlns:a16="http://schemas.microsoft.com/office/drawing/2014/main" id="{00000000-0008-0000-0F00-0000CC02000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717" name="n_3aveValue【庁舎】&#10;有形固定資産減価償却率">
          <a:extLst>
            <a:ext uri="{FF2B5EF4-FFF2-40B4-BE49-F238E27FC236}">
              <a16:creationId xmlns:a16="http://schemas.microsoft.com/office/drawing/2014/main" id="{00000000-0008-0000-0F00-0000CD020000}"/>
            </a:ext>
          </a:extLst>
        </xdr:cNvPr>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24328</xdr:rowOff>
    </xdr:from>
    <xdr:ext cx="405111" cy="259045"/>
    <xdr:sp macro="" textlink="">
      <xdr:nvSpPr>
        <xdr:cNvPr id="718" name="n_1mainValue【庁舎】&#10;有形固定資産減価償却率">
          <a:extLst>
            <a:ext uri="{FF2B5EF4-FFF2-40B4-BE49-F238E27FC236}">
              <a16:creationId xmlns:a16="http://schemas.microsoft.com/office/drawing/2014/main" id="{00000000-0008-0000-0F00-0000CE020000}"/>
            </a:ext>
          </a:extLst>
        </xdr:cNvPr>
        <xdr:cNvSpPr txBox="1"/>
      </xdr:nvSpPr>
      <xdr:spPr>
        <a:xfrm>
          <a:off x="15266044" y="1682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53720</xdr:rowOff>
    </xdr:from>
    <xdr:ext cx="405111" cy="259045"/>
    <xdr:sp macro="" textlink="">
      <xdr:nvSpPr>
        <xdr:cNvPr id="719" name="n_2mainValue【庁舎】&#10;有形固定資産減価償却率">
          <a:extLst>
            <a:ext uri="{FF2B5EF4-FFF2-40B4-BE49-F238E27FC236}">
              <a16:creationId xmlns:a16="http://schemas.microsoft.com/office/drawing/2014/main" id="{00000000-0008-0000-0F00-0000CF020000}"/>
            </a:ext>
          </a:extLst>
        </xdr:cNvPr>
        <xdr:cNvSpPr txBox="1"/>
      </xdr:nvSpPr>
      <xdr:spPr>
        <a:xfrm>
          <a:off x="14389744"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81478</xdr:rowOff>
    </xdr:from>
    <xdr:ext cx="405111" cy="259045"/>
    <xdr:sp macro="" textlink="">
      <xdr:nvSpPr>
        <xdr:cNvPr id="720" name="n_3mainValue【庁舎】&#10;有形固定資産減価償却率">
          <a:extLst>
            <a:ext uri="{FF2B5EF4-FFF2-40B4-BE49-F238E27FC236}">
              <a16:creationId xmlns:a16="http://schemas.microsoft.com/office/drawing/2014/main" id="{00000000-0008-0000-0F00-0000D0020000}"/>
            </a:ext>
          </a:extLst>
        </xdr:cNvPr>
        <xdr:cNvSpPr txBox="1"/>
      </xdr:nvSpPr>
      <xdr:spPr>
        <a:xfrm>
          <a:off x="13500744" y="1688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a:extLst>
            <a:ext uri="{FF2B5EF4-FFF2-40B4-BE49-F238E27FC236}">
              <a16:creationId xmlns:a16="http://schemas.microsoft.com/office/drawing/2014/main" id="{00000000-0008-0000-0F00-0000E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45" name="【庁舎】&#10;一人当たり面積最小値テキスト">
          <a:extLst>
            <a:ext uri="{FF2B5EF4-FFF2-40B4-BE49-F238E27FC236}">
              <a16:creationId xmlns:a16="http://schemas.microsoft.com/office/drawing/2014/main" id="{00000000-0008-0000-0F00-0000E9020000}"/>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47" name="【庁舎】&#10;一人当たり面積最大値テキスト">
          <a:extLst>
            <a:ext uri="{FF2B5EF4-FFF2-40B4-BE49-F238E27FC236}">
              <a16:creationId xmlns:a16="http://schemas.microsoft.com/office/drawing/2014/main" id="{00000000-0008-0000-0F00-0000EB020000}"/>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49" name="【庁舎】&#10;一人当たり面積平均値テキスト">
          <a:extLst>
            <a:ext uri="{FF2B5EF4-FFF2-40B4-BE49-F238E27FC236}">
              <a16:creationId xmlns:a16="http://schemas.microsoft.com/office/drawing/2014/main" id="{00000000-0008-0000-0F00-0000ED020000}"/>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157607</xdr:rowOff>
    </xdr:from>
    <xdr:to>
      <xdr:col>102</xdr:col>
      <xdr:colOff>165100</xdr:colOff>
      <xdr:row>108</xdr:row>
      <xdr:rowOff>87757</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18923</xdr:rowOff>
    </xdr:from>
    <xdr:to>
      <xdr:col>116</xdr:col>
      <xdr:colOff>114300</xdr:colOff>
      <xdr:row>108</xdr:row>
      <xdr:rowOff>120523</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22110700" y="185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105300</xdr:rowOff>
    </xdr:from>
    <xdr:ext cx="469744" cy="259045"/>
    <xdr:sp macro="" textlink="">
      <xdr:nvSpPr>
        <xdr:cNvPr id="760" name="【庁舎】&#10;一人当たり面積該当値テキスト">
          <a:extLst>
            <a:ext uri="{FF2B5EF4-FFF2-40B4-BE49-F238E27FC236}">
              <a16:creationId xmlns:a16="http://schemas.microsoft.com/office/drawing/2014/main" id="{00000000-0008-0000-0F00-0000F8020000}"/>
            </a:ext>
          </a:extLst>
        </xdr:cNvPr>
        <xdr:cNvSpPr txBox="1"/>
      </xdr:nvSpPr>
      <xdr:spPr>
        <a:xfrm>
          <a:off x="22199600" y="184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19686</xdr:rowOff>
    </xdr:from>
    <xdr:to>
      <xdr:col>112</xdr:col>
      <xdr:colOff>38100</xdr:colOff>
      <xdr:row>108</xdr:row>
      <xdr:rowOff>121286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69723</xdr:rowOff>
    </xdr:from>
    <xdr:to>
      <xdr:col>116</xdr:col>
      <xdr:colOff>63500</xdr:colOff>
      <xdr:row>108</xdr:row>
      <xdr:rowOff>70486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21323300" y="1858632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20065</xdr:rowOff>
    </xdr:from>
    <xdr:to>
      <xdr:col>107</xdr:col>
      <xdr:colOff>101600</xdr:colOff>
      <xdr:row>108</xdr:row>
      <xdr:rowOff>121665</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0383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70486</xdr:rowOff>
    </xdr:from>
    <xdr:to>
      <xdr:col>111</xdr:col>
      <xdr:colOff>177800</xdr:colOff>
      <xdr:row>108</xdr:row>
      <xdr:rowOff>70865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20434300" y="1858708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21210</xdr:rowOff>
    </xdr:from>
    <xdr:to>
      <xdr:col>102</xdr:col>
      <xdr:colOff>165100</xdr:colOff>
      <xdr:row>108</xdr:row>
      <xdr:rowOff>122810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9494500" y="18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70865</xdr:rowOff>
    </xdr:from>
    <xdr:to>
      <xdr:col>107</xdr:col>
      <xdr:colOff>50800</xdr:colOff>
      <xdr:row>108</xdr:row>
      <xdr:rowOff>72010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9545300" y="18587465"/>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767" name="n_1aveValue【庁舎】&#10;一人当たり面積">
          <a:extLst>
            <a:ext uri="{FF2B5EF4-FFF2-40B4-BE49-F238E27FC236}">
              <a16:creationId xmlns:a16="http://schemas.microsoft.com/office/drawing/2014/main" id="{00000000-0008-0000-0F00-0000FF020000}"/>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768" name="n_2aveValue【庁舎】&#10;一人当たり面積">
          <a:extLst>
            <a:ext uri="{FF2B5EF4-FFF2-40B4-BE49-F238E27FC236}">
              <a16:creationId xmlns:a16="http://schemas.microsoft.com/office/drawing/2014/main" id="{00000000-0008-0000-0F00-000000030000}"/>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104284</xdr:rowOff>
    </xdr:from>
    <xdr:ext cx="469744" cy="259045"/>
    <xdr:sp macro="" textlink="">
      <xdr:nvSpPr>
        <xdr:cNvPr id="769" name="n_3aveValue【庁舎】&#10;一人当たり面積">
          <a:extLst>
            <a:ext uri="{FF2B5EF4-FFF2-40B4-BE49-F238E27FC236}">
              <a16:creationId xmlns:a16="http://schemas.microsoft.com/office/drawing/2014/main" id="{00000000-0008-0000-0F00-000001030000}"/>
            </a:ext>
          </a:extLst>
        </xdr:cNvPr>
        <xdr:cNvSpPr txBox="1"/>
      </xdr:nvSpPr>
      <xdr:spPr>
        <a:xfrm>
          <a:off x="19310427" y="18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112413</xdr:rowOff>
    </xdr:from>
    <xdr:ext cx="469744" cy="259045"/>
    <xdr:sp macro="" textlink="">
      <xdr:nvSpPr>
        <xdr:cNvPr id="770" name="n_1mainValue【庁舎】&#10;一人当たり面積">
          <a:extLst>
            <a:ext uri="{FF2B5EF4-FFF2-40B4-BE49-F238E27FC236}">
              <a16:creationId xmlns:a16="http://schemas.microsoft.com/office/drawing/2014/main" id="{00000000-0008-0000-0F00-000002030000}"/>
            </a:ext>
          </a:extLst>
        </xdr:cNvPr>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112792</xdr:rowOff>
    </xdr:from>
    <xdr:ext cx="469744" cy="259045"/>
    <xdr:sp macro="" textlink="">
      <xdr:nvSpPr>
        <xdr:cNvPr id="771" name="n_2mainValue【庁舎】&#10;一人当たり面積">
          <a:extLst>
            <a:ext uri="{FF2B5EF4-FFF2-40B4-BE49-F238E27FC236}">
              <a16:creationId xmlns:a16="http://schemas.microsoft.com/office/drawing/2014/main" id="{00000000-0008-0000-0F00-000003030000}"/>
            </a:ext>
          </a:extLst>
        </xdr:cNvPr>
        <xdr:cNvSpPr txBox="1"/>
      </xdr:nvSpPr>
      <xdr:spPr>
        <a:xfrm>
          <a:off x="201994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113937</xdr:rowOff>
    </xdr:from>
    <xdr:ext cx="469744" cy="259045"/>
    <xdr:sp macro="" textlink="">
      <xdr:nvSpPr>
        <xdr:cNvPr id="772" name="n_3mainValue【庁舎】&#10;一人当たり面積">
          <a:extLst>
            <a:ext uri="{FF2B5EF4-FFF2-40B4-BE49-F238E27FC236}">
              <a16:creationId xmlns:a16="http://schemas.microsoft.com/office/drawing/2014/main" id="{00000000-0008-0000-0F00-000004030000}"/>
            </a:ext>
          </a:extLst>
        </xdr:cNvPr>
        <xdr:cNvSpPr txBox="1"/>
      </xdr:nvSpPr>
      <xdr:spPr>
        <a:xfrm>
          <a:off x="19310427" y="186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庁舎や一般廃棄物処理施設及び体育館・プールの有形固定資産減価償却率が、類似団体平均と比較してかなり高い数値を示している。庁舎については令和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替を完了し、一般廃棄物処理施設は今後建替予定となっている。図書館や福祉施設などの有形固定資産減価償却率は、類似団体平均と比較して低い数値を示しているが、福祉施設の一人当たりの面積が、類似団体平均を大きく上回っているため、今後施設が老朽化したときに施設の統廃合を視野に入れ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ポイント、類似団体平均とは</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ポイント低い数値であるが、前年度と比較すると</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ポイント増となった。要因は、分母である基準財政需要額が、個別算定経費（その他の教育費）や公債費の東日本大震災全国緊急防災施策等債償還費等の増により</a:t>
          </a:r>
          <a:r>
            <a:rPr kumimoji="1" lang="en-US" altLang="ja-JP" sz="1300">
              <a:latin typeface="ＭＳ Ｐゴシック" panose="020B0600070205080204" pitchFamily="50" charset="-128"/>
              <a:ea typeface="ＭＳ Ｐゴシック" panose="020B0600070205080204" pitchFamily="50" charset="-128"/>
            </a:rPr>
            <a:t>12,048</a:t>
          </a:r>
          <a:r>
            <a:rPr kumimoji="1" lang="ja-JP" altLang="en-US" sz="1300">
              <a:latin typeface="ＭＳ Ｐゴシック" panose="020B0600070205080204" pitchFamily="50" charset="-128"/>
              <a:ea typeface="ＭＳ Ｐゴシック" panose="020B0600070205080204" pitchFamily="50" charset="-128"/>
            </a:rPr>
            <a:t>千円増加したものの、分子である基準財政収入額が、町内の主要な企業の収益増による法人税割の増加や大規模な太陽光発電設備が設置されたことによる償却資産の増加のため、昨年度と比較して</a:t>
          </a:r>
          <a:r>
            <a:rPr kumimoji="1" lang="en-US" altLang="ja-JP" sz="1300">
              <a:latin typeface="ＭＳ Ｐゴシック" panose="020B0600070205080204" pitchFamily="50" charset="-128"/>
              <a:ea typeface="ＭＳ Ｐゴシック" panose="020B0600070205080204" pitchFamily="50" charset="-128"/>
            </a:rPr>
            <a:t>58,922</a:t>
          </a:r>
          <a:r>
            <a:rPr kumimoji="1" lang="ja-JP" altLang="en-US" sz="1300">
              <a:latin typeface="ＭＳ Ｐゴシック" panose="020B0600070205080204" pitchFamily="50" charset="-128"/>
              <a:ea typeface="ＭＳ Ｐゴシック" panose="020B0600070205080204" pitchFamily="50" charset="-128"/>
            </a:rPr>
            <a:t>千円増加したためである。今後も歳出の削減を図りつつ、町税徴収の強化を行い、歳入の確保に努める。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ポイント低い状況となっているが、前年度と比較すると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ポイント増加している。要因としては、分母である経常一般財源等が、普通交付税や臨時財政対策債等の減少により</a:t>
          </a:r>
          <a:r>
            <a:rPr kumimoji="1" lang="en-US" altLang="ja-JP" sz="1300">
              <a:latin typeface="ＭＳ Ｐゴシック" panose="020B0600070205080204" pitchFamily="50" charset="-128"/>
              <a:ea typeface="ＭＳ Ｐゴシック" panose="020B0600070205080204" pitchFamily="50" charset="-128"/>
            </a:rPr>
            <a:t>2,008</a:t>
          </a:r>
          <a:r>
            <a:rPr kumimoji="1" lang="ja-JP" altLang="en-US" sz="1300">
              <a:latin typeface="ＭＳ Ｐゴシック" panose="020B0600070205080204" pitchFamily="50" charset="-128"/>
              <a:ea typeface="ＭＳ Ｐゴシック" panose="020B0600070205080204" pitchFamily="50" charset="-128"/>
            </a:rPr>
            <a:t>千円減額したためである。また、分子である経常経費充当一般財源が、総務管理費（人件費等）や公債費、民生費の社会福祉費（障がい者福祉事業の扶助費）等の増により</a:t>
          </a:r>
          <a:r>
            <a:rPr kumimoji="1" lang="en-US" altLang="ja-JP" sz="1300">
              <a:latin typeface="ＭＳ Ｐゴシック" panose="020B0600070205080204" pitchFamily="50" charset="-128"/>
              <a:ea typeface="ＭＳ Ｐゴシック" panose="020B0600070205080204" pitchFamily="50" charset="-128"/>
            </a:rPr>
            <a:t>166,029</a:t>
          </a:r>
          <a:r>
            <a:rPr kumimoji="1" lang="ja-JP" altLang="en-US" sz="1300">
              <a:latin typeface="ＭＳ Ｐゴシック" panose="020B0600070205080204" pitchFamily="50" charset="-128"/>
              <a:ea typeface="ＭＳ Ｐゴシック" panose="020B0600070205080204" pitchFamily="50" charset="-128"/>
            </a:rPr>
            <a:t>千円増額したためである。今後も会計年度任用職員制度の導入等により、経常経費充当一般財源の伸びが予想されるため、引き続き適正な義務的経費の予算執行・編成に努める。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147865</xdr:rowOff>
    </xdr:from>
    <xdr:to>
      <xdr:col>23</xdr:col>
      <xdr:colOff>133350</xdr:colOff>
      <xdr:row>63</xdr:row>
      <xdr:rowOff>107406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77765"/>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62</xdr:row>
      <xdr:rowOff>147865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088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78922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6915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56606</xdr:rowOff>
    </xdr:from>
    <xdr:to>
      <xdr:col>23</xdr:col>
      <xdr:colOff>184150</xdr:colOff>
      <xdr:row>63</xdr:row>
      <xdr:rowOff>158206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73133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97065</xdr:rowOff>
    </xdr:from>
    <xdr:to>
      <xdr:col>19</xdr:col>
      <xdr:colOff>184150</xdr:colOff>
      <xdr:row>63</xdr:row>
      <xdr:rowOff>27215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37392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28122</xdr:rowOff>
    </xdr:from>
    <xdr:to>
      <xdr:col>15</xdr:col>
      <xdr:colOff>133350</xdr:colOff>
      <xdr:row>62</xdr:row>
      <xdr:rowOff>129722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10885</xdr:rowOff>
    </xdr:from>
    <xdr:to>
      <xdr:col>11</xdr:col>
      <xdr:colOff>82550</xdr:colOff>
      <xdr:row>62</xdr:row>
      <xdr:rowOff>112485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122662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133911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a:t>
          </a:r>
          <a:r>
            <a:rPr kumimoji="1" lang="en-US" altLang="ja-JP" sz="1300">
              <a:latin typeface="ＭＳ Ｐゴシック" panose="020B0600070205080204" pitchFamily="50" charset="-128"/>
              <a:ea typeface="ＭＳ Ｐゴシック" panose="020B0600070205080204" pitchFamily="50" charset="-128"/>
            </a:rPr>
            <a:t>5,785</a:t>
          </a:r>
          <a:r>
            <a:rPr kumimoji="1" lang="ja-JP" altLang="en-US" sz="1300">
              <a:latin typeface="ＭＳ Ｐゴシック" panose="020B0600070205080204" pitchFamily="50" charset="-128"/>
              <a:ea typeface="ＭＳ Ｐゴシック" panose="020B0600070205080204" pitchFamily="50" charset="-128"/>
            </a:rPr>
            <a:t>円、類似団体より</a:t>
          </a:r>
          <a:r>
            <a:rPr kumimoji="1" lang="en-US" altLang="ja-JP" sz="1300">
              <a:latin typeface="ＭＳ Ｐゴシック" panose="020B0600070205080204" pitchFamily="50" charset="-128"/>
              <a:ea typeface="ＭＳ Ｐゴシック" panose="020B0600070205080204" pitchFamily="50" charset="-128"/>
            </a:rPr>
            <a:t>45,364</a:t>
          </a:r>
          <a:r>
            <a:rPr kumimoji="1" lang="ja-JP" altLang="en-US" sz="1300">
              <a:latin typeface="ＭＳ Ｐゴシック" panose="020B0600070205080204" pitchFamily="50" charset="-128"/>
              <a:ea typeface="ＭＳ Ｐゴシック" panose="020B0600070205080204" pitchFamily="50" charset="-128"/>
            </a:rPr>
            <a:t>円低い状況となっている。要因としては、これまでの行財政改革推進計画により職員の定員管理の適正化を図ってきたためである。しかしながら、近年は業務量の増加等により、平成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名であった職員数が、徐々に増加しており、平成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名となっている。物件費においても、地方創生に係る業務委託料等やふるさと納税業務委託等の増、さらに道路台帳整備業務委託等や文化会館及び共同調理場委託料等の増により</a:t>
          </a:r>
          <a:r>
            <a:rPr kumimoji="1" lang="en-US" altLang="ja-JP" sz="1300">
              <a:latin typeface="ＭＳ Ｐゴシック" panose="020B0600070205080204" pitchFamily="50" charset="-128"/>
              <a:ea typeface="ＭＳ Ｐゴシック" panose="020B0600070205080204" pitchFamily="50" charset="-128"/>
            </a:rPr>
            <a:t>46,633</a:t>
          </a:r>
          <a:r>
            <a:rPr kumimoji="1" lang="ja-JP" altLang="en-US" sz="1300">
              <a:latin typeface="ＭＳ Ｐゴシック" panose="020B0600070205080204" pitchFamily="50" charset="-128"/>
              <a:ea typeface="ＭＳ Ｐゴシック" panose="020B0600070205080204" pitchFamily="50" charset="-128"/>
            </a:rPr>
            <a:t>千円（決算額）増額しているためである。今後も適正な水準を維持しつつ、経費抑制を図る。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61719</xdr:rowOff>
    </xdr:from>
    <xdr:to>
      <xdr:col>23</xdr:col>
      <xdr:colOff>133350</xdr:colOff>
      <xdr:row>81</xdr:row>
      <xdr:rowOff>74671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49169"/>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61719</xdr:rowOff>
    </xdr:from>
    <xdr:to>
      <xdr:col>19</xdr:col>
      <xdr:colOff>133350</xdr:colOff>
      <xdr:row>81</xdr:row>
      <xdr:rowOff>61934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49169"/>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51479</xdr:rowOff>
    </xdr:from>
    <xdr:to>
      <xdr:col>15</xdr:col>
      <xdr:colOff>82550</xdr:colOff>
      <xdr:row>81</xdr:row>
      <xdr:rowOff>61934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38929"/>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51479</xdr:rowOff>
    </xdr:from>
    <xdr:to>
      <xdr:col>11</xdr:col>
      <xdr:colOff>31750</xdr:colOff>
      <xdr:row>81</xdr:row>
      <xdr:rowOff>52360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3892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23871</xdr:rowOff>
    </xdr:from>
    <xdr:to>
      <xdr:col>23</xdr:col>
      <xdr:colOff>184150</xdr:colOff>
      <xdr:row>81</xdr:row>
      <xdr:rowOff>125471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116598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10919</xdr:rowOff>
    </xdr:from>
    <xdr:to>
      <xdr:col>19</xdr:col>
      <xdr:colOff>184150</xdr:colOff>
      <xdr:row>81</xdr:row>
      <xdr:rowOff>112519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122696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6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11134</xdr:rowOff>
    </xdr:from>
    <xdr:to>
      <xdr:col>15</xdr:col>
      <xdr:colOff>133350</xdr:colOff>
      <xdr:row>81</xdr:row>
      <xdr:rowOff>112734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122911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6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679</xdr:rowOff>
    </xdr:from>
    <xdr:to>
      <xdr:col>11</xdr:col>
      <xdr:colOff>82550</xdr:colOff>
      <xdr:row>81</xdr:row>
      <xdr:rowOff>102279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112456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1560</xdr:rowOff>
    </xdr:from>
    <xdr:to>
      <xdr:col>7</xdr:col>
      <xdr:colOff>31750</xdr:colOff>
      <xdr:row>81</xdr:row>
      <xdr:rowOff>103160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113337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5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水準となっている。要因としては、職員給与の適正化を図ったためである。今後も、県内の他市町村や類似団体との給与水準に考慮しつつ、住民の理解と支援が得られる給与水準と勤務条件の確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86</xdr:row>
      <xdr:rowOff>53339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8913"/>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969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85</xdr:row>
      <xdr:rowOff>23707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521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144357</xdr:rowOff>
    </xdr:from>
    <xdr:to>
      <xdr:col>68</xdr:col>
      <xdr:colOff>203200</xdr:colOff>
      <xdr:row>85</xdr:row>
      <xdr:rowOff>74507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職員数は、全国平均と比較して</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ポイント低い水準となっている。要因としては、行財政改革推進計画に則り、平成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日に条例定数を従来の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名に削減したことによるものである。なお、平成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名であった職員数は、業務量の増加や煩雑化により平成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名となっている。今後も組織・機構の再編等を考慮しながら、適正な定員管理に努める。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160988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38795"/>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60</xdr:row>
      <xdr:rowOff>160988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649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127665</xdr:rowOff>
    </xdr:from>
    <xdr:to>
      <xdr:col>72</xdr:col>
      <xdr:colOff>203200</xdr:colOff>
      <xdr:row>60</xdr:row>
      <xdr:rowOff>149497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1466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106983</xdr:rowOff>
    </xdr:from>
    <xdr:to>
      <xdr:col>68</xdr:col>
      <xdr:colOff>152400</xdr:colOff>
      <xdr:row>60</xdr:row>
      <xdr:rowOff>127665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100995</xdr:rowOff>
    </xdr:from>
    <xdr:to>
      <xdr:col>81</xdr:col>
      <xdr:colOff>95250</xdr:colOff>
      <xdr:row>61</xdr:row>
      <xdr:rowOff>31145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117522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110188</xdr:rowOff>
    </xdr:from>
    <xdr:to>
      <xdr:col>77</xdr:col>
      <xdr:colOff>95250</xdr:colOff>
      <xdr:row>61</xdr:row>
      <xdr:rowOff>40338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50515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6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17192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56183</xdr:rowOff>
    </xdr:from>
    <xdr:to>
      <xdr:col>64</xdr:col>
      <xdr:colOff>152400</xdr:colOff>
      <xdr:row>60</xdr:row>
      <xdr:rowOff>157783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167960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ポイント低い水準にある。しかしながら、前年度と比較すると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ポイント上昇している。要因としては、分母の標準財政規模（標準税収入額等、普通交付税額、臨時財政対策債）は、前年度と比較すると</a:t>
          </a:r>
          <a:r>
            <a:rPr kumimoji="1" lang="en-US" altLang="ja-JP" sz="1300">
              <a:latin typeface="ＭＳ Ｐゴシック" panose="020B0600070205080204" pitchFamily="50" charset="-128"/>
              <a:ea typeface="ＭＳ Ｐゴシック" panose="020B0600070205080204" pitchFamily="50" charset="-128"/>
            </a:rPr>
            <a:t>31,757</a:t>
          </a:r>
          <a:r>
            <a:rPr kumimoji="1" lang="ja-JP" altLang="en-US" sz="1300">
              <a:latin typeface="ＭＳ Ｐゴシック" panose="020B0600070205080204" pitchFamily="50" charset="-128"/>
              <a:ea typeface="ＭＳ Ｐゴシック" panose="020B0600070205080204" pitchFamily="50" charset="-128"/>
            </a:rPr>
            <a:t>千円増額したものの、平成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年度の公債費（分子）は、大型事業である町道門川南インター線整備事業や臨時財政対策債の償還が始まったことにより前年度と比較して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24,058</a:t>
          </a:r>
          <a:r>
            <a:rPr kumimoji="1" lang="ja-JP" altLang="en-US" sz="1300">
              <a:latin typeface="ＭＳ Ｐゴシック" panose="020B0600070205080204" pitchFamily="50" charset="-128"/>
              <a:ea typeface="ＭＳ Ｐゴシック" panose="020B0600070205080204" pitchFamily="50" charset="-128"/>
            </a:rPr>
            <a:t>千円増加しているためである。今後も大型事業による借入を予定しているが、償還財源が確保されている有利な起債の発行に努める。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44958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4987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119888</xdr:rowOff>
    </xdr:from>
    <xdr:to>
      <xdr:col>77</xdr:col>
      <xdr:colOff>44450</xdr:colOff>
      <xdr:row>39</xdr:row>
      <xdr:rowOff>163322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064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119888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016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134366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69088</xdr:rowOff>
    </xdr:from>
    <xdr:to>
      <xdr:col>73</xdr:col>
      <xdr:colOff>44450</xdr:colOff>
      <xdr:row>39</xdr:row>
      <xdr:rowOff>170688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な発行により地方債残高が低い水準を維持していたことに加え、将来の財政負担に備えるために基金積立を行ってきた結果、将来負担比率は発生していない状況であるが、今後は庁舎建設などの大型事業により多額の借入を行う予定であるため、それ以外の時期においては、これまで通り適切な起債の発行及び基金の積立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45237</xdr:rowOff>
    </xdr:from>
    <xdr:to>
      <xdr:col>68</xdr:col>
      <xdr:colOff>203200</xdr:colOff>
      <xdr:row>15</xdr:row>
      <xdr:rowOff>146837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数値は全国平均及び類似団体と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ポイント低くなり、Ｈ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を比較していくと、乖離が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小さく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りつつある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、総務費給料の増及び選挙による時間外の増、民生費・農林水産業費・</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教育費・消防費の給料の増により、前年度と比較して</a:t>
          </a:r>
          <a:r>
            <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46,952</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千円（決算額）増額しているためである。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全国平均や類似団体と比べ物件費の数値が高くなっているのは、人件費等から民間委託を段階的に実施してきた結果である。Ｈ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、地方創生に係る業務委託料等の増、公文書管理制度業務委託等の増、ふるさと納税業務委託等の増、道路台帳整備業務委託等の増、文化会館及び共同調理場委託等の増により前年度比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46,633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千円増額したためである。今後も必要最低限の支出となるよう抑制に努める。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90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44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19</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ポイント高い水準となっている。また、前年度比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ポイントの増加となっている。要因としては、児童措置事業の乳幼児等の増加による広域利用及び施設型給付費の増額によるためである。児童福祉費では、前年度比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47,302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千円増額している。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今後も扶助費は増加が見込まれるため、必要最低限の支出となるように経費抑制を図っていく。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6350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18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19050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59</xdr:row>
      <xdr:rowOff>19050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0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その他に係る経常収支比率は、類似団体より低くなっているが、前年度と比べ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として、平成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年度の決算分析より、これまで物件費に振り分けしていた浄化槽維持管理費等が維持補修費に振り分けしたためである。その他にも、し尿処理施設修繕の増や小学校管理修繕の増が理由として挙げられる。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5842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73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154432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159004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143019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7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補助金については、事業効果や存続性等その必要性について十分審査し、年次的な実績主義を原則として補助金の整理合理化を実施してきた。その結果、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ポイント低い水準となっている。但し、前年度比では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としては、児童措置事業の前年度精算による償還金等による増（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千円）及び農産園芸振興事業の産地パワーアップ事業による増（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39,983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千円）があげられる。今後も、徹底した事業の見直しを図っていく。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新規地方債発行限度額を５億円と設定して抑制に努め、公債費の適正化に努めてきた結果、公債費は全国平均・県平均・類似団体平均と比べ大幅に低い数値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今後は大型事業の借入による返済が始まることから、公債費は上昇していくことが予想されるが、公共施設等管理計画に則り、施設の統廃合や長寿命化を図り、地方債発行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108713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76708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49276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全体的な経常経費は増加傾向にあり、前年度比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また、扶助費の伸びは依然として大きく、今後も費用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今後も行財政改革に取り組み、行政運営の効率化、行政サービスの向上のため、さまざまな施策の展開を図っていく。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0086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75</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160109</xdr:rowOff>
    </xdr:from>
    <xdr:to>
      <xdr:col>29</xdr:col>
      <xdr:colOff>127000</xdr:colOff>
      <xdr:row>20</xdr:row>
      <xdr:rowOff>25529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65284"/>
          <a:ext cx="6477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25529</xdr:rowOff>
    </xdr:from>
    <xdr:to>
      <xdr:col>26</xdr:col>
      <xdr:colOff>50800</xdr:colOff>
      <xdr:row>20</xdr:row>
      <xdr:rowOff>73404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02154"/>
          <a:ext cx="6985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72865</xdr:rowOff>
    </xdr:from>
    <xdr:to>
      <xdr:col>22</xdr:col>
      <xdr:colOff>114300</xdr:colOff>
      <xdr:row>20</xdr:row>
      <xdr:rowOff>73404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49490"/>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72865</xdr:rowOff>
    </xdr:from>
    <xdr:to>
      <xdr:col>18</xdr:col>
      <xdr:colOff>177800</xdr:colOff>
      <xdr:row>20</xdr:row>
      <xdr:rowOff>83544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109309</xdr:rowOff>
    </xdr:from>
    <xdr:to>
      <xdr:col>29</xdr:col>
      <xdr:colOff>177800</xdr:colOff>
      <xdr:row>20</xdr:row>
      <xdr:rowOff>39459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81386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146179</xdr:rowOff>
    </xdr:from>
    <xdr:to>
      <xdr:col>26</xdr:col>
      <xdr:colOff>101600</xdr:colOff>
      <xdr:row>20</xdr:row>
      <xdr:rowOff>76329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61106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3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22604</xdr:rowOff>
    </xdr:from>
    <xdr:to>
      <xdr:col>22</xdr:col>
      <xdr:colOff>165100</xdr:colOff>
      <xdr:row>20</xdr:row>
      <xdr:rowOff>124204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108981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22065</xdr:rowOff>
    </xdr:from>
    <xdr:to>
      <xdr:col>19</xdr:col>
      <xdr:colOff>38100</xdr:colOff>
      <xdr:row>20</xdr:row>
      <xdr:rowOff>123665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108442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32744</xdr:rowOff>
    </xdr:from>
    <xdr:to>
      <xdr:col>15</xdr:col>
      <xdr:colOff>101600</xdr:colOff>
      <xdr:row>20</xdr:row>
      <xdr:rowOff>134344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119121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29369</xdr:rowOff>
    </xdr:from>
    <xdr:to>
      <xdr:col>29</xdr:col>
      <xdr:colOff>127000</xdr:colOff>
      <xdr:row>36</xdr:row>
      <xdr:rowOff>64421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2619"/>
          <a:ext cx="6477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64421</xdr:rowOff>
    </xdr:from>
    <xdr:to>
      <xdr:col>26</xdr:col>
      <xdr:colOff>50800</xdr:colOff>
      <xdr:row>36</xdr:row>
      <xdr:rowOff>162357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17671"/>
          <a:ext cx="6985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162357</xdr:rowOff>
    </xdr:from>
    <xdr:to>
      <xdr:col>22</xdr:col>
      <xdr:colOff>114300</xdr:colOff>
      <xdr:row>36</xdr:row>
      <xdr:rowOff>169329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1560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169329</xdr:rowOff>
    </xdr:from>
    <xdr:to>
      <xdr:col>18</xdr:col>
      <xdr:colOff>177800</xdr:colOff>
      <xdr:row>37</xdr:row>
      <xdr:rowOff>3613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321469</xdr:rowOff>
    </xdr:from>
    <xdr:to>
      <xdr:col>29</xdr:col>
      <xdr:colOff>177800</xdr:colOff>
      <xdr:row>36</xdr:row>
      <xdr:rowOff>80169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293546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13621</xdr:rowOff>
    </xdr:from>
    <xdr:to>
      <xdr:col>26</xdr:col>
      <xdr:colOff>101600</xdr:colOff>
      <xdr:row>36</xdr:row>
      <xdr:rowOff>115221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99998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111557</xdr:rowOff>
    </xdr:from>
    <xdr:to>
      <xdr:col>22</xdr:col>
      <xdr:colOff>165100</xdr:colOff>
      <xdr:row>37</xdr:row>
      <xdr:rowOff>41707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118529</xdr:rowOff>
    </xdr:from>
    <xdr:to>
      <xdr:col>19</xdr:col>
      <xdr:colOff>38100</xdr:colOff>
      <xdr:row>37</xdr:row>
      <xdr:rowOff>48679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33456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124263</xdr:rowOff>
    </xdr:from>
    <xdr:to>
      <xdr:col>15</xdr:col>
      <xdr:colOff>101600</xdr:colOff>
      <xdr:row>37</xdr:row>
      <xdr:rowOff>54413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39190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116332</xdr:rowOff>
    </xdr:from>
    <xdr:to>
      <xdr:col>24</xdr:col>
      <xdr:colOff>63500</xdr:colOff>
      <xdr:row>36</xdr:row>
      <xdr:rowOff>157886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8532"/>
          <a:ext cx="8382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157886</xdr:rowOff>
    </xdr:from>
    <xdr:to>
      <xdr:col>19</xdr:col>
      <xdr:colOff>177800</xdr:colOff>
      <xdr:row>37</xdr:row>
      <xdr:rowOff>27597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0086"/>
          <a:ext cx="8890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4369</xdr:rowOff>
    </xdr:from>
    <xdr:to>
      <xdr:col>15</xdr:col>
      <xdr:colOff>50800</xdr:colOff>
      <xdr:row>37</xdr:row>
      <xdr:rowOff>27597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8019"/>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155753</xdr:rowOff>
    </xdr:from>
    <xdr:to>
      <xdr:col>10</xdr:col>
      <xdr:colOff>114300</xdr:colOff>
      <xdr:row>37</xdr:row>
      <xdr:rowOff>4369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7953"/>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43959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107086</xdr:rowOff>
    </xdr:from>
    <xdr:to>
      <xdr:col>20</xdr:col>
      <xdr:colOff>38100</xdr:colOff>
      <xdr:row>37</xdr:row>
      <xdr:rowOff>37236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28363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148247</xdr:rowOff>
    </xdr:from>
    <xdr:to>
      <xdr:col>15</xdr:col>
      <xdr:colOff>101600</xdr:colOff>
      <xdr:row>37</xdr:row>
      <xdr:rowOff>78397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69524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125019</xdr:rowOff>
    </xdr:from>
    <xdr:to>
      <xdr:col>10</xdr:col>
      <xdr:colOff>165100</xdr:colOff>
      <xdr:row>37</xdr:row>
      <xdr:rowOff>55169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46296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104953</xdr:rowOff>
    </xdr:from>
    <xdr:to>
      <xdr:col>6</xdr:col>
      <xdr:colOff>38100</xdr:colOff>
      <xdr:row>37</xdr:row>
      <xdr:rowOff>35103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26230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166299</xdr:rowOff>
    </xdr:from>
    <xdr:to>
      <xdr:col>24</xdr:col>
      <xdr:colOff>63500</xdr:colOff>
      <xdr:row>59</xdr:row>
      <xdr:rowOff>141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0399"/>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168311</xdr:rowOff>
    </xdr:from>
    <xdr:to>
      <xdr:col>19</xdr:col>
      <xdr:colOff>177800</xdr:colOff>
      <xdr:row>59</xdr:row>
      <xdr:rowOff>141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12411"/>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168311</xdr:rowOff>
    </xdr:from>
    <xdr:to>
      <xdr:col>15</xdr:col>
      <xdr:colOff>50800</xdr:colOff>
      <xdr:row>59</xdr:row>
      <xdr:rowOff>915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1241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915</xdr:rowOff>
    </xdr:from>
    <xdr:to>
      <xdr:col>10</xdr:col>
      <xdr:colOff>114300</xdr:colOff>
      <xdr:row>59</xdr:row>
      <xdr:rowOff>2726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1646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115499</xdr:rowOff>
    </xdr:from>
    <xdr:to>
      <xdr:col>24</xdr:col>
      <xdr:colOff>114300</xdr:colOff>
      <xdr:row>59</xdr:row>
      <xdr:rowOff>45649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120791</xdr:rowOff>
    </xdr:from>
    <xdr:to>
      <xdr:col>20</xdr:col>
      <xdr:colOff>38100</xdr:colOff>
      <xdr:row>59</xdr:row>
      <xdr:rowOff>50941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42068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117511</xdr:rowOff>
    </xdr:from>
    <xdr:to>
      <xdr:col>15</xdr:col>
      <xdr:colOff>101600</xdr:colOff>
      <xdr:row>59</xdr:row>
      <xdr:rowOff>47661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38788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121565</xdr:rowOff>
    </xdr:from>
    <xdr:to>
      <xdr:col>10</xdr:col>
      <xdr:colOff>165100</xdr:colOff>
      <xdr:row>59</xdr:row>
      <xdr:rowOff>51715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42842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123376</xdr:rowOff>
    </xdr:from>
    <xdr:to>
      <xdr:col>6</xdr:col>
      <xdr:colOff>38100</xdr:colOff>
      <xdr:row>59</xdr:row>
      <xdr:rowOff>53526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44653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151245</xdr:rowOff>
    </xdr:from>
    <xdr:to>
      <xdr:col>24</xdr:col>
      <xdr:colOff>63500</xdr:colOff>
      <xdr:row>79</xdr:row>
      <xdr:rowOff>22389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24345"/>
          <a:ext cx="838200" cy="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159931</xdr:rowOff>
    </xdr:from>
    <xdr:to>
      <xdr:col>19</xdr:col>
      <xdr:colOff>177800</xdr:colOff>
      <xdr:row>79</xdr:row>
      <xdr:rowOff>22389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3303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159931</xdr:rowOff>
    </xdr:from>
    <xdr:to>
      <xdr:col>15</xdr:col>
      <xdr:colOff>50800</xdr:colOff>
      <xdr:row>79</xdr:row>
      <xdr:rowOff>11113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330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149301</xdr:rowOff>
    </xdr:from>
    <xdr:to>
      <xdr:col>10</xdr:col>
      <xdr:colOff>114300</xdr:colOff>
      <xdr:row>79</xdr:row>
      <xdr:rowOff>11113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100445</xdr:rowOff>
    </xdr:from>
    <xdr:to>
      <xdr:col>24</xdr:col>
      <xdr:colOff>114300</xdr:colOff>
      <xdr:row>79</xdr:row>
      <xdr:rowOff>30595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15372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143039</xdr:rowOff>
    </xdr:from>
    <xdr:to>
      <xdr:col>20</xdr:col>
      <xdr:colOff>38100</xdr:colOff>
      <xdr:row>79</xdr:row>
      <xdr:rowOff>73189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64316</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0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109131</xdr:rowOff>
    </xdr:from>
    <xdr:to>
      <xdr:col>15</xdr:col>
      <xdr:colOff>101600</xdr:colOff>
      <xdr:row>79</xdr:row>
      <xdr:rowOff>39281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30408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131763</xdr:rowOff>
    </xdr:from>
    <xdr:to>
      <xdr:col>10</xdr:col>
      <xdr:colOff>165100</xdr:colOff>
      <xdr:row>79</xdr:row>
      <xdr:rowOff>61913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53040</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98501</xdr:rowOff>
    </xdr:from>
    <xdr:to>
      <xdr:col>6</xdr:col>
      <xdr:colOff>38100</xdr:colOff>
      <xdr:row>79</xdr:row>
      <xdr:rowOff>28651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19778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22493</xdr:rowOff>
    </xdr:from>
    <xdr:to>
      <xdr:col>24</xdr:col>
      <xdr:colOff>63500</xdr:colOff>
      <xdr:row>92</xdr:row>
      <xdr:rowOff>23016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795893"/>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23016</xdr:rowOff>
    </xdr:from>
    <xdr:to>
      <xdr:col>19</xdr:col>
      <xdr:colOff>177800</xdr:colOff>
      <xdr:row>92</xdr:row>
      <xdr:rowOff>29384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96416"/>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29384</xdr:rowOff>
    </xdr:from>
    <xdr:to>
      <xdr:col>15</xdr:col>
      <xdr:colOff>50800</xdr:colOff>
      <xdr:row>92</xdr:row>
      <xdr:rowOff>104871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02784"/>
          <a:ext cx="8890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104871</xdr:rowOff>
    </xdr:from>
    <xdr:to>
      <xdr:col>10</xdr:col>
      <xdr:colOff>114300</xdr:colOff>
      <xdr:row>93</xdr:row>
      <xdr:rowOff>63886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143143</xdr:rowOff>
    </xdr:from>
    <xdr:to>
      <xdr:col>24</xdr:col>
      <xdr:colOff>114300</xdr:colOff>
      <xdr:row>92</xdr:row>
      <xdr:rowOff>73293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166020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5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143666</xdr:rowOff>
    </xdr:from>
    <xdr:to>
      <xdr:col>20</xdr:col>
      <xdr:colOff>38100</xdr:colOff>
      <xdr:row>92</xdr:row>
      <xdr:rowOff>73816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90343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5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150034</xdr:rowOff>
    </xdr:from>
    <xdr:to>
      <xdr:col>15</xdr:col>
      <xdr:colOff>101600</xdr:colOff>
      <xdr:row>92</xdr:row>
      <xdr:rowOff>80184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96711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54071</xdr:rowOff>
    </xdr:from>
    <xdr:to>
      <xdr:col>10</xdr:col>
      <xdr:colOff>165100</xdr:colOff>
      <xdr:row>92</xdr:row>
      <xdr:rowOff>155671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13086</xdr:rowOff>
    </xdr:from>
    <xdr:to>
      <xdr:col>6</xdr:col>
      <xdr:colOff>38100</xdr:colOff>
      <xdr:row>93</xdr:row>
      <xdr:rowOff>114686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131213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99200</xdr:rowOff>
    </xdr:from>
    <xdr:to>
      <xdr:col>55</xdr:col>
      <xdr:colOff>0</xdr:colOff>
      <xdr:row>37</xdr:row>
      <xdr:rowOff>128582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42850"/>
          <a:ext cx="8382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128582</xdr:rowOff>
    </xdr:from>
    <xdr:to>
      <xdr:col>50</xdr:col>
      <xdr:colOff>114300</xdr:colOff>
      <xdr:row>37</xdr:row>
      <xdr:rowOff>129001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4722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105288</xdr:rowOff>
    </xdr:from>
    <xdr:to>
      <xdr:col>45</xdr:col>
      <xdr:colOff>177800</xdr:colOff>
      <xdr:row>37</xdr:row>
      <xdr:rowOff>129001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448938"/>
          <a:ext cx="889000" cy="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105288</xdr:rowOff>
    </xdr:from>
    <xdr:to>
      <xdr:col>41</xdr:col>
      <xdr:colOff>50800</xdr:colOff>
      <xdr:row>37</xdr:row>
      <xdr:rowOff>143571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48938"/>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48400</xdr:rowOff>
    </xdr:from>
    <xdr:to>
      <xdr:col>55</xdr:col>
      <xdr:colOff>50800</xdr:colOff>
      <xdr:row>37</xdr:row>
      <xdr:rowOff>150000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26827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77782</xdr:rowOff>
    </xdr:from>
    <xdr:to>
      <xdr:col>50</xdr:col>
      <xdr:colOff>165100</xdr:colOff>
      <xdr:row>38</xdr:row>
      <xdr:rowOff>7933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21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170509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78201</xdr:rowOff>
    </xdr:from>
    <xdr:to>
      <xdr:col>46</xdr:col>
      <xdr:colOff>38100</xdr:colOff>
      <xdr:row>38</xdr:row>
      <xdr:rowOff>8351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170928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54488</xdr:rowOff>
    </xdr:from>
    <xdr:to>
      <xdr:col>41</xdr:col>
      <xdr:colOff>101600</xdr:colOff>
      <xdr:row>37</xdr:row>
      <xdr:rowOff>156088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147215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92771</xdr:rowOff>
    </xdr:from>
    <xdr:to>
      <xdr:col>36</xdr:col>
      <xdr:colOff>165100</xdr:colOff>
      <xdr:row>38</xdr:row>
      <xdr:rowOff>22921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14048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93308</xdr:rowOff>
    </xdr:from>
    <xdr:to>
      <xdr:col>55</xdr:col>
      <xdr:colOff>0</xdr:colOff>
      <xdr:row>57</xdr:row>
      <xdr:rowOff>93692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65958"/>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36743</xdr:rowOff>
    </xdr:from>
    <xdr:to>
      <xdr:col>50</xdr:col>
      <xdr:colOff>114300</xdr:colOff>
      <xdr:row>57</xdr:row>
      <xdr:rowOff>93308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9393"/>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5421</xdr:rowOff>
    </xdr:from>
    <xdr:to>
      <xdr:col>45</xdr:col>
      <xdr:colOff>177800</xdr:colOff>
      <xdr:row>57</xdr:row>
      <xdr:rowOff>36743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78071"/>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5421</xdr:rowOff>
    </xdr:from>
    <xdr:to>
      <xdr:col>41</xdr:col>
      <xdr:colOff>50800</xdr:colOff>
      <xdr:row>57</xdr:row>
      <xdr:rowOff>162199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78071"/>
          <a:ext cx="889000" cy="1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42892</xdr:rowOff>
    </xdr:from>
    <xdr:to>
      <xdr:col>55</xdr:col>
      <xdr:colOff>50800</xdr:colOff>
      <xdr:row>57</xdr:row>
      <xdr:rowOff>144492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21319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42508</xdr:rowOff>
    </xdr:from>
    <xdr:to>
      <xdr:col>50</xdr:col>
      <xdr:colOff>165100</xdr:colOff>
      <xdr:row>57</xdr:row>
      <xdr:rowOff>144108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135235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157393</xdr:rowOff>
    </xdr:from>
    <xdr:to>
      <xdr:col>46</xdr:col>
      <xdr:colOff>38100</xdr:colOff>
      <xdr:row>57</xdr:row>
      <xdr:rowOff>87543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126071</xdr:rowOff>
    </xdr:from>
    <xdr:to>
      <xdr:col>41</xdr:col>
      <xdr:colOff>101600</xdr:colOff>
      <xdr:row>57</xdr:row>
      <xdr:rowOff>56221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47348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111399</xdr:rowOff>
    </xdr:from>
    <xdr:to>
      <xdr:col>36</xdr:col>
      <xdr:colOff>165100</xdr:colOff>
      <xdr:row>58</xdr:row>
      <xdr:rowOff>41549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32676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115305</xdr:rowOff>
    </xdr:from>
    <xdr:to>
      <xdr:col>55</xdr:col>
      <xdr:colOff>0</xdr:colOff>
      <xdr:row>77</xdr:row>
      <xdr:rowOff>151653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16955"/>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15015</xdr:rowOff>
    </xdr:from>
    <xdr:to>
      <xdr:col>50</xdr:col>
      <xdr:colOff>114300</xdr:colOff>
      <xdr:row>77</xdr:row>
      <xdr:rowOff>151653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16665"/>
          <a:ext cx="889000" cy="1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160710</xdr:rowOff>
    </xdr:from>
    <xdr:to>
      <xdr:col>45</xdr:col>
      <xdr:colOff>177800</xdr:colOff>
      <xdr:row>77</xdr:row>
      <xdr:rowOff>15015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9091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160710</xdr:rowOff>
    </xdr:from>
    <xdr:to>
      <xdr:col>41</xdr:col>
      <xdr:colOff>50800</xdr:colOff>
      <xdr:row>78</xdr:row>
      <xdr:rowOff>61159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90910"/>
          <a:ext cx="889000" cy="24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52979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64505</xdr:rowOff>
    </xdr:from>
    <xdr:to>
      <xdr:col>55</xdr:col>
      <xdr:colOff>50800</xdr:colOff>
      <xdr:row>77</xdr:row>
      <xdr:rowOff>166105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87382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100853</xdr:rowOff>
    </xdr:from>
    <xdr:to>
      <xdr:col>50</xdr:col>
      <xdr:colOff>165100</xdr:colOff>
      <xdr:row>78</xdr:row>
      <xdr:rowOff>31003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47530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135665</xdr:rowOff>
    </xdr:from>
    <xdr:to>
      <xdr:col>46</xdr:col>
      <xdr:colOff>38100</xdr:colOff>
      <xdr:row>77</xdr:row>
      <xdr:rowOff>65815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82342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109910</xdr:rowOff>
    </xdr:from>
    <xdr:to>
      <xdr:col>41</xdr:col>
      <xdr:colOff>101600</xdr:colOff>
      <xdr:row>77</xdr:row>
      <xdr:rowOff>40060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56587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10359</xdr:rowOff>
    </xdr:from>
    <xdr:to>
      <xdr:col>36</xdr:col>
      <xdr:colOff>165100</xdr:colOff>
      <xdr:row>78</xdr:row>
      <xdr:rowOff>111959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103086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86711</xdr:rowOff>
    </xdr:from>
    <xdr:to>
      <xdr:col>55</xdr:col>
      <xdr:colOff>0</xdr:colOff>
      <xdr:row>98</xdr:row>
      <xdr:rowOff>109099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88811"/>
          <a:ext cx="8382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86711</xdr:rowOff>
    </xdr:from>
    <xdr:to>
      <xdr:col>50</xdr:col>
      <xdr:colOff>114300</xdr:colOff>
      <xdr:row>98</xdr:row>
      <xdr:rowOff>94148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88811"/>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75845</xdr:rowOff>
    </xdr:from>
    <xdr:to>
      <xdr:col>45</xdr:col>
      <xdr:colOff>177800</xdr:colOff>
      <xdr:row>98</xdr:row>
      <xdr:rowOff>94148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77945"/>
          <a:ext cx="889000" cy="1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75845</xdr:rowOff>
    </xdr:from>
    <xdr:to>
      <xdr:col>41</xdr:col>
      <xdr:colOff>50800</xdr:colOff>
      <xdr:row>98</xdr:row>
      <xdr:rowOff>170149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77945"/>
          <a:ext cx="889000" cy="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58299</xdr:rowOff>
    </xdr:from>
    <xdr:to>
      <xdr:col>55</xdr:col>
      <xdr:colOff>50800</xdr:colOff>
      <xdr:row>98</xdr:row>
      <xdr:rowOff>159899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144676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35911</xdr:rowOff>
    </xdr:from>
    <xdr:to>
      <xdr:col>50</xdr:col>
      <xdr:colOff>165100</xdr:colOff>
      <xdr:row>98</xdr:row>
      <xdr:rowOff>137511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43348</xdr:rowOff>
    </xdr:from>
    <xdr:to>
      <xdr:col>46</xdr:col>
      <xdr:colOff>38100</xdr:colOff>
      <xdr:row>98</xdr:row>
      <xdr:rowOff>144948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136075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25045</xdr:rowOff>
    </xdr:from>
    <xdr:to>
      <xdr:col>41</xdr:col>
      <xdr:colOff>101600</xdr:colOff>
      <xdr:row>98</xdr:row>
      <xdr:rowOff>126645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117772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119349</xdr:rowOff>
    </xdr:from>
    <xdr:to>
      <xdr:col>36</xdr:col>
      <xdr:colOff>165100</xdr:colOff>
      <xdr:row>99</xdr:row>
      <xdr:rowOff>49499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40626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1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12090</xdr:rowOff>
    </xdr:from>
    <xdr:to>
      <xdr:col>85</xdr:col>
      <xdr:colOff>127000</xdr:colOff>
      <xdr:row>38</xdr:row>
      <xdr:rowOff>18982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27190"/>
          <a:ext cx="8382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3557</xdr:rowOff>
    </xdr:from>
    <xdr:to>
      <xdr:col>81</xdr:col>
      <xdr:colOff>50800</xdr:colOff>
      <xdr:row>38</xdr:row>
      <xdr:rowOff>12090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18657"/>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3557</xdr:rowOff>
    </xdr:from>
    <xdr:to>
      <xdr:col>76</xdr:col>
      <xdr:colOff>114300</xdr:colOff>
      <xdr:row>38</xdr:row>
      <xdr:rowOff>19788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186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15947</xdr:rowOff>
    </xdr:from>
    <xdr:to>
      <xdr:col>71</xdr:col>
      <xdr:colOff>177800</xdr:colOff>
      <xdr:row>38</xdr:row>
      <xdr:rowOff>19788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3104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139632</xdr:rowOff>
    </xdr:from>
    <xdr:to>
      <xdr:col>85</xdr:col>
      <xdr:colOff>177800</xdr:colOff>
      <xdr:row>38</xdr:row>
      <xdr:rowOff>69782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132740</xdr:rowOff>
    </xdr:from>
    <xdr:to>
      <xdr:col>81</xdr:col>
      <xdr:colOff>101600</xdr:colOff>
      <xdr:row>38</xdr:row>
      <xdr:rowOff>62889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79417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2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124207</xdr:rowOff>
    </xdr:from>
    <xdr:to>
      <xdr:col>76</xdr:col>
      <xdr:colOff>165100</xdr:colOff>
      <xdr:row>38</xdr:row>
      <xdr:rowOff>54357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70884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140438</xdr:rowOff>
    </xdr:from>
    <xdr:to>
      <xdr:col>72</xdr:col>
      <xdr:colOff>38100</xdr:colOff>
      <xdr:row>38</xdr:row>
      <xdr:rowOff>70588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61715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57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136597</xdr:rowOff>
    </xdr:from>
    <xdr:to>
      <xdr:col>67</xdr:col>
      <xdr:colOff>101600</xdr:colOff>
      <xdr:row>38</xdr:row>
      <xdr:rowOff>66748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57874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18016</xdr:rowOff>
    </xdr:from>
    <xdr:to>
      <xdr:col>85</xdr:col>
      <xdr:colOff>127000</xdr:colOff>
      <xdr:row>77</xdr:row>
      <xdr:rowOff>27474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19666"/>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27474</xdr:rowOff>
    </xdr:from>
    <xdr:to>
      <xdr:col>81</xdr:col>
      <xdr:colOff>50800</xdr:colOff>
      <xdr:row>77</xdr:row>
      <xdr:rowOff>50112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29124"/>
          <a:ext cx="889000" cy="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49740</xdr:rowOff>
    </xdr:from>
    <xdr:to>
      <xdr:col>76</xdr:col>
      <xdr:colOff>114300</xdr:colOff>
      <xdr:row>77</xdr:row>
      <xdr:rowOff>50112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51390"/>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44528</xdr:rowOff>
    </xdr:from>
    <xdr:to>
      <xdr:col>71</xdr:col>
      <xdr:colOff>177800</xdr:colOff>
      <xdr:row>77</xdr:row>
      <xdr:rowOff>49740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4617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138666</xdr:rowOff>
    </xdr:from>
    <xdr:to>
      <xdr:col>85</xdr:col>
      <xdr:colOff>177800</xdr:colOff>
      <xdr:row>77</xdr:row>
      <xdr:rowOff>68816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117093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148124</xdr:rowOff>
    </xdr:from>
    <xdr:to>
      <xdr:col>81</xdr:col>
      <xdr:colOff>101600</xdr:colOff>
      <xdr:row>77</xdr:row>
      <xdr:rowOff>78274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69401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170762</xdr:rowOff>
    </xdr:from>
    <xdr:to>
      <xdr:col>76</xdr:col>
      <xdr:colOff>165100</xdr:colOff>
      <xdr:row>77</xdr:row>
      <xdr:rowOff>100912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92039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170390</xdr:rowOff>
    </xdr:from>
    <xdr:to>
      <xdr:col>72</xdr:col>
      <xdr:colOff>38100</xdr:colOff>
      <xdr:row>77</xdr:row>
      <xdr:rowOff>100540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91667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165178</xdr:rowOff>
    </xdr:from>
    <xdr:to>
      <xdr:col>67</xdr:col>
      <xdr:colOff>101600</xdr:colOff>
      <xdr:row>77</xdr:row>
      <xdr:rowOff>95328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86455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3901</xdr:rowOff>
    </xdr:from>
    <xdr:to>
      <xdr:col>85</xdr:col>
      <xdr:colOff>127000</xdr:colOff>
      <xdr:row>98</xdr:row>
      <xdr:rowOff>11088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06001"/>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3901</xdr:rowOff>
    </xdr:from>
    <xdr:to>
      <xdr:col>81</xdr:col>
      <xdr:colOff>50800</xdr:colOff>
      <xdr:row>98</xdr:row>
      <xdr:rowOff>40577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06001"/>
          <a:ext cx="889000" cy="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36722</xdr:rowOff>
    </xdr:from>
    <xdr:to>
      <xdr:col>76</xdr:col>
      <xdr:colOff>114300</xdr:colOff>
      <xdr:row>98</xdr:row>
      <xdr:rowOff>40577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38822"/>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36722</xdr:rowOff>
    </xdr:from>
    <xdr:to>
      <xdr:col>71</xdr:col>
      <xdr:colOff>177800</xdr:colOff>
      <xdr:row>98</xdr:row>
      <xdr:rowOff>66486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38822"/>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131738</xdr:rowOff>
    </xdr:from>
    <xdr:to>
      <xdr:col>85</xdr:col>
      <xdr:colOff>177800</xdr:colOff>
      <xdr:row>98</xdr:row>
      <xdr:rowOff>61888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154615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124551</xdr:rowOff>
    </xdr:from>
    <xdr:to>
      <xdr:col>81</xdr:col>
      <xdr:colOff>101600</xdr:colOff>
      <xdr:row>98</xdr:row>
      <xdr:rowOff>54701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71228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161227</xdr:rowOff>
    </xdr:from>
    <xdr:to>
      <xdr:col>76</xdr:col>
      <xdr:colOff>165100</xdr:colOff>
      <xdr:row>98</xdr:row>
      <xdr:rowOff>91377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107904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157372</xdr:rowOff>
    </xdr:from>
    <xdr:to>
      <xdr:col>72</xdr:col>
      <xdr:colOff>38100</xdr:colOff>
      <xdr:row>98</xdr:row>
      <xdr:rowOff>87522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6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15686</xdr:rowOff>
    </xdr:from>
    <xdr:to>
      <xdr:col>67</xdr:col>
      <xdr:colOff>101600</xdr:colOff>
      <xdr:row>98</xdr:row>
      <xdr:rowOff>117286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133813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155321</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70421"/>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104521</xdr:rowOff>
    </xdr:from>
    <xdr:to>
      <xdr:col>116</xdr:col>
      <xdr:colOff>114300</xdr:colOff>
      <xdr:row>39</xdr:row>
      <xdr:rowOff>34671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124201</xdr:rowOff>
    </xdr:from>
    <xdr:to>
      <xdr:col>116</xdr:col>
      <xdr:colOff>63500</xdr:colOff>
      <xdr:row>57</xdr:row>
      <xdr:rowOff>130053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896851"/>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124201</xdr:rowOff>
    </xdr:from>
    <xdr:to>
      <xdr:col>111</xdr:col>
      <xdr:colOff>177800</xdr:colOff>
      <xdr:row>57</xdr:row>
      <xdr:rowOff>125116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968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125116</xdr:rowOff>
    </xdr:from>
    <xdr:to>
      <xdr:col>107</xdr:col>
      <xdr:colOff>50800</xdr:colOff>
      <xdr:row>57</xdr:row>
      <xdr:rowOff>131425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97766"/>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130876</xdr:rowOff>
    </xdr:from>
    <xdr:to>
      <xdr:col>102</xdr:col>
      <xdr:colOff>114300</xdr:colOff>
      <xdr:row>57</xdr:row>
      <xdr:rowOff>131425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0352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79253</xdr:rowOff>
    </xdr:from>
    <xdr:to>
      <xdr:col>116</xdr:col>
      <xdr:colOff>114300</xdr:colOff>
      <xdr:row>58</xdr:row>
      <xdr:rowOff>9403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102130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73401</xdr:rowOff>
    </xdr:from>
    <xdr:to>
      <xdr:col>112</xdr:col>
      <xdr:colOff>38100</xdr:colOff>
      <xdr:row>58</xdr:row>
      <xdr:rowOff>3551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20078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2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74316</xdr:rowOff>
    </xdr:from>
    <xdr:to>
      <xdr:col>107</xdr:col>
      <xdr:colOff>101600</xdr:colOff>
      <xdr:row>58</xdr:row>
      <xdr:rowOff>4466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20993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80625</xdr:rowOff>
    </xdr:from>
    <xdr:to>
      <xdr:col>102</xdr:col>
      <xdr:colOff>165100</xdr:colOff>
      <xdr:row>58</xdr:row>
      <xdr:rowOff>10775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27302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80076</xdr:rowOff>
    </xdr:from>
    <xdr:to>
      <xdr:col>98</xdr:col>
      <xdr:colOff>38100</xdr:colOff>
      <xdr:row>58</xdr:row>
      <xdr:rowOff>10226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26753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92627</xdr:rowOff>
    </xdr:from>
    <xdr:to>
      <xdr:col>116</xdr:col>
      <xdr:colOff>63500</xdr:colOff>
      <xdr:row>76</xdr:row>
      <xdr:rowOff>93104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22827"/>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93104</xdr:rowOff>
    </xdr:from>
    <xdr:to>
      <xdr:col>111</xdr:col>
      <xdr:colOff>177800</xdr:colOff>
      <xdr:row>76</xdr:row>
      <xdr:rowOff>99391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2330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61443</xdr:rowOff>
    </xdr:from>
    <xdr:to>
      <xdr:col>107</xdr:col>
      <xdr:colOff>50800</xdr:colOff>
      <xdr:row>76</xdr:row>
      <xdr:rowOff>99391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09164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61443</xdr:rowOff>
    </xdr:from>
    <xdr:to>
      <xdr:col>102</xdr:col>
      <xdr:colOff>114300</xdr:colOff>
      <xdr:row>76</xdr:row>
      <xdr:rowOff>97600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91643"/>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41827</xdr:rowOff>
    </xdr:from>
    <xdr:to>
      <xdr:col>116</xdr:col>
      <xdr:colOff>114300</xdr:colOff>
      <xdr:row>76</xdr:row>
      <xdr:rowOff>143427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20254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42304</xdr:rowOff>
    </xdr:from>
    <xdr:to>
      <xdr:col>112</xdr:col>
      <xdr:colOff>38100</xdr:colOff>
      <xdr:row>76</xdr:row>
      <xdr:rowOff>143904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135031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48591</xdr:rowOff>
    </xdr:from>
    <xdr:to>
      <xdr:col>107</xdr:col>
      <xdr:colOff>101600</xdr:colOff>
      <xdr:row>76</xdr:row>
      <xdr:rowOff>150191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141318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10643</xdr:rowOff>
    </xdr:from>
    <xdr:to>
      <xdr:col>102</xdr:col>
      <xdr:colOff>165100</xdr:colOff>
      <xdr:row>76</xdr:row>
      <xdr:rowOff>112243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103370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46800</xdr:rowOff>
    </xdr:from>
    <xdr:to>
      <xdr:col>98</xdr:col>
      <xdr:colOff>38100</xdr:colOff>
      <xdr:row>76</xdr:row>
      <xdr:rowOff>148400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139527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「人件費」、「扶助費」、「公債費」からなる義務的経費は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％増）の割合を占めている。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「普通建設事業費」、「災害復旧費」からなる投資的経費は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％減）の割合を占めている。「普通建設事業費」において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、新規整備は増加したもの、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・新規事業として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、公営住宅建設事業（栄ヶ丘Ｄ棟建設）等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年度で完成となり、前年度比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・更新事業として、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道路維持事業や小学校管理事業による増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し尿処理維持管理事業や電算整備事業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大幅な減があったため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また、義務的経費の中でも扶助費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（経常的なもの）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については、年々増加傾向にあり、構成比は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となっており、今後も引き続き支出抑制に努めていく。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162234</xdr:rowOff>
    </xdr:from>
    <xdr:to>
      <xdr:col>24</xdr:col>
      <xdr:colOff>63500</xdr:colOff>
      <xdr:row>36</xdr:row>
      <xdr:rowOff>2540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62984"/>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162234</xdr:rowOff>
    </xdr:from>
    <xdr:to>
      <xdr:col>19</xdr:col>
      <xdr:colOff>177800</xdr:colOff>
      <xdr:row>35</xdr:row>
      <xdr:rowOff>167785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6298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45321</xdr:rowOff>
    </xdr:from>
    <xdr:to>
      <xdr:col>15</xdr:col>
      <xdr:colOff>50800</xdr:colOff>
      <xdr:row>35</xdr:row>
      <xdr:rowOff>167785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46071"/>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45321</xdr:rowOff>
    </xdr:from>
    <xdr:to>
      <xdr:col>10</xdr:col>
      <xdr:colOff>114300</xdr:colOff>
      <xdr:row>35</xdr:row>
      <xdr:rowOff>155702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111434</xdr:rowOff>
    </xdr:from>
    <xdr:to>
      <xdr:col>20</xdr:col>
      <xdr:colOff>38100</xdr:colOff>
      <xdr:row>36</xdr:row>
      <xdr:rowOff>41584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116985</xdr:rowOff>
    </xdr:from>
    <xdr:to>
      <xdr:col>15</xdr:col>
      <xdr:colOff>101600</xdr:colOff>
      <xdr:row>36</xdr:row>
      <xdr:rowOff>47135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38262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165971</xdr:rowOff>
    </xdr:from>
    <xdr:to>
      <xdr:col>10</xdr:col>
      <xdr:colOff>165100</xdr:colOff>
      <xdr:row>35</xdr:row>
      <xdr:rowOff>96121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87248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104902</xdr:rowOff>
    </xdr:from>
    <xdr:to>
      <xdr:col>6</xdr:col>
      <xdr:colOff>38100</xdr:colOff>
      <xdr:row>36</xdr:row>
      <xdr:rowOff>35052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26179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73199</xdr:rowOff>
    </xdr:from>
    <xdr:to>
      <xdr:col>24</xdr:col>
      <xdr:colOff>63500</xdr:colOff>
      <xdr:row>58</xdr:row>
      <xdr:rowOff>76267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7299"/>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76267</xdr:rowOff>
    </xdr:from>
    <xdr:to>
      <xdr:col>19</xdr:col>
      <xdr:colOff>177800</xdr:colOff>
      <xdr:row>58</xdr:row>
      <xdr:rowOff>96523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0367"/>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94169</xdr:rowOff>
    </xdr:from>
    <xdr:to>
      <xdr:col>15</xdr:col>
      <xdr:colOff>50800</xdr:colOff>
      <xdr:row>58</xdr:row>
      <xdr:rowOff>96523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38269"/>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94169</xdr:rowOff>
    </xdr:from>
    <xdr:to>
      <xdr:col>10</xdr:col>
      <xdr:colOff>114300</xdr:colOff>
      <xdr:row>58</xdr:row>
      <xdr:rowOff>115874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8269"/>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22399</xdr:rowOff>
    </xdr:from>
    <xdr:to>
      <xdr:col>24</xdr:col>
      <xdr:colOff>114300</xdr:colOff>
      <xdr:row>58</xdr:row>
      <xdr:rowOff>123999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153226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25467</xdr:rowOff>
    </xdr:from>
    <xdr:to>
      <xdr:col>20</xdr:col>
      <xdr:colOff>38100</xdr:colOff>
      <xdr:row>58</xdr:row>
      <xdr:rowOff>127067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143594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45723</xdr:rowOff>
    </xdr:from>
    <xdr:to>
      <xdr:col>15</xdr:col>
      <xdr:colOff>101600</xdr:colOff>
      <xdr:row>58</xdr:row>
      <xdr:rowOff>147323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163850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43369</xdr:rowOff>
    </xdr:from>
    <xdr:to>
      <xdr:col>10</xdr:col>
      <xdr:colOff>165100</xdr:colOff>
      <xdr:row>58</xdr:row>
      <xdr:rowOff>144969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161496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65074</xdr:rowOff>
    </xdr:from>
    <xdr:to>
      <xdr:col>6</xdr:col>
      <xdr:colOff>38100</xdr:colOff>
      <xdr:row>58</xdr:row>
      <xdr:rowOff>166674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157801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138045</xdr:rowOff>
    </xdr:from>
    <xdr:to>
      <xdr:col>24</xdr:col>
      <xdr:colOff>63500</xdr:colOff>
      <xdr:row>74</xdr:row>
      <xdr:rowOff>153470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25345"/>
          <a:ext cx="8382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153470</xdr:rowOff>
    </xdr:from>
    <xdr:to>
      <xdr:col>19</xdr:col>
      <xdr:colOff>177800</xdr:colOff>
      <xdr:row>75</xdr:row>
      <xdr:rowOff>9953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40770"/>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9953</xdr:rowOff>
    </xdr:from>
    <xdr:to>
      <xdr:col>15</xdr:col>
      <xdr:colOff>50800</xdr:colOff>
      <xdr:row>75</xdr:row>
      <xdr:rowOff>38398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6870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38398</xdr:rowOff>
    </xdr:from>
    <xdr:to>
      <xdr:col>10</xdr:col>
      <xdr:colOff>114300</xdr:colOff>
      <xdr:row>75</xdr:row>
      <xdr:rowOff>131176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97148"/>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87245</xdr:rowOff>
    </xdr:from>
    <xdr:to>
      <xdr:col>24</xdr:col>
      <xdr:colOff>114300</xdr:colOff>
      <xdr:row>75</xdr:row>
      <xdr:rowOff>17395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110122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2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102670</xdr:rowOff>
    </xdr:from>
    <xdr:to>
      <xdr:col>20</xdr:col>
      <xdr:colOff>38100</xdr:colOff>
      <xdr:row>75</xdr:row>
      <xdr:rowOff>32820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130603</xdr:rowOff>
    </xdr:from>
    <xdr:to>
      <xdr:col>15</xdr:col>
      <xdr:colOff>101600</xdr:colOff>
      <xdr:row>75</xdr:row>
      <xdr:rowOff>60753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77280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5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159048</xdr:rowOff>
    </xdr:from>
    <xdr:to>
      <xdr:col>10</xdr:col>
      <xdr:colOff>165100</xdr:colOff>
      <xdr:row>75</xdr:row>
      <xdr:rowOff>89198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105725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80376</xdr:rowOff>
    </xdr:from>
    <xdr:to>
      <xdr:col>6</xdr:col>
      <xdr:colOff>38100</xdr:colOff>
      <xdr:row>76</xdr:row>
      <xdr:rowOff>10526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27053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1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60621</xdr:rowOff>
    </xdr:from>
    <xdr:to>
      <xdr:col>24</xdr:col>
      <xdr:colOff>63500</xdr:colOff>
      <xdr:row>98</xdr:row>
      <xdr:rowOff>89506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62721"/>
          <a:ext cx="8382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60621</xdr:rowOff>
    </xdr:from>
    <xdr:to>
      <xdr:col>19</xdr:col>
      <xdr:colOff>177800</xdr:colOff>
      <xdr:row>98</xdr:row>
      <xdr:rowOff>104577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62721"/>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103287</xdr:rowOff>
    </xdr:from>
    <xdr:to>
      <xdr:col>15</xdr:col>
      <xdr:colOff>50800</xdr:colOff>
      <xdr:row>98</xdr:row>
      <xdr:rowOff>104577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0538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87824</xdr:rowOff>
    </xdr:from>
    <xdr:to>
      <xdr:col>10</xdr:col>
      <xdr:colOff>114300</xdr:colOff>
      <xdr:row>98</xdr:row>
      <xdr:rowOff>103287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89924"/>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38706</xdr:rowOff>
    </xdr:from>
    <xdr:to>
      <xdr:col>24</xdr:col>
      <xdr:colOff>114300</xdr:colOff>
      <xdr:row>98</xdr:row>
      <xdr:rowOff>140306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17133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9821</xdr:rowOff>
    </xdr:from>
    <xdr:to>
      <xdr:col>20</xdr:col>
      <xdr:colOff>38100</xdr:colOff>
      <xdr:row>98</xdr:row>
      <xdr:rowOff>111421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102548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53777</xdr:rowOff>
    </xdr:from>
    <xdr:to>
      <xdr:col>15</xdr:col>
      <xdr:colOff>101600</xdr:colOff>
      <xdr:row>98</xdr:row>
      <xdr:rowOff>155377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146504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4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52487</xdr:rowOff>
    </xdr:from>
    <xdr:to>
      <xdr:col>10</xdr:col>
      <xdr:colOff>165100</xdr:colOff>
      <xdr:row>98</xdr:row>
      <xdr:rowOff>154087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145214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37024</xdr:rowOff>
    </xdr:from>
    <xdr:to>
      <xdr:col>6</xdr:col>
      <xdr:colOff>38100</xdr:colOff>
      <xdr:row>98</xdr:row>
      <xdr:rowOff>138624</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129751</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41076</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161726</xdr:rowOff>
    </xdr:from>
    <xdr:to>
      <xdr:col>36</xdr:col>
      <xdr:colOff>165100</xdr:colOff>
      <xdr:row>39</xdr:row>
      <xdr:rowOff>91876</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83003</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5226</xdr:rowOff>
    </xdr:from>
    <xdr:to>
      <xdr:col>55</xdr:col>
      <xdr:colOff>0</xdr:colOff>
      <xdr:row>57</xdr:row>
      <xdr:rowOff>21419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777876"/>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21419</xdr:rowOff>
    </xdr:from>
    <xdr:to>
      <xdr:col>50</xdr:col>
      <xdr:colOff>114300</xdr:colOff>
      <xdr:row>57</xdr:row>
      <xdr:rowOff>38335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79406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19361</xdr:rowOff>
    </xdr:from>
    <xdr:to>
      <xdr:col>45</xdr:col>
      <xdr:colOff>177800</xdr:colOff>
      <xdr:row>57</xdr:row>
      <xdr:rowOff>38335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79201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19361</xdr:rowOff>
    </xdr:from>
    <xdr:to>
      <xdr:col>41</xdr:col>
      <xdr:colOff>50800</xdr:colOff>
      <xdr:row>57</xdr:row>
      <xdr:rowOff>37230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79201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125876</xdr:rowOff>
    </xdr:from>
    <xdr:to>
      <xdr:col>55</xdr:col>
      <xdr:colOff>50800</xdr:colOff>
      <xdr:row>57</xdr:row>
      <xdr:rowOff>56026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7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104303</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7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142069</xdr:rowOff>
    </xdr:from>
    <xdr:to>
      <xdr:col>50</xdr:col>
      <xdr:colOff>165100</xdr:colOff>
      <xdr:row>57</xdr:row>
      <xdr:rowOff>72219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63346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158985</xdr:rowOff>
    </xdr:from>
    <xdr:to>
      <xdr:col>46</xdr:col>
      <xdr:colOff>38100</xdr:colOff>
      <xdr:row>57</xdr:row>
      <xdr:rowOff>89135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80262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140011</xdr:rowOff>
    </xdr:from>
    <xdr:to>
      <xdr:col>41</xdr:col>
      <xdr:colOff>101600</xdr:colOff>
      <xdr:row>57</xdr:row>
      <xdr:rowOff>70161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7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61288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157880</xdr:rowOff>
    </xdr:from>
    <xdr:to>
      <xdr:col>36</xdr:col>
      <xdr:colOff>165100</xdr:colOff>
      <xdr:row>57</xdr:row>
      <xdr:rowOff>88030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79157</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8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128879</xdr:rowOff>
    </xdr:from>
    <xdr:to>
      <xdr:col>55</xdr:col>
      <xdr:colOff>0</xdr:colOff>
      <xdr:row>78</xdr:row>
      <xdr:rowOff>137852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501979"/>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128879</xdr:rowOff>
    </xdr:from>
    <xdr:to>
      <xdr:col>50</xdr:col>
      <xdr:colOff>114300</xdr:colOff>
      <xdr:row>78</xdr:row>
      <xdr:rowOff>131966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50197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79978</xdr:rowOff>
    </xdr:from>
    <xdr:to>
      <xdr:col>45</xdr:col>
      <xdr:colOff>177800</xdr:colOff>
      <xdr:row>78</xdr:row>
      <xdr:rowOff>131966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453078"/>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79978</xdr:rowOff>
    </xdr:from>
    <xdr:to>
      <xdr:col>41</xdr:col>
      <xdr:colOff>50800</xdr:colOff>
      <xdr:row>78</xdr:row>
      <xdr:rowOff>125964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453078"/>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87052</xdr:rowOff>
    </xdr:from>
    <xdr:to>
      <xdr:col>55</xdr:col>
      <xdr:colOff>50800</xdr:colOff>
      <xdr:row>79</xdr:row>
      <xdr:rowOff>17202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1979</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78079</xdr:rowOff>
    </xdr:from>
    <xdr:to>
      <xdr:col>50</xdr:col>
      <xdr:colOff>165100</xdr:colOff>
      <xdr:row>79</xdr:row>
      <xdr:rowOff>8229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170806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81166</xdr:rowOff>
    </xdr:from>
    <xdr:to>
      <xdr:col>46</xdr:col>
      <xdr:colOff>38100</xdr:colOff>
      <xdr:row>79</xdr:row>
      <xdr:rowOff>11316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4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29178</xdr:rowOff>
    </xdr:from>
    <xdr:to>
      <xdr:col>41</xdr:col>
      <xdr:colOff>101600</xdr:colOff>
      <xdr:row>78</xdr:row>
      <xdr:rowOff>130778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121905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4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75164</xdr:rowOff>
    </xdr:from>
    <xdr:to>
      <xdr:col>36</xdr:col>
      <xdr:colOff>165100</xdr:colOff>
      <xdr:row>79</xdr:row>
      <xdr:rowOff>5314</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167891</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157806</xdr:rowOff>
    </xdr:from>
    <xdr:to>
      <xdr:col>55</xdr:col>
      <xdr:colOff>0</xdr:colOff>
      <xdr:row>97</xdr:row>
      <xdr:rowOff>170757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788456"/>
          <a:ext cx="8382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100020</xdr:rowOff>
    </xdr:from>
    <xdr:to>
      <xdr:col>50</xdr:col>
      <xdr:colOff>114300</xdr:colOff>
      <xdr:row>97</xdr:row>
      <xdr:rowOff>170757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30670"/>
          <a:ext cx="889000" cy="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100020</xdr:rowOff>
    </xdr:from>
    <xdr:to>
      <xdr:col>45</xdr:col>
      <xdr:colOff>177800</xdr:colOff>
      <xdr:row>98</xdr:row>
      <xdr:rowOff>11113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30670"/>
          <a:ext cx="889000" cy="8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11113</xdr:rowOff>
    </xdr:from>
    <xdr:to>
      <xdr:col>41</xdr:col>
      <xdr:colOff>50800</xdr:colOff>
      <xdr:row>98</xdr:row>
      <xdr:rowOff>50107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813213"/>
          <a:ext cx="889000" cy="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107006</xdr:rowOff>
    </xdr:from>
    <xdr:to>
      <xdr:col>55</xdr:col>
      <xdr:colOff>50800</xdr:colOff>
      <xdr:row>98</xdr:row>
      <xdr:rowOff>37156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21933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119957</xdr:rowOff>
    </xdr:from>
    <xdr:to>
      <xdr:col>50</xdr:col>
      <xdr:colOff>165100</xdr:colOff>
      <xdr:row>98</xdr:row>
      <xdr:rowOff>50107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41234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49220</xdr:rowOff>
    </xdr:from>
    <xdr:to>
      <xdr:col>46</xdr:col>
      <xdr:colOff>38100</xdr:colOff>
      <xdr:row>97</xdr:row>
      <xdr:rowOff>150820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141947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131763</xdr:rowOff>
    </xdr:from>
    <xdr:to>
      <xdr:col>41</xdr:col>
      <xdr:colOff>101600</xdr:colOff>
      <xdr:row>98</xdr:row>
      <xdr:rowOff>61913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53040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170757</xdr:rowOff>
    </xdr:from>
    <xdr:to>
      <xdr:col>36</xdr:col>
      <xdr:colOff>165100</xdr:colOff>
      <xdr:row>98</xdr:row>
      <xdr:rowOff>100907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92034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89637</xdr:rowOff>
    </xdr:from>
    <xdr:to>
      <xdr:col>85</xdr:col>
      <xdr:colOff>127000</xdr:colOff>
      <xdr:row>37</xdr:row>
      <xdr:rowOff>94837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33287"/>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92304</xdr:rowOff>
    </xdr:from>
    <xdr:to>
      <xdr:col>81</xdr:col>
      <xdr:colOff>50800</xdr:colOff>
      <xdr:row>37</xdr:row>
      <xdr:rowOff>94837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3595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124898</xdr:rowOff>
    </xdr:from>
    <xdr:to>
      <xdr:col>76</xdr:col>
      <xdr:colOff>114300</xdr:colOff>
      <xdr:row>37</xdr:row>
      <xdr:rowOff>92304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25648"/>
          <a:ext cx="8890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124898</xdr:rowOff>
    </xdr:from>
    <xdr:to>
      <xdr:col>71</xdr:col>
      <xdr:colOff>177800</xdr:colOff>
      <xdr:row>37</xdr:row>
      <xdr:rowOff>114192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90054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38837</xdr:rowOff>
    </xdr:from>
    <xdr:to>
      <xdr:col>85</xdr:col>
      <xdr:colOff>177800</xdr:colOff>
      <xdr:row>37</xdr:row>
      <xdr:rowOff>140437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125214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44037</xdr:rowOff>
    </xdr:from>
    <xdr:to>
      <xdr:col>81</xdr:col>
      <xdr:colOff>101600</xdr:colOff>
      <xdr:row>37</xdr:row>
      <xdr:rowOff>145637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136765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41504</xdr:rowOff>
    </xdr:from>
    <xdr:to>
      <xdr:col>76</xdr:col>
      <xdr:colOff>165100</xdr:colOff>
      <xdr:row>37</xdr:row>
      <xdr:rowOff>143104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134231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74098</xdr:rowOff>
    </xdr:from>
    <xdr:to>
      <xdr:col>72</xdr:col>
      <xdr:colOff>38100</xdr:colOff>
      <xdr:row>36</xdr:row>
      <xdr:rowOff>4248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20775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63392</xdr:rowOff>
    </xdr:from>
    <xdr:to>
      <xdr:col>67</xdr:col>
      <xdr:colOff>101600</xdr:colOff>
      <xdr:row>37</xdr:row>
      <xdr:rowOff>164991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156119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162519</xdr:rowOff>
    </xdr:from>
    <xdr:to>
      <xdr:col>85</xdr:col>
      <xdr:colOff>127000</xdr:colOff>
      <xdr:row>58</xdr:row>
      <xdr:rowOff>6943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935169"/>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169889</xdr:rowOff>
    </xdr:from>
    <xdr:to>
      <xdr:col>81</xdr:col>
      <xdr:colOff>50800</xdr:colOff>
      <xdr:row>58</xdr:row>
      <xdr:rowOff>6943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4253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142544</xdr:rowOff>
    </xdr:from>
    <xdr:to>
      <xdr:col>76</xdr:col>
      <xdr:colOff>114300</xdr:colOff>
      <xdr:row>57</xdr:row>
      <xdr:rowOff>169889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915194"/>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142544</xdr:rowOff>
    </xdr:from>
    <xdr:to>
      <xdr:col>71</xdr:col>
      <xdr:colOff>177800</xdr:colOff>
      <xdr:row>58</xdr:row>
      <xdr:rowOff>1827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15194"/>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111719</xdr:rowOff>
    </xdr:from>
    <xdr:to>
      <xdr:col>85</xdr:col>
      <xdr:colOff>177800</xdr:colOff>
      <xdr:row>58</xdr:row>
      <xdr:rowOff>41869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26646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127593</xdr:rowOff>
    </xdr:from>
    <xdr:to>
      <xdr:col>81</xdr:col>
      <xdr:colOff>101600</xdr:colOff>
      <xdr:row>58</xdr:row>
      <xdr:rowOff>57743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48870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119089</xdr:rowOff>
    </xdr:from>
    <xdr:to>
      <xdr:col>76</xdr:col>
      <xdr:colOff>165100</xdr:colOff>
      <xdr:row>58</xdr:row>
      <xdr:rowOff>49239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91744</xdr:rowOff>
    </xdr:from>
    <xdr:to>
      <xdr:col>72</xdr:col>
      <xdr:colOff>38100</xdr:colOff>
      <xdr:row>58</xdr:row>
      <xdr:rowOff>21894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122477</xdr:rowOff>
    </xdr:from>
    <xdr:to>
      <xdr:col>67</xdr:col>
      <xdr:colOff>101600</xdr:colOff>
      <xdr:row>58</xdr:row>
      <xdr:rowOff>52627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43754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12089</xdr:rowOff>
    </xdr:from>
    <xdr:to>
      <xdr:col>85</xdr:col>
      <xdr:colOff>127000</xdr:colOff>
      <xdr:row>78</xdr:row>
      <xdr:rowOff>18982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85189"/>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3558</xdr:rowOff>
    </xdr:from>
    <xdr:to>
      <xdr:col>81</xdr:col>
      <xdr:colOff>50800</xdr:colOff>
      <xdr:row>78</xdr:row>
      <xdr:rowOff>12089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766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3558</xdr:rowOff>
    </xdr:from>
    <xdr:to>
      <xdr:col>76</xdr:col>
      <xdr:colOff>114300</xdr:colOff>
      <xdr:row>78</xdr:row>
      <xdr:rowOff>19788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7665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15948</xdr:rowOff>
    </xdr:from>
    <xdr:to>
      <xdr:col>71</xdr:col>
      <xdr:colOff>177800</xdr:colOff>
      <xdr:row>78</xdr:row>
      <xdr:rowOff>19788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890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139632</xdr:rowOff>
    </xdr:from>
    <xdr:to>
      <xdr:col>85</xdr:col>
      <xdr:colOff>177800</xdr:colOff>
      <xdr:row>78</xdr:row>
      <xdr:rowOff>69782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132739</xdr:rowOff>
    </xdr:from>
    <xdr:to>
      <xdr:col>81</xdr:col>
      <xdr:colOff>101600</xdr:colOff>
      <xdr:row>78</xdr:row>
      <xdr:rowOff>62889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79416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124208</xdr:rowOff>
    </xdr:from>
    <xdr:to>
      <xdr:col>76</xdr:col>
      <xdr:colOff>165100</xdr:colOff>
      <xdr:row>78</xdr:row>
      <xdr:rowOff>54358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70885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140438</xdr:rowOff>
    </xdr:from>
    <xdr:to>
      <xdr:col>72</xdr:col>
      <xdr:colOff>38100</xdr:colOff>
      <xdr:row>78</xdr:row>
      <xdr:rowOff>70588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61715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136598</xdr:rowOff>
    </xdr:from>
    <xdr:to>
      <xdr:col>67</xdr:col>
      <xdr:colOff>101600</xdr:colOff>
      <xdr:row>78</xdr:row>
      <xdr:rowOff>66748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57875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18016</xdr:rowOff>
    </xdr:from>
    <xdr:to>
      <xdr:col>85</xdr:col>
      <xdr:colOff>127000</xdr:colOff>
      <xdr:row>97</xdr:row>
      <xdr:rowOff>27474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48666"/>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27474</xdr:rowOff>
    </xdr:from>
    <xdr:to>
      <xdr:col>81</xdr:col>
      <xdr:colOff>50800</xdr:colOff>
      <xdr:row>97</xdr:row>
      <xdr:rowOff>50112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58124"/>
          <a:ext cx="889000" cy="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49740</xdr:rowOff>
    </xdr:from>
    <xdr:to>
      <xdr:col>76</xdr:col>
      <xdr:colOff>114300</xdr:colOff>
      <xdr:row>97</xdr:row>
      <xdr:rowOff>50112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80390"/>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44528</xdr:rowOff>
    </xdr:from>
    <xdr:to>
      <xdr:col>71</xdr:col>
      <xdr:colOff>177800</xdr:colOff>
      <xdr:row>97</xdr:row>
      <xdr:rowOff>49740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517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138666</xdr:rowOff>
    </xdr:from>
    <xdr:to>
      <xdr:col>85</xdr:col>
      <xdr:colOff>177800</xdr:colOff>
      <xdr:row>97</xdr:row>
      <xdr:rowOff>68816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117093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148124</xdr:rowOff>
    </xdr:from>
    <xdr:to>
      <xdr:col>81</xdr:col>
      <xdr:colOff>101600</xdr:colOff>
      <xdr:row>97</xdr:row>
      <xdr:rowOff>78274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69401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0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170762</xdr:rowOff>
    </xdr:from>
    <xdr:to>
      <xdr:col>76</xdr:col>
      <xdr:colOff>165100</xdr:colOff>
      <xdr:row>97</xdr:row>
      <xdr:rowOff>100912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92039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170390</xdr:rowOff>
    </xdr:from>
    <xdr:to>
      <xdr:col>72</xdr:col>
      <xdr:colOff>38100</xdr:colOff>
      <xdr:row>97</xdr:row>
      <xdr:rowOff>100540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91667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165178</xdr:rowOff>
    </xdr:from>
    <xdr:to>
      <xdr:col>67</xdr:col>
      <xdr:colOff>101600</xdr:colOff>
      <xdr:row>97</xdr:row>
      <xdr:rowOff>95328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86455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）となり、全体的に支出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商工費や災害復旧費の減少があったものの、児童措置事業における乳幼児等の増による施設型給付費等の増（児童福祉費）や小学校管理費における体育館屋根改修による工事費の増及び空調整備設計業務委託費の増（教育費）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千円高い状態にある。要因として、臨時福祉給付金給付事業の終了により社会福祉費は減したものの、上記の児童福祉費が増になったため、全体として高い水準にある。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増大が見込まれる民生費や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費等に対応できるよう、増加傾向にある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類似団体平均と比較したときに大きな乖離が生まれないよう、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推進計画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適正な経費削減等を行った結果、実質収支額は黒字で推移している。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今後とも、経常経費の抑制や歳入歳出のバランスを重視した健全な財政運営を行っていくとともに、今後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、長期財政計画にあがっている公共施設の大規模な改修や更新工事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に備えた財政調整基金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の積み立てに努めていく。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一般会計、特別会計及び公営企業会計について、全ての会計が赤字を計上しておらず、連結実質赤字比率は生じていない。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水道事業会計においては、平成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年度に「門川町水道事業アセットマネジメント」を策定し、平成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年度においては、「門川町水道事業経営戦略」を策定し、施設及び管路の計画的な更新等に取り組んでいる。また、今後の財源確保のため、令和元年度に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％の料金引き上げを予定している。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今後においても、各会計について適正で健全な運営を実施できるように努めていく。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8472354</v>
      </c>
      <c r="BO4" s="430"/>
      <c r="BP4" s="430"/>
      <c r="BQ4" s="430"/>
      <c r="BR4" s="430"/>
      <c r="BS4" s="430"/>
      <c r="BT4" s="430"/>
      <c r="BU4" s="431"/>
      <c r="BV4" s="429">
        <v>8338133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5.8</v>
      </c>
      <c r="CU4" s="436"/>
      <c r="CV4" s="436"/>
      <c r="CW4" s="436"/>
      <c r="CX4" s="436"/>
      <c r="CY4" s="436"/>
      <c r="CZ4" s="436"/>
      <c r="DA4" s="437"/>
      <c r="DB4" s="435">
        <v>4.8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8183117</v>
      </c>
      <c r="BO5" s="467"/>
      <c r="BP5" s="467"/>
      <c r="BQ5" s="467"/>
      <c r="BR5" s="467"/>
      <c r="BS5" s="467"/>
      <c r="BT5" s="467"/>
      <c r="BU5" s="468"/>
      <c r="BV5" s="466">
        <v>8100680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88.3</v>
      </c>
      <c r="CU5" s="464"/>
      <c r="CV5" s="464"/>
      <c r="CW5" s="464"/>
      <c r="CX5" s="464"/>
      <c r="CY5" s="464"/>
      <c r="CZ5" s="464"/>
      <c r="DA5" s="465"/>
      <c r="DB5" s="463">
        <v>84.5</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289237</v>
      </c>
      <c r="BO6" s="467"/>
      <c r="BP6" s="467"/>
      <c r="BQ6" s="467"/>
      <c r="BR6" s="467"/>
      <c r="BS6" s="467"/>
      <c r="BT6" s="467"/>
      <c r="BU6" s="468"/>
      <c r="BV6" s="466">
        <v>237453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92.6</v>
      </c>
      <c r="CU6" s="504"/>
      <c r="CV6" s="504"/>
      <c r="CW6" s="504"/>
      <c r="CX6" s="504"/>
      <c r="CY6" s="504"/>
      <c r="CZ6" s="504"/>
      <c r="DA6" s="505"/>
      <c r="DB6" s="503">
        <v>88.7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41282</v>
      </c>
      <c r="BO7" s="467"/>
      <c r="BP7" s="467"/>
      <c r="BQ7" s="467"/>
      <c r="BR7" s="467"/>
      <c r="BS7" s="467"/>
      <c r="BT7" s="467"/>
      <c r="BU7" s="468"/>
      <c r="BV7" s="466">
        <v>32056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4271039</v>
      </c>
      <c r="CU7" s="467"/>
      <c r="CV7" s="467"/>
      <c r="CW7" s="467"/>
      <c r="CX7" s="467"/>
      <c r="CY7" s="467"/>
      <c r="CZ7" s="467"/>
      <c r="DA7" s="468"/>
      <c r="DB7" s="466">
        <v>4239282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247955</v>
      </c>
      <c r="BO8" s="467"/>
      <c r="BP8" s="467"/>
      <c r="BQ8" s="467"/>
      <c r="BR8" s="467"/>
      <c r="BS8" s="467"/>
      <c r="BT8" s="467"/>
      <c r="BU8" s="468"/>
      <c r="BV8" s="466">
        <v>205397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18183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42558</v>
      </c>
      <c r="BO9" s="467"/>
      <c r="BP9" s="467"/>
      <c r="BQ9" s="467"/>
      <c r="BR9" s="467"/>
      <c r="BS9" s="467"/>
      <c r="BT9" s="467"/>
      <c r="BU9" s="468"/>
      <c r="BV9" s="466">
        <v>15427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10.1</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18854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530178</v>
      </c>
      <c r="BO10" s="467"/>
      <c r="BP10" s="467"/>
      <c r="BQ10" s="467"/>
      <c r="BR10" s="467"/>
      <c r="BS10" s="467"/>
      <c r="BT10" s="467"/>
      <c r="BU10" s="468"/>
      <c r="BV10" s="466">
        <v>210333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18116</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119</v>
      </c>
      <c r="AV12" s="499"/>
      <c r="AW12" s="499"/>
      <c r="AX12" s="499"/>
      <c r="AY12" s="500" t="s">
        <v>133</v>
      </c>
      <c r="AZ12" s="501"/>
      <c r="BA12" s="501"/>
      <c r="BB12" s="501"/>
      <c r="BC12" s="501"/>
      <c r="BD12" s="501"/>
      <c r="BE12" s="501"/>
      <c r="BF12" s="501"/>
      <c r="BG12" s="501"/>
      <c r="BH12" s="501"/>
      <c r="BI12" s="501"/>
      <c r="BJ12" s="501"/>
      <c r="BK12" s="501"/>
      <c r="BL12" s="501"/>
      <c r="BM12" s="502"/>
      <c r="BN12" s="466">
        <v>380000</v>
      </c>
      <c r="BO12" s="467"/>
      <c r="BP12" s="467"/>
      <c r="BQ12" s="467"/>
      <c r="BR12" s="467"/>
      <c r="BS12" s="467"/>
      <c r="BT12" s="467"/>
      <c r="BU12" s="468"/>
      <c r="BV12" s="466">
        <v>430000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18047</v>
      </c>
      <c r="S13" s="548"/>
      <c r="T13" s="548"/>
      <c r="U13" s="548"/>
      <c r="V13" s="549"/>
      <c r="W13" s="482" t="s">
        <v>137</v>
      </c>
      <c r="X13" s="483"/>
      <c r="Y13" s="483"/>
      <c r="Z13" s="483"/>
      <c r="AA13" s="483"/>
      <c r="AB13" s="473"/>
      <c r="AC13" s="517">
        <v>666</v>
      </c>
      <c r="AD13" s="518"/>
      <c r="AE13" s="518"/>
      <c r="AF13" s="518"/>
      <c r="AG13" s="557"/>
      <c r="AH13" s="517">
        <v>652</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192736</v>
      </c>
      <c r="BO13" s="467"/>
      <c r="BP13" s="467"/>
      <c r="BQ13" s="467"/>
      <c r="BR13" s="467"/>
      <c r="BS13" s="467"/>
      <c r="BT13" s="467"/>
      <c r="BU13" s="468"/>
      <c r="BV13" s="466">
        <v>-204240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3.3</v>
      </c>
      <c r="CU13" s="464"/>
      <c r="CV13" s="464"/>
      <c r="CW13" s="464"/>
      <c r="CX13" s="464"/>
      <c r="CY13" s="464"/>
      <c r="CZ13" s="464"/>
      <c r="DA13" s="465"/>
      <c r="DB13" s="463">
        <v>2.2000000000000002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18316</v>
      </c>
      <c r="S14" s="548"/>
      <c r="T14" s="548"/>
      <c r="U14" s="548"/>
      <c r="V14" s="549"/>
      <c r="W14" s="456"/>
      <c r="X14" s="457"/>
      <c r="Y14" s="457"/>
      <c r="Z14" s="457"/>
      <c r="AA14" s="457"/>
      <c r="AB14" s="446"/>
      <c r="AC14" s="550">
        <v>7.8</v>
      </c>
      <c r="AD14" s="551"/>
      <c r="AE14" s="551"/>
      <c r="AF14" s="551"/>
      <c r="AG14" s="552"/>
      <c r="AH14" s="550">
        <v>7.9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144</v>
      </c>
      <c r="N15" s="555"/>
      <c r="O15" s="555"/>
      <c r="P15" s="555"/>
      <c r="Q15" s="556"/>
      <c r="R15" s="547">
        <v>18259</v>
      </c>
      <c r="S15" s="548"/>
      <c r="T15" s="548"/>
      <c r="U15" s="548"/>
      <c r="V15" s="549"/>
      <c r="W15" s="482" t="s">
        <v>145</v>
      </c>
      <c r="X15" s="483"/>
      <c r="Y15" s="483"/>
      <c r="Z15" s="483"/>
      <c r="AA15" s="483"/>
      <c r="AB15" s="473"/>
      <c r="AC15" s="517">
        <v>2713</v>
      </c>
      <c r="AD15" s="518"/>
      <c r="AE15" s="518"/>
      <c r="AF15" s="518"/>
      <c r="AG15" s="557"/>
      <c r="AH15" s="517">
        <v>2742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1494492</v>
      </c>
      <c r="BO15" s="430"/>
      <c r="BP15" s="430"/>
      <c r="BQ15" s="430"/>
      <c r="BR15" s="430"/>
      <c r="BS15" s="430"/>
      <c r="BT15" s="430"/>
      <c r="BU15" s="431"/>
      <c r="BV15" s="429">
        <v>1435570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31.6</v>
      </c>
      <c r="AD16" s="551"/>
      <c r="AE16" s="551"/>
      <c r="AF16" s="551"/>
      <c r="AG16" s="552"/>
      <c r="AH16" s="550">
        <v>33.200000000000003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3687504</v>
      </c>
      <c r="BO16" s="467"/>
      <c r="BP16" s="467"/>
      <c r="BQ16" s="467"/>
      <c r="BR16" s="467"/>
      <c r="BS16" s="467"/>
      <c r="BT16" s="467"/>
      <c r="BU16" s="468"/>
      <c r="BV16" s="466">
        <v>3675466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5202</v>
      </c>
      <c r="AD17" s="518"/>
      <c r="AE17" s="518"/>
      <c r="AF17" s="518"/>
      <c r="AG17" s="557"/>
      <c r="AH17" s="517">
        <v>4868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1874597</v>
      </c>
      <c r="BO17" s="467"/>
      <c r="BP17" s="467"/>
      <c r="BQ17" s="467"/>
      <c r="BR17" s="467"/>
      <c r="BS17" s="467"/>
      <c r="BT17" s="467"/>
      <c r="BU17" s="468"/>
      <c r="BV17" s="466">
        <v>1795869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120.52</v>
      </c>
      <c r="M18" s="579"/>
      <c r="N18" s="579"/>
      <c r="O18" s="579"/>
      <c r="P18" s="579"/>
      <c r="Q18" s="579"/>
      <c r="R18" s="580"/>
      <c r="S18" s="580"/>
      <c r="T18" s="580"/>
      <c r="U18" s="580"/>
      <c r="V18" s="581"/>
      <c r="W18" s="484"/>
      <c r="X18" s="485"/>
      <c r="Y18" s="485"/>
      <c r="Z18" s="485"/>
      <c r="AA18" s="485"/>
      <c r="AB18" s="476"/>
      <c r="AC18" s="582">
        <v>60.6</v>
      </c>
      <c r="AD18" s="583"/>
      <c r="AE18" s="583"/>
      <c r="AF18" s="583"/>
      <c r="AG18" s="584"/>
      <c r="AH18" s="582">
        <v>58.9</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3910037</v>
      </c>
      <c r="BO18" s="467"/>
      <c r="BP18" s="467"/>
      <c r="BQ18" s="467"/>
      <c r="BR18" s="467"/>
      <c r="BS18" s="467"/>
      <c r="BT18" s="467"/>
      <c r="BU18" s="468"/>
      <c r="BV18" s="466">
        <v>3744008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151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5285471</v>
      </c>
      <c r="BO19" s="467"/>
      <c r="BP19" s="467"/>
      <c r="BQ19" s="467"/>
      <c r="BR19" s="467"/>
      <c r="BS19" s="467"/>
      <c r="BT19" s="467"/>
      <c r="BU19" s="468"/>
      <c r="BV19" s="466">
        <v>5270056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6824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5838984</v>
      </c>
      <c r="BO23" s="467"/>
      <c r="BP23" s="467"/>
      <c r="BQ23" s="467"/>
      <c r="BR23" s="467"/>
      <c r="BS23" s="467"/>
      <c r="BT23" s="467"/>
      <c r="BU23" s="468"/>
      <c r="BV23" s="466">
        <v>5831374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7340</v>
      </c>
      <c r="R24" s="518"/>
      <c r="S24" s="518"/>
      <c r="T24" s="518"/>
      <c r="U24" s="518"/>
      <c r="V24" s="557"/>
      <c r="W24" s="616"/>
      <c r="X24" s="604"/>
      <c r="Y24" s="605"/>
      <c r="Z24" s="516" t="s">
        <v>169</v>
      </c>
      <c r="AA24" s="496"/>
      <c r="AB24" s="496"/>
      <c r="AC24" s="496"/>
      <c r="AD24" s="496"/>
      <c r="AE24" s="496"/>
      <c r="AF24" s="496"/>
      <c r="AG24" s="497"/>
      <c r="AH24" s="517">
        <v>132</v>
      </c>
      <c r="AI24" s="518"/>
      <c r="AJ24" s="518"/>
      <c r="AK24" s="518"/>
      <c r="AL24" s="557"/>
      <c r="AM24" s="517">
        <v>379632</v>
      </c>
      <c r="AN24" s="518"/>
      <c r="AO24" s="518"/>
      <c r="AP24" s="518"/>
      <c r="AQ24" s="518"/>
      <c r="AR24" s="557"/>
      <c r="AS24" s="517">
        <v>2876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5571222</v>
      </c>
      <c r="BO24" s="467"/>
      <c r="BP24" s="467"/>
      <c r="BQ24" s="467"/>
      <c r="BR24" s="467"/>
      <c r="BS24" s="467"/>
      <c r="BT24" s="467"/>
      <c r="BU24" s="468"/>
      <c r="BV24" s="466">
        <v>5765492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1</v>
      </c>
      <c r="M25" s="518"/>
      <c r="N25" s="518"/>
      <c r="O25" s="518"/>
      <c r="P25" s="557"/>
      <c r="Q25" s="517">
        <v>5910</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135</v>
      </c>
      <c r="AN25" s="518"/>
      <c r="AO25" s="518"/>
      <c r="AP25" s="518"/>
      <c r="AQ25" s="518"/>
      <c r="AR25" s="557"/>
      <c r="AS25" s="517" t="s">
        <v>135</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25873</v>
      </c>
      <c r="BO25" s="430"/>
      <c r="BP25" s="430"/>
      <c r="BQ25" s="430"/>
      <c r="BR25" s="430"/>
      <c r="BS25" s="430"/>
      <c r="BT25" s="430"/>
      <c r="BU25" s="431"/>
      <c r="BV25" s="429">
        <v>28477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174</v>
      </c>
      <c r="F26" s="496"/>
      <c r="G26" s="496"/>
      <c r="H26" s="496"/>
      <c r="I26" s="496"/>
      <c r="J26" s="496"/>
      <c r="K26" s="497"/>
      <c r="L26" s="517">
        <v>1</v>
      </c>
      <c r="M26" s="518"/>
      <c r="N26" s="518"/>
      <c r="O26" s="518"/>
      <c r="P26" s="557"/>
      <c r="Q26" s="517">
        <v>5620</v>
      </c>
      <c r="R26" s="518"/>
      <c r="S26" s="518"/>
      <c r="T26" s="518"/>
      <c r="U26" s="518"/>
      <c r="V26" s="557"/>
      <c r="W26" s="616"/>
      <c r="X26" s="604"/>
      <c r="Y26" s="605"/>
      <c r="Z26" s="516" t="s">
        <v>175</v>
      </c>
      <c r="AA26" s="626"/>
      <c r="AB26" s="626"/>
      <c r="AC26" s="626"/>
      <c r="AD26" s="626"/>
      <c r="AE26" s="626"/>
      <c r="AF26" s="626"/>
      <c r="AG26" s="627"/>
      <c r="AH26" s="517">
        <v>2</v>
      </c>
      <c r="AI26" s="518"/>
      <c r="AJ26" s="518"/>
      <c r="AK26" s="518"/>
      <c r="AL26" s="557"/>
      <c r="AM26" s="517" t="s">
        <v>176</v>
      </c>
      <c r="AN26" s="518"/>
      <c r="AO26" s="518"/>
      <c r="AP26" s="518"/>
      <c r="AQ26" s="518"/>
      <c r="AR26" s="557"/>
      <c r="AS26" s="517" t="s">
        <v>176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2980</v>
      </c>
      <c r="R27" s="518"/>
      <c r="S27" s="518"/>
      <c r="T27" s="518"/>
      <c r="U27" s="518"/>
      <c r="V27" s="557"/>
      <c r="W27" s="616"/>
      <c r="X27" s="604"/>
      <c r="Y27" s="605"/>
      <c r="Z27" s="516" t="s">
        <v>179</v>
      </c>
      <c r="AA27" s="496"/>
      <c r="AB27" s="496"/>
      <c r="AC27" s="496"/>
      <c r="AD27" s="496"/>
      <c r="AE27" s="496"/>
      <c r="AF27" s="496"/>
      <c r="AG27" s="497"/>
      <c r="AH27" s="517">
        <v>2</v>
      </c>
      <c r="AI27" s="518"/>
      <c r="AJ27" s="518"/>
      <c r="AK27" s="518"/>
      <c r="AL27" s="557"/>
      <c r="AM27" s="517" t="s">
        <v>180</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198745</v>
      </c>
      <c r="BO27" s="640"/>
      <c r="BP27" s="640"/>
      <c r="BQ27" s="640"/>
      <c r="BR27" s="640"/>
      <c r="BS27" s="640"/>
      <c r="BT27" s="640"/>
      <c r="BU27" s="641"/>
      <c r="BV27" s="639">
        <v>191080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2280</v>
      </c>
      <c r="R28" s="518"/>
      <c r="S28" s="518"/>
      <c r="T28" s="518"/>
      <c r="U28" s="518"/>
      <c r="V28" s="557"/>
      <c r="W28" s="616"/>
      <c r="X28" s="604"/>
      <c r="Y28" s="605"/>
      <c r="Z28" s="516" t="s">
        <v>184</v>
      </c>
      <c r="AA28" s="496"/>
      <c r="AB28" s="496"/>
      <c r="AC28" s="496"/>
      <c r="AD28" s="496"/>
      <c r="AE28" s="496"/>
      <c r="AF28" s="496"/>
      <c r="AG28" s="497"/>
      <c r="AH28" s="517" t="s">
        <v>127</v>
      </c>
      <c r="AI28" s="518"/>
      <c r="AJ28" s="518"/>
      <c r="AK28" s="518"/>
      <c r="AL28" s="557"/>
      <c r="AM28" s="517" t="s">
        <v>135</v>
      </c>
      <c r="AN28" s="518"/>
      <c r="AO28" s="518"/>
      <c r="AP28" s="518"/>
      <c r="AQ28" s="518"/>
      <c r="AR28" s="557"/>
      <c r="AS28" s="517" t="s">
        <v>127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1751349</v>
      </c>
      <c r="BO28" s="430"/>
      <c r="BP28" s="430"/>
      <c r="BQ28" s="430"/>
      <c r="BR28" s="430"/>
      <c r="BS28" s="430"/>
      <c r="BT28" s="430"/>
      <c r="BU28" s="431"/>
      <c r="BV28" s="429">
        <v>1601171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12</v>
      </c>
      <c r="M29" s="518"/>
      <c r="N29" s="518"/>
      <c r="O29" s="518"/>
      <c r="P29" s="557"/>
      <c r="Q29" s="517">
        <v>2080</v>
      </c>
      <c r="R29" s="518"/>
      <c r="S29" s="518"/>
      <c r="T29" s="518"/>
      <c r="U29" s="518"/>
      <c r="V29" s="557"/>
      <c r="W29" s="617"/>
      <c r="X29" s="618"/>
      <c r="Y29" s="619"/>
      <c r="Z29" s="516" t="s">
        <v>187</v>
      </c>
      <c r="AA29" s="496"/>
      <c r="AB29" s="496"/>
      <c r="AC29" s="496"/>
      <c r="AD29" s="496"/>
      <c r="AE29" s="496"/>
      <c r="AF29" s="496"/>
      <c r="AG29" s="497"/>
      <c r="AH29" s="517">
        <v>134</v>
      </c>
      <c r="AI29" s="518"/>
      <c r="AJ29" s="518"/>
      <c r="AK29" s="518"/>
      <c r="AL29" s="557"/>
      <c r="AM29" s="517">
        <v>387288</v>
      </c>
      <c r="AN29" s="518"/>
      <c r="AO29" s="518"/>
      <c r="AP29" s="518"/>
      <c r="AQ29" s="518"/>
      <c r="AR29" s="557"/>
      <c r="AS29" s="517">
        <v>2890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v>
      </c>
      <c r="BO29" s="467"/>
      <c r="BP29" s="467"/>
      <c r="BQ29" s="467"/>
      <c r="BR29" s="467"/>
      <c r="BS29" s="467"/>
      <c r="BT29" s="467"/>
      <c r="BU29" s="468"/>
      <c r="BV29" s="466">
        <v>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2944760</v>
      </c>
      <c r="BO30" s="640"/>
      <c r="BP30" s="640"/>
      <c r="BQ30" s="640"/>
      <c r="BR30" s="640"/>
      <c r="BS30" s="640"/>
      <c r="BT30" s="640"/>
      <c r="BU30" s="641"/>
      <c r="BV30" s="639">
        <v>3124937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宮崎県北部広域行政組合(一般会計)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財団法人門川ふるさと文化財団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宮崎県北部広域行政組合(特別会計)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宮崎県林業公社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宮崎県後期高齢者医療広域連合（一般会計）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耳川広域森林組合</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宮崎県後期高齢者医療広域連合（特別会計）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日向東臼杵広域連合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宮崎県市町村総合事務組合(一般会計)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宮崎県市町村総合事務組合(特別会計)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宮崎県市町村総合事務組合（自治会館）</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dFNas4WdCZVVRMaWJ1uUx1952ID9WFW6idveYAqb5MRvR3sy/i6XnV8ftmxBltuoFWz8WsJkLlThBauWmRJUg==" saltValue="7T7xUfxxjWW1K0rUz9qV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566</v>
      </c>
      <c r="D34" s="1244"/>
      <c r="E34" s="1245"/>
      <c r="F34" s="32">
        <v>8.5</v>
      </c>
      <c r="G34" s="33">
        <v>7.7</v>
      </c>
      <c r="H34" s="33">
        <v>7.69</v>
      </c>
      <c r="I34" s="33">
        <v>7.76</v>
      </c>
      <c r="J34" s="34">
        <v>8.82</v>
      </c>
      <c r="K34" s="22"/>
      <c r="L34" s="22"/>
      <c r="M34" s="22"/>
      <c r="N34" s="22"/>
      <c r="O34" s="22"/>
      <c r="P34" s="22"/>
    </row>
    <row r="35" spans="1:16" ht="39" customHeight="1" x14ac:dyDescent="0.2">
      <c r="A35" s="22"/>
      <c r="B35" s="35"/>
      <c r="C35" s="1238" t="s">
        <v>567</v>
      </c>
      <c r="D35" s="1239"/>
      <c r="E35" s="1240"/>
      <c r="F35" s="36">
        <v>4.4000000000000004</v>
      </c>
      <c r="G35" s="37">
        <v>4.32</v>
      </c>
      <c r="H35" s="37">
        <v>4.46</v>
      </c>
      <c r="I35" s="37">
        <v>4.84</v>
      </c>
      <c r="J35" s="38">
        <v>5.8</v>
      </c>
      <c r="K35" s="22"/>
      <c r="L35" s="22"/>
      <c r="M35" s="22"/>
      <c r="N35" s="22"/>
      <c r="O35" s="22"/>
      <c r="P35" s="22"/>
    </row>
    <row r="36" spans="1:16" ht="39" customHeight="1" x14ac:dyDescent="0.2">
      <c r="A36" s="22"/>
      <c r="B36" s="35"/>
      <c r="C36" s="1238" t="s">
        <v>568</v>
      </c>
      <c r="D36" s="1239"/>
      <c r="E36" s="1240"/>
      <c r="F36" s="36">
        <v>5.54</v>
      </c>
      <c r="G36" s="37">
        <v>6.61</v>
      </c>
      <c r="H36" s="37">
        <v>6.56</v>
      </c>
      <c r="I36" s="37">
        <v>5.17</v>
      </c>
      <c r="J36" s="38">
        <v>5.32</v>
      </c>
      <c r="K36" s="22"/>
      <c r="L36" s="22"/>
      <c r="M36" s="22"/>
      <c r="N36" s="22"/>
      <c r="O36" s="22"/>
      <c r="P36" s="22"/>
    </row>
    <row r="37" spans="1:16" ht="39" customHeight="1" x14ac:dyDescent="0.2">
      <c r="A37" s="22"/>
      <c r="B37" s="35"/>
      <c r="C37" s="1238" t="s">
        <v>569</v>
      </c>
      <c r="D37" s="1239"/>
      <c r="E37" s="1240"/>
      <c r="F37" s="36">
        <v>2.1</v>
      </c>
      <c r="G37" s="37">
        <v>2.1800000000000002</v>
      </c>
      <c r="H37" s="37">
        <v>1.98</v>
      </c>
      <c r="I37" s="37">
        <v>1.83</v>
      </c>
      <c r="J37" s="38">
        <v>2.33</v>
      </c>
      <c r="K37" s="22"/>
      <c r="L37" s="22"/>
      <c r="M37" s="22"/>
      <c r="N37" s="22"/>
      <c r="O37" s="22"/>
      <c r="P37" s="22"/>
    </row>
    <row r="38" spans="1:16" ht="39" customHeight="1" x14ac:dyDescent="0.2">
      <c r="A38" s="22"/>
      <c r="B38" s="35"/>
      <c r="C38" s="1238" t="s">
        <v>570</v>
      </c>
      <c r="D38" s="1239"/>
      <c r="E38" s="1240"/>
      <c r="F38" s="36">
        <v>0.05</v>
      </c>
      <c r="G38" s="37">
        <v>1.0900000000000001</v>
      </c>
      <c r="H38" s="37">
        <v>0.05</v>
      </c>
      <c r="I38" s="37">
        <v>7.0000000000000007E-2</v>
      </c>
      <c r="J38" s="38">
        <v>7.0000000000000007E-2</v>
      </c>
      <c r="K38" s="22"/>
      <c r="L38" s="22"/>
      <c r="M38" s="22"/>
      <c r="N38" s="22"/>
      <c r="O38" s="22"/>
      <c r="P38" s="22"/>
    </row>
    <row r="39" spans="1:16" ht="39" customHeight="1" x14ac:dyDescent="0.2">
      <c r="A39" s="22"/>
      <c r="B39" s="35"/>
      <c r="C39" s="1238" t="s">
        <v>571</v>
      </c>
      <c r="D39" s="1239"/>
      <c r="E39" s="1240"/>
      <c r="F39" s="36">
        <v>0.02</v>
      </c>
      <c r="G39" s="37">
        <v>0.03</v>
      </c>
      <c r="H39" s="37">
        <v>0.03</v>
      </c>
      <c r="I39" s="37">
        <v>0.04</v>
      </c>
      <c r="J39" s="38">
        <v>0.03</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572</v>
      </c>
      <c r="D42" s="1239"/>
      <c r="E42" s="1240"/>
      <c r="F42" s="36" t="s">
        <v>517</v>
      </c>
      <c r="G42" s="37" t="s">
        <v>517</v>
      </c>
      <c r="H42" s="37" t="s">
        <v>517</v>
      </c>
      <c r="I42" s="37" t="s">
        <v>517</v>
      </c>
      <c r="J42" s="38" t="s">
        <v>517</v>
      </c>
      <c r="K42" s="22"/>
      <c r="L42" s="22"/>
      <c r="M42" s="22"/>
      <c r="N42" s="22"/>
      <c r="O42" s="22"/>
      <c r="P42" s="22"/>
    </row>
    <row r="43" spans="1:16" ht="39" customHeight="1" thickBot="1" x14ac:dyDescent="0.25">
      <c r="A43" s="22"/>
      <c r="B43" s="40"/>
      <c r="C43" s="1241" t="s">
        <v>573</v>
      </c>
      <c r="D43" s="1242"/>
      <c r="E43" s="1243"/>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yMJ1IwQIW/iHzAvX51E8iqKo8wf9khpv2QcQlMexQqnCKCQO2GC1HdvnihpK1XRdy/UTD2bhkvXbAmLaVxFg==" saltValue="eARcqIq7wXPW0ycex7Fz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502</v>
      </c>
      <c r="L45" s="60">
        <v>480</v>
      </c>
      <c r="M45" s="60">
        <v>473</v>
      </c>
      <c r="N45" s="60">
        <v>543</v>
      </c>
      <c r="O45" s="61">
        <v>567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2">
      <c r="A48" s="48"/>
      <c r="B48" s="1248"/>
      <c r="C48" s="1249"/>
      <c r="D48" s="62"/>
      <c r="E48" s="1254" t="s">
        <v>15</v>
      </c>
      <c r="F48" s="1254"/>
      <c r="G48" s="1254"/>
      <c r="H48" s="1254"/>
      <c r="I48" s="1254"/>
      <c r="J48" s="1255"/>
      <c r="K48" s="63">
        <v>0</v>
      </c>
      <c r="L48" s="64">
        <v>0</v>
      </c>
      <c r="M48" s="64">
        <v>0</v>
      </c>
      <c r="N48" s="64">
        <v>2</v>
      </c>
      <c r="O48" s="65">
        <v>0</v>
      </c>
      <c r="P48" s="48"/>
      <c r="Q48" s="48"/>
      <c r="R48" s="48"/>
      <c r="S48" s="48"/>
      <c r="T48" s="48"/>
      <c r="U48" s="48"/>
    </row>
    <row r="49" spans="1:21" ht="30.75" customHeight="1" x14ac:dyDescent="0.2">
      <c r="A49" s="48"/>
      <c r="B49" s="1248"/>
      <c r="C49" s="1249"/>
      <c r="D49" s="62"/>
      <c r="E49" s="1254" t="s">
        <v>16</v>
      </c>
      <c r="F49" s="1254"/>
      <c r="G49" s="1254"/>
      <c r="H49" s="1254"/>
      <c r="I49" s="1254"/>
      <c r="J49" s="1255"/>
      <c r="K49" s="63">
        <v>12</v>
      </c>
      <c r="L49" s="64">
        <v>23</v>
      </c>
      <c r="M49" s="64">
        <v>26</v>
      </c>
      <c r="N49" s="64">
        <v>26</v>
      </c>
      <c r="O49" s="65">
        <v>26</v>
      </c>
      <c r="P49" s="48"/>
      <c r="Q49" s="48"/>
      <c r="R49" s="48"/>
      <c r="S49" s="48"/>
      <c r="T49" s="48"/>
      <c r="U49" s="48"/>
    </row>
    <row r="50" spans="1:21" ht="30.75" customHeight="1" x14ac:dyDescent="0.2">
      <c r="A50" s="48"/>
      <c r="B50" s="1248"/>
      <c r="C50" s="1249"/>
      <c r="D50" s="62"/>
      <c r="E50" s="1254" t="s">
        <v>17</v>
      </c>
      <c r="F50" s="1254"/>
      <c r="G50" s="1254"/>
      <c r="H50" s="1254"/>
      <c r="I50" s="1254"/>
      <c r="J50" s="1255"/>
      <c r="K50" s="63">
        <v>2</v>
      </c>
      <c r="L50" s="64">
        <v>2</v>
      </c>
      <c r="M50" s="64">
        <v>2</v>
      </c>
      <c r="N50" s="64">
        <v>2</v>
      </c>
      <c r="O50" s="65">
        <v>2</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469</v>
      </c>
      <c r="L52" s="64">
        <v>453</v>
      </c>
      <c r="M52" s="64">
        <v>444</v>
      </c>
      <c r="N52" s="64">
        <v>423</v>
      </c>
      <c r="O52" s="65">
        <v>412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47</v>
      </c>
      <c r="L53" s="69">
        <v>52</v>
      </c>
      <c r="M53" s="69">
        <v>57</v>
      </c>
      <c r="N53" s="69">
        <v>150</v>
      </c>
      <c r="O53" s="70">
        <v>183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605</v>
      </c>
      <c r="L57" s="83" t="s">
        <v>605</v>
      </c>
      <c r="M57" s="83" t="s">
        <v>605</v>
      </c>
      <c r="N57" s="83" t="s">
        <v>605</v>
      </c>
      <c r="O57" s="84" t="s">
        <v>605</v>
      </c>
    </row>
    <row r="58" spans="1:21" ht="31.5" customHeight="1" thickBot="1" x14ac:dyDescent="0.25">
      <c r="B58" s="1264"/>
      <c r="C58" s="1265"/>
      <c r="D58" s="1269" t="s">
        <v>27</v>
      </c>
      <c r="E58" s="1270"/>
      <c r="F58" s="1270"/>
      <c r="G58" s="1270"/>
      <c r="H58" s="1270"/>
      <c r="I58" s="1270"/>
      <c r="J58" s="1271"/>
      <c r="K58" s="85" t="s">
        <v>605</v>
      </c>
      <c r="L58" s="86" t="s">
        <v>605</v>
      </c>
      <c r="M58" s="86" t="s">
        <v>605</v>
      </c>
      <c r="N58" s="86" t="s">
        <v>605</v>
      </c>
      <c r="O58" s="87" t="s">
        <v>605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Y3BlFxbj0Qnx/AHVJyadZTUhj2y0fXqFBiKi90KlC3B1lVHpKuyO32qCpAVwYxmoBwW1MkmefdD1a58QZ2xw==" saltValue="vdw+15s+NGEbrcM6jcOS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559</v>
      </c>
      <c r="J40" s="99" t="s">
        <v>560</v>
      </c>
      <c r="K40" s="99" t="s">
        <v>561</v>
      </c>
      <c r="L40" s="99" t="s">
        <v>562</v>
      </c>
      <c r="M40" s="100" t="s">
        <v>563</v>
      </c>
    </row>
    <row r="41" spans="2:13" ht="27.75" customHeight="1" x14ac:dyDescent="0.2">
      <c r="B41" s="1272" t="s">
        <v>30</v>
      </c>
      <c r="C41" s="1273"/>
      <c r="D41" s="101"/>
      <c r="E41" s="1278" t="s">
        <v>31</v>
      </c>
      <c r="F41" s="1278"/>
      <c r="G41" s="1278"/>
      <c r="H41" s="1279"/>
      <c r="I41" s="102">
        <v>5228</v>
      </c>
      <c r="J41" s="103">
        <v>5707</v>
      </c>
      <c r="K41" s="103">
        <v>5818</v>
      </c>
      <c r="L41" s="103">
        <v>5831</v>
      </c>
      <c r="M41" s="104">
        <v>5839</v>
      </c>
    </row>
    <row r="42" spans="2:13" ht="27.75" customHeight="1" x14ac:dyDescent="0.2">
      <c r="B42" s="1274"/>
      <c r="C42" s="1275"/>
      <c r="D42" s="105"/>
      <c r="E42" s="1280" t="s">
        <v>32</v>
      </c>
      <c r="F42" s="1280"/>
      <c r="G42" s="1280"/>
      <c r="H42" s="1281"/>
      <c r="I42" s="106">
        <v>32</v>
      </c>
      <c r="J42" s="107">
        <v>30</v>
      </c>
      <c r="K42" s="107">
        <v>27</v>
      </c>
      <c r="L42" s="107">
        <v>25</v>
      </c>
      <c r="M42" s="108">
        <v>23</v>
      </c>
    </row>
    <row r="43" spans="2:13" ht="27.75" customHeight="1" x14ac:dyDescent="0.2">
      <c r="B43" s="1274"/>
      <c r="C43" s="1275"/>
      <c r="D43" s="105"/>
      <c r="E43" s="1280" t="s">
        <v>33</v>
      </c>
      <c r="F43" s="1280"/>
      <c r="G43" s="1280"/>
      <c r="H43" s="1281"/>
      <c r="I43" s="106">
        <v>1</v>
      </c>
      <c r="J43" s="107">
        <v>1</v>
      </c>
      <c r="K43" s="107">
        <v>1</v>
      </c>
      <c r="L43" s="107">
        <v>1</v>
      </c>
      <c r="M43" s="108">
        <v>7</v>
      </c>
    </row>
    <row r="44" spans="2:13" ht="27.75" customHeight="1" x14ac:dyDescent="0.2">
      <c r="B44" s="1274"/>
      <c r="C44" s="1275"/>
      <c r="D44" s="105"/>
      <c r="E44" s="1280" t="s">
        <v>34</v>
      </c>
      <c r="F44" s="1280"/>
      <c r="G44" s="1280"/>
      <c r="H44" s="1281"/>
      <c r="I44" s="106">
        <v>192</v>
      </c>
      <c r="J44" s="107">
        <v>169</v>
      </c>
      <c r="K44" s="107">
        <v>141</v>
      </c>
      <c r="L44" s="107">
        <v>109</v>
      </c>
      <c r="M44" s="108">
        <v>84</v>
      </c>
    </row>
    <row r="45" spans="2:13" ht="27.75" customHeight="1" x14ac:dyDescent="0.2">
      <c r="B45" s="1274"/>
      <c r="C45" s="1275"/>
      <c r="D45" s="105"/>
      <c r="E45" s="1280" t="s">
        <v>35</v>
      </c>
      <c r="F45" s="1280"/>
      <c r="G45" s="1280"/>
      <c r="H45" s="1281"/>
      <c r="I45" s="106">
        <v>315</v>
      </c>
      <c r="J45" s="107">
        <v>135</v>
      </c>
      <c r="K45" s="107">
        <v>132</v>
      </c>
      <c r="L45" s="107">
        <v>91</v>
      </c>
      <c r="M45" s="108">
        <v>116</v>
      </c>
    </row>
    <row r="46" spans="2:13" ht="27.75" customHeight="1" x14ac:dyDescent="0.2">
      <c r="B46" s="1274"/>
      <c r="C46" s="1275"/>
      <c r="D46" s="109"/>
      <c r="E46" s="1280" t="s">
        <v>36</v>
      </c>
      <c r="F46" s="1280"/>
      <c r="G46" s="1280"/>
      <c r="H46" s="1281"/>
      <c r="I46" s="106" t="s">
        <v>517</v>
      </c>
      <c r="J46" s="107" t="s">
        <v>517</v>
      </c>
      <c r="K46" s="107">
        <v>3</v>
      </c>
      <c r="L46" s="107">
        <v>3</v>
      </c>
      <c r="M46" s="108">
        <v>3</v>
      </c>
    </row>
    <row r="47" spans="2:13" ht="27.75" customHeight="1" x14ac:dyDescent="0.2">
      <c r="B47" s="1274"/>
      <c r="C47" s="1275"/>
      <c r="D47" s="110"/>
      <c r="E47" s="1282" t="s">
        <v>37</v>
      </c>
      <c r="F47" s="1283"/>
      <c r="G47" s="1283"/>
      <c r="H47" s="1284"/>
      <c r="I47" s="106" t="s">
        <v>517</v>
      </c>
      <c r="J47" s="107" t="s">
        <v>517</v>
      </c>
      <c r="K47" s="107" t="s">
        <v>517</v>
      </c>
      <c r="L47" s="107" t="s">
        <v>517</v>
      </c>
      <c r="M47" s="108" t="s">
        <v>517</v>
      </c>
    </row>
    <row r="48" spans="2:13" ht="27.75" customHeight="1" x14ac:dyDescent="0.2">
      <c r="B48" s="1274"/>
      <c r="C48" s="1275"/>
      <c r="D48" s="105"/>
      <c r="E48" s="1280" t="s">
        <v>38</v>
      </c>
      <c r="F48" s="1280"/>
      <c r="G48" s="1280"/>
      <c r="H48" s="1281"/>
      <c r="I48" s="106" t="s">
        <v>517</v>
      </c>
      <c r="J48" s="107" t="s">
        <v>517</v>
      </c>
      <c r="K48" s="107" t="s">
        <v>517</v>
      </c>
      <c r="L48" s="107" t="s">
        <v>517</v>
      </c>
      <c r="M48" s="108" t="s">
        <v>517</v>
      </c>
    </row>
    <row r="49" spans="2:13" ht="27.75" customHeight="1" x14ac:dyDescent="0.2">
      <c r="B49" s="1276"/>
      <c r="C49" s="1277"/>
      <c r="D49" s="105"/>
      <c r="E49" s="1280" t="s">
        <v>39</v>
      </c>
      <c r="F49" s="1280"/>
      <c r="G49" s="1280"/>
      <c r="H49" s="1281"/>
      <c r="I49" s="106" t="s">
        <v>517</v>
      </c>
      <c r="J49" s="107" t="s">
        <v>517</v>
      </c>
      <c r="K49" s="107" t="s">
        <v>517</v>
      </c>
      <c r="L49" s="107" t="s">
        <v>517</v>
      </c>
      <c r="M49" s="108" t="s">
        <v>517</v>
      </c>
    </row>
    <row r="50" spans="2:13" ht="27.75" customHeight="1" x14ac:dyDescent="0.2">
      <c r="B50" s="1285" t="s">
        <v>40</v>
      </c>
      <c r="C50" s="1286"/>
      <c r="D50" s="111"/>
      <c r="E50" s="1280" t="s">
        <v>41</v>
      </c>
      <c r="F50" s="1280"/>
      <c r="G50" s="1280"/>
      <c r="H50" s="1281"/>
      <c r="I50" s="106">
        <v>4152</v>
      </c>
      <c r="J50" s="107">
        <v>4146</v>
      </c>
      <c r="K50" s="107">
        <v>5011</v>
      </c>
      <c r="L50" s="107">
        <v>5318</v>
      </c>
      <c r="M50" s="108">
        <v>5300</v>
      </c>
    </row>
    <row r="51" spans="2:13" ht="27.75" customHeight="1" x14ac:dyDescent="0.2">
      <c r="B51" s="1274"/>
      <c r="C51" s="1275"/>
      <c r="D51" s="105"/>
      <c r="E51" s="1280" t="s">
        <v>42</v>
      </c>
      <c r="F51" s="1280"/>
      <c r="G51" s="1280"/>
      <c r="H51" s="1281"/>
      <c r="I51" s="106">
        <v>377</v>
      </c>
      <c r="J51" s="107">
        <v>348</v>
      </c>
      <c r="K51" s="107">
        <v>280</v>
      </c>
      <c r="L51" s="107">
        <v>388</v>
      </c>
      <c r="M51" s="108">
        <v>495</v>
      </c>
    </row>
    <row r="52" spans="2:13" ht="27.75" customHeight="1" x14ac:dyDescent="0.2">
      <c r="B52" s="1276"/>
      <c r="C52" s="1277"/>
      <c r="D52" s="105"/>
      <c r="E52" s="1280" t="s">
        <v>43</v>
      </c>
      <c r="F52" s="1280"/>
      <c r="G52" s="1280"/>
      <c r="H52" s="1281"/>
      <c r="I52" s="106">
        <v>4191</v>
      </c>
      <c r="J52" s="107">
        <v>4364</v>
      </c>
      <c r="K52" s="107">
        <v>4275</v>
      </c>
      <c r="L52" s="107">
        <v>4187</v>
      </c>
      <c r="M52" s="108">
        <v>4186</v>
      </c>
    </row>
    <row r="53" spans="2:13" ht="27.75" customHeight="1" thickBot="1" x14ac:dyDescent="0.25">
      <c r="B53" s="1287" t="s">
        <v>44</v>
      </c>
      <c r="C53" s="1288"/>
      <c r="D53" s="112"/>
      <c r="E53" s="1289" t="s">
        <v>45</v>
      </c>
      <c r="F53" s="1289"/>
      <c r="G53" s="1289"/>
      <c r="H53" s="1290"/>
      <c r="I53" s="113">
        <v>-2952</v>
      </c>
      <c r="J53" s="114">
        <v>-2816</v>
      </c>
      <c r="K53" s="114">
        <v>-3443</v>
      </c>
      <c r="L53" s="114">
        <v>-3832</v>
      </c>
      <c r="M53" s="115">
        <v>-3909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3LOkKPRYm/GYqHwnyF7c294g2ya9lCs4n4AAJ47pdh2pgnU+FXnjJKYYyrotXFvsbzWHl9owQ3FBAtlbF3QmA==" saltValue="cnN2h53/teCi5omEBXbb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99" t="s">
        <v>48</v>
      </c>
      <c r="D55" s="1299"/>
      <c r="E55" s="1300"/>
      <c r="F55" s="127">
        <v>1821</v>
      </c>
      <c r="G55" s="127">
        <v>1601</v>
      </c>
      <c r="H55" s="128">
        <v>1751</v>
      </c>
    </row>
    <row r="56" spans="2:8" ht="52.5" customHeight="1" x14ac:dyDescent="0.2">
      <c r="B56" s="129"/>
      <c r="C56" s="1301" t="s">
        <v>49</v>
      </c>
      <c r="D56" s="1301"/>
      <c r="E56" s="1302"/>
      <c r="F56" s="130">
        <v>0</v>
      </c>
      <c r="G56" s="130">
        <v>0</v>
      </c>
      <c r="H56" s="131">
        <v>0</v>
      </c>
    </row>
    <row r="57" spans="2:8" ht="53.25" customHeight="1" x14ac:dyDescent="0.2">
      <c r="B57" s="129"/>
      <c r="C57" s="1303" t="s">
        <v>50</v>
      </c>
      <c r="D57" s="1303"/>
      <c r="E57" s="1304"/>
      <c r="F57" s="132">
        <v>2750</v>
      </c>
      <c r="G57" s="132">
        <v>3125</v>
      </c>
      <c r="H57" s="133">
        <v>2945</v>
      </c>
    </row>
    <row r="58" spans="2:8" ht="45.75" customHeight="1" x14ac:dyDescent="0.2">
      <c r="B58" s="134"/>
      <c r="C58" s="1291" t="s">
        <v>579</v>
      </c>
      <c r="D58" s="1292"/>
      <c r="E58" s="1293"/>
      <c r="F58" s="135">
        <v>2465</v>
      </c>
      <c r="G58" s="135">
        <v>2160</v>
      </c>
      <c r="H58" s="136">
        <v>1560</v>
      </c>
    </row>
    <row r="59" spans="2:8" ht="45.75" customHeight="1" x14ac:dyDescent="0.2">
      <c r="B59" s="134"/>
      <c r="C59" s="1291" t="s">
        <v>580</v>
      </c>
      <c r="D59" s="1292"/>
      <c r="E59" s="1293"/>
      <c r="F59" s="135"/>
      <c r="G59" s="135">
        <v>680</v>
      </c>
      <c r="H59" s="136">
        <v>1100</v>
      </c>
    </row>
    <row r="60" spans="2:8" ht="45.75" customHeight="1" x14ac:dyDescent="0.2">
      <c r="B60" s="134"/>
      <c r="C60" s="1291" t="s">
        <v>581</v>
      </c>
      <c r="D60" s="1292"/>
      <c r="E60" s="1293"/>
      <c r="F60" s="135">
        <v>227</v>
      </c>
      <c r="G60" s="135">
        <v>227</v>
      </c>
      <c r="H60" s="136">
        <v>227</v>
      </c>
    </row>
    <row r="61" spans="2:8" ht="45.75" customHeight="1" x14ac:dyDescent="0.2">
      <c r="B61" s="134"/>
      <c r="C61" s="1291" t="s">
        <v>582</v>
      </c>
      <c r="D61" s="1292"/>
      <c r="E61" s="1293"/>
      <c r="F61" s="135">
        <v>181</v>
      </c>
      <c r="G61" s="135">
        <v>191</v>
      </c>
      <c r="H61" s="136">
        <v>199</v>
      </c>
    </row>
    <row r="62" spans="2:8" ht="45.75" customHeight="1" thickBot="1" x14ac:dyDescent="0.25">
      <c r="B62" s="137"/>
      <c r="C62" s="1294" t="s">
        <v>583</v>
      </c>
      <c r="D62" s="1295"/>
      <c r="E62" s="1296"/>
      <c r="F62" s="138">
        <v>30</v>
      </c>
      <c r="G62" s="138">
        <v>30</v>
      </c>
      <c r="H62" s="139">
        <v>27</v>
      </c>
    </row>
    <row r="63" spans="2:8" ht="52.5" customHeight="1" thickBot="1" x14ac:dyDescent="0.25">
      <c r="B63" s="140"/>
      <c r="C63" s="1297" t="s">
        <v>51</v>
      </c>
      <c r="D63" s="1297"/>
      <c r="E63" s="1298"/>
      <c r="F63" s="141">
        <v>4571</v>
      </c>
      <c r="G63" s="141">
        <v>4726</v>
      </c>
      <c r="H63" s="142">
        <v>4696</v>
      </c>
    </row>
    <row r="64" spans="2:8" ht="15" customHeight="1" x14ac:dyDescent="0.2"/>
    <row r="65" ht="0" hidden="1" customHeight="1" x14ac:dyDescent="0.2"/>
    <row r="66" ht="0" hidden="1" customHeight="1" x14ac:dyDescent="0.2"/>
  </sheetData>
  <sheetProtection algorithmName="SHA-512" hashValue="MkryoP+zen/2ByBy6wO/K7tBVhJyC9nlvbQrq8mXSEg8cqe79oIQRuWLnNknZYn4CbzWZ530euaxuUUI6mYrlA==" saltValue="/vMb+IrmbKmv8RTKDZFj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609</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60.1</v>
      </c>
      <c r="BY53" s="1307"/>
      <c r="BZ53" s="1307"/>
      <c r="CA53" s="1307"/>
      <c r="CB53" s="1307"/>
      <c r="CC53" s="1307"/>
      <c r="CD53" s="1307"/>
      <c r="CE53" s="1307"/>
      <c r="CF53" s="1307">
        <v>61.2</v>
      </c>
      <c r="CG53" s="1307"/>
      <c r="CH53" s="1307"/>
      <c r="CI53" s="1307"/>
      <c r="CJ53" s="1307"/>
      <c r="CK53" s="1307"/>
      <c r="CL53" s="1307"/>
      <c r="CM53" s="1307"/>
      <c r="CN53" s="1307">
        <v>61.6</v>
      </c>
      <c r="CO53" s="1307"/>
      <c r="CP53" s="1307"/>
      <c r="CQ53" s="1307"/>
      <c r="CR53" s="1307"/>
      <c r="CS53" s="1307"/>
      <c r="CT53" s="1307"/>
      <c r="CU53" s="1307"/>
      <c r="CV53" s="1307">
        <v>57.1</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44.9</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61.9</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615</v>
      </c>
    </row>
    <row r="64" spans="1:109" ht="13.2" x14ac:dyDescent="0.2">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609</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1.6</v>
      </c>
      <c r="BQ75" s="1307"/>
      <c r="BR75" s="1307"/>
      <c r="BS75" s="1307"/>
      <c r="BT75" s="1307"/>
      <c r="BU75" s="1307"/>
      <c r="BV75" s="1307"/>
      <c r="BW75" s="1307"/>
      <c r="BX75" s="1307">
        <v>1.2</v>
      </c>
      <c r="BY75" s="1307"/>
      <c r="BZ75" s="1307"/>
      <c r="CA75" s="1307"/>
      <c r="CB75" s="1307"/>
      <c r="CC75" s="1307"/>
      <c r="CD75" s="1307"/>
      <c r="CE75" s="1307"/>
      <c r="CF75" s="1307">
        <v>1.3</v>
      </c>
      <c r="CG75" s="1307"/>
      <c r="CH75" s="1307"/>
      <c r="CI75" s="1307"/>
      <c r="CJ75" s="1307"/>
      <c r="CK75" s="1307"/>
      <c r="CL75" s="1307"/>
      <c r="CM75" s="1307"/>
      <c r="CN75" s="1307">
        <v>2.2000000000000002</v>
      </c>
      <c r="CO75" s="1307"/>
      <c r="CP75" s="1307"/>
      <c r="CQ75" s="1307"/>
      <c r="CR75" s="1307"/>
      <c r="CS75" s="1307"/>
      <c r="CT75" s="1307"/>
      <c r="CU75" s="1307"/>
      <c r="CV75" s="1307">
        <v>3.3</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44.9</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8.5</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TDjIoz9Bgc9wxB04kFJ4hXHkqw+E13UjB/SDvDqQ59vrJg1tL7GVkIzv864VtCdHSZ9jIt+aTL+ddPWWu6Mbw==" saltValue="Dqy3mCs5KeyB2SCRd5KYV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qTnXIyOGD0KhceviLFJ9y+vgAdnzEQYifU3S/QkmnQ1Ct/+VyHy0kIPnnfc05yDBZ6kJcNbKA4wOLcg6rhOPw==" saltValue="+lYBTjodg+Q1XQJAX2LqB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ZVOl3Or/lzUEvfLXKT2ylhhylEup8XTHbenRQqa6CLKn/1o11eMY7wWrkQjJgZ942whZQDn0z+/6qqDw0IA/g==" saltValue="dhgEe46mkrL0R9NvrN2zu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32579</v>
      </c>
      <c r="E3" s="161"/>
      <c r="F3" s="162">
        <v>85205</v>
      </c>
      <c r="G3" s="163"/>
      <c r="H3" s="164"/>
    </row>
    <row r="4" spans="1:8" x14ac:dyDescent="0.2">
      <c r="A4" s="165"/>
      <c r="B4" s="166"/>
      <c r="C4" s="167"/>
      <c r="D4" s="168">
        <v>17255</v>
      </c>
      <c r="E4" s="169"/>
      <c r="F4" s="170">
        <v>38847</v>
      </c>
      <c r="G4" s="171"/>
      <c r="H4" s="172"/>
    </row>
    <row r="5" spans="1:8" x14ac:dyDescent="0.2">
      <c r="A5" s="153" t="s">
        <v>551</v>
      </c>
      <c r="B5" s="158"/>
      <c r="C5" s="159"/>
      <c r="D5" s="160">
        <v>66870</v>
      </c>
      <c r="E5" s="161"/>
      <c r="F5" s="162">
        <v>77577</v>
      </c>
      <c r="G5" s="163"/>
      <c r="H5" s="164"/>
    </row>
    <row r="6" spans="1:8" x14ac:dyDescent="0.2">
      <c r="A6" s="165"/>
      <c r="B6" s="166"/>
      <c r="C6" s="167"/>
      <c r="D6" s="168">
        <v>40613</v>
      </c>
      <c r="E6" s="169"/>
      <c r="F6" s="170">
        <v>40870</v>
      </c>
      <c r="G6" s="171"/>
      <c r="H6" s="172"/>
    </row>
    <row r="7" spans="1:8" x14ac:dyDescent="0.2">
      <c r="A7" s="153" t="s">
        <v>552</v>
      </c>
      <c r="B7" s="158"/>
      <c r="C7" s="159"/>
      <c r="D7" s="160">
        <v>60019</v>
      </c>
      <c r="E7" s="161"/>
      <c r="F7" s="162">
        <v>67293</v>
      </c>
      <c r="G7" s="163"/>
      <c r="H7" s="164"/>
    </row>
    <row r="8" spans="1:8" x14ac:dyDescent="0.2">
      <c r="A8" s="165"/>
      <c r="B8" s="166"/>
      <c r="C8" s="167"/>
      <c r="D8" s="168">
        <v>19721</v>
      </c>
      <c r="E8" s="169"/>
      <c r="F8" s="170">
        <v>35076</v>
      </c>
      <c r="G8" s="171"/>
      <c r="H8" s="172"/>
    </row>
    <row r="9" spans="1:8" x14ac:dyDescent="0.2">
      <c r="A9" s="153" t="s">
        <v>553</v>
      </c>
      <c r="B9" s="158"/>
      <c r="C9" s="159"/>
      <c r="D9" s="160">
        <v>47647</v>
      </c>
      <c r="E9" s="161"/>
      <c r="F9" s="162">
        <v>67343</v>
      </c>
      <c r="G9" s="163"/>
      <c r="H9" s="164"/>
    </row>
    <row r="10" spans="1:8" x14ac:dyDescent="0.2">
      <c r="A10" s="165"/>
      <c r="B10" s="166"/>
      <c r="C10" s="167"/>
      <c r="D10" s="168">
        <v>21665</v>
      </c>
      <c r="E10" s="169"/>
      <c r="F10" s="170">
        <v>32865</v>
      </c>
      <c r="G10" s="171"/>
      <c r="H10" s="172"/>
    </row>
    <row r="11" spans="1:8" x14ac:dyDescent="0.2">
      <c r="A11" s="153" t="s">
        <v>554</v>
      </c>
      <c r="B11" s="158"/>
      <c r="C11" s="159"/>
      <c r="D11" s="160">
        <v>47563</v>
      </c>
      <c r="E11" s="161"/>
      <c r="F11" s="162">
        <v>73475</v>
      </c>
      <c r="G11" s="163"/>
      <c r="H11" s="164"/>
    </row>
    <row r="12" spans="1:8" x14ac:dyDescent="0.2">
      <c r="A12" s="165"/>
      <c r="B12" s="166"/>
      <c r="C12" s="173"/>
      <c r="D12" s="168">
        <v>21096</v>
      </c>
      <c r="E12" s="169"/>
      <c r="F12" s="170">
        <v>43072</v>
      </c>
      <c r="G12" s="171"/>
      <c r="H12" s="172"/>
    </row>
    <row r="13" spans="1:8" x14ac:dyDescent="0.2">
      <c r="A13" s="153"/>
      <c r="B13" s="158"/>
      <c r="C13" s="174"/>
      <c r="D13" s="175">
        <v>50936</v>
      </c>
      <c r="E13" s="176"/>
      <c r="F13" s="177">
        <v>74179</v>
      </c>
      <c r="G13" s="178"/>
      <c r="H13" s="164"/>
    </row>
    <row r="14" spans="1:8" x14ac:dyDescent="0.2">
      <c r="A14" s="165"/>
      <c r="B14" s="166"/>
      <c r="C14" s="167"/>
      <c r="D14" s="168">
        <v>24070</v>
      </c>
      <c r="E14" s="169"/>
      <c r="F14" s="170">
        <v>38146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4.41</v>
      </c>
      <c r="C19" s="179">
        <f>ROUND(VALUE(SUBSTITUTE(実質収支比率等に係る経年分析!G$48,"▲","-")),2)</f>
        <v>4.33</v>
      </c>
      <c r="D19" s="179">
        <f>ROUND(VALUE(SUBSTITUTE(実質収支比率等に係る経年分析!H$48,"▲","-")),2)</f>
        <v>4.47</v>
      </c>
      <c r="E19" s="179">
        <f>ROUND(VALUE(SUBSTITUTE(実質収支比率等に係る経年分析!I$48,"▲","-")),2)</f>
        <v>4.8499999999999996</v>
      </c>
      <c r="F19" s="179">
        <f>ROUND(VALUE(SUBSTITUTE(実質収支比率等に係る経年分析!J$48,"▲","-")),2)</f>
        <v>5.81</v>
      </c>
    </row>
    <row r="20" spans="1:11" x14ac:dyDescent="0.2">
      <c r="A20" s="179" t="s">
        <v>55</v>
      </c>
      <c r="B20" s="179">
        <f>ROUND(VALUE(SUBSTITUTE(実質収支比率等に係る経年分析!F$47,"▲","-")),2)</f>
        <v>43.35</v>
      </c>
      <c r="C20" s="179">
        <f>ROUND(VALUE(SUBSTITUTE(実質収支比率等に係る経年分析!G$47,"▲","-")),2)</f>
        <v>41.96</v>
      </c>
      <c r="D20" s="179">
        <f>ROUND(VALUE(SUBSTITUTE(実質収支比率等に係る経年分析!H$47,"▲","-")),2)</f>
        <v>42.8</v>
      </c>
      <c r="E20" s="179">
        <f>ROUND(VALUE(SUBSTITUTE(実質収支比率等に係る経年分析!I$47,"▲","-")),2)</f>
        <v>37.770000000000003</v>
      </c>
      <c r="F20" s="179">
        <f>ROUND(VALUE(SUBSTITUTE(実質収支比率等に係る経年分析!J$47,"▲","-")),2)</f>
        <v>41.01</v>
      </c>
    </row>
    <row r="21" spans="1:11" x14ac:dyDescent="0.2">
      <c r="A21" s="179" t="s">
        <v>56</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0.04</v>
      </c>
      <c r="E21" s="179">
        <f>IF(ISNUMBER(VALUE(SUBSTITUTE(実質収支比率等に係る経年分析!I$49,"▲","-"))),ROUND(VALUE(SUBSTITUTE(実質収支比率等に係る経年分析!I$49,"▲","-")),2),NA())</f>
        <v>-4.82</v>
      </c>
      <c r="F21" s="179">
        <f>IF(ISNUMBER(VALUE(SUBSTITUTE(実質収支比率等に係る経年分析!J$49,"▲","-"))),ROUND(VALUE(SUBSTITUTE(実質収支比率等に係る経年分析!J$49,"▲","-")),2),NA())</f>
        <v>4.51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1.0900000000000001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2.1800000000000002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2.33</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469</v>
      </c>
      <c r="E42" s="181"/>
      <c r="F42" s="181"/>
      <c r="G42" s="181">
        <f>'実質公債費比率（分子）の構造'!L$52</f>
        <v>453</v>
      </c>
      <c r="H42" s="181"/>
      <c r="I42" s="181"/>
      <c r="J42" s="181">
        <f>'実質公債費比率（分子）の構造'!M$52</f>
        <v>444</v>
      </c>
      <c r="K42" s="181"/>
      <c r="L42" s="181"/>
      <c r="M42" s="181">
        <f>'実質公債費比率（分子）の構造'!N$52</f>
        <v>423</v>
      </c>
      <c r="N42" s="181"/>
      <c r="O42" s="181"/>
      <c r="P42" s="181">
        <f>'実質公債費比率（分子）の構造'!O$52</f>
        <v>412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2">
      <c r="A45" s="181" t="s">
        <v>66</v>
      </c>
      <c r="B45" s="181">
        <f>'実質公債費比率（分子）の構造'!K$49</f>
        <v>12</v>
      </c>
      <c r="C45" s="181"/>
      <c r="D45" s="181"/>
      <c r="E45" s="181">
        <f>'実質公債費比率（分子）の構造'!L$49</f>
        <v>23</v>
      </c>
      <c r="F45" s="181"/>
      <c r="G45" s="181"/>
      <c r="H45" s="181">
        <f>'実質公債費比率（分子）の構造'!M$49</f>
        <v>26</v>
      </c>
      <c r="I45" s="181"/>
      <c r="J45" s="181"/>
      <c r="K45" s="181">
        <f>'実質公債費比率（分子）の構造'!N$49</f>
        <v>26</v>
      </c>
      <c r="L45" s="181"/>
      <c r="M45" s="181"/>
      <c r="N45" s="181">
        <f>'実質公債費比率（分子）の構造'!O$49</f>
        <v>26</v>
      </c>
      <c r="O45" s="181"/>
      <c r="P45" s="181"/>
    </row>
    <row r="46" spans="1:16" x14ac:dyDescent="0.2">
      <c r="A46" s="181" t="s">
        <v>67</v>
      </c>
      <c r="B46" s="181">
        <f>'実質公債費比率（分子）の構造'!K$48</f>
        <v>0</v>
      </c>
      <c r="C46" s="181"/>
      <c r="D46" s="181"/>
      <c r="E46" s="181">
        <f>'実質公債費比率（分子）の構造'!L$48</f>
        <v>0</v>
      </c>
      <c r="F46" s="181"/>
      <c r="G46" s="181"/>
      <c r="H46" s="181">
        <f>'実質公債費比率（分子）の構造'!M$48</f>
        <v>0</v>
      </c>
      <c r="I46" s="181"/>
      <c r="J46" s="181"/>
      <c r="K46" s="181">
        <f>'実質公債費比率（分子）の構造'!N$48</f>
        <v>2</v>
      </c>
      <c r="L46" s="181"/>
      <c r="M46" s="181"/>
      <c r="N46" s="181">
        <f>'実質公債費比率（分子）の構造'!O$48</f>
        <v>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502</v>
      </c>
      <c r="C49" s="181"/>
      <c r="D49" s="181"/>
      <c r="E49" s="181">
        <f>'実質公債費比率（分子）の構造'!L$45</f>
        <v>480</v>
      </c>
      <c r="F49" s="181"/>
      <c r="G49" s="181"/>
      <c r="H49" s="181">
        <f>'実質公債費比率（分子）の構造'!M$45</f>
        <v>473</v>
      </c>
      <c r="I49" s="181"/>
      <c r="J49" s="181"/>
      <c r="K49" s="181">
        <f>'実質公債費比率（分子）の構造'!N$45</f>
        <v>543</v>
      </c>
      <c r="L49" s="181"/>
      <c r="M49" s="181"/>
      <c r="N49" s="181">
        <f>'実質公債費比率（分子）の構造'!O$45</f>
        <v>567</v>
      </c>
      <c r="O49" s="181"/>
      <c r="P49" s="181"/>
    </row>
    <row r="50" spans="1:16" x14ac:dyDescent="0.2">
      <c r="A50" s="181" t="s">
        <v>71</v>
      </c>
      <c r="B50" s="181" t="e">
        <f>NA()</f>
        <v>#N/A</v>
      </c>
      <c r="C50" s="181">
        <f>IF(ISNUMBER('実質公債費比率（分子）の構造'!K$53),'実質公債費比率（分子）の構造'!K$53,NA())</f>
        <v>47</v>
      </c>
      <c r="D50" s="181" t="e">
        <f>NA()</f>
        <v>#N/A</v>
      </c>
      <c r="E50" s="181" t="e">
        <f>NA()</f>
        <v>#N/A</v>
      </c>
      <c r="F50" s="181">
        <f>IF(ISNUMBER('実質公債費比率（分子）の構造'!L$53),'実質公債費比率（分子）の構造'!L$53,NA())</f>
        <v>52</v>
      </c>
      <c r="G50" s="181" t="e">
        <f>NA()</f>
        <v>#N/A</v>
      </c>
      <c r="H50" s="181" t="e">
        <f>NA()</f>
        <v>#N/A</v>
      </c>
      <c r="I50" s="181">
        <f>IF(ISNUMBER('実質公債費比率（分子）の構造'!M$53),'実質公債費比率（分子）の構造'!M$53,NA())</f>
        <v>57</v>
      </c>
      <c r="J50" s="181" t="e">
        <f>NA()</f>
        <v>#N/A</v>
      </c>
      <c r="K50" s="181" t="e">
        <f>NA()</f>
        <v>#N/A</v>
      </c>
      <c r="L50" s="181">
        <f>IF(ISNUMBER('実質公債費比率（分子）の構造'!N$53),'実質公債費比率（分子）の構造'!N$53,NA())</f>
        <v>150</v>
      </c>
      <c r="M50" s="181" t="e">
        <f>NA()</f>
        <v>#N/A</v>
      </c>
      <c r="N50" s="181" t="e">
        <f>NA()</f>
        <v>#N/A</v>
      </c>
      <c r="O50" s="181">
        <f>IF(ISNUMBER('実質公債費比率（分子）の構造'!O$53),'実質公債費比率（分子）の構造'!O$53,NA())</f>
        <v>183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4191</v>
      </c>
      <c r="E56" s="180"/>
      <c r="F56" s="180"/>
      <c r="G56" s="180">
        <f>'将来負担比率（分子）の構造'!J$52</f>
        <v>4364</v>
      </c>
      <c r="H56" s="180"/>
      <c r="I56" s="180"/>
      <c r="J56" s="180">
        <f>'将来負担比率（分子）の構造'!K$52</f>
        <v>4275</v>
      </c>
      <c r="K56" s="180"/>
      <c r="L56" s="180"/>
      <c r="M56" s="180">
        <f>'将来負担比率（分子）の構造'!L$52</f>
        <v>4187</v>
      </c>
      <c r="N56" s="180"/>
      <c r="O56" s="180"/>
      <c r="P56" s="180">
        <f>'将来負担比率（分子）の構造'!M$52</f>
        <v>4186</v>
      </c>
    </row>
    <row r="57" spans="1:16" x14ac:dyDescent="0.2">
      <c r="A57" s="180" t="s">
        <v>42</v>
      </c>
      <c r="B57" s="180"/>
      <c r="C57" s="180"/>
      <c r="D57" s="180">
        <f>'将来負担比率（分子）の構造'!I$51</f>
        <v>377</v>
      </c>
      <c r="E57" s="180"/>
      <c r="F57" s="180"/>
      <c r="G57" s="180">
        <f>'将来負担比率（分子）の構造'!J$51</f>
        <v>348</v>
      </c>
      <c r="H57" s="180"/>
      <c r="I57" s="180"/>
      <c r="J57" s="180">
        <f>'将来負担比率（分子）の構造'!K$51</f>
        <v>280</v>
      </c>
      <c r="K57" s="180"/>
      <c r="L57" s="180"/>
      <c r="M57" s="180">
        <f>'将来負担比率（分子）の構造'!L$51</f>
        <v>388</v>
      </c>
      <c r="N57" s="180"/>
      <c r="O57" s="180"/>
      <c r="P57" s="180">
        <f>'将来負担比率（分子）の構造'!M$51</f>
        <v>495</v>
      </c>
    </row>
    <row r="58" spans="1:16" x14ac:dyDescent="0.2">
      <c r="A58" s="180" t="s">
        <v>41</v>
      </c>
      <c r="B58" s="180"/>
      <c r="C58" s="180"/>
      <c r="D58" s="180">
        <f>'将来負担比率（分子）の構造'!I$50</f>
        <v>4152</v>
      </c>
      <c r="E58" s="180"/>
      <c r="F58" s="180"/>
      <c r="G58" s="180">
        <f>'将来負担比率（分子）の構造'!J$50</f>
        <v>4146</v>
      </c>
      <c r="H58" s="180"/>
      <c r="I58" s="180"/>
      <c r="J58" s="180">
        <f>'将来負担比率（分子）の構造'!K$50</f>
        <v>5011</v>
      </c>
      <c r="K58" s="180"/>
      <c r="L58" s="180"/>
      <c r="M58" s="180">
        <f>'将来負担比率（分子）の構造'!L$50</f>
        <v>5318</v>
      </c>
      <c r="N58" s="180"/>
      <c r="O58" s="180"/>
      <c r="P58" s="180">
        <f>'将来負担比率（分子）の構造'!M$50</f>
        <v>5300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3</v>
      </c>
      <c r="O61" s="180"/>
      <c r="P61" s="180"/>
    </row>
    <row r="62" spans="1:16" x14ac:dyDescent="0.2">
      <c r="A62" s="180" t="s">
        <v>35</v>
      </c>
      <c r="B62" s="180">
        <f>'将来負担比率（分子）の構造'!I$45</f>
        <v>315</v>
      </c>
      <c r="C62" s="180"/>
      <c r="D62" s="180"/>
      <c r="E62" s="180">
        <f>'将来負担比率（分子）の構造'!J$45</f>
        <v>135</v>
      </c>
      <c r="F62" s="180"/>
      <c r="G62" s="180"/>
      <c r="H62" s="180">
        <f>'将来負担比率（分子）の構造'!K$45</f>
        <v>132</v>
      </c>
      <c r="I62" s="180"/>
      <c r="J62" s="180"/>
      <c r="K62" s="180">
        <f>'将来負担比率（分子）の構造'!L$45</f>
        <v>91</v>
      </c>
      <c r="L62" s="180"/>
      <c r="M62" s="180"/>
      <c r="N62" s="180">
        <f>'将来負担比率（分子）の構造'!M$45</f>
        <v>116</v>
      </c>
      <c r="O62" s="180"/>
      <c r="P62" s="180"/>
    </row>
    <row r="63" spans="1:16" x14ac:dyDescent="0.2">
      <c r="A63" s="180" t="s">
        <v>34</v>
      </c>
      <c r="B63" s="180">
        <f>'将来負担比率（分子）の構造'!I$44</f>
        <v>192</v>
      </c>
      <c r="C63" s="180"/>
      <c r="D63" s="180"/>
      <c r="E63" s="180">
        <f>'将来負担比率（分子）の構造'!J$44</f>
        <v>169</v>
      </c>
      <c r="F63" s="180"/>
      <c r="G63" s="180"/>
      <c r="H63" s="180">
        <f>'将来負担比率（分子）の構造'!K$44</f>
        <v>141</v>
      </c>
      <c r="I63" s="180"/>
      <c r="J63" s="180"/>
      <c r="K63" s="180">
        <f>'将来負担比率（分子）の構造'!L$44</f>
        <v>109</v>
      </c>
      <c r="L63" s="180"/>
      <c r="M63" s="180"/>
      <c r="N63" s="180">
        <f>'将来負担比率（分子）の構造'!M$44</f>
        <v>84</v>
      </c>
      <c r="O63" s="180"/>
      <c r="P63" s="180"/>
    </row>
    <row r="64" spans="1:16" x14ac:dyDescent="0.2">
      <c r="A64" s="180" t="s">
        <v>33</v>
      </c>
      <c r="B64" s="180">
        <f>'将来負担比率（分子）の構造'!I$43</f>
        <v>1</v>
      </c>
      <c r="C64" s="180"/>
      <c r="D64" s="180"/>
      <c r="E64" s="180">
        <f>'将来負担比率（分子）の構造'!J$43</f>
        <v>1</v>
      </c>
      <c r="F64" s="180"/>
      <c r="G64" s="180"/>
      <c r="H64" s="180">
        <f>'将来負担比率（分子）の構造'!K$43</f>
        <v>1</v>
      </c>
      <c r="I64" s="180"/>
      <c r="J64" s="180"/>
      <c r="K64" s="180">
        <f>'将来負担比率（分子）の構造'!L$43</f>
        <v>1</v>
      </c>
      <c r="L64" s="180"/>
      <c r="M64" s="180"/>
      <c r="N64" s="180">
        <f>'将来負担比率（分子）の構造'!M$43</f>
        <v>7</v>
      </c>
      <c r="O64" s="180"/>
      <c r="P64" s="180"/>
    </row>
    <row r="65" spans="1:16" x14ac:dyDescent="0.2">
      <c r="A65" s="180" t="s">
        <v>32</v>
      </c>
      <c r="B65" s="180">
        <f>'将来負担比率（分子）の構造'!I$42</f>
        <v>32</v>
      </c>
      <c r="C65" s="180"/>
      <c r="D65" s="180"/>
      <c r="E65" s="180">
        <f>'将来負担比率（分子）の構造'!J$42</f>
        <v>30</v>
      </c>
      <c r="F65" s="180"/>
      <c r="G65" s="180"/>
      <c r="H65" s="180">
        <f>'将来負担比率（分子）の構造'!K$42</f>
        <v>27</v>
      </c>
      <c r="I65" s="180"/>
      <c r="J65" s="180"/>
      <c r="K65" s="180">
        <f>'将来負担比率（分子）の構造'!L$42</f>
        <v>25</v>
      </c>
      <c r="L65" s="180"/>
      <c r="M65" s="180"/>
      <c r="N65" s="180">
        <f>'将来負担比率（分子）の構造'!M$42</f>
        <v>23</v>
      </c>
      <c r="O65" s="180"/>
      <c r="P65" s="180"/>
    </row>
    <row r="66" spans="1:16" x14ac:dyDescent="0.2">
      <c r="A66" s="180" t="s">
        <v>31</v>
      </c>
      <c r="B66" s="180">
        <f>'将来負担比率（分子）の構造'!I$41</f>
        <v>5228</v>
      </c>
      <c r="C66" s="180"/>
      <c r="D66" s="180"/>
      <c r="E66" s="180">
        <f>'将来負担比率（分子）の構造'!J$41</f>
        <v>5707</v>
      </c>
      <c r="F66" s="180"/>
      <c r="G66" s="180"/>
      <c r="H66" s="180">
        <f>'将来負担比率（分子）の構造'!K$41</f>
        <v>5818</v>
      </c>
      <c r="I66" s="180"/>
      <c r="J66" s="180"/>
      <c r="K66" s="180">
        <f>'将来負担比率（分子）の構造'!L$41</f>
        <v>5831</v>
      </c>
      <c r="L66" s="180"/>
      <c r="M66" s="180"/>
      <c r="N66" s="180">
        <f>'将来負担比率（分子）の構造'!M$41</f>
        <v>5839</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1821</v>
      </c>
      <c r="C72" s="184">
        <f>基金残高に係る経年分析!G55</f>
        <v>1601</v>
      </c>
      <c r="D72" s="184">
        <f>基金残高に係る経年分析!H55</f>
        <v>1751</v>
      </c>
    </row>
    <row r="73" spans="1:16" x14ac:dyDescent="0.2">
      <c r="A73" s="183" t="s">
        <v>78</v>
      </c>
      <c r="B73" s="184">
        <f>基金残高に係る経年分析!F56</f>
        <v>0</v>
      </c>
      <c r="C73" s="184">
        <f>基金残高に係る経年分析!G56</f>
        <v>0</v>
      </c>
      <c r="D73" s="184">
        <f>基金残高に係る経年分析!H56</f>
        <v>0</v>
      </c>
    </row>
    <row r="74" spans="1:16" x14ac:dyDescent="0.2">
      <c r="A74" s="183" t="s">
        <v>79</v>
      </c>
      <c r="B74" s="184">
        <f>基金残高に係る経年分析!F57</f>
        <v>2750</v>
      </c>
      <c r="C74" s="184">
        <f>基金残高に係る経年分析!G57</f>
        <v>3125</v>
      </c>
      <c r="D74" s="184">
        <f>基金残高に係る経年分析!H57</f>
        <v>2945</v>
      </c>
    </row>
  </sheetData>
  <sheetProtection algorithmName="SHA-512" hashValue="RfHR7x62zkspzg8EqGRhPVOtYn6+yb9W0ZnloaN/gwsJ6/IzBHx+tLssZcfMYxdFeymRihm2g+hJLY84d40wew==" saltValue="QKkMuRPaS7PbnC/Dr/hF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227</v>
      </c>
      <c r="C5" s="666"/>
      <c r="D5" s="666"/>
      <c r="E5" s="666"/>
      <c r="F5" s="666"/>
      <c r="G5" s="666"/>
      <c r="H5" s="666"/>
      <c r="I5" s="666"/>
      <c r="J5" s="666"/>
      <c r="K5" s="666"/>
      <c r="L5" s="666"/>
      <c r="M5" s="666"/>
      <c r="N5" s="666"/>
      <c r="O5" s="666"/>
      <c r="P5" s="666"/>
      <c r="Q5" s="667"/>
      <c r="R5" s="668">
        <v>1584448</v>
      </c>
      <c r="S5" s="669"/>
      <c r="T5" s="669"/>
      <c r="U5" s="669"/>
      <c r="V5" s="669"/>
      <c r="W5" s="669"/>
      <c r="X5" s="669"/>
      <c r="Y5" s="670"/>
      <c r="Z5" s="671">
        <v>18.7</v>
      </c>
      <c r="AA5" s="671"/>
      <c r="AB5" s="671"/>
      <c r="AC5" s="671"/>
      <c r="AD5" s="672">
        <v>1584448</v>
      </c>
      <c r="AE5" s="672"/>
      <c r="AF5" s="672"/>
      <c r="AG5" s="672"/>
      <c r="AH5" s="672"/>
      <c r="AI5" s="672"/>
      <c r="AJ5" s="672"/>
      <c r="AK5" s="672"/>
      <c r="AL5" s="673">
        <v>37.5</v>
      </c>
      <c r="AM5" s="674"/>
      <c r="AN5" s="674"/>
      <c r="AO5" s="675"/>
      <c r="AP5" s="665" t="s">
        <v>228</v>
      </c>
      <c r="AQ5" s="666"/>
      <c r="AR5" s="666"/>
      <c r="AS5" s="666"/>
      <c r="AT5" s="666"/>
      <c r="AU5" s="666"/>
      <c r="AV5" s="666"/>
      <c r="AW5" s="666"/>
      <c r="AX5" s="666"/>
      <c r="AY5" s="666"/>
      <c r="AZ5" s="666"/>
      <c r="BA5" s="666"/>
      <c r="BB5" s="666"/>
      <c r="BC5" s="666"/>
      <c r="BD5" s="666"/>
      <c r="BE5" s="666"/>
      <c r="BF5" s="667"/>
      <c r="BG5" s="679">
        <v>1556612</v>
      </c>
      <c r="BH5" s="680"/>
      <c r="BI5" s="680"/>
      <c r="BJ5" s="680"/>
      <c r="BK5" s="680"/>
      <c r="BL5" s="680"/>
      <c r="BM5" s="680"/>
      <c r="BN5" s="681"/>
      <c r="BO5" s="682">
        <v>98.2</v>
      </c>
      <c r="BP5" s="682"/>
      <c r="BQ5" s="682"/>
      <c r="BR5" s="682"/>
      <c r="BS5" s="683">
        <v>96620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2">
      <c r="B6" s="676" t="s">
        <v>232</v>
      </c>
      <c r="C6" s="677"/>
      <c r="D6" s="677"/>
      <c r="E6" s="677"/>
      <c r="F6" s="677"/>
      <c r="G6" s="677"/>
      <c r="H6" s="677"/>
      <c r="I6" s="677"/>
      <c r="J6" s="677"/>
      <c r="K6" s="677"/>
      <c r="L6" s="677"/>
      <c r="M6" s="677"/>
      <c r="N6" s="677"/>
      <c r="O6" s="677"/>
      <c r="P6" s="677"/>
      <c r="Q6" s="678"/>
      <c r="R6" s="679">
        <v>60366</v>
      </c>
      <c r="S6" s="680"/>
      <c r="T6" s="680"/>
      <c r="U6" s="680"/>
      <c r="V6" s="680"/>
      <c r="W6" s="680"/>
      <c r="X6" s="680"/>
      <c r="Y6" s="681"/>
      <c r="Z6" s="682">
        <v>0.7</v>
      </c>
      <c r="AA6" s="682"/>
      <c r="AB6" s="682"/>
      <c r="AC6" s="682"/>
      <c r="AD6" s="683">
        <v>60366</v>
      </c>
      <c r="AE6" s="683"/>
      <c r="AF6" s="683"/>
      <c r="AG6" s="683"/>
      <c r="AH6" s="683"/>
      <c r="AI6" s="683"/>
      <c r="AJ6" s="683"/>
      <c r="AK6" s="683"/>
      <c r="AL6" s="684">
        <v>1.4</v>
      </c>
      <c r="AM6" s="685"/>
      <c r="AN6" s="685"/>
      <c r="AO6" s="686"/>
      <c r="AP6" s="676" t="s">
        <v>233</v>
      </c>
      <c r="AQ6" s="677"/>
      <c r="AR6" s="677"/>
      <c r="AS6" s="677"/>
      <c r="AT6" s="677"/>
      <c r="AU6" s="677"/>
      <c r="AV6" s="677"/>
      <c r="AW6" s="677"/>
      <c r="AX6" s="677"/>
      <c r="AY6" s="677"/>
      <c r="AZ6" s="677"/>
      <c r="BA6" s="677"/>
      <c r="BB6" s="677"/>
      <c r="BC6" s="677"/>
      <c r="BD6" s="677"/>
      <c r="BE6" s="677"/>
      <c r="BF6" s="678"/>
      <c r="BG6" s="679">
        <v>1556612</v>
      </c>
      <c r="BH6" s="680"/>
      <c r="BI6" s="680"/>
      <c r="BJ6" s="680"/>
      <c r="BK6" s="680"/>
      <c r="BL6" s="680"/>
      <c r="BM6" s="680"/>
      <c r="BN6" s="681"/>
      <c r="BO6" s="682">
        <v>98.2</v>
      </c>
      <c r="BP6" s="682"/>
      <c r="BQ6" s="682"/>
      <c r="BR6" s="682"/>
      <c r="BS6" s="683">
        <v>96620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88228</v>
      </c>
      <c r="CS6" s="680"/>
      <c r="CT6" s="680"/>
      <c r="CU6" s="680"/>
      <c r="CV6" s="680"/>
      <c r="CW6" s="680"/>
      <c r="CX6" s="680"/>
      <c r="CY6" s="681"/>
      <c r="CZ6" s="673">
        <v>1.1000000000000001</v>
      </c>
      <c r="DA6" s="674"/>
      <c r="DB6" s="674"/>
      <c r="DC6" s="693"/>
      <c r="DD6" s="688" t="s">
        <v>127</v>
      </c>
      <c r="DE6" s="680"/>
      <c r="DF6" s="680"/>
      <c r="DG6" s="680"/>
      <c r="DH6" s="680"/>
      <c r="DI6" s="680"/>
      <c r="DJ6" s="680"/>
      <c r="DK6" s="680"/>
      <c r="DL6" s="680"/>
      <c r="DM6" s="680"/>
      <c r="DN6" s="680"/>
      <c r="DO6" s="680"/>
      <c r="DP6" s="681"/>
      <c r="DQ6" s="688">
        <v>88228</v>
      </c>
      <c r="DR6" s="680"/>
      <c r="DS6" s="680"/>
      <c r="DT6" s="680"/>
      <c r="DU6" s="680"/>
      <c r="DV6" s="680"/>
      <c r="DW6" s="680"/>
      <c r="DX6" s="680"/>
      <c r="DY6" s="680"/>
      <c r="DZ6" s="680"/>
      <c r="EA6" s="680"/>
      <c r="EB6" s="680"/>
      <c r="EC6" s="689"/>
    </row>
    <row r="7" spans="2:143" ht="11.25" customHeight="1" x14ac:dyDescent="0.2">
      <c r="B7" s="676" t="s">
        <v>235</v>
      </c>
      <c r="C7" s="677"/>
      <c r="D7" s="677"/>
      <c r="E7" s="677"/>
      <c r="F7" s="677"/>
      <c r="G7" s="677"/>
      <c r="H7" s="677"/>
      <c r="I7" s="677"/>
      <c r="J7" s="677"/>
      <c r="K7" s="677"/>
      <c r="L7" s="677"/>
      <c r="M7" s="677"/>
      <c r="N7" s="677"/>
      <c r="O7" s="677"/>
      <c r="P7" s="677"/>
      <c r="Q7" s="678"/>
      <c r="R7" s="679">
        <v>1880</v>
      </c>
      <c r="S7" s="680"/>
      <c r="T7" s="680"/>
      <c r="U7" s="680"/>
      <c r="V7" s="680"/>
      <c r="W7" s="680"/>
      <c r="X7" s="680"/>
      <c r="Y7" s="681"/>
      <c r="Z7" s="682">
        <v>0</v>
      </c>
      <c r="AA7" s="682"/>
      <c r="AB7" s="682"/>
      <c r="AC7" s="682"/>
      <c r="AD7" s="683">
        <v>1880</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661842</v>
      </c>
      <c r="BH7" s="680"/>
      <c r="BI7" s="680"/>
      <c r="BJ7" s="680"/>
      <c r="BK7" s="680"/>
      <c r="BL7" s="680"/>
      <c r="BM7" s="680"/>
      <c r="BN7" s="681"/>
      <c r="BO7" s="682">
        <v>41.8</v>
      </c>
      <c r="BP7" s="682"/>
      <c r="BQ7" s="682"/>
      <c r="BR7" s="682"/>
      <c r="BS7" s="683">
        <v>10778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2035565</v>
      </c>
      <c r="CS7" s="680"/>
      <c r="CT7" s="680"/>
      <c r="CU7" s="680"/>
      <c r="CV7" s="680"/>
      <c r="CW7" s="680"/>
      <c r="CX7" s="680"/>
      <c r="CY7" s="681"/>
      <c r="CZ7" s="682">
        <v>24.9</v>
      </c>
      <c r="DA7" s="682"/>
      <c r="DB7" s="682"/>
      <c r="DC7" s="682"/>
      <c r="DD7" s="688">
        <v>131017</v>
      </c>
      <c r="DE7" s="680"/>
      <c r="DF7" s="680"/>
      <c r="DG7" s="680"/>
      <c r="DH7" s="680"/>
      <c r="DI7" s="680"/>
      <c r="DJ7" s="680"/>
      <c r="DK7" s="680"/>
      <c r="DL7" s="680"/>
      <c r="DM7" s="680"/>
      <c r="DN7" s="680"/>
      <c r="DO7" s="680"/>
      <c r="DP7" s="681"/>
      <c r="DQ7" s="688">
        <v>1239426</v>
      </c>
      <c r="DR7" s="680"/>
      <c r="DS7" s="680"/>
      <c r="DT7" s="680"/>
      <c r="DU7" s="680"/>
      <c r="DV7" s="680"/>
      <c r="DW7" s="680"/>
      <c r="DX7" s="680"/>
      <c r="DY7" s="680"/>
      <c r="DZ7" s="680"/>
      <c r="EA7" s="680"/>
      <c r="EB7" s="680"/>
      <c r="EC7" s="689"/>
    </row>
    <row r="8" spans="2:143" ht="11.25" customHeight="1" x14ac:dyDescent="0.2">
      <c r="B8" s="676" t="s">
        <v>238</v>
      </c>
      <c r="C8" s="677"/>
      <c r="D8" s="677"/>
      <c r="E8" s="677"/>
      <c r="F8" s="677"/>
      <c r="G8" s="677"/>
      <c r="H8" s="677"/>
      <c r="I8" s="677"/>
      <c r="J8" s="677"/>
      <c r="K8" s="677"/>
      <c r="L8" s="677"/>
      <c r="M8" s="677"/>
      <c r="N8" s="677"/>
      <c r="O8" s="677"/>
      <c r="P8" s="677"/>
      <c r="Q8" s="678"/>
      <c r="R8" s="679">
        <v>3147</v>
      </c>
      <c r="S8" s="680"/>
      <c r="T8" s="680"/>
      <c r="U8" s="680"/>
      <c r="V8" s="680"/>
      <c r="W8" s="680"/>
      <c r="X8" s="680"/>
      <c r="Y8" s="681"/>
      <c r="Z8" s="682">
        <v>0</v>
      </c>
      <c r="AA8" s="682"/>
      <c r="AB8" s="682"/>
      <c r="AC8" s="682"/>
      <c r="AD8" s="683">
        <v>3147</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28321</v>
      </c>
      <c r="BH8" s="680"/>
      <c r="BI8" s="680"/>
      <c r="BJ8" s="680"/>
      <c r="BK8" s="680"/>
      <c r="BL8" s="680"/>
      <c r="BM8" s="680"/>
      <c r="BN8" s="681"/>
      <c r="BO8" s="682">
        <v>1.8</v>
      </c>
      <c r="BP8" s="682"/>
      <c r="BQ8" s="682"/>
      <c r="BR8" s="682"/>
      <c r="BS8" s="688" t="s">
        <v>127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2991891</v>
      </c>
      <c r="CS8" s="680"/>
      <c r="CT8" s="680"/>
      <c r="CU8" s="680"/>
      <c r="CV8" s="680"/>
      <c r="CW8" s="680"/>
      <c r="CX8" s="680"/>
      <c r="CY8" s="681"/>
      <c r="CZ8" s="682">
        <v>36.6</v>
      </c>
      <c r="DA8" s="682"/>
      <c r="DB8" s="682"/>
      <c r="DC8" s="682"/>
      <c r="DD8" s="688">
        <v>7785</v>
      </c>
      <c r="DE8" s="680"/>
      <c r="DF8" s="680"/>
      <c r="DG8" s="680"/>
      <c r="DH8" s="680"/>
      <c r="DI8" s="680"/>
      <c r="DJ8" s="680"/>
      <c r="DK8" s="680"/>
      <c r="DL8" s="680"/>
      <c r="DM8" s="680"/>
      <c r="DN8" s="680"/>
      <c r="DO8" s="680"/>
      <c r="DP8" s="681"/>
      <c r="DQ8" s="688">
        <v>1483617</v>
      </c>
      <c r="DR8" s="680"/>
      <c r="DS8" s="680"/>
      <c r="DT8" s="680"/>
      <c r="DU8" s="680"/>
      <c r="DV8" s="680"/>
      <c r="DW8" s="680"/>
      <c r="DX8" s="680"/>
      <c r="DY8" s="680"/>
      <c r="DZ8" s="680"/>
      <c r="EA8" s="680"/>
      <c r="EB8" s="680"/>
      <c r="EC8" s="689"/>
    </row>
    <row r="9" spans="2:143" ht="11.25" customHeight="1" x14ac:dyDescent="0.2">
      <c r="B9" s="676" t="s">
        <v>241</v>
      </c>
      <c r="C9" s="677"/>
      <c r="D9" s="677"/>
      <c r="E9" s="677"/>
      <c r="F9" s="677"/>
      <c r="G9" s="677"/>
      <c r="H9" s="677"/>
      <c r="I9" s="677"/>
      <c r="J9" s="677"/>
      <c r="K9" s="677"/>
      <c r="L9" s="677"/>
      <c r="M9" s="677"/>
      <c r="N9" s="677"/>
      <c r="O9" s="677"/>
      <c r="P9" s="677"/>
      <c r="Q9" s="678"/>
      <c r="R9" s="679">
        <v>3589</v>
      </c>
      <c r="S9" s="680"/>
      <c r="T9" s="680"/>
      <c r="U9" s="680"/>
      <c r="V9" s="680"/>
      <c r="W9" s="680"/>
      <c r="X9" s="680"/>
      <c r="Y9" s="681"/>
      <c r="Z9" s="682">
        <v>0</v>
      </c>
      <c r="AA9" s="682"/>
      <c r="AB9" s="682"/>
      <c r="AC9" s="682"/>
      <c r="AD9" s="683">
        <v>3589</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544462</v>
      </c>
      <c r="BH9" s="680"/>
      <c r="BI9" s="680"/>
      <c r="BJ9" s="680"/>
      <c r="BK9" s="680"/>
      <c r="BL9" s="680"/>
      <c r="BM9" s="680"/>
      <c r="BN9" s="681"/>
      <c r="BO9" s="682">
        <v>34.4</v>
      </c>
      <c r="BP9" s="682"/>
      <c r="BQ9" s="682"/>
      <c r="BR9" s="682"/>
      <c r="BS9" s="688" t="s">
        <v>127</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562941</v>
      </c>
      <c r="CS9" s="680"/>
      <c r="CT9" s="680"/>
      <c r="CU9" s="680"/>
      <c r="CV9" s="680"/>
      <c r="CW9" s="680"/>
      <c r="CX9" s="680"/>
      <c r="CY9" s="681"/>
      <c r="CZ9" s="682">
        <v>6.9</v>
      </c>
      <c r="DA9" s="682"/>
      <c r="DB9" s="682"/>
      <c r="DC9" s="682"/>
      <c r="DD9" s="688">
        <v>52431</v>
      </c>
      <c r="DE9" s="680"/>
      <c r="DF9" s="680"/>
      <c r="DG9" s="680"/>
      <c r="DH9" s="680"/>
      <c r="DI9" s="680"/>
      <c r="DJ9" s="680"/>
      <c r="DK9" s="680"/>
      <c r="DL9" s="680"/>
      <c r="DM9" s="680"/>
      <c r="DN9" s="680"/>
      <c r="DO9" s="680"/>
      <c r="DP9" s="681"/>
      <c r="DQ9" s="688">
        <v>473485</v>
      </c>
      <c r="DR9" s="680"/>
      <c r="DS9" s="680"/>
      <c r="DT9" s="680"/>
      <c r="DU9" s="680"/>
      <c r="DV9" s="680"/>
      <c r="DW9" s="680"/>
      <c r="DX9" s="680"/>
      <c r="DY9" s="680"/>
      <c r="DZ9" s="680"/>
      <c r="EA9" s="680"/>
      <c r="EB9" s="680"/>
      <c r="EC9" s="689"/>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135</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135</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34694</v>
      </c>
      <c r="BH10" s="680"/>
      <c r="BI10" s="680"/>
      <c r="BJ10" s="680"/>
      <c r="BK10" s="680"/>
      <c r="BL10" s="680"/>
      <c r="BM10" s="680"/>
      <c r="BN10" s="681"/>
      <c r="BO10" s="682">
        <v>2.2000000000000002</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135</v>
      </c>
      <c r="AA11" s="682"/>
      <c r="AB11" s="682"/>
      <c r="AC11" s="682"/>
      <c r="AD11" s="683" t="s">
        <v>127</v>
      </c>
      <c r="AE11" s="683"/>
      <c r="AF11" s="683"/>
      <c r="AG11" s="683"/>
      <c r="AH11" s="683"/>
      <c r="AI11" s="683"/>
      <c r="AJ11" s="683"/>
      <c r="AK11" s="683"/>
      <c r="AL11" s="684" t="s">
        <v>135</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54365</v>
      </c>
      <c r="BH11" s="680"/>
      <c r="BI11" s="680"/>
      <c r="BJ11" s="680"/>
      <c r="BK11" s="680"/>
      <c r="BL11" s="680"/>
      <c r="BM11" s="680"/>
      <c r="BN11" s="681"/>
      <c r="BO11" s="682">
        <v>3.4</v>
      </c>
      <c r="BP11" s="682"/>
      <c r="BQ11" s="682"/>
      <c r="BR11" s="682"/>
      <c r="BS11" s="688">
        <v>10778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363388</v>
      </c>
      <c r="CS11" s="680"/>
      <c r="CT11" s="680"/>
      <c r="CU11" s="680"/>
      <c r="CV11" s="680"/>
      <c r="CW11" s="680"/>
      <c r="CX11" s="680"/>
      <c r="CY11" s="681"/>
      <c r="CZ11" s="682">
        <v>4.4000000000000004</v>
      </c>
      <c r="DA11" s="682"/>
      <c r="DB11" s="682"/>
      <c r="DC11" s="682"/>
      <c r="DD11" s="688">
        <v>48721</v>
      </c>
      <c r="DE11" s="680"/>
      <c r="DF11" s="680"/>
      <c r="DG11" s="680"/>
      <c r="DH11" s="680"/>
      <c r="DI11" s="680"/>
      <c r="DJ11" s="680"/>
      <c r="DK11" s="680"/>
      <c r="DL11" s="680"/>
      <c r="DM11" s="680"/>
      <c r="DN11" s="680"/>
      <c r="DO11" s="680"/>
      <c r="DP11" s="681"/>
      <c r="DQ11" s="688">
        <v>158116</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331928</v>
      </c>
      <c r="S12" s="680"/>
      <c r="T12" s="680"/>
      <c r="U12" s="680"/>
      <c r="V12" s="680"/>
      <c r="W12" s="680"/>
      <c r="X12" s="680"/>
      <c r="Y12" s="681"/>
      <c r="Z12" s="682">
        <v>3.9</v>
      </c>
      <c r="AA12" s="682"/>
      <c r="AB12" s="682"/>
      <c r="AC12" s="682"/>
      <c r="AD12" s="683">
        <v>331928</v>
      </c>
      <c r="AE12" s="683"/>
      <c r="AF12" s="683"/>
      <c r="AG12" s="683"/>
      <c r="AH12" s="683"/>
      <c r="AI12" s="683"/>
      <c r="AJ12" s="683"/>
      <c r="AK12" s="683"/>
      <c r="AL12" s="684">
        <v>7.9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703624</v>
      </c>
      <c r="BH12" s="680"/>
      <c r="BI12" s="680"/>
      <c r="BJ12" s="680"/>
      <c r="BK12" s="680"/>
      <c r="BL12" s="680"/>
      <c r="BM12" s="680"/>
      <c r="BN12" s="681"/>
      <c r="BO12" s="682">
        <v>44.4</v>
      </c>
      <c r="BP12" s="682"/>
      <c r="BQ12" s="682"/>
      <c r="BR12" s="682"/>
      <c r="BS12" s="688">
        <v>85842</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74218</v>
      </c>
      <c r="CS12" s="680"/>
      <c r="CT12" s="680"/>
      <c r="CU12" s="680"/>
      <c r="CV12" s="680"/>
      <c r="CW12" s="680"/>
      <c r="CX12" s="680"/>
      <c r="CY12" s="681"/>
      <c r="CZ12" s="682">
        <v>0.9</v>
      </c>
      <c r="DA12" s="682"/>
      <c r="DB12" s="682"/>
      <c r="DC12" s="682"/>
      <c r="DD12" s="688">
        <v>5128</v>
      </c>
      <c r="DE12" s="680"/>
      <c r="DF12" s="680"/>
      <c r="DG12" s="680"/>
      <c r="DH12" s="680"/>
      <c r="DI12" s="680"/>
      <c r="DJ12" s="680"/>
      <c r="DK12" s="680"/>
      <c r="DL12" s="680"/>
      <c r="DM12" s="680"/>
      <c r="DN12" s="680"/>
      <c r="DO12" s="680"/>
      <c r="DP12" s="681"/>
      <c r="DQ12" s="688">
        <v>56226</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135</v>
      </c>
      <c r="AE13" s="683"/>
      <c r="AF13" s="683"/>
      <c r="AG13" s="683"/>
      <c r="AH13" s="683"/>
      <c r="AI13" s="683"/>
      <c r="AJ13" s="683"/>
      <c r="AK13" s="683"/>
      <c r="AL13" s="684" t="s">
        <v>127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699259</v>
      </c>
      <c r="BH13" s="680"/>
      <c r="BI13" s="680"/>
      <c r="BJ13" s="680"/>
      <c r="BK13" s="680"/>
      <c r="BL13" s="680"/>
      <c r="BM13" s="680"/>
      <c r="BN13" s="681"/>
      <c r="BO13" s="682">
        <v>44.1</v>
      </c>
      <c r="BP13" s="682"/>
      <c r="BQ13" s="682"/>
      <c r="BR13" s="682"/>
      <c r="BS13" s="688">
        <v>85842</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607614</v>
      </c>
      <c r="CS13" s="680"/>
      <c r="CT13" s="680"/>
      <c r="CU13" s="680"/>
      <c r="CV13" s="680"/>
      <c r="CW13" s="680"/>
      <c r="CX13" s="680"/>
      <c r="CY13" s="681"/>
      <c r="CZ13" s="682">
        <v>7.4</v>
      </c>
      <c r="DA13" s="682"/>
      <c r="DB13" s="682"/>
      <c r="DC13" s="682"/>
      <c r="DD13" s="688">
        <v>515748</v>
      </c>
      <c r="DE13" s="680"/>
      <c r="DF13" s="680"/>
      <c r="DG13" s="680"/>
      <c r="DH13" s="680"/>
      <c r="DI13" s="680"/>
      <c r="DJ13" s="680"/>
      <c r="DK13" s="680"/>
      <c r="DL13" s="680"/>
      <c r="DM13" s="680"/>
      <c r="DN13" s="680"/>
      <c r="DO13" s="680"/>
      <c r="DP13" s="681"/>
      <c r="DQ13" s="688">
        <v>130712</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64146</v>
      </c>
      <c r="BH14" s="680"/>
      <c r="BI14" s="680"/>
      <c r="BJ14" s="680"/>
      <c r="BK14" s="680"/>
      <c r="BL14" s="680"/>
      <c r="BM14" s="680"/>
      <c r="BN14" s="681"/>
      <c r="BO14" s="682">
        <v>4</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283112</v>
      </c>
      <c r="CS14" s="680"/>
      <c r="CT14" s="680"/>
      <c r="CU14" s="680"/>
      <c r="CV14" s="680"/>
      <c r="CW14" s="680"/>
      <c r="CX14" s="680"/>
      <c r="CY14" s="681"/>
      <c r="CZ14" s="682">
        <v>3.5</v>
      </c>
      <c r="DA14" s="682"/>
      <c r="DB14" s="682"/>
      <c r="DC14" s="682"/>
      <c r="DD14" s="688">
        <v>9145</v>
      </c>
      <c r="DE14" s="680"/>
      <c r="DF14" s="680"/>
      <c r="DG14" s="680"/>
      <c r="DH14" s="680"/>
      <c r="DI14" s="680"/>
      <c r="DJ14" s="680"/>
      <c r="DK14" s="680"/>
      <c r="DL14" s="680"/>
      <c r="DM14" s="680"/>
      <c r="DN14" s="680"/>
      <c r="DO14" s="680"/>
      <c r="DP14" s="681"/>
      <c r="DQ14" s="688">
        <v>277227</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10457</v>
      </c>
      <c r="S15" s="680"/>
      <c r="T15" s="680"/>
      <c r="U15" s="680"/>
      <c r="V15" s="680"/>
      <c r="W15" s="680"/>
      <c r="X15" s="680"/>
      <c r="Y15" s="681"/>
      <c r="Z15" s="682">
        <v>0.1</v>
      </c>
      <c r="AA15" s="682"/>
      <c r="AB15" s="682"/>
      <c r="AC15" s="682"/>
      <c r="AD15" s="683">
        <v>10457</v>
      </c>
      <c r="AE15" s="683"/>
      <c r="AF15" s="683"/>
      <c r="AG15" s="683"/>
      <c r="AH15" s="683"/>
      <c r="AI15" s="683"/>
      <c r="AJ15" s="683"/>
      <c r="AK15" s="683"/>
      <c r="AL15" s="684">
        <v>0.2</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127000</v>
      </c>
      <c r="BH15" s="680"/>
      <c r="BI15" s="680"/>
      <c r="BJ15" s="680"/>
      <c r="BK15" s="680"/>
      <c r="BL15" s="680"/>
      <c r="BM15" s="680"/>
      <c r="BN15" s="681"/>
      <c r="BO15" s="682">
        <v>8</v>
      </c>
      <c r="BP15" s="682"/>
      <c r="BQ15" s="682"/>
      <c r="BR15" s="682"/>
      <c r="BS15" s="688" t="s">
        <v>135</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588937</v>
      </c>
      <c r="CS15" s="680"/>
      <c r="CT15" s="680"/>
      <c r="CU15" s="680"/>
      <c r="CV15" s="680"/>
      <c r="CW15" s="680"/>
      <c r="CX15" s="680"/>
      <c r="CY15" s="681"/>
      <c r="CZ15" s="682">
        <v>7.2</v>
      </c>
      <c r="DA15" s="682"/>
      <c r="DB15" s="682"/>
      <c r="DC15" s="682"/>
      <c r="DD15" s="688">
        <v>91681</v>
      </c>
      <c r="DE15" s="680"/>
      <c r="DF15" s="680"/>
      <c r="DG15" s="680"/>
      <c r="DH15" s="680"/>
      <c r="DI15" s="680"/>
      <c r="DJ15" s="680"/>
      <c r="DK15" s="680"/>
      <c r="DL15" s="680"/>
      <c r="DM15" s="680"/>
      <c r="DN15" s="680"/>
      <c r="DO15" s="680"/>
      <c r="DP15" s="681"/>
      <c r="DQ15" s="688">
        <v>538168</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135</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135</v>
      </c>
      <c r="BP16" s="682"/>
      <c r="BQ16" s="682"/>
      <c r="BR16" s="682"/>
      <c r="BS16" s="688" t="s">
        <v>135</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20338</v>
      </c>
      <c r="CS16" s="680"/>
      <c r="CT16" s="680"/>
      <c r="CU16" s="680"/>
      <c r="CV16" s="680"/>
      <c r="CW16" s="680"/>
      <c r="CX16" s="680"/>
      <c r="CY16" s="681"/>
      <c r="CZ16" s="682">
        <v>0.2</v>
      </c>
      <c r="DA16" s="682"/>
      <c r="DB16" s="682"/>
      <c r="DC16" s="682"/>
      <c r="DD16" s="688" t="s">
        <v>127</v>
      </c>
      <c r="DE16" s="680"/>
      <c r="DF16" s="680"/>
      <c r="DG16" s="680"/>
      <c r="DH16" s="680"/>
      <c r="DI16" s="680"/>
      <c r="DJ16" s="680"/>
      <c r="DK16" s="680"/>
      <c r="DL16" s="680"/>
      <c r="DM16" s="680"/>
      <c r="DN16" s="680"/>
      <c r="DO16" s="680"/>
      <c r="DP16" s="681"/>
      <c r="DQ16" s="688">
        <v>16494</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13975</v>
      </c>
      <c r="S17" s="680"/>
      <c r="T17" s="680"/>
      <c r="U17" s="680"/>
      <c r="V17" s="680"/>
      <c r="W17" s="680"/>
      <c r="X17" s="680"/>
      <c r="Y17" s="681"/>
      <c r="Z17" s="682">
        <v>0.2</v>
      </c>
      <c r="AA17" s="682"/>
      <c r="AB17" s="682"/>
      <c r="AC17" s="682"/>
      <c r="AD17" s="683">
        <v>13975</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135</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566885</v>
      </c>
      <c r="CS17" s="680"/>
      <c r="CT17" s="680"/>
      <c r="CU17" s="680"/>
      <c r="CV17" s="680"/>
      <c r="CW17" s="680"/>
      <c r="CX17" s="680"/>
      <c r="CY17" s="681"/>
      <c r="CZ17" s="682">
        <v>6.9</v>
      </c>
      <c r="DA17" s="682"/>
      <c r="DB17" s="682"/>
      <c r="DC17" s="682"/>
      <c r="DD17" s="688" t="s">
        <v>127</v>
      </c>
      <c r="DE17" s="680"/>
      <c r="DF17" s="680"/>
      <c r="DG17" s="680"/>
      <c r="DH17" s="680"/>
      <c r="DI17" s="680"/>
      <c r="DJ17" s="680"/>
      <c r="DK17" s="680"/>
      <c r="DL17" s="680"/>
      <c r="DM17" s="680"/>
      <c r="DN17" s="680"/>
      <c r="DO17" s="680"/>
      <c r="DP17" s="681"/>
      <c r="DQ17" s="688">
        <v>534535</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2365811</v>
      </c>
      <c r="S18" s="680"/>
      <c r="T18" s="680"/>
      <c r="U18" s="680"/>
      <c r="V18" s="680"/>
      <c r="W18" s="680"/>
      <c r="X18" s="680"/>
      <c r="Y18" s="681"/>
      <c r="Z18" s="682">
        <v>27.9</v>
      </c>
      <c r="AA18" s="682"/>
      <c r="AB18" s="682"/>
      <c r="AC18" s="682"/>
      <c r="AD18" s="683">
        <v>2193012</v>
      </c>
      <c r="AE18" s="683"/>
      <c r="AF18" s="683"/>
      <c r="AG18" s="683"/>
      <c r="AH18" s="683"/>
      <c r="AI18" s="683"/>
      <c r="AJ18" s="683"/>
      <c r="AK18" s="683"/>
      <c r="AL18" s="684">
        <v>51.9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135</v>
      </c>
      <c r="DA18" s="682"/>
      <c r="DB18" s="682"/>
      <c r="DC18" s="682"/>
      <c r="DD18" s="688" t="s">
        <v>127</v>
      </c>
      <c r="DE18" s="680"/>
      <c r="DF18" s="680"/>
      <c r="DG18" s="680"/>
      <c r="DH18" s="680"/>
      <c r="DI18" s="680"/>
      <c r="DJ18" s="680"/>
      <c r="DK18" s="680"/>
      <c r="DL18" s="680"/>
      <c r="DM18" s="680"/>
      <c r="DN18" s="680"/>
      <c r="DO18" s="680"/>
      <c r="DP18" s="681"/>
      <c r="DQ18" s="688" t="s">
        <v>135</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2193012</v>
      </c>
      <c r="S19" s="680"/>
      <c r="T19" s="680"/>
      <c r="U19" s="680"/>
      <c r="V19" s="680"/>
      <c r="W19" s="680"/>
      <c r="X19" s="680"/>
      <c r="Y19" s="681"/>
      <c r="Z19" s="682">
        <v>25.9</v>
      </c>
      <c r="AA19" s="682"/>
      <c r="AB19" s="682"/>
      <c r="AC19" s="682"/>
      <c r="AD19" s="683">
        <v>2193012</v>
      </c>
      <c r="AE19" s="683"/>
      <c r="AF19" s="683"/>
      <c r="AG19" s="683"/>
      <c r="AH19" s="683"/>
      <c r="AI19" s="683"/>
      <c r="AJ19" s="683"/>
      <c r="AK19" s="683"/>
      <c r="AL19" s="684">
        <v>51.9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27836</v>
      </c>
      <c r="BH19" s="680"/>
      <c r="BI19" s="680"/>
      <c r="BJ19" s="680"/>
      <c r="BK19" s="680"/>
      <c r="BL19" s="680"/>
      <c r="BM19" s="680"/>
      <c r="BN19" s="681"/>
      <c r="BO19" s="682">
        <v>1.8</v>
      </c>
      <c r="BP19" s="682"/>
      <c r="BQ19" s="682"/>
      <c r="BR19" s="682"/>
      <c r="BS19" s="688" t="s">
        <v>135</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135</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172799</v>
      </c>
      <c r="S20" s="680"/>
      <c r="T20" s="680"/>
      <c r="U20" s="680"/>
      <c r="V20" s="680"/>
      <c r="W20" s="680"/>
      <c r="X20" s="680"/>
      <c r="Y20" s="681"/>
      <c r="Z20" s="682">
        <v>2</v>
      </c>
      <c r="AA20" s="682"/>
      <c r="AB20" s="682"/>
      <c r="AC20" s="682"/>
      <c r="AD20" s="683" t="s">
        <v>127</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27836</v>
      </c>
      <c r="BH20" s="680"/>
      <c r="BI20" s="680"/>
      <c r="BJ20" s="680"/>
      <c r="BK20" s="680"/>
      <c r="BL20" s="680"/>
      <c r="BM20" s="680"/>
      <c r="BN20" s="681"/>
      <c r="BO20" s="682">
        <v>1.8</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8183117</v>
      </c>
      <c r="CS20" s="680"/>
      <c r="CT20" s="680"/>
      <c r="CU20" s="680"/>
      <c r="CV20" s="680"/>
      <c r="CW20" s="680"/>
      <c r="CX20" s="680"/>
      <c r="CY20" s="681"/>
      <c r="CZ20" s="682">
        <v>100</v>
      </c>
      <c r="DA20" s="682"/>
      <c r="DB20" s="682"/>
      <c r="DC20" s="682"/>
      <c r="DD20" s="688">
        <v>861656</v>
      </c>
      <c r="DE20" s="680"/>
      <c r="DF20" s="680"/>
      <c r="DG20" s="680"/>
      <c r="DH20" s="680"/>
      <c r="DI20" s="680"/>
      <c r="DJ20" s="680"/>
      <c r="DK20" s="680"/>
      <c r="DL20" s="680"/>
      <c r="DM20" s="680"/>
      <c r="DN20" s="680"/>
      <c r="DO20" s="680"/>
      <c r="DP20" s="681"/>
      <c r="DQ20" s="688">
        <v>4996234</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27836</v>
      </c>
      <c r="BH21" s="680"/>
      <c r="BI21" s="680"/>
      <c r="BJ21" s="680"/>
      <c r="BK21" s="680"/>
      <c r="BL21" s="680"/>
      <c r="BM21" s="680"/>
      <c r="BN21" s="681"/>
      <c r="BO21" s="682">
        <v>1.8</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4375601</v>
      </c>
      <c r="S22" s="680"/>
      <c r="T22" s="680"/>
      <c r="U22" s="680"/>
      <c r="V22" s="680"/>
      <c r="W22" s="680"/>
      <c r="X22" s="680"/>
      <c r="Y22" s="681"/>
      <c r="Z22" s="682">
        <v>51.6</v>
      </c>
      <c r="AA22" s="682"/>
      <c r="AB22" s="682"/>
      <c r="AC22" s="682"/>
      <c r="AD22" s="683">
        <v>4202802</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3260</v>
      </c>
      <c r="S23" s="680"/>
      <c r="T23" s="680"/>
      <c r="U23" s="680"/>
      <c r="V23" s="680"/>
      <c r="W23" s="680"/>
      <c r="X23" s="680"/>
      <c r="Y23" s="681"/>
      <c r="Z23" s="682">
        <v>0</v>
      </c>
      <c r="AA23" s="682"/>
      <c r="AB23" s="682"/>
      <c r="AC23" s="682"/>
      <c r="AD23" s="683">
        <v>3260</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55153</v>
      </c>
      <c r="S24" s="680"/>
      <c r="T24" s="680"/>
      <c r="U24" s="680"/>
      <c r="V24" s="680"/>
      <c r="W24" s="680"/>
      <c r="X24" s="680"/>
      <c r="Y24" s="681"/>
      <c r="Z24" s="682">
        <v>0.7</v>
      </c>
      <c r="AA24" s="682"/>
      <c r="AB24" s="682"/>
      <c r="AC24" s="682"/>
      <c r="AD24" s="683">
        <v>40</v>
      </c>
      <c r="AE24" s="683"/>
      <c r="AF24" s="683"/>
      <c r="AG24" s="683"/>
      <c r="AH24" s="683"/>
      <c r="AI24" s="683"/>
      <c r="AJ24" s="683"/>
      <c r="AK24" s="683"/>
      <c r="AL24" s="684">
        <v>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135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3520123</v>
      </c>
      <c r="CS24" s="669"/>
      <c r="CT24" s="669"/>
      <c r="CU24" s="669"/>
      <c r="CV24" s="669"/>
      <c r="CW24" s="669"/>
      <c r="CX24" s="669"/>
      <c r="CY24" s="670"/>
      <c r="CZ24" s="673">
        <v>43</v>
      </c>
      <c r="DA24" s="674"/>
      <c r="DB24" s="674"/>
      <c r="DC24" s="693"/>
      <c r="DD24" s="712">
        <v>2134411</v>
      </c>
      <c r="DE24" s="669"/>
      <c r="DF24" s="669"/>
      <c r="DG24" s="669"/>
      <c r="DH24" s="669"/>
      <c r="DI24" s="669"/>
      <c r="DJ24" s="669"/>
      <c r="DK24" s="670"/>
      <c r="DL24" s="712">
        <v>2070125</v>
      </c>
      <c r="DM24" s="669"/>
      <c r="DN24" s="669"/>
      <c r="DO24" s="669"/>
      <c r="DP24" s="669"/>
      <c r="DQ24" s="669"/>
      <c r="DR24" s="669"/>
      <c r="DS24" s="669"/>
      <c r="DT24" s="669"/>
      <c r="DU24" s="669"/>
      <c r="DV24" s="670"/>
      <c r="DW24" s="673">
        <v>46.8</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171148</v>
      </c>
      <c r="S25" s="680"/>
      <c r="T25" s="680"/>
      <c r="U25" s="680"/>
      <c r="V25" s="680"/>
      <c r="W25" s="680"/>
      <c r="X25" s="680"/>
      <c r="Y25" s="681"/>
      <c r="Z25" s="682">
        <v>2</v>
      </c>
      <c r="AA25" s="682"/>
      <c r="AB25" s="682"/>
      <c r="AC25" s="682"/>
      <c r="AD25" s="683">
        <v>11965</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1174639</v>
      </c>
      <c r="CS25" s="715"/>
      <c r="CT25" s="715"/>
      <c r="CU25" s="715"/>
      <c r="CV25" s="715"/>
      <c r="CW25" s="715"/>
      <c r="CX25" s="715"/>
      <c r="CY25" s="716"/>
      <c r="CZ25" s="684">
        <v>14.4</v>
      </c>
      <c r="DA25" s="713"/>
      <c r="DB25" s="713"/>
      <c r="DC25" s="717"/>
      <c r="DD25" s="688">
        <v>1081302</v>
      </c>
      <c r="DE25" s="715"/>
      <c r="DF25" s="715"/>
      <c r="DG25" s="715"/>
      <c r="DH25" s="715"/>
      <c r="DI25" s="715"/>
      <c r="DJ25" s="715"/>
      <c r="DK25" s="716"/>
      <c r="DL25" s="688">
        <v>1039121</v>
      </c>
      <c r="DM25" s="715"/>
      <c r="DN25" s="715"/>
      <c r="DO25" s="715"/>
      <c r="DP25" s="715"/>
      <c r="DQ25" s="715"/>
      <c r="DR25" s="715"/>
      <c r="DS25" s="715"/>
      <c r="DT25" s="715"/>
      <c r="DU25" s="715"/>
      <c r="DV25" s="716"/>
      <c r="DW25" s="684">
        <v>23.5</v>
      </c>
      <c r="DX25" s="713"/>
      <c r="DY25" s="713"/>
      <c r="DZ25" s="713"/>
      <c r="EA25" s="713"/>
      <c r="EB25" s="713"/>
      <c r="EC25" s="714"/>
    </row>
    <row r="26" spans="2:133" ht="11.25" customHeight="1" x14ac:dyDescent="0.2">
      <c r="B26" s="676" t="s">
        <v>295</v>
      </c>
      <c r="C26" s="677"/>
      <c r="D26" s="677"/>
      <c r="E26" s="677"/>
      <c r="F26" s="677"/>
      <c r="G26" s="677"/>
      <c r="H26" s="677"/>
      <c r="I26" s="677"/>
      <c r="J26" s="677"/>
      <c r="K26" s="677"/>
      <c r="L26" s="677"/>
      <c r="M26" s="677"/>
      <c r="N26" s="677"/>
      <c r="O26" s="677"/>
      <c r="P26" s="677"/>
      <c r="Q26" s="678"/>
      <c r="R26" s="679">
        <v>10358</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135</v>
      </c>
      <c r="BP26" s="682"/>
      <c r="BQ26" s="682"/>
      <c r="BR26" s="682"/>
      <c r="BS26" s="688" t="s">
        <v>135</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705758</v>
      </c>
      <c r="CS26" s="680"/>
      <c r="CT26" s="680"/>
      <c r="CU26" s="680"/>
      <c r="CV26" s="680"/>
      <c r="CW26" s="680"/>
      <c r="CX26" s="680"/>
      <c r="CY26" s="681"/>
      <c r="CZ26" s="684">
        <v>8.6</v>
      </c>
      <c r="DA26" s="713"/>
      <c r="DB26" s="713"/>
      <c r="DC26" s="717"/>
      <c r="DD26" s="688">
        <v>628979</v>
      </c>
      <c r="DE26" s="680"/>
      <c r="DF26" s="680"/>
      <c r="DG26" s="680"/>
      <c r="DH26" s="680"/>
      <c r="DI26" s="680"/>
      <c r="DJ26" s="680"/>
      <c r="DK26" s="681"/>
      <c r="DL26" s="688" t="s">
        <v>135</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2">
      <c r="B27" s="676" t="s">
        <v>298</v>
      </c>
      <c r="C27" s="677"/>
      <c r="D27" s="677"/>
      <c r="E27" s="677"/>
      <c r="F27" s="677"/>
      <c r="G27" s="677"/>
      <c r="H27" s="677"/>
      <c r="I27" s="677"/>
      <c r="J27" s="677"/>
      <c r="K27" s="677"/>
      <c r="L27" s="677"/>
      <c r="M27" s="677"/>
      <c r="N27" s="677"/>
      <c r="O27" s="677"/>
      <c r="P27" s="677"/>
      <c r="Q27" s="678"/>
      <c r="R27" s="679">
        <v>981620</v>
      </c>
      <c r="S27" s="680"/>
      <c r="T27" s="680"/>
      <c r="U27" s="680"/>
      <c r="V27" s="680"/>
      <c r="W27" s="680"/>
      <c r="X27" s="680"/>
      <c r="Y27" s="681"/>
      <c r="Z27" s="682">
        <v>11.6</v>
      </c>
      <c r="AA27" s="682"/>
      <c r="AB27" s="682"/>
      <c r="AC27" s="682"/>
      <c r="AD27" s="683" t="s">
        <v>135</v>
      </c>
      <c r="AE27" s="683"/>
      <c r="AF27" s="683"/>
      <c r="AG27" s="683"/>
      <c r="AH27" s="683"/>
      <c r="AI27" s="683"/>
      <c r="AJ27" s="683"/>
      <c r="AK27" s="683"/>
      <c r="AL27" s="684" t="s">
        <v>127</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1584448</v>
      </c>
      <c r="BH27" s="680"/>
      <c r="BI27" s="680"/>
      <c r="BJ27" s="680"/>
      <c r="BK27" s="680"/>
      <c r="BL27" s="680"/>
      <c r="BM27" s="680"/>
      <c r="BN27" s="681"/>
      <c r="BO27" s="682">
        <v>100</v>
      </c>
      <c r="BP27" s="682"/>
      <c r="BQ27" s="682"/>
      <c r="BR27" s="682"/>
      <c r="BS27" s="688">
        <v>96620</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1778599</v>
      </c>
      <c r="CS27" s="715"/>
      <c r="CT27" s="715"/>
      <c r="CU27" s="715"/>
      <c r="CV27" s="715"/>
      <c r="CW27" s="715"/>
      <c r="CX27" s="715"/>
      <c r="CY27" s="716"/>
      <c r="CZ27" s="684">
        <v>21.7</v>
      </c>
      <c r="DA27" s="713"/>
      <c r="DB27" s="713"/>
      <c r="DC27" s="717"/>
      <c r="DD27" s="688">
        <v>518574</v>
      </c>
      <c r="DE27" s="715"/>
      <c r="DF27" s="715"/>
      <c r="DG27" s="715"/>
      <c r="DH27" s="715"/>
      <c r="DI27" s="715"/>
      <c r="DJ27" s="715"/>
      <c r="DK27" s="716"/>
      <c r="DL27" s="688">
        <v>496469</v>
      </c>
      <c r="DM27" s="715"/>
      <c r="DN27" s="715"/>
      <c r="DO27" s="715"/>
      <c r="DP27" s="715"/>
      <c r="DQ27" s="715"/>
      <c r="DR27" s="715"/>
      <c r="DS27" s="715"/>
      <c r="DT27" s="715"/>
      <c r="DU27" s="715"/>
      <c r="DV27" s="716"/>
      <c r="DW27" s="684">
        <v>11.2</v>
      </c>
      <c r="DX27" s="713"/>
      <c r="DY27" s="713"/>
      <c r="DZ27" s="713"/>
      <c r="EA27" s="713"/>
      <c r="EB27" s="713"/>
      <c r="EC27" s="714"/>
    </row>
    <row r="28" spans="2:133" ht="11.25" customHeight="1" x14ac:dyDescent="0.2">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135</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566885</v>
      </c>
      <c r="CS28" s="680"/>
      <c r="CT28" s="680"/>
      <c r="CU28" s="680"/>
      <c r="CV28" s="680"/>
      <c r="CW28" s="680"/>
      <c r="CX28" s="680"/>
      <c r="CY28" s="681"/>
      <c r="CZ28" s="684">
        <v>6.9</v>
      </c>
      <c r="DA28" s="713"/>
      <c r="DB28" s="713"/>
      <c r="DC28" s="717"/>
      <c r="DD28" s="688">
        <v>534535</v>
      </c>
      <c r="DE28" s="680"/>
      <c r="DF28" s="680"/>
      <c r="DG28" s="680"/>
      <c r="DH28" s="680"/>
      <c r="DI28" s="680"/>
      <c r="DJ28" s="680"/>
      <c r="DK28" s="681"/>
      <c r="DL28" s="688">
        <v>534535</v>
      </c>
      <c r="DM28" s="680"/>
      <c r="DN28" s="680"/>
      <c r="DO28" s="680"/>
      <c r="DP28" s="680"/>
      <c r="DQ28" s="680"/>
      <c r="DR28" s="680"/>
      <c r="DS28" s="680"/>
      <c r="DT28" s="680"/>
      <c r="DU28" s="680"/>
      <c r="DV28" s="681"/>
      <c r="DW28" s="684">
        <v>12.1</v>
      </c>
      <c r="DX28" s="713"/>
      <c r="DY28" s="713"/>
      <c r="DZ28" s="713"/>
      <c r="EA28" s="713"/>
      <c r="EB28" s="713"/>
      <c r="EC28" s="714"/>
    </row>
    <row r="29" spans="2:133" ht="11.25" customHeight="1" x14ac:dyDescent="0.2">
      <c r="B29" s="676" t="s">
        <v>303</v>
      </c>
      <c r="C29" s="677"/>
      <c r="D29" s="677"/>
      <c r="E29" s="677"/>
      <c r="F29" s="677"/>
      <c r="G29" s="677"/>
      <c r="H29" s="677"/>
      <c r="I29" s="677"/>
      <c r="J29" s="677"/>
      <c r="K29" s="677"/>
      <c r="L29" s="677"/>
      <c r="M29" s="677"/>
      <c r="N29" s="677"/>
      <c r="O29" s="677"/>
      <c r="P29" s="677"/>
      <c r="Q29" s="678"/>
      <c r="R29" s="679">
        <v>795241</v>
      </c>
      <c r="S29" s="680"/>
      <c r="T29" s="680"/>
      <c r="U29" s="680"/>
      <c r="V29" s="680"/>
      <c r="W29" s="680"/>
      <c r="X29" s="680"/>
      <c r="Y29" s="681"/>
      <c r="Z29" s="682">
        <v>9.4</v>
      </c>
      <c r="AA29" s="682"/>
      <c r="AB29" s="682"/>
      <c r="AC29" s="682"/>
      <c r="AD29" s="683" t="s">
        <v>127</v>
      </c>
      <c r="AE29" s="683"/>
      <c r="AF29" s="683"/>
      <c r="AG29" s="683"/>
      <c r="AH29" s="683"/>
      <c r="AI29" s="683"/>
      <c r="AJ29" s="683"/>
      <c r="AK29" s="683"/>
      <c r="AL29" s="684" t="s">
        <v>127</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566885</v>
      </c>
      <c r="CS29" s="715"/>
      <c r="CT29" s="715"/>
      <c r="CU29" s="715"/>
      <c r="CV29" s="715"/>
      <c r="CW29" s="715"/>
      <c r="CX29" s="715"/>
      <c r="CY29" s="716"/>
      <c r="CZ29" s="684">
        <v>6.9</v>
      </c>
      <c r="DA29" s="713"/>
      <c r="DB29" s="713"/>
      <c r="DC29" s="717"/>
      <c r="DD29" s="688">
        <v>534535</v>
      </c>
      <c r="DE29" s="715"/>
      <c r="DF29" s="715"/>
      <c r="DG29" s="715"/>
      <c r="DH29" s="715"/>
      <c r="DI29" s="715"/>
      <c r="DJ29" s="715"/>
      <c r="DK29" s="716"/>
      <c r="DL29" s="688">
        <v>534535</v>
      </c>
      <c r="DM29" s="715"/>
      <c r="DN29" s="715"/>
      <c r="DO29" s="715"/>
      <c r="DP29" s="715"/>
      <c r="DQ29" s="715"/>
      <c r="DR29" s="715"/>
      <c r="DS29" s="715"/>
      <c r="DT29" s="715"/>
      <c r="DU29" s="715"/>
      <c r="DV29" s="716"/>
      <c r="DW29" s="684">
        <v>12.1</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22206</v>
      </c>
      <c r="S30" s="680"/>
      <c r="T30" s="680"/>
      <c r="U30" s="680"/>
      <c r="V30" s="680"/>
      <c r="W30" s="680"/>
      <c r="X30" s="680"/>
      <c r="Y30" s="681"/>
      <c r="Z30" s="682">
        <v>0.3</v>
      </c>
      <c r="AA30" s="682"/>
      <c r="AB30" s="682"/>
      <c r="AC30" s="682"/>
      <c r="AD30" s="683">
        <v>3807</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98.5</v>
      </c>
      <c r="BH30" s="740"/>
      <c r="BI30" s="740"/>
      <c r="BJ30" s="740"/>
      <c r="BK30" s="740"/>
      <c r="BL30" s="740"/>
      <c r="BM30" s="674">
        <v>96.2</v>
      </c>
      <c r="BN30" s="740"/>
      <c r="BO30" s="740"/>
      <c r="BP30" s="740"/>
      <c r="BQ30" s="741"/>
      <c r="BR30" s="739">
        <v>98.5</v>
      </c>
      <c r="BS30" s="740"/>
      <c r="BT30" s="740"/>
      <c r="BU30" s="740"/>
      <c r="BV30" s="740"/>
      <c r="BW30" s="740"/>
      <c r="BX30" s="674">
        <v>96</v>
      </c>
      <c r="BY30" s="740"/>
      <c r="BZ30" s="740"/>
      <c r="CA30" s="740"/>
      <c r="CB30" s="741"/>
      <c r="CD30" s="744"/>
      <c r="CE30" s="745"/>
      <c r="CF30" s="694" t="s">
        <v>311</v>
      </c>
      <c r="CG30" s="695"/>
      <c r="CH30" s="695"/>
      <c r="CI30" s="695"/>
      <c r="CJ30" s="695"/>
      <c r="CK30" s="695"/>
      <c r="CL30" s="695"/>
      <c r="CM30" s="695"/>
      <c r="CN30" s="695"/>
      <c r="CO30" s="695"/>
      <c r="CP30" s="695"/>
      <c r="CQ30" s="696"/>
      <c r="CR30" s="679">
        <v>527390</v>
      </c>
      <c r="CS30" s="680"/>
      <c r="CT30" s="680"/>
      <c r="CU30" s="680"/>
      <c r="CV30" s="680"/>
      <c r="CW30" s="680"/>
      <c r="CX30" s="680"/>
      <c r="CY30" s="681"/>
      <c r="CZ30" s="684">
        <v>6.4</v>
      </c>
      <c r="DA30" s="713"/>
      <c r="DB30" s="713"/>
      <c r="DC30" s="717"/>
      <c r="DD30" s="688">
        <v>500447</v>
      </c>
      <c r="DE30" s="680"/>
      <c r="DF30" s="680"/>
      <c r="DG30" s="680"/>
      <c r="DH30" s="680"/>
      <c r="DI30" s="680"/>
      <c r="DJ30" s="680"/>
      <c r="DK30" s="681"/>
      <c r="DL30" s="688">
        <v>500447</v>
      </c>
      <c r="DM30" s="680"/>
      <c r="DN30" s="680"/>
      <c r="DO30" s="680"/>
      <c r="DP30" s="680"/>
      <c r="DQ30" s="680"/>
      <c r="DR30" s="680"/>
      <c r="DS30" s="680"/>
      <c r="DT30" s="680"/>
      <c r="DU30" s="680"/>
      <c r="DV30" s="681"/>
      <c r="DW30" s="684">
        <v>11.3</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20290</v>
      </c>
      <c r="S31" s="680"/>
      <c r="T31" s="680"/>
      <c r="U31" s="680"/>
      <c r="V31" s="680"/>
      <c r="W31" s="680"/>
      <c r="X31" s="680"/>
      <c r="Y31" s="681"/>
      <c r="Z31" s="682">
        <v>0.2</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98.4</v>
      </c>
      <c r="BH31" s="715"/>
      <c r="BI31" s="715"/>
      <c r="BJ31" s="715"/>
      <c r="BK31" s="715"/>
      <c r="BL31" s="715"/>
      <c r="BM31" s="685">
        <v>96.1</v>
      </c>
      <c r="BN31" s="737"/>
      <c r="BO31" s="737"/>
      <c r="BP31" s="737"/>
      <c r="BQ31" s="738"/>
      <c r="BR31" s="736">
        <v>98.7</v>
      </c>
      <c r="BS31" s="715"/>
      <c r="BT31" s="715"/>
      <c r="BU31" s="715"/>
      <c r="BV31" s="715"/>
      <c r="BW31" s="715"/>
      <c r="BX31" s="685">
        <v>96.2</v>
      </c>
      <c r="BY31" s="737"/>
      <c r="BZ31" s="737"/>
      <c r="CA31" s="737"/>
      <c r="CB31" s="738"/>
      <c r="CD31" s="744"/>
      <c r="CE31" s="745"/>
      <c r="CF31" s="694" t="s">
        <v>315</v>
      </c>
      <c r="CG31" s="695"/>
      <c r="CH31" s="695"/>
      <c r="CI31" s="695"/>
      <c r="CJ31" s="695"/>
      <c r="CK31" s="695"/>
      <c r="CL31" s="695"/>
      <c r="CM31" s="695"/>
      <c r="CN31" s="695"/>
      <c r="CO31" s="695"/>
      <c r="CP31" s="695"/>
      <c r="CQ31" s="696"/>
      <c r="CR31" s="679">
        <v>39495</v>
      </c>
      <c r="CS31" s="715"/>
      <c r="CT31" s="715"/>
      <c r="CU31" s="715"/>
      <c r="CV31" s="715"/>
      <c r="CW31" s="715"/>
      <c r="CX31" s="715"/>
      <c r="CY31" s="716"/>
      <c r="CZ31" s="684">
        <v>0.5</v>
      </c>
      <c r="DA31" s="713"/>
      <c r="DB31" s="713"/>
      <c r="DC31" s="717"/>
      <c r="DD31" s="688">
        <v>34088</v>
      </c>
      <c r="DE31" s="715"/>
      <c r="DF31" s="715"/>
      <c r="DG31" s="715"/>
      <c r="DH31" s="715"/>
      <c r="DI31" s="715"/>
      <c r="DJ31" s="715"/>
      <c r="DK31" s="716"/>
      <c r="DL31" s="688">
        <v>34088</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1082151</v>
      </c>
      <c r="S32" s="680"/>
      <c r="T32" s="680"/>
      <c r="U32" s="680"/>
      <c r="V32" s="680"/>
      <c r="W32" s="680"/>
      <c r="X32" s="680"/>
      <c r="Y32" s="681"/>
      <c r="Z32" s="682">
        <v>12.8</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98.3</v>
      </c>
      <c r="BH32" s="749"/>
      <c r="BI32" s="749"/>
      <c r="BJ32" s="749"/>
      <c r="BK32" s="749"/>
      <c r="BL32" s="749"/>
      <c r="BM32" s="750">
        <v>95.6</v>
      </c>
      <c r="BN32" s="749"/>
      <c r="BO32" s="749"/>
      <c r="BP32" s="749"/>
      <c r="BQ32" s="751"/>
      <c r="BR32" s="748">
        <v>98.2</v>
      </c>
      <c r="BS32" s="749"/>
      <c r="BT32" s="749"/>
      <c r="BU32" s="749"/>
      <c r="BV32" s="749"/>
      <c r="BW32" s="749"/>
      <c r="BX32" s="750">
        <v>94.9</v>
      </c>
      <c r="BY32" s="749"/>
      <c r="BZ32" s="749"/>
      <c r="CA32" s="749"/>
      <c r="CB32" s="751"/>
      <c r="CD32" s="746"/>
      <c r="CE32" s="747"/>
      <c r="CF32" s="694" t="s">
        <v>318</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237453</v>
      </c>
      <c r="S33" s="680"/>
      <c r="T33" s="680"/>
      <c r="U33" s="680"/>
      <c r="V33" s="680"/>
      <c r="W33" s="680"/>
      <c r="X33" s="680"/>
      <c r="Y33" s="681"/>
      <c r="Z33" s="682">
        <v>2.8</v>
      </c>
      <c r="AA33" s="682"/>
      <c r="AB33" s="682"/>
      <c r="AC33" s="682"/>
      <c r="AD33" s="683" t="s">
        <v>135</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3781000</v>
      </c>
      <c r="CS33" s="715"/>
      <c r="CT33" s="715"/>
      <c r="CU33" s="715"/>
      <c r="CV33" s="715"/>
      <c r="CW33" s="715"/>
      <c r="CX33" s="715"/>
      <c r="CY33" s="716"/>
      <c r="CZ33" s="684">
        <v>46.2</v>
      </c>
      <c r="DA33" s="713"/>
      <c r="DB33" s="713"/>
      <c r="DC33" s="717"/>
      <c r="DD33" s="688">
        <v>2675939</v>
      </c>
      <c r="DE33" s="715"/>
      <c r="DF33" s="715"/>
      <c r="DG33" s="715"/>
      <c r="DH33" s="715"/>
      <c r="DI33" s="715"/>
      <c r="DJ33" s="715"/>
      <c r="DK33" s="716"/>
      <c r="DL33" s="688">
        <v>1839912</v>
      </c>
      <c r="DM33" s="715"/>
      <c r="DN33" s="715"/>
      <c r="DO33" s="715"/>
      <c r="DP33" s="715"/>
      <c r="DQ33" s="715"/>
      <c r="DR33" s="715"/>
      <c r="DS33" s="715"/>
      <c r="DT33" s="715"/>
      <c r="DU33" s="715"/>
      <c r="DV33" s="716"/>
      <c r="DW33" s="684">
        <v>41.6</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182873</v>
      </c>
      <c r="S34" s="680"/>
      <c r="T34" s="680"/>
      <c r="U34" s="680"/>
      <c r="V34" s="680"/>
      <c r="W34" s="680"/>
      <c r="X34" s="680"/>
      <c r="Y34" s="681"/>
      <c r="Z34" s="682">
        <v>2.2000000000000002</v>
      </c>
      <c r="AA34" s="682"/>
      <c r="AB34" s="682"/>
      <c r="AC34" s="682"/>
      <c r="AD34" s="683">
        <v>1362</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1154175</v>
      </c>
      <c r="CS34" s="680"/>
      <c r="CT34" s="680"/>
      <c r="CU34" s="680"/>
      <c r="CV34" s="680"/>
      <c r="CW34" s="680"/>
      <c r="CX34" s="680"/>
      <c r="CY34" s="681"/>
      <c r="CZ34" s="684">
        <v>14.1</v>
      </c>
      <c r="DA34" s="713"/>
      <c r="DB34" s="713"/>
      <c r="DC34" s="717"/>
      <c r="DD34" s="688">
        <v>963959</v>
      </c>
      <c r="DE34" s="680"/>
      <c r="DF34" s="680"/>
      <c r="DG34" s="680"/>
      <c r="DH34" s="680"/>
      <c r="DI34" s="680"/>
      <c r="DJ34" s="680"/>
      <c r="DK34" s="681"/>
      <c r="DL34" s="688">
        <v>810745</v>
      </c>
      <c r="DM34" s="680"/>
      <c r="DN34" s="680"/>
      <c r="DO34" s="680"/>
      <c r="DP34" s="680"/>
      <c r="DQ34" s="680"/>
      <c r="DR34" s="680"/>
      <c r="DS34" s="680"/>
      <c r="DT34" s="680"/>
      <c r="DU34" s="680"/>
      <c r="DV34" s="681"/>
      <c r="DW34" s="684">
        <v>18.3</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535000</v>
      </c>
      <c r="S35" s="680"/>
      <c r="T35" s="680"/>
      <c r="U35" s="680"/>
      <c r="V35" s="680"/>
      <c r="W35" s="680"/>
      <c r="X35" s="680"/>
      <c r="Y35" s="681"/>
      <c r="Z35" s="682">
        <v>6.3</v>
      </c>
      <c r="AA35" s="682"/>
      <c r="AB35" s="682"/>
      <c r="AC35" s="682"/>
      <c r="AD35" s="683" t="s">
        <v>127</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827111</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227364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30749</v>
      </c>
      <c r="CS35" s="715"/>
      <c r="CT35" s="715"/>
      <c r="CU35" s="715"/>
      <c r="CV35" s="715"/>
      <c r="CW35" s="715"/>
      <c r="CX35" s="715"/>
      <c r="CY35" s="716"/>
      <c r="CZ35" s="684">
        <v>0.4</v>
      </c>
      <c r="DA35" s="713"/>
      <c r="DB35" s="713"/>
      <c r="DC35" s="717"/>
      <c r="DD35" s="688">
        <v>24235</v>
      </c>
      <c r="DE35" s="715"/>
      <c r="DF35" s="715"/>
      <c r="DG35" s="715"/>
      <c r="DH35" s="715"/>
      <c r="DI35" s="715"/>
      <c r="DJ35" s="715"/>
      <c r="DK35" s="716"/>
      <c r="DL35" s="688">
        <v>9977</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21473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227364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685052</v>
      </c>
      <c r="CS36" s="680"/>
      <c r="CT36" s="680"/>
      <c r="CU36" s="680"/>
      <c r="CV36" s="680"/>
      <c r="CW36" s="680"/>
      <c r="CX36" s="680"/>
      <c r="CY36" s="681"/>
      <c r="CZ36" s="684">
        <v>8.4</v>
      </c>
      <c r="DA36" s="713"/>
      <c r="DB36" s="713"/>
      <c r="DC36" s="717"/>
      <c r="DD36" s="688">
        <v>531269</v>
      </c>
      <c r="DE36" s="680"/>
      <c r="DF36" s="680"/>
      <c r="DG36" s="680"/>
      <c r="DH36" s="680"/>
      <c r="DI36" s="680"/>
      <c r="DJ36" s="680"/>
      <c r="DK36" s="681"/>
      <c r="DL36" s="688">
        <v>424066</v>
      </c>
      <c r="DM36" s="680"/>
      <c r="DN36" s="680"/>
      <c r="DO36" s="680"/>
      <c r="DP36" s="680"/>
      <c r="DQ36" s="680"/>
      <c r="DR36" s="680"/>
      <c r="DS36" s="680"/>
      <c r="DT36" s="680"/>
      <c r="DU36" s="680"/>
      <c r="DV36" s="681"/>
      <c r="DW36" s="684">
        <v>9.6</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203000</v>
      </c>
      <c r="S37" s="680"/>
      <c r="T37" s="680"/>
      <c r="U37" s="680"/>
      <c r="V37" s="680"/>
      <c r="W37" s="680"/>
      <c r="X37" s="680"/>
      <c r="Y37" s="681"/>
      <c r="Z37" s="682">
        <v>2.4</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v>5219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2732</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123815</v>
      </c>
      <c r="CS37" s="715"/>
      <c r="CT37" s="715"/>
      <c r="CU37" s="715"/>
      <c r="CV37" s="715"/>
      <c r="CW37" s="715"/>
      <c r="CX37" s="715"/>
      <c r="CY37" s="716"/>
      <c r="CZ37" s="684">
        <v>1.5</v>
      </c>
      <c r="DA37" s="713"/>
      <c r="DB37" s="713"/>
      <c r="DC37" s="717"/>
      <c r="DD37" s="688">
        <v>83593</v>
      </c>
      <c r="DE37" s="715"/>
      <c r="DF37" s="715"/>
      <c r="DG37" s="715"/>
      <c r="DH37" s="715"/>
      <c r="DI37" s="715"/>
      <c r="DJ37" s="715"/>
      <c r="DK37" s="716"/>
      <c r="DL37" s="688">
        <v>73564</v>
      </c>
      <c r="DM37" s="715"/>
      <c r="DN37" s="715"/>
      <c r="DO37" s="715"/>
      <c r="DP37" s="715"/>
      <c r="DQ37" s="715"/>
      <c r="DR37" s="715"/>
      <c r="DS37" s="715"/>
      <c r="DT37" s="715"/>
      <c r="DU37" s="715"/>
      <c r="DV37" s="716"/>
      <c r="DW37" s="684">
        <v>1.7</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8472354</v>
      </c>
      <c r="S38" s="760"/>
      <c r="T38" s="760"/>
      <c r="U38" s="760"/>
      <c r="V38" s="760"/>
      <c r="W38" s="760"/>
      <c r="X38" s="760"/>
      <c r="Y38" s="761"/>
      <c r="Z38" s="762">
        <v>100</v>
      </c>
      <c r="AA38" s="762"/>
      <c r="AB38" s="762"/>
      <c r="AC38" s="762"/>
      <c r="AD38" s="763">
        <v>4223236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4440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805638</v>
      </c>
      <c r="CS38" s="680"/>
      <c r="CT38" s="680"/>
      <c r="CU38" s="680"/>
      <c r="CV38" s="680"/>
      <c r="CW38" s="680"/>
      <c r="CX38" s="680"/>
      <c r="CY38" s="681"/>
      <c r="CZ38" s="684">
        <v>9.8000000000000007</v>
      </c>
      <c r="DA38" s="713"/>
      <c r="DB38" s="713"/>
      <c r="DC38" s="717"/>
      <c r="DD38" s="688">
        <v>643993</v>
      </c>
      <c r="DE38" s="680"/>
      <c r="DF38" s="680"/>
      <c r="DG38" s="680"/>
      <c r="DH38" s="680"/>
      <c r="DI38" s="680"/>
      <c r="DJ38" s="680"/>
      <c r="DK38" s="681"/>
      <c r="DL38" s="688">
        <v>595124</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t="s">
        <v>127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1019226</v>
      </c>
      <c r="CS39" s="715"/>
      <c r="CT39" s="715"/>
      <c r="CU39" s="715"/>
      <c r="CV39" s="715"/>
      <c r="CW39" s="715"/>
      <c r="CX39" s="715"/>
      <c r="CY39" s="716"/>
      <c r="CZ39" s="684">
        <v>12.5</v>
      </c>
      <c r="DA39" s="713"/>
      <c r="DB39" s="713"/>
      <c r="DC39" s="717"/>
      <c r="DD39" s="688">
        <v>498083</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226710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86160</v>
      </c>
      <c r="CS40" s="680"/>
      <c r="CT40" s="680"/>
      <c r="CU40" s="680"/>
      <c r="CV40" s="680"/>
      <c r="CW40" s="680"/>
      <c r="CX40" s="680"/>
      <c r="CY40" s="681"/>
      <c r="CZ40" s="684">
        <v>1.1000000000000001</v>
      </c>
      <c r="DA40" s="713"/>
      <c r="DB40" s="713"/>
      <c r="DC40" s="717"/>
      <c r="DD40" s="688">
        <v>14400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573709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347</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881994</v>
      </c>
      <c r="CS42" s="680"/>
      <c r="CT42" s="680"/>
      <c r="CU42" s="680"/>
      <c r="CV42" s="680"/>
      <c r="CW42" s="680"/>
      <c r="CX42" s="680"/>
      <c r="CY42" s="681"/>
      <c r="CZ42" s="684">
        <v>10.8</v>
      </c>
      <c r="DA42" s="685"/>
      <c r="DB42" s="685"/>
      <c r="DC42" s="780"/>
      <c r="DD42" s="688">
        <v>185884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22570</v>
      </c>
      <c r="CS43" s="715"/>
      <c r="CT43" s="715"/>
      <c r="CU43" s="715"/>
      <c r="CV43" s="715"/>
      <c r="CW43" s="715"/>
      <c r="CX43" s="715"/>
      <c r="CY43" s="716"/>
      <c r="CZ43" s="684">
        <v>0.3</v>
      </c>
      <c r="DA43" s="713"/>
      <c r="DB43" s="713"/>
      <c r="DC43" s="717"/>
      <c r="DD43" s="688">
        <v>22570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306</v>
      </c>
      <c r="CE44" s="792"/>
      <c r="CF44" s="676" t="s">
        <v>356</v>
      </c>
      <c r="CG44" s="677"/>
      <c r="CH44" s="677"/>
      <c r="CI44" s="677"/>
      <c r="CJ44" s="677"/>
      <c r="CK44" s="677"/>
      <c r="CL44" s="677"/>
      <c r="CM44" s="677"/>
      <c r="CN44" s="677"/>
      <c r="CO44" s="677"/>
      <c r="CP44" s="677"/>
      <c r="CQ44" s="678"/>
      <c r="CR44" s="679">
        <v>861656</v>
      </c>
      <c r="CS44" s="680"/>
      <c r="CT44" s="680"/>
      <c r="CU44" s="680"/>
      <c r="CV44" s="680"/>
      <c r="CW44" s="680"/>
      <c r="CX44" s="680"/>
      <c r="CY44" s="681"/>
      <c r="CZ44" s="684">
        <v>10.5</v>
      </c>
      <c r="DA44" s="685"/>
      <c r="DB44" s="685"/>
      <c r="DC44" s="780"/>
      <c r="DD44" s="688">
        <v>169390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449443</v>
      </c>
      <c r="CS45" s="715"/>
      <c r="CT45" s="715"/>
      <c r="CU45" s="715"/>
      <c r="CV45" s="715"/>
      <c r="CW45" s="715"/>
      <c r="CX45" s="715"/>
      <c r="CY45" s="716"/>
      <c r="CZ45" s="684">
        <v>5.5</v>
      </c>
      <c r="DA45" s="713"/>
      <c r="DB45" s="713"/>
      <c r="DC45" s="717"/>
      <c r="DD45" s="688">
        <v>33432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382183</v>
      </c>
      <c r="CS46" s="680"/>
      <c r="CT46" s="680"/>
      <c r="CU46" s="680"/>
      <c r="CV46" s="680"/>
      <c r="CW46" s="680"/>
      <c r="CX46" s="680"/>
      <c r="CY46" s="681"/>
      <c r="CZ46" s="684">
        <v>4.7</v>
      </c>
      <c r="DA46" s="685"/>
      <c r="DB46" s="685"/>
      <c r="DC46" s="780"/>
      <c r="DD46" s="688">
        <v>132628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20338</v>
      </c>
      <c r="CS47" s="715"/>
      <c r="CT47" s="715"/>
      <c r="CU47" s="715"/>
      <c r="CV47" s="715"/>
      <c r="CW47" s="715"/>
      <c r="CX47" s="715"/>
      <c r="CY47" s="716"/>
      <c r="CZ47" s="684">
        <v>0.2</v>
      </c>
      <c r="DA47" s="713"/>
      <c r="DB47" s="713"/>
      <c r="DC47" s="717"/>
      <c r="DD47" s="688">
        <v>16494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8183117</v>
      </c>
      <c r="CS49" s="749"/>
      <c r="CT49" s="749"/>
      <c r="CU49" s="749"/>
      <c r="CV49" s="749"/>
      <c r="CW49" s="749"/>
      <c r="CX49" s="749"/>
      <c r="CY49" s="781"/>
      <c r="CZ49" s="764">
        <v>100</v>
      </c>
      <c r="DA49" s="782"/>
      <c r="DB49" s="782"/>
      <c r="DC49" s="783"/>
      <c r="DD49" s="784">
        <v>4996234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nInrwYssRWnuBSUMIAb1aKASOeDVmKt1rVK9VpOgARuhZC/ujzhpu+IbKfwmvMXHkxKbF+ShtoLR+J6q2nxxOQ==" saltValue="2KeDmWJuRzj6n4KhG3Xf6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8472</v>
      </c>
      <c r="R7" s="815"/>
      <c r="S7" s="815"/>
      <c r="T7" s="815"/>
      <c r="U7" s="815"/>
      <c r="V7" s="815">
        <v>8183</v>
      </c>
      <c r="W7" s="815"/>
      <c r="X7" s="815"/>
      <c r="Y7" s="815"/>
      <c r="Z7" s="815"/>
      <c r="AA7" s="815">
        <v>289</v>
      </c>
      <c r="AB7" s="815"/>
      <c r="AC7" s="815"/>
      <c r="AD7" s="815"/>
      <c r="AE7" s="816"/>
      <c r="AF7" s="817">
        <v>248</v>
      </c>
      <c r="AG7" s="818"/>
      <c r="AH7" s="818"/>
      <c r="AI7" s="818"/>
      <c r="AJ7" s="819"/>
      <c r="AK7" s="854">
        <v>1082</v>
      </c>
      <c r="AL7" s="855"/>
      <c r="AM7" s="855"/>
      <c r="AN7" s="855"/>
      <c r="AO7" s="855"/>
      <c r="AP7" s="855">
        <v>5839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-3</v>
      </c>
      <c r="CI7" s="852"/>
      <c r="CJ7" s="852"/>
      <c r="CK7" s="852"/>
      <c r="CL7" s="853"/>
      <c r="CM7" s="851">
        <v>40</v>
      </c>
      <c r="CN7" s="852"/>
      <c r="CO7" s="852"/>
      <c r="CP7" s="852"/>
      <c r="CQ7" s="853"/>
      <c r="CR7" s="851">
        <v>30</v>
      </c>
      <c r="CS7" s="852"/>
      <c r="CT7" s="852"/>
      <c r="CU7" s="852"/>
      <c r="CV7" s="853"/>
      <c r="CW7" s="851">
        <v>1</v>
      </c>
      <c r="CX7" s="852"/>
      <c r="CY7" s="852"/>
      <c r="CZ7" s="852"/>
      <c r="DA7" s="853"/>
      <c r="DB7" s="851" t="s">
        <v>592</v>
      </c>
      <c r="DC7" s="852"/>
      <c r="DD7" s="852"/>
      <c r="DE7" s="852"/>
      <c r="DF7" s="853"/>
      <c r="DG7" s="851" t="s">
        <v>592</v>
      </c>
      <c r="DH7" s="852"/>
      <c r="DI7" s="852"/>
      <c r="DJ7" s="852"/>
      <c r="DK7" s="853"/>
      <c r="DL7" s="851" t="s">
        <v>592</v>
      </c>
      <c r="DM7" s="852"/>
      <c r="DN7" s="852"/>
      <c r="DO7" s="852"/>
      <c r="DP7" s="853"/>
      <c r="DQ7" s="851" t="s">
        <v>592</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47</v>
      </c>
      <c r="CI8" s="862"/>
      <c r="CJ8" s="862"/>
      <c r="CK8" s="862"/>
      <c r="CL8" s="863"/>
      <c r="CM8" s="861">
        <v>-9383</v>
      </c>
      <c r="CN8" s="862"/>
      <c r="CO8" s="862"/>
      <c r="CP8" s="862"/>
      <c r="CQ8" s="863"/>
      <c r="CR8" s="861" t="s">
        <v>600</v>
      </c>
      <c r="CS8" s="862"/>
      <c r="CT8" s="862"/>
      <c r="CU8" s="862"/>
      <c r="CV8" s="863"/>
      <c r="CW8" s="861" t="s">
        <v>592</v>
      </c>
      <c r="CX8" s="862"/>
      <c r="CY8" s="862"/>
      <c r="CZ8" s="862"/>
      <c r="DA8" s="863"/>
      <c r="DB8" s="861">
        <v>17</v>
      </c>
      <c r="DC8" s="862"/>
      <c r="DD8" s="862"/>
      <c r="DE8" s="862"/>
      <c r="DF8" s="863"/>
      <c r="DG8" s="861" t="s">
        <v>592</v>
      </c>
      <c r="DH8" s="862"/>
      <c r="DI8" s="862"/>
      <c r="DJ8" s="862"/>
      <c r="DK8" s="863"/>
      <c r="DL8" s="861" t="s">
        <v>592</v>
      </c>
      <c r="DM8" s="862"/>
      <c r="DN8" s="862"/>
      <c r="DO8" s="862"/>
      <c r="DP8" s="863"/>
      <c r="DQ8" s="861" t="s">
        <v>592</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594</v>
      </c>
      <c r="BT9" s="849"/>
      <c r="BU9" s="849"/>
      <c r="BV9" s="849"/>
      <c r="BW9" s="849"/>
      <c r="BX9" s="849"/>
      <c r="BY9" s="849"/>
      <c r="BZ9" s="849"/>
      <c r="CA9" s="849"/>
      <c r="CB9" s="849"/>
      <c r="CC9" s="849"/>
      <c r="CD9" s="849"/>
      <c r="CE9" s="849"/>
      <c r="CF9" s="849"/>
      <c r="CG9" s="850"/>
      <c r="CH9" s="861">
        <v>7</v>
      </c>
      <c r="CI9" s="862"/>
      <c r="CJ9" s="862"/>
      <c r="CK9" s="862"/>
      <c r="CL9" s="863"/>
      <c r="CM9" s="861">
        <v>1044</v>
      </c>
      <c r="CN9" s="862"/>
      <c r="CO9" s="862"/>
      <c r="CP9" s="862"/>
      <c r="CQ9" s="863"/>
      <c r="CR9" s="861">
        <v>35</v>
      </c>
      <c r="CS9" s="862"/>
      <c r="CT9" s="862"/>
      <c r="CU9" s="862"/>
      <c r="CV9" s="863"/>
      <c r="CW9" s="861" t="s">
        <v>592</v>
      </c>
      <c r="CX9" s="862"/>
      <c r="CY9" s="862"/>
      <c r="CZ9" s="862"/>
      <c r="DA9" s="863"/>
      <c r="DB9" s="861">
        <v>15</v>
      </c>
      <c r="DC9" s="862"/>
      <c r="DD9" s="862"/>
      <c r="DE9" s="862"/>
      <c r="DF9" s="863"/>
      <c r="DG9" s="861" t="s">
        <v>592</v>
      </c>
      <c r="DH9" s="862"/>
      <c r="DI9" s="862"/>
      <c r="DJ9" s="862"/>
      <c r="DK9" s="863"/>
      <c r="DL9" s="861" t="s">
        <v>592</v>
      </c>
      <c r="DM9" s="862"/>
      <c r="DN9" s="862"/>
      <c r="DO9" s="862"/>
      <c r="DP9" s="863"/>
      <c r="DQ9" s="861">
        <v>3</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8472</v>
      </c>
      <c r="R23" s="874"/>
      <c r="S23" s="874"/>
      <c r="T23" s="874"/>
      <c r="U23" s="874"/>
      <c r="V23" s="874">
        <v>8183</v>
      </c>
      <c r="W23" s="874"/>
      <c r="X23" s="874"/>
      <c r="Y23" s="874"/>
      <c r="Z23" s="874"/>
      <c r="AA23" s="874">
        <v>289</v>
      </c>
      <c r="AB23" s="874"/>
      <c r="AC23" s="874"/>
      <c r="AD23" s="874"/>
      <c r="AE23" s="875"/>
      <c r="AF23" s="876">
        <v>248</v>
      </c>
      <c r="AG23" s="874"/>
      <c r="AH23" s="874"/>
      <c r="AI23" s="874"/>
      <c r="AJ23" s="877"/>
      <c r="AK23" s="878"/>
      <c r="AL23" s="879"/>
      <c r="AM23" s="879"/>
      <c r="AN23" s="879"/>
      <c r="AO23" s="879"/>
      <c r="AP23" s="874">
        <v>5839</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2460</v>
      </c>
      <c r="R28" s="903"/>
      <c r="S28" s="903"/>
      <c r="T28" s="903"/>
      <c r="U28" s="903"/>
      <c r="V28" s="903">
        <v>2233</v>
      </c>
      <c r="W28" s="903"/>
      <c r="X28" s="903"/>
      <c r="Y28" s="903"/>
      <c r="Z28" s="903"/>
      <c r="AA28" s="903">
        <v>227</v>
      </c>
      <c r="AB28" s="903"/>
      <c r="AC28" s="903"/>
      <c r="AD28" s="903"/>
      <c r="AE28" s="904"/>
      <c r="AF28" s="905">
        <v>227</v>
      </c>
      <c r="AG28" s="903"/>
      <c r="AH28" s="903"/>
      <c r="AI28" s="903"/>
      <c r="AJ28" s="906"/>
      <c r="AK28" s="907">
        <v>227</v>
      </c>
      <c r="AL28" s="898"/>
      <c r="AM28" s="898"/>
      <c r="AN28" s="898"/>
      <c r="AO28" s="898"/>
      <c r="AP28" s="898" t="s">
        <v>585</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1675</v>
      </c>
      <c r="R29" s="839"/>
      <c r="S29" s="839"/>
      <c r="T29" s="839"/>
      <c r="U29" s="839"/>
      <c r="V29" s="839">
        <v>1575</v>
      </c>
      <c r="W29" s="839"/>
      <c r="X29" s="839"/>
      <c r="Y29" s="839"/>
      <c r="Z29" s="839"/>
      <c r="AA29" s="839">
        <v>100</v>
      </c>
      <c r="AB29" s="839"/>
      <c r="AC29" s="839"/>
      <c r="AD29" s="839"/>
      <c r="AE29" s="840"/>
      <c r="AF29" s="841">
        <v>100</v>
      </c>
      <c r="AG29" s="842"/>
      <c r="AH29" s="842"/>
      <c r="AI29" s="842"/>
      <c r="AJ29" s="843"/>
      <c r="AK29" s="910">
        <v>255</v>
      </c>
      <c r="AL29" s="911"/>
      <c r="AM29" s="911"/>
      <c r="AN29" s="911"/>
      <c r="AO29" s="911"/>
      <c r="AP29" s="911" t="s">
        <v>585</v>
      </c>
      <c r="AQ29" s="911"/>
      <c r="AR29" s="911"/>
      <c r="AS29" s="911"/>
      <c r="AT29" s="911"/>
      <c r="AU29" s="911" t="s">
        <v>585</v>
      </c>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201</v>
      </c>
      <c r="R30" s="839"/>
      <c r="S30" s="839"/>
      <c r="T30" s="839"/>
      <c r="U30" s="839"/>
      <c r="V30" s="839">
        <v>198</v>
      </c>
      <c r="W30" s="839"/>
      <c r="X30" s="839"/>
      <c r="Y30" s="839"/>
      <c r="Z30" s="839"/>
      <c r="AA30" s="839">
        <v>3</v>
      </c>
      <c r="AB30" s="839"/>
      <c r="AC30" s="839"/>
      <c r="AD30" s="839"/>
      <c r="AE30" s="840"/>
      <c r="AF30" s="841">
        <v>3</v>
      </c>
      <c r="AG30" s="842"/>
      <c r="AH30" s="842"/>
      <c r="AI30" s="842"/>
      <c r="AJ30" s="843"/>
      <c r="AK30" s="910">
        <v>79</v>
      </c>
      <c r="AL30" s="911"/>
      <c r="AM30" s="911"/>
      <c r="AN30" s="911"/>
      <c r="AO30" s="911"/>
      <c r="AP30" s="911" t="s">
        <v>585</v>
      </c>
      <c r="AQ30" s="911"/>
      <c r="AR30" s="911"/>
      <c r="AS30" s="911"/>
      <c r="AT30" s="911"/>
      <c r="AU30" s="911" t="s">
        <v>585</v>
      </c>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401</v>
      </c>
      <c r="C31" s="836"/>
      <c r="D31" s="836"/>
      <c r="E31" s="836"/>
      <c r="F31" s="836"/>
      <c r="G31" s="836"/>
      <c r="H31" s="836"/>
      <c r="I31" s="836"/>
      <c r="J31" s="836"/>
      <c r="K31" s="836"/>
      <c r="L31" s="836"/>
      <c r="M31" s="836"/>
      <c r="N31" s="836"/>
      <c r="O31" s="836"/>
      <c r="P31" s="837"/>
      <c r="Q31" s="838">
        <v>300</v>
      </c>
      <c r="R31" s="839"/>
      <c r="S31" s="839"/>
      <c r="T31" s="839"/>
      <c r="U31" s="839"/>
      <c r="V31" s="839">
        <v>250</v>
      </c>
      <c r="W31" s="839"/>
      <c r="X31" s="839"/>
      <c r="Y31" s="839"/>
      <c r="Z31" s="839"/>
      <c r="AA31" s="839">
        <v>50</v>
      </c>
      <c r="AB31" s="839"/>
      <c r="AC31" s="839"/>
      <c r="AD31" s="839"/>
      <c r="AE31" s="840"/>
      <c r="AF31" s="841">
        <v>50</v>
      </c>
      <c r="AG31" s="842"/>
      <c r="AH31" s="842"/>
      <c r="AI31" s="842"/>
      <c r="AJ31" s="843"/>
      <c r="AK31" s="910">
        <v>21</v>
      </c>
      <c r="AL31" s="911"/>
      <c r="AM31" s="911"/>
      <c r="AN31" s="911"/>
      <c r="AO31" s="911"/>
      <c r="AP31" s="911">
        <v>1070</v>
      </c>
      <c r="AQ31" s="911"/>
      <c r="AR31" s="911"/>
      <c r="AS31" s="911"/>
      <c r="AT31" s="911"/>
      <c r="AU31" s="911" t="s">
        <v>585</v>
      </c>
      <c r="AV31" s="911"/>
      <c r="AW31" s="911"/>
      <c r="AX31" s="911"/>
      <c r="AY31" s="911"/>
      <c r="AZ31" s="912" t="s">
        <v>585</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11</v>
      </c>
      <c r="R32" s="839"/>
      <c r="S32" s="839"/>
      <c r="T32" s="839"/>
      <c r="U32" s="839"/>
      <c r="V32" s="839">
        <v>10</v>
      </c>
      <c r="W32" s="839"/>
      <c r="X32" s="839"/>
      <c r="Y32" s="839"/>
      <c r="Z32" s="839"/>
      <c r="AA32" s="839">
        <v>1</v>
      </c>
      <c r="AB32" s="839"/>
      <c r="AC32" s="839"/>
      <c r="AD32" s="839"/>
      <c r="AE32" s="840"/>
      <c r="AF32" s="841">
        <v>1</v>
      </c>
      <c r="AG32" s="842"/>
      <c r="AH32" s="842"/>
      <c r="AI32" s="842"/>
      <c r="AJ32" s="843"/>
      <c r="AK32" s="910">
        <v>5</v>
      </c>
      <c r="AL32" s="911"/>
      <c r="AM32" s="911"/>
      <c r="AN32" s="911"/>
      <c r="AO32" s="911"/>
      <c r="AP32" s="911" t="s">
        <v>585</v>
      </c>
      <c r="AQ32" s="911"/>
      <c r="AR32" s="911"/>
      <c r="AS32" s="911"/>
      <c r="AT32" s="911"/>
      <c r="AU32" s="911" t="s">
        <v>585</v>
      </c>
      <c r="AV32" s="911"/>
      <c r="AW32" s="911"/>
      <c r="AX32" s="911"/>
      <c r="AY32" s="911"/>
      <c r="AZ32" s="912" t="s">
        <v>585</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381</v>
      </c>
      <c r="AG63" s="922"/>
      <c r="AH63" s="922"/>
      <c r="AI63" s="922"/>
      <c r="AJ63" s="923"/>
      <c r="AK63" s="924"/>
      <c r="AL63" s="919"/>
      <c r="AM63" s="919"/>
      <c r="AN63" s="919"/>
      <c r="AO63" s="919"/>
      <c r="AP63" s="922">
        <v>1070</v>
      </c>
      <c r="AQ63" s="922"/>
      <c r="AR63" s="922"/>
      <c r="AS63" s="922"/>
      <c r="AT63" s="922"/>
      <c r="AU63" s="922" t="s">
        <v>603</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588</v>
      </c>
      <c r="C68" s="950"/>
      <c r="D68" s="950"/>
      <c r="E68" s="950"/>
      <c r="F68" s="950"/>
      <c r="G68" s="950"/>
      <c r="H68" s="950"/>
      <c r="I68" s="950"/>
      <c r="J68" s="950"/>
      <c r="K68" s="950"/>
      <c r="L68" s="950"/>
      <c r="M68" s="950"/>
      <c r="N68" s="950"/>
      <c r="O68" s="950"/>
      <c r="P68" s="951"/>
      <c r="Q68" s="952">
        <v>3</v>
      </c>
      <c r="R68" s="946"/>
      <c r="S68" s="946"/>
      <c r="T68" s="946"/>
      <c r="U68" s="946"/>
      <c r="V68" s="946">
        <v>3</v>
      </c>
      <c r="W68" s="946"/>
      <c r="X68" s="946"/>
      <c r="Y68" s="946"/>
      <c r="Z68" s="946"/>
      <c r="AA68" s="946">
        <v>0</v>
      </c>
      <c r="AB68" s="946"/>
      <c r="AC68" s="946"/>
      <c r="AD68" s="946"/>
      <c r="AE68" s="946"/>
      <c r="AF68" s="946">
        <v>0</v>
      </c>
      <c r="AG68" s="946"/>
      <c r="AH68" s="946"/>
      <c r="AI68" s="946"/>
      <c r="AJ68" s="946"/>
      <c r="AK68" s="946" t="s">
        <v>585</v>
      </c>
      <c r="AL68" s="946"/>
      <c r="AM68" s="946"/>
      <c r="AN68" s="946"/>
      <c r="AO68" s="946"/>
      <c r="AP68" s="946" t="s">
        <v>585</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589</v>
      </c>
      <c r="C69" s="954"/>
      <c r="D69" s="954"/>
      <c r="E69" s="954"/>
      <c r="F69" s="954"/>
      <c r="G69" s="954"/>
      <c r="H69" s="954"/>
      <c r="I69" s="954"/>
      <c r="J69" s="954"/>
      <c r="K69" s="954"/>
      <c r="L69" s="954"/>
      <c r="M69" s="954"/>
      <c r="N69" s="954"/>
      <c r="O69" s="954"/>
      <c r="P69" s="955"/>
      <c r="Q69" s="956">
        <v>33</v>
      </c>
      <c r="R69" s="911"/>
      <c r="S69" s="911"/>
      <c r="T69" s="911"/>
      <c r="U69" s="911"/>
      <c r="V69" s="911">
        <v>24</v>
      </c>
      <c r="W69" s="911"/>
      <c r="X69" s="911"/>
      <c r="Y69" s="911"/>
      <c r="Z69" s="911"/>
      <c r="AA69" s="911">
        <v>9</v>
      </c>
      <c r="AB69" s="911"/>
      <c r="AC69" s="911"/>
      <c r="AD69" s="911"/>
      <c r="AE69" s="911"/>
      <c r="AF69" s="911">
        <v>9</v>
      </c>
      <c r="AG69" s="911"/>
      <c r="AH69" s="911"/>
      <c r="AI69" s="911"/>
      <c r="AJ69" s="911"/>
      <c r="AK69" s="911">
        <v>25</v>
      </c>
      <c r="AL69" s="911"/>
      <c r="AM69" s="911"/>
      <c r="AN69" s="911"/>
      <c r="AO69" s="911"/>
      <c r="AP69" s="911" t="s">
        <v>590</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587</v>
      </c>
      <c r="C70" s="954"/>
      <c r="D70" s="954"/>
      <c r="E70" s="954"/>
      <c r="F70" s="954"/>
      <c r="G70" s="954"/>
      <c r="H70" s="954"/>
      <c r="I70" s="954"/>
      <c r="J70" s="954"/>
      <c r="K70" s="954"/>
      <c r="L70" s="954"/>
      <c r="M70" s="954"/>
      <c r="N70" s="954"/>
      <c r="O70" s="954"/>
      <c r="P70" s="955"/>
      <c r="Q70" s="956">
        <v>202</v>
      </c>
      <c r="R70" s="911"/>
      <c r="S70" s="911"/>
      <c r="T70" s="911"/>
      <c r="U70" s="911"/>
      <c r="V70" s="911">
        <v>198</v>
      </c>
      <c r="W70" s="911"/>
      <c r="X70" s="911"/>
      <c r="Y70" s="911"/>
      <c r="Z70" s="911"/>
      <c r="AA70" s="911">
        <v>5</v>
      </c>
      <c r="AB70" s="911"/>
      <c r="AC70" s="911"/>
      <c r="AD70" s="911"/>
      <c r="AE70" s="911"/>
      <c r="AF70" s="911">
        <v>5</v>
      </c>
      <c r="AG70" s="911"/>
      <c r="AH70" s="911"/>
      <c r="AI70" s="911"/>
      <c r="AJ70" s="911"/>
      <c r="AK70" s="911">
        <v>5</v>
      </c>
      <c r="AL70" s="911"/>
      <c r="AM70" s="911"/>
      <c r="AN70" s="911"/>
      <c r="AO70" s="911"/>
      <c r="AP70" s="911" t="s">
        <v>585</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584</v>
      </c>
      <c r="C71" s="954"/>
      <c r="D71" s="954"/>
      <c r="E71" s="954"/>
      <c r="F71" s="954"/>
      <c r="G71" s="954"/>
      <c r="H71" s="954"/>
      <c r="I71" s="954"/>
      <c r="J71" s="954"/>
      <c r="K71" s="954"/>
      <c r="L71" s="954"/>
      <c r="M71" s="954"/>
      <c r="N71" s="954"/>
      <c r="O71" s="954"/>
      <c r="P71" s="955"/>
      <c r="Q71" s="956">
        <v>159644</v>
      </c>
      <c r="R71" s="911"/>
      <c r="S71" s="911"/>
      <c r="T71" s="911"/>
      <c r="U71" s="911"/>
      <c r="V71" s="911">
        <v>154242</v>
      </c>
      <c r="W71" s="911"/>
      <c r="X71" s="911"/>
      <c r="Y71" s="911"/>
      <c r="Z71" s="911"/>
      <c r="AA71" s="911">
        <v>5402</v>
      </c>
      <c r="AB71" s="911"/>
      <c r="AC71" s="911"/>
      <c r="AD71" s="911"/>
      <c r="AE71" s="911"/>
      <c r="AF71" s="911">
        <v>5402</v>
      </c>
      <c r="AG71" s="911"/>
      <c r="AH71" s="911"/>
      <c r="AI71" s="911"/>
      <c r="AJ71" s="911"/>
      <c r="AK71" s="911">
        <v>529</v>
      </c>
      <c r="AL71" s="911"/>
      <c r="AM71" s="911"/>
      <c r="AN71" s="911"/>
      <c r="AO71" s="911"/>
      <c r="AP71" s="911" t="s">
        <v>590</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586</v>
      </c>
      <c r="C72" s="954"/>
      <c r="D72" s="954"/>
      <c r="E72" s="954"/>
      <c r="F72" s="954"/>
      <c r="G72" s="954"/>
      <c r="H72" s="954"/>
      <c r="I72" s="954"/>
      <c r="J72" s="954"/>
      <c r="K72" s="954"/>
      <c r="L72" s="954"/>
      <c r="M72" s="954"/>
      <c r="N72" s="954"/>
      <c r="O72" s="954"/>
      <c r="P72" s="955"/>
      <c r="Q72" s="956">
        <v>584</v>
      </c>
      <c r="R72" s="911"/>
      <c r="S72" s="911"/>
      <c r="T72" s="911"/>
      <c r="U72" s="911"/>
      <c r="V72" s="911">
        <v>570</v>
      </c>
      <c r="W72" s="911"/>
      <c r="X72" s="911"/>
      <c r="Y72" s="911"/>
      <c r="Z72" s="911"/>
      <c r="AA72" s="911">
        <v>13</v>
      </c>
      <c r="AB72" s="911"/>
      <c r="AC72" s="911"/>
      <c r="AD72" s="911"/>
      <c r="AE72" s="911"/>
      <c r="AF72" s="911">
        <v>13</v>
      </c>
      <c r="AG72" s="911"/>
      <c r="AH72" s="911"/>
      <c r="AI72" s="911"/>
      <c r="AJ72" s="911"/>
      <c r="AK72" s="911" t="s">
        <v>585</v>
      </c>
      <c r="AL72" s="911"/>
      <c r="AM72" s="911"/>
      <c r="AN72" s="911"/>
      <c r="AO72" s="911"/>
      <c r="AP72" s="911">
        <v>388</v>
      </c>
      <c r="AQ72" s="911"/>
      <c r="AR72" s="911"/>
      <c r="AS72" s="911"/>
      <c r="AT72" s="911"/>
      <c r="AU72" s="911">
        <v>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595</v>
      </c>
      <c r="C73" s="954"/>
      <c r="D73" s="954"/>
      <c r="E73" s="954"/>
      <c r="F73" s="954"/>
      <c r="G73" s="954"/>
      <c r="H73" s="954"/>
      <c r="I73" s="954"/>
      <c r="J73" s="954"/>
      <c r="K73" s="954"/>
      <c r="L73" s="954"/>
      <c r="M73" s="954"/>
      <c r="N73" s="954"/>
      <c r="O73" s="954"/>
      <c r="P73" s="955"/>
      <c r="Q73" s="956">
        <v>2050</v>
      </c>
      <c r="R73" s="911"/>
      <c r="S73" s="911"/>
      <c r="T73" s="911"/>
      <c r="U73" s="911"/>
      <c r="V73" s="911">
        <v>2036</v>
      </c>
      <c r="W73" s="911"/>
      <c r="X73" s="911"/>
      <c r="Y73" s="911"/>
      <c r="Z73" s="911"/>
      <c r="AA73" s="911">
        <v>14</v>
      </c>
      <c r="AB73" s="911"/>
      <c r="AC73" s="911"/>
      <c r="AD73" s="911"/>
      <c r="AE73" s="911"/>
      <c r="AF73" s="911">
        <v>14</v>
      </c>
      <c r="AG73" s="911"/>
      <c r="AH73" s="911"/>
      <c r="AI73" s="911"/>
      <c r="AJ73" s="911"/>
      <c r="AK73" s="911">
        <v>2</v>
      </c>
      <c r="AL73" s="911"/>
      <c r="AM73" s="911"/>
      <c r="AN73" s="911"/>
      <c r="AO73" s="911"/>
      <c r="AP73" s="911" t="s">
        <v>597</v>
      </c>
      <c r="AQ73" s="911"/>
      <c r="AR73" s="911"/>
      <c r="AS73" s="911"/>
      <c r="AT73" s="911"/>
      <c r="AU73" s="911" t="s">
        <v>597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596</v>
      </c>
      <c r="C74" s="954"/>
      <c r="D74" s="954"/>
      <c r="E74" s="954"/>
      <c r="F74" s="954"/>
      <c r="G74" s="954"/>
      <c r="H74" s="954"/>
      <c r="I74" s="954"/>
      <c r="J74" s="954"/>
      <c r="K74" s="954"/>
      <c r="L74" s="954"/>
      <c r="M74" s="954"/>
      <c r="N74" s="954"/>
      <c r="O74" s="954"/>
      <c r="P74" s="955"/>
      <c r="Q74" s="956">
        <v>18</v>
      </c>
      <c r="R74" s="911"/>
      <c r="S74" s="911"/>
      <c r="T74" s="911"/>
      <c r="U74" s="911"/>
      <c r="V74" s="911">
        <v>14</v>
      </c>
      <c r="W74" s="911"/>
      <c r="X74" s="911"/>
      <c r="Y74" s="911"/>
      <c r="Z74" s="911"/>
      <c r="AA74" s="911">
        <v>4</v>
      </c>
      <c r="AB74" s="911"/>
      <c r="AC74" s="911"/>
      <c r="AD74" s="911"/>
      <c r="AE74" s="911"/>
      <c r="AF74" s="911">
        <v>4</v>
      </c>
      <c r="AG74" s="911"/>
      <c r="AH74" s="911"/>
      <c r="AI74" s="911"/>
      <c r="AJ74" s="911"/>
      <c r="AK74" s="911" t="s">
        <v>601</v>
      </c>
      <c r="AL74" s="911"/>
      <c r="AM74" s="911"/>
      <c r="AN74" s="911"/>
      <c r="AO74" s="911"/>
      <c r="AP74" s="911" t="s">
        <v>598</v>
      </c>
      <c r="AQ74" s="911"/>
      <c r="AR74" s="911"/>
      <c r="AS74" s="911"/>
      <c r="AT74" s="911"/>
      <c r="AU74" s="911" t="s">
        <v>597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602</v>
      </c>
      <c r="C75" s="954"/>
      <c r="D75" s="954"/>
      <c r="E75" s="954"/>
      <c r="F75" s="954"/>
      <c r="G75" s="954"/>
      <c r="H75" s="954"/>
      <c r="I75" s="954"/>
      <c r="J75" s="954"/>
      <c r="K75" s="954"/>
      <c r="L75" s="954"/>
      <c r="M75" s="954"/>
      <c r="N75" s="954"/>
      <c r="O75" s="954"/>
      <c r="P75" s="955"/>
      <c r="Q75" s="959">
        <v>22</v>
      </c>
      <c r="R75" s="960"/>
      <c r="S75" s="960"/>
      <c r="T75" s="960"/>
      <c r="U75" s="910"/>
      <c r="V75" s="961">
        <v>18</v>
      </c>
      <c r="W75" s="960"/>
      <c r="X75" s="960"/>
      <c r="Y75" s="960"/>
      <c r="Z75" s="910"/>
      <c r="AA75" s="961">
        <v>4</v>
      </c>
      <c r="AB75" s="960"/>
      <c r="AC75" s="960"/>
      <c r="AD75" s="960"/>
      <c r="AE75" s="910"/>
      <c r="AF75" s="961">
        <v>4</v>
      </c>
      <c r="AG75" s="960"/>
      <c r="AH75" s="960"/>
      <c r="AI75" s="960"/>
      <c r="AJ75" s="910"/>
      <c r="AK75" s="961" t="s">
        <v>599</v>
      </c>
      <c r="AL75" s="960"/>
      <c r="AM75" s="960"/>
      <c r="AN75" s="960"/>
      <c r="AO75" s="910"/>
      <c r="AP75" s="961" t="s">
        <v>597</v>
      </c>
      <c r="AQ75" s="960"/>
      <c r="AR75" s="960"/>
      <c r="AS75" s="960"/>
      <c r="AT75" s="910"/>
      <c r="AU75" s="961" t="s">
        <v>597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5451</v>
      </c>
      <c r="AG88" s="922"/>
      <c r="AH88" s="922"/>
      <c r="AI88" s="922"/>
      <c r="AJ88" s="922"/>
      <c r="AK88" s="919"/>
      <c r="AL88" s="919"/>
      <c r="AM88" s="919"/>
      <c r="AN88" s="919"/>
      <c r="AO88" s="919"/>
      <c r="AP88" s="922">
        <v>388</v>
      </c>
      <c r="AQ88" s="922"/>
      <c r="AR88" s="922"/>
      <c r="AS88" s="922"/>
      <c r="AT88" s="922"/>
      <c r="AU88" s="922">
        <v>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65</v>
      </c>
      <c r="CS102" s="930"/>
      <c r="CT102" s="930"/>
      <c r="CU102" s="930"/>
      <c r="CV102" s="973"/>
      <c r="CW102" s="972">
        <v>1</v>
      </c>
      <c r="CX102" s="930"/>
      <c r="CY102" s="930"/>
      <c r="CZ102" s="930"/>
      <c r="DA102" s="973"/>
      <c r="DB102" s="972">
        <v>32</v>
      </c>
      <c r="DC102" s="930"/>
      <c r="DD102" s="930"/>
      <c r="DE102" s="930"/>
      <c r="DF102" s="973"/>
      <c r="DG102" s="972" t="s">
        <v>604</v>
      </c>
      <c r="DH102" s="930"/>
      <c r="DI102" s="930"/>
      <c r="DJ102" s="930"/>
      <c r="DK102" s="973"/>
      <c r="DL102" s="972" t="s">
        <v>604</v>
      </c>
      <c r="DM102" s="930"/>
      <c r="DN102" s="930"/>
      <c r="DO102" s="930"/>
      <c r="DP102" s="973"/>
      <c r="DQ102" s="972">
        <v>3</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305</v>
      </c>
      <c r="AG109" s="975"/>
      <c r="AH109" s="975"/>
      <c r="AI109" s="975"/>
      <c r="AJ109" s="976"/>
      <c r="AK109" s="974" t="s">
        <v>304</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305</v>
      </c>
      <c r="BW109" s="975"/>
      <c r="BX109" s="975"/>
      <c r="BY109" s="975"/>
      <c r="BZ109" s="976"/>
      <c r="CA109" s="974" t="s">
        <v>304</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305</v>
      </c>
      <c r="DM109" s="975"/>
      <c r="DN109" s="975"/>
      <c r="DO109" s="975"/>
      <c r="DP109" s="976"/>
      <c r="DQ109" s="974" t="s">
        <v>304</v>
      </c>
      <c r="DR109" s="975"/>
      <c r="DS109" s="975"/>
      <c r="DT109" s="975"/>
      <c r="DU109" s="976"/>
      <c r="DV109" s="974" t="s">
        <v>427</v>
      </c>
      <c r="DW109" s="975"/>
      <c r="DX109" s="975"/>
      <c r="DY109" s="975"/>
      <c r="DZ109" s="977"/>
    </row>
    <row r="110" spans="1:131" s="246" customFormat="1" ht="26.25" customHeight="1" x14ac:dyDescent="0.2">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473385</v>
      </c>
      <c r="AB110" s="982"/>
      <c r="AC110" s="982"/>
      <c r="AD110" s="982"/>
      <c r="AE110" s="983"/>
      <c r="AF110" s="984">
        <v>542827</v>
      </c>
      <c r="AG110" s="982"/>
      <c r="AH110" s="982"/>
      <c r="AI110" s="982"/>
      <c r="AJ110" s="983"/>
      <c r="AK110" s="984">
        <v>566885</v>
      </c>
      <c r="AL110" s="982"/>
      <c r="AM110" s="982"/>
      <c r="AN110" s="982"/>
      <c r="AO110" s="983"/>
      <c r="AP110" s="985">
        <v>14.6</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5817507</v>
      </c>
      <c r="BR110" s="1017"/>
      <c r="BS110" s="1017"/>
      <c r="BT110" s="1017"/>
      <c r="BU110" s="1017"/>
      <c r="BV110" s="1017">
        <v>5831374</v>
      </c>
      <c r="BW110" s="1017"/>
      <c r="BX110" s="1017"/>
      <c r="BY110" s="1017"/>
      <c r="BZ110" s="1017"/>
      <c r="CA110" s="1017">
        <v>5838984</v>
      </c>
      <c r="CB110" s="1017"/>
      <c r="CC110" s="1017"/>
      <c r="CD110" s="1017"/>
      <c r="CE110" s="1017"/>
      <c r="CF110" s="1031">
        <v>150</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127</v>
      </c>
      <c r="DM110" s="1017"/>
      <c r="DN110" s="1017"/>
      <c r="DO110" s="1017"/>
      <c r="DP110" s="1017"/>
      <c r="DQ110" s="1017" t="s">
        <v>127</v>
      </c>
      <c r="DR110" s="1017"/>
      <c r="DS110" s="1017"/>
      <c r="DT110" s="1017"/>
      <c r="DU110" s="1017"/>
      <c r="DV110" s="1018" t="s">
        <v>434</v>
      </c>
      <c r="DW110" s="1018"/>
      <c r="DX110" s="1018"/>
      <c r="DY110" s="1018"/>
      <c r="DZ110" s="1019"/>
    </row>
    <row r="111" spans="1:131" s="246" customFormat="1" ht="26.25" customHeight="1" x14ac:dyDescent="0.2">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127</v>
      </c>
      <c r="AG111" s="1024"/>
      <c r="AH111" s="1024"/>
      <c r="AI111" s="1024"/>
      <c r="AJ111" s="1025"/>
      <c r="AK111" s="1026" t="s">
        <v>407</v>
      </c>
      <c r="AL111" s="1024"/>
      <c r="AM111" s="1024"/>
      <c r="AN111" s="1024"/>
      <c r="AO111" s="1025"/>
      <c r="AP111" s="1027" t="s">
        <v>433</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27470</v>
      </c>
      <c r="BR111" s="1010"/>
      <c r="BS111" s="1010"/>
      <c r="BT111" s="1010"/>
      <c r="BU111" s="1010"/>
      <c r="BV111" s="1010">
        <v>25417</v>
      </c>
      <c r="BW111" s="1010"/>
      <c r="BX111" s="1010"/>
      <c r="BY111" s="1010"/>
      <c r="BZ111" s="1010"/>
      <c r="CA111" s="1010">
        <v>23422</v>
      </c>
      <c r="CB111" s="1010"/>
      <c r="CC111" s="1010"/>
      <c r="CD111" s="1010"/>
      <c r="CE111" s="1010"/>
      <c r="CF111" s="1004">
        <v>0.6</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433</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441</v>
      </c>
      <c r="AG112" s="1049"/>
      <c r="AH112" s="1049"/>
      <c r="AI112" s="1049"/>
      <c r="AJ112" s="1050"/>
      <c r="AK112" s="1051" t="s">
        <v>127</v>
      </c>
      <c r="AL112" s="1049"/>
      <c r="AM112" s="1049"/>
      <c r="AN112" s="1049"/>
      <c r="AO112" s="1050"/>
      <c r="AP112" s="1052" t="s">
        <v>433</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1151</v>
      </c>
      <c r="BR112" s="1010"/>
      <c r="BS112" s="1010"/>
      <c r="BT112" s="1010"/>
      <c r="BU112" s="1010"/>
      <c r="BV112" s="1010">
        <v>1056</v>
      </c>
      <c r="BW112" s="1010"/>
      <c r="BX112" s="1010"/>
      <c r="BY112" s="1010"/>
      <c r="BZ112" s="1010"/>
      <c r="CA112" s="1010">
        <v>7491</v>
      </c>
      <c r="CB112" s="1010"/>
      <c r="CC112" s="1010"/>
      <c r="CD112" s="1010"/>
      <c r="CE112" s="1010"/>
      <c r="CF112" s="1004">
        <v>0.2</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441</v>
      </c>
      <c r="DM112" s="1010"/>
      <c r="DN112" s="1010"/>
      <c r="DO112" s="1010"/>
      <c r="DP112" s="1010"/>
      <c r="DQ112" s="1010" t="s">
        <v>433</v>
      </c>
      <c r="DR112" s="1010"/>
      <c r="DS112" s="1010"/>
      <c r="DT112" s="1010"/>
      <c r="DU112" s="1010"/>
      <c r="DV112" s="1011" t="s">
        <v>441</v>
      </c>
      <c r="DW112" s="1011"/>
      <c r="DX112" s="1011"/>
      <c r="DY112" s="1011"/>
      <c r="DZ112" s="1012"/>
    </row>
    <row r="113" spans="1:130" s="246" customFormat="1" ht="26.25" customHeight="1" x14ac:dyDescent="0.2">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179</v>
      </c>
      <c r="AB113" s="1024"/>
      <c r="AC113" s="1024"/>
      <c r="AD113" s="1024"/>
      <c r="AE113" s="1025"/>
      <c r="AF113" s="1026">
        <v>2417</v>
      </c>
      <c r="AG113" s="1024"/>
      <c r="AH113" s="1024"/>
      <c r="AI113" s="1024"/>
      <c r="AJ113" s="1025"/>
      <c r="AK113" s="1026">
        <v>168</v>
      </c>
      <c r="AL113" s="1024"/>
      <c r="AM113" s="1024"/>
      <c r="AN113" s="1024"/>
      <c r="AO113" s="1025"/>
      <c r="AP113" s="1027">
        <v>0</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141005</v>
      </c>
      <c r="BR113" s="1010"/>
      <c r="BS113" s="1010"/>
      <c r="BT113" s="1010"/>
      <c r="BU113" s="1010"/>
      <c r="BV113" s="1010">
        <v>109136</v>
      </c>
      <c r="BW113" s="1010"/>
      <c r="BX113" s="1010"/>
      <c r="BY113" s="1010"/>
      <c r="BZ113" s="1010"/>
      <c r="CA113" s="1010">
        <v>83911</v>
      </c>
      <c r="CB113" s="1010"/>
      <c r="CC113" s="1010"/>
      <c r="CD113" s="1010"/>
      <c r="CE113" s="1010"/>
      <c r="CF113" s="1004">
        <v>2.2000000000000002</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433</v>
      </c>
      <c r="DM113" s="1049"/>
      <c r="DN113" s="1049"/>
      <c r="DO113" s="1049"/>
      <c r="DP113" s="1050"/>
      <c r="DQ113" s="1051" t="s">
        <v>127</v>
      </c>
      <c r="DR113" s="1049"/>
      <c r="DS113" s="1049"/>
      <c r="DT113" s="1049"/>
      <c r="DU113" s="1050"/>
      <c r="DV113" s="1052" t="s">
        <v>441</v>
      </c>
      <c r="DW113" s="1053"/>
      <c r="DX113" s="1053"/>
      <c r="DY113" s="1053"/>
      <c r="DZ113" s="1054"/>
    </row>
    <row r="114" spans="1:130" s="246" customFormat="1" ht="26.25" customHeight="1" x14ac:dyDescent="0.2">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26091</v>
      </c>
      <c r="AB114" s="1049"/>
      <c r="AC114" s="1049"/>
      <c r="AD114" s="1049"/>
      <c r="AE114" s="1050"/>
      <c r="AF114" s="1051">
        <v>26428</v>
      </c>
      <c r="AG114" s="1049"/>
      <c r="AH114" s="1049"/>
      <c r="AI114" s="1049"/>
      <c r="AJ114" s="1050"/>
      <c r="AK114" s="1051">
        <v>26034</v>
      </c>
      <c r="AL114" s="1049"/>
      <c r="AM114" s="1049"/>
      <c r="AN114" s="1049"/>
      <c r="AO114" s="1050"/>
      <c r="AP114" s="1052">
        <v>0.7</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131999</v>
      </c>
      <c r="BR114" s="1010"/>
      <c r="BS114" s="1010"/>
      <c r="BT114" s="1010"/>
      <c r="BU114" s="1010"/>
      <c r="BV114" s="1010">
        <v>90653</v>
      </c>
      <c r="BW114" s="1010"/>
      <c r="BX114" s="1010"/>
      <c r="BY114" s="1010"/>
      <c r="BZ114" s="1010"/>
      <c r="CA114" s="1010">
        <v>115896</v>
      </c>
      <c r="CB114" s="1010"/>
      <c r="CC114" s="1010"/>
      <c r="CD114" s="1010"/>
      <c r="CE114" s="1010"/>
      <c r="CF114" s="1004">
        <v>3</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27245</v>
      </c>
      <c r="DH114" s="1049"/>
      <c r="DI114" s="1049"/>
      <c r="DJ114" s="1049"/>
      <c r="DK114" s="1050"/>
      <c r="DL114" s="1051">
        <v>25331</v>
      </c>
      <c r="DM114" s="1049"/>
      <c r="DN114" s="1049"/>
      <c r="DO114" s="1049"/>
      <c r="DP114" s="1050"/>
      <c r="DQ114" s="1051">
        <v>23422</v>
      </c>
      <c r="DR114" s="1049"/>
      <c r="DS114" s="1049"/>
      <c r="DT114" s="1049"/>
      <c r="DU114" s="1050"/>
      <c r="DV114" s="1052">
        <v>0.6</v>
      </c>
      <c r="DW114" s="1053"/>
      <c r="DX114" s="1053"/>
      <c r="DY114" s="1053"/>
      <c r="DZ114" s="1054"/>
    </row>
    <row r="115" spans="1:130" s="246" customFormat="1" ht="26.25" customHeight="1" x14ac:dyDescent="0.2">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2053</v>
      </c>
      <c r="AB115" s="1024"/>
      <c r="AC115" s="1024"/>
      <c r="AD115" s="1024"/>
      <c r="AE115" s="1025"/>
      <c r="AF115" s="1026">
        <v>2409</v>
      </c>
      <c r="AG115" s="1024"/>
      <c r="AH115" s="1024"/>
      <c r="AI115" s="1024"/>
      <c r="AJ115" s="1025"/>
      <c r="AK115" s="1026">
        <v>2345</v>
      </c>
      <c r="AL115" s="1024"/>
      <c r="AM115" s="1024"/>
      <c r="AN115" s="1024"/>
      <c r="AO115" s="1025"/>
      <c r="AP115" s="1027">
        <v>0.1</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3000</v>
      </c>
      <c r="BR115" s="1010"/>
      <c r="BS115" s="1010"/>
      <c r="BT115" s="1010"/>
      <c r="BU115" s="1010"/>
      <c r="BV115" s="1010">
        <v>3000</v>
      </c>
      <c r="BW115" s="1010"/>
      <c r="BX115" s="1010"/>
      <c r="BY115" s="1010"/>
      <c r="BZ115" s="1010"/>
      <c r="CA115" s="1010">
        <v>3000</v>
      </c>
      <c r="CB115" s="1010"/>
      <c r="CC115" s="1010"/>
      <c r="CD115" s="1010"/>
      <c r="CE115" s="1010"/>
      <c r="CF115" s="1004">
        <v>0.1</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407</v>
      </c>
      <c r="DR115" s="1049"/>
      <c r="DS115" s="1049"/>
      <c r="DT115" s="1049"/>
      <c r="DU115" s="1050"/>
      <c r="DV115" s="1052" t="s">
        <v>441</v>
      </c>
      <c r="DW115" s="1053"/>
      <c r="DX115" s="1053"/>
      <c r="DY115" s="1053"/>
      <c r="DZ115" s="1054"/>
    </row>
    <row r="116" spans="1:130" s="246" customFormat="1" ht="26.25" customHeight="1" x14ac:dyDescent="0.2">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441</v>
      </c>
      <c r="AG116" s="1049"/>
      <c r="AH116" s="1049"/>
      <c r="AI116" s="1049"/>
      <c r="AJ116" s="1050"/>
      <c r="AK116" s="1051" t="s">
        <v>433</v>
      </c>
      <c r="AL116" s="1049"/>
      <c r="AM116" s="1049"/>
      <c r="AN116" s="1049"/>
      <c r="AO116" s="1050"/>
      <c r="AP116" s="1052" t="s">
        <v>440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407</v>
      </c>
      <c r="BW116" s="1010"/>
      <c r="BX116" s="1010"/>
      <c r="BY116" s="1010"/>
      <c r="BZ116" s="1010"/>
      <c r="CA116" s="1010" t="s">
        <v>441</v>
      </c>
      <c r="CB116" s="1010"/>
      <c r="CC116" s="1010"/>
      <c r="CD116" s="1010"/>
      <c r="CE116" s="1010"/>
      <c r="CF116" s="1004" t="s">
        <v>127</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225</v>
      </c>
      <c r="DH116" s="1049"/>
      <c r="DI116" s="1049"/>
      <c r="DJ116" s="1049"/>
      <c r="DK116" s="1050"/>
      <c r="DL116" s="1051">
        <v>86</v>
      </c>
      <c r="DM116" s="1049"/>
      <c r="DN116" s="1049"/>
      <c r="DO116" s="1049"/>
      <c r="DP116" s="1050"/>
      <c r="DQ116" s="1051" t="s">
        <v>441</v>
      </c>
      <c r="DR116" s="1049"/>
      <c r="DS116" s="1049"/>
      <c r="DT116" s="1049"/>
      <c r="DU116" s="1050"/>
      <c r="DV116" s="1052" t="s">
        <v>441</v>
      </c>
      <c r="DW116" s="1053"/>
      <c r="DX116" s="1053"/>
      <c r="DY116" s="1053"/>
      <c r="DZ116" s="1054"/>
    </row>
    <row r="117" spans="1:130" s="246" customFormat="1" ht="26.25" customHeight="1" x14ac:dyDescent="0.2">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501708</v>
      </c>
      <c r="AB117" s="1067"/>
      <c r="AC117" s="1067"/>
      <c r="AD117" s="1067"/>
      <c r="AE117" s="1068"/>
      <c r="AF117" s="1069">
        <v>574081</v>
      </c>
      <c r="AG117" s="1067"/>
      <c r="AH117" s="1067"/>
      <c r="AI117" s="1067"/>
      <c r="AJ117" s="1068"/>
      <c r="AK117" s="1069">
        <v>595432</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433</v>
      </c>
      <c r="BW117" s="1010"/>
      <c r="BX117" s="1010"/>
      <c r="BY117" s="1010"/>
      <c r="BZ117" s="1010"/>
      <c r="CA117" s="1010" t="s">
        <v>433</v>
      </c>
      <c r="CB117" s="1010"/>
      <c r="CC117" s="1010"/>
      <c r="CD117" s="1010"/>
      <c r="CE117" s="1010"/>
      <c r="CF117" s="1004" t="s">
        <v>433</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433</v>
      </c>
      <c r="DH117" s="1049"/>
      <c r="DI117" s="1049"/>
      <c r="DJ117" s="1049"/>
      <c r="DK117" s="1050"/>
      <c r="DL117" s="1051" t="s">
        <v>433</v>
      </c>
      <c r="DM117" s="1049"/>
      <c r="DN117" s="1049"/>
      <c r="DO117" s="1049"/>
      <c r="DP117" s="1050"/>
      <c r="DQ117" s="1051" t="s">
        <v>433</v>
      </c>
      <c r="DR117" s="1049"/>
      <c r="DS117" s="1049"/>
      <c r="DT117" s="1049"/>
      <c r="DU117" s="1050"/>
      <c r="DV117" s="1052" t="s">
        <v>433</v>
      </c>
      <c r="DW117" s="1053"/>
      <c r="DX117" s="1053"/>
      <c r="DY117" s="1053"/>
      <c r="DZ117" s="1054"/>
    </row>
    <row r="118" spans="1:130" s="246" customFormat="1" ht="26.25" customHeight="1" x14ac:dyDescent="0.2">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305</v>
      </c>
      <c r="AG118" s="975"/>
      <c r="AH118" s="975"/>
      <c r="AI118" s="975"/>
      <c r="AJ118" s="976"/>
      <c r="AK118" s="974" t="s">
        <v>304</v>
      </c>
      <c r="AL118" s="975"/>
      <c r="AM118" s="975"/>
      <c r="AN118" s="975"/>
      <c r="AO118" s="976"/>
      <c r="AP118" s="1061" t="s">
        <v>427</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460</v>
      </c>
      <c r="CB118" s="1088"/>
      <c r="CC118" s="1088"/>
      <c r="CD118" s="1088"/>
      <c r="CE118" s="1088"/>
      <c r="CF118" s="1004" t="s">
        <v>461</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463</v>
      </c>
      <c r="DR118" s="1049"/>
      <c r="DS118" s="1049"/>
      <c r="DT118" s="1049"/>
      <c r="DU118" s="1050"/>
      <c r="DV118" s="1052" t="s">
        <v>463</v>
      </c>
      <c r="DW118" s="1053"/>
      <c r="DX118" s="1053"/>
      <c r="DY118" s="1053"/>
      <c r="DZ118" s="1054"/>
    </row>
    <row r="119" spans="1:130" s="246" customFormat="1" ht="26.25" customHeight="1" x14ac:dyDescent="0.2">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464</v>
      </c>
      <c r="AG119" s="982"/>
      <c r="AH119" s="982"/>
      <c r="AI119" s="982"/>
      <c r="AJ119" s="983"/>
      <c r="AK119" s="984" t="s">
        <v>461</v>
      </c>
      <c r="AL119" s="982"/>
      <c r="AM119" s="982"/>
      <c r="AN119" s="982"/>
      <c r="AO119" s="983"/>
      <c r="AP119" s="985" t="s">
        <v>461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465</v>
      </c>
      <c r="BP119" s="1096"/>
      <c r="BQ119" s="1087">
        <v>6122132</v>
      </c>
      <c r="BR119" s="1088"/>
      <c r="BS119" s="1088"/>
      <c r="BT119" s="1088"/>
      <c r="BU119" s="1088"/>
      <c r="BV119" s="1088">
        <v>6060636</v>
      </c>
      <c r="BW119" s="1088"/>
      <c r="BX119" s="1088"/>
      <c r="BY119" s="1088"/>
      <c r="BZ119" s="1088"/>
      <c r="CA119" s="1088">
        <v>6072704</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463</v>
      </c>
      <c r="DH119" s="1074"/>
      <c r="DI119" s="1074"/>
      <c r="DJ119" s="1074"/>
      <c r="DK119" s="1075"/>
      <c r="DL119" s="1073" t="s">
        <v>467</v>
      </c>
      <c r="DM119" s="1074"/>
      <c r="DN119" s="1074"/>
      <c r="DO119" s="1074"/>
      <c r="DP119" s="1075"/>
      <c r="DQ119" s="1073" t="s">
        <v>127</v>
      </c>
      <c r="DR119" s="1074"/>
      <c r="DS119" s="1074"/>
      <c r="DT119" s="1074"/>
      <c r="DU119" s="1075"/>
      <c r="DV119" s="1076" t="s">
        <v>464</v>
      </c>
      <c r="DW119" s="1077"/>
      <c r="DX119" s="1077"/>
      <c r="DY119" s="1077"/>
      <c r="DZ119" s="1078"/>
    </row>
    <row r="120" spans="1:130" s="246" customFormat="1" ht="26.25" customHeight="1" x14ac:dyDescent="0.2">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464</v>
      </c>
      <c r="AL120" s="1049"/>
      <c r="AM120" s="1049"/>
      <c r="AN120" s="1049"/>
      <c r="AO120" s="1050"/>
      <c r="AP120" s="1052" t="s">
        <v>468</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5010545</v>
      </c>
      <c r="BR120" s="1017"/>
      <c r="BS120" s="1017"/>
      <c r="BT120" s="1017"/>
      <c r="BU120" s="1017"/>
      <c r="BV120" s="1017">
        <v>5318292</v>
      </c>
      <c r="BW120" s="1017"/>
      <c r="BX120" s="1017"/>
      <c r="BY120" s="1017"/>
      <c r="BZ120" s="1017"/>
      <c r="CA120" s="1017">
        <v>5300174</v>
      </c>
      <c r="CB120" s="1017"/>
      <c r="CC120" s="1017"/>
      <c r="CD120" s="1017"/>
      <c r="CE120" s="1017"/>
      <c r="CF120" s="1031">
        <v>136.19999999999999</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1151</v>
      </c>
      <c r="DH120" s="1017"/>
      <c r="DI120" s="1017"/>
      <c r="DJ120" s="1017"/>
      <c r="DK120" s="1017"/>
      <c r="DL120" s="1017">
        <v>7394</v>
      </c>
      <c r="DM120" s="1017"/>
      <c r="DN120" s="1017"/>
      <c r="DO120" s="1017"/>
      <c r="DP120" s="1017"/>
      <c r="DQ120" s="1017">
        <v>7491</v>
      </c>
      <c r="DR120" s="1017"/>
      <c r="DS120" s="1017"/>
      <c r="DT120" s="1017"/>
      <c r="DU120" s="1017"/>
      <c r="DV120" s="1018">
        <v>0.2</v>
      </c>
      <c r="DW120" s="1018"/>
      <c r="DX120" s="1018"/>
      <c r="DY120" s="1018"/>
      <c r="DZ120" s="1019"/>
    </row>
    <row r="121" spans="1:130" s="246" customFormat="1" ht="26.25" customHeight="1" x14ac:dyDescent="0.2">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467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280359</v>
      </c>
      <c r="BR121" s="1010"/>
      <c r="BS121" s="1010"/>
      <c r="BT121" s="1010"/>
      <c r="BU121" s="1010"/>
      <c r="BV121" s="1010">
        <v>387853</v>
      </c>
      <c r="BW121" s="1010"/>
      <c r="BX121" s="1010"/>
      <c r="BY121" s="1010"/>
      <c r="BZ121" s="1010"/>
      <c r="CA121" s="1010">
        <v>495369</v>
      </c>
      <c r="CB121" s="1010"/>
      <c r="CC121" s="1010"/>
      <c r="CD121" s="1010"/>
      <c r="CE121" s="1010"/>
      <c r="CF121" s="1004">
        <v>12.7</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t="s">
        <v>463</v>
      </c>
      <c r="DH121" s="1010"/>
      <c r="DI121" s="1010"/>
      <c r="DJ121" s="1010"/>
      <c r="DK121" s="1010"/>
      <c r="DL121" s="1010" t="s">
        <v>127</v>
      </c>
      <c r="DM121" s="1010"/>
      <c r="DN121" s="1010"/>
      <c r="DO121" s="1010"/>
      <c r="DP121" s="1010"/>
      <c r="DQ121" s="1010" t="s">
        <v>127</v>
      </c>
      <c r="DR121" s="1010"/>
      <c r="DS121" s="1010"/>
      <c r="DT121" s="1010"/>
      <c r="DU121" s="1010"/>
      <c r="DV121" s="1011" t="s">
        <v>127</v>
      </c>
      <c r="DW121" s="1011"/>
      <c r="DX121" s="1011"/>
      <c r="DY121" s="1011"/>
      <c r="DZ121" s="1012"/>
    </row>
    <row r="122" spans="1:130" s="246" customFormat="1" ht="26.25" customHeight="1" x14ac:dyDescent="0.2">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1914</v>
      </c>
      <c r="AB122" s="1049"/>
      <c r="AC122" s="1049"/>
      <c r="AD122" s="1049"/>
      <c r="AE122" s="1050"/>
      <c r="AF122" s="1051">
        <v>1916</v>
      </c>
      <c r="AG122" s="1049"/>
      <c r="AH122" s="1049"/>
      <c r="AI122" s="1049"/>
      <c r="AJ122" s="1050"/>
      <c r="AK122" s="1051">
        <v>1917</v>
      </c>
      <c r="AL122" s="1049"/>
      <c r="AM122" s="1049"/>
      <c r="AN122" s="1049"/>
      <c r="AO122" s="1050"/>
      <c r="AP122" s="1052">
        <v>0</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4274696</v>
      </c>
      <c r="BR122" s="1088"/>
      <c r="BS122" s="1088"/>
      <c r="BT122" s="1088"/>
      <c r="BU122" s="1088"/>
      <c r="BV122" s="1088">
        <v>4186702</v>
      </c>
      <c r="BW122" s="1088"/>
      <c r="BX122" s="1088"/>
      <c r="BY122" s="1088"/>
      <c r="BZ122" s="1088"/>
      <c r="CA122" s="1088">
        <v>4186192</v>
      </c>
      <c r="CB122" s="1088"/>
      <c r="CC122" s="1088"/>
      <c r="CD122" s="1088"/>
      <c r="CE122" s="1088"/>
      <c r="CF122" s="1108">
        <v>107.6</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467</v>
      </c>
      <c r="DM122" s="1010"/>
      <c r="DN122" s="1010"/>
      <c r="DO122" s="1010"/>
      <c r="DP122" s="1010"/>
      <c r="DQ122" s="1010" t="s">
        <v>468</v>
      </c>
      <c r="DR122" s="1010"/>
      <c r="DS122" s="1010"/>
      <c r="DT122" s="1010"/>
      <c r="DU122" s="1010"/>
      <c r="DV122" s="1011" t="s">
        <v>127</v>
      </c>
      <c r="DW122" s="1011"/>
      <c r="DX122" s="1011"/>
      <c r="DY122" s="1011"/>
      <c r="DZ122" s="1012"/>
    </row>
    <row r="123" spans="1:130" s="246" customFormat="1" ht="26.25" customHeight="1" x14ac:dyDescent="0.2">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467</v>
      </c>
      <c r="AB123" s="1049"/>
      <c r="AC123" s="1049"/>
      <c r="AD123" s="1049"/>
      <c r="AE123" s="1050"/>
      <c r="AF123" s="1051" t="s">
        <v>463</v>
      </c>
      <c r="AG123" s="1049"/>
      <c r="AH123" s="1049"/>
      <c r="AI123" s="1049"/>
      <c r="AJ123" s="1050"/>
      <c r="AK123" s="1051" t="s">
        <v>463</v>
      </c>
      <c r="AL123" s="1049"/>
      <c r="AM123" s="1049"/>
      <c r="AN123" s="1049"/>
      <c r="AO123" s="1050"/>
      <c r="AP123" s="1052" t="s">
        <v>460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478</v>
      </c>
      <c r="BP123" s="1096"/>
      <c r="BQ123" s="1155">
        <v>9565600</v>
      </c>
      <c r="BR123" s="1156"/>
      <c r="BS123" s="1156"/>
      <c r="BT123" s="1156"/>
      <c r="BU123" s="1156"/>
      <c r="BV123" s="1156">
        <v>9892847</v>
      </c>
      <c r="BW123" s="1156"/>
      <c r="BX123" s="1156"/>
      <c r="BY123" s="1156"/>
      <c r="BZ123" s="1156"/>
      <c r="CA123" s="1156">
        <v>9981735</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468</v>
      </c>
      <c r="DW123" s="1053"/>
      <c r="DX123" s="1053"/>
      <c r="DY123" s="1053"/>
      <c r="DZ123" s="1054"/>
    </row>
    <row r="124" spans="1:130" s="246" customFormat="1" ht="26.25" customHeight="1" thickBot="1" x14ac:dyDescent="0.25">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464</v>
      </c>
      <c r="AG124" s="1049"/>
      <c r="AH124" s="1049"/>
      <c r="AI124" s="1049"/>
      <c r="AJ124" s="1050"/>
      <c r="AK124" s="1051" t="s">
        <v>127</v>
      </c>
      <c r="AL124" s="1049"/>
      <c r="AM124" s="1049"/>
      <c r="AN124" s="1049"/>
      <c r="AO124" s="1050"/>
      <c r="AP124" s="1052" t="s">
        <v>463</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468</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463</v>
      </c>
      <c r="DM124" s="1074"/>
      <c r="DN124" s="1074"/>
      <c r="DO124" s="1074"/>
      <c r="DP124" s="1075"/>
      <c r="DQ124" s="1073" t="s">
        <v>463</v>
      </c>
      <c r="DR124" s="1074"/>
      <c r="DS124" s="1074"/>
      <c r="DT124" s="1074"/>
      <c r="DU124" s="1075"/>
      <c r="DV124" s="1076" t="s">
        <v>127</v>
      </c>
      <c r="DW124" s="1077"/>
      <c r="DX124" s="1077"/>
      <c r="DY124" s="1077"/>
      <c r="DZ124" s="1078"/>
    </row>
    <row r="125" spans="1:130" s="246" customFormat="1" ht="26.25" customHeight="1" x14ac:dyDescent="0.2">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463</v>
      </c>
      <c r="AL125" s="1049"/>
      <c r="AM125" s="1049"/>
      <c r="AN125" s="1049"/>
      <c r="AO125" s="1050"/>
      <c r="AP125" s="1052" t="s">
        <v>464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463</v>
      </c>
      <c r="DH125" s="1017"/>
      <c r="DI125" s="1017"/>
      <c r="DJ125" s="1017"/>
      <c r="DK125" s="1017"/>
      <c r="DL125" s="1017" t="s">
        <v>463</v>
      </c>
      <c r="DM125" s="1017"/>
      <c r="DN125" s="1017"/>
      <c r="DO125" s="1017"/>
      <c r="DP125" s="1017"/>
      <c r="DQ125" s="1017" t="s">
        <v>461</v>
      </c>
      <c r="DR125" s="1017"/>
      <c r="DS125" s="1017"/>
      <c r="DT125" s="1017"/>
      <c r="DU125" s="1017"/>
      <c r="DV125" s="1018" t="s">
        <v>463</v>
      </c>
      <c r="DW125" s="1018"/>
      <c r="DX125" s="1018"/>
      <c r="DY125" s="1018"/>
      <c r="DZ125" s="1019"/>
    </row>
    <row r="126" spans="1:130" s="246" customFormat="1" ht="26.25" customHeight="1" thickBot="1" x14ac:dyDescent="0.25">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461</v>
      </c>
      <c r="AB126" s="1049"/>
      <c r="AC126" s="1049"/>
      <c r="AD126" s="1049"/>
      <c r="AE126" s="1050"/>
      <c r="AF126" s="1051" t="s">
        <v>461</v>
      </c>
      <c r="AG126" s="1049"/>
      <c r="AH126" s="1049"/>
      <c r="AI126" s="1049"/>
      <c r="AJ126" s="1050"/>
      <c r="AK126" s="1051" t="s">
        <v>463</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463</v>
      </c>
      <c r="DM126" s="1010"/>
      <c r="DN126" s="1010"/>
      <c r="DO126" s="1010"/>
      <c r="DP126" s="1010"/>
      <c r="DQ126" s="1010" t="s">
        <v>463</v>
      </c>
      <c r="DR126" s="1010"/>
      <c r="DS126" s="1010"/>
      <c r="DT126" s="1010"/>
      <c r="DU126" s="1010"/>
      <c r="DV126" s="1011" t="s">
        <v>463</v>
      </c>
      <c r="DW126" s="1011"/>
      <c r="DX126" s="1011"/>
      <c r="DY126" s="1011"/>
      <c r="DZ126" s="1012"/>
    </row>
    <row r="127" spans="1:130" s="246" customFormat="1" ht="26.25" customHeight="1" x14ac:dyDescent="0.2">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139</v>
      </c>
      <c r="AB127" s="1049"/>
      <c r="AC127" s="1049"/>
      <c r="AD127" s="1049"/>
      <c r="AE127" s="1050"/>
      <c r="AF127" s="1051">
        <v>493</v>
      </c>
      <c r="AG127" s="1049"/>
      <c r="AH127" s="1049"/>
      <c r="AI127" s="1049"/>
      <c r="AJ127" s="1050"/>
      <c r="AK127" s="1051">
        <v>428</v>
      </c>
      <c r="AL127" s="1049"/>
      <c r="AM127" s="1049"/>
      <c r="AN127" s="1049"/>
      <c r="AO127" s="1050"/>
      <c r="AP127" s="1052">
        <v>0</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468</v>
      </c>
      <c r="DM127" s="1010"/>
      <c r="DN127" s="1010"/>
      <c r="DO127" s="1010"/>
      <c r="DP127" s="1010"/>
      <c r="DQ127" s="1010" t="s">
        <v>463</v>
      </c>
      <c r="DR127" s="1010"/>
      <c r="DS127" s="1010"/>
      <c r="DT127" s="1010"/>
      <c r="DU127" s="1010"/>
      <c r="DV127" s="1011" t="s">
        <v>463</v>
      </c>
      <c r="DW127" s="1011"/>
      <c r="DX127" s="1011"/>
      <c r="DY127" s="1011"/>
      <c r="DZ127" s="1012"/>
    </row>
    <row r="128" spans="1:130" s="246" customFormat="1" ht="26.25" customHeight="1" thickBot="1" x14ac:dyDescent="0.25">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35772</v>
      </c>
      <c r="AB128" s="1138"/>
      <c r="AC128" s="1138"/>
      <c r="AD128" s="1138"/>
      <c r="AE128" s="1139"/>
      <c r="AF128" s="1140">
        <v>36642</v>
      </c>
      <c r="AG128" s="1138"/>
      <c r="AH128" s="1138"/>
      <c r="AI128" s="1138"/>
      <c r="AJ128" s="1139"/>
      <c r="AK128" s="1140">
        <v>32350</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v>3000</v>
      </c>
      <c r="DH128" s="1130"/>
      <c r="DI128" s="1130"/>
      <c r="DJ128" s="1130"/>
      <c r="DK128" s="1130"/>
      <c r="DL128" s="1130">
        <v>3000</v>
      </c>
      <c r="DM128" s="1130"/>
      <c r="DN128" s="1130"/>
      <c r="DO128" s="1130"/>
      <c r="DP128" s="1130"/>
      <c r="DQ128" s="1130">
        <v>3000</v>
      </c>
      <c r="DR128" s="1130"/>
      <c r="DS128" s="1130"/>
      <c r="DT128" s="1130"/>
      <c r="DU128" s="1130"/>
      <c r="DV128" s="1131">
        <v>0.1</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4254438</v>
      </c>
      <c r="AB129" s="1049"/>
      <c r="AC129" s="1049"/>
      <c r="AD129" s="1049"/>
      <c r="AE129" s="1050"/>
      <c r="AF129" s="1051">
        <v>4239282</v>
      </c>
      <c r="AG129" s="1049"/>
      <c r="AH129" s="1049"/>
      <c r="AI129" s="1049"/>
      <c r="AJ129" s="1050"/>
      <c r="AK129" s="1051">
        <v>4271039</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461</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407967</v>
      </c>
      <c r="AB130" s="1049"/>
      <c r="AC130" s="1049"/>
      <c r="AD130" s="1049"/>
      <c r="AE130" s="1050"/>
      <c r="AF130" s="1051">
        <v>385693</v>
      </c>
      <c r="AG130" s="1049"/>
      <c r="AH130" s="1049"/>
      <c r="AI130" s="1049"/>
      <c r="AJ130" s="1050"/>
      <c r="AK130" s="1051">
        <v>379653</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3.3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3846471</v>
      </c>
      <c r="AB131" s="1074"/>
      <c r="AC131" s="1074"/>
      <c r="AD131" s="1074"/>
      <c r="AE131" s="1075"/>
      <c r="AF131" s="1073">
        <v>3853589</v>
      </c>
      <c r="AG131" s="1074"/>
      <c r="AH131" s="1074"/>
      <c r="AI131" s="1074"/>
      <c r="AJ131" s="1075"/>
      <c r="AK131" s="1073">
        <v>3891386</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1.507069727</v>
      </c>
      <c r="AB132" s="1190"/>
      <c r="AC132" s="1190"/>
      <c r="AD132" s="1190"/>
      <c r="AE132" s="1191"/>
      <c r="AF132" s="1192">
        <v>3.937783713</v>
      </c>
      <c r="AG132" s="1190"/>
      <c r="AH132" s="1190"/>
      <c r="AI132" s="1190"/>
      <c r="AJ132" s="1191"/>
      <c r="AK132" s="1192">
        <v>4.7137189680000002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1.3</v>
      </c>
      <c r="AB133" s="1173"/>
      <c r="AC133" s="1173"/>
      <c r="AD133" s="1173"/>
      <c r="AE133" s="1174"/>
      <c r="AF133" s="1172">
        <v>2.2000000000000002</v>
      </c>
      <c r="AG133" s="1173"/>
      <c r="AH133" s="1173"/>
      <c r="AI133" s="1173"/>
      <c r="AJ133" s="1174"/>
      <c r="AK133" s="1172">
        <v>3.3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0OS4u9xoYY5mB3uO5vpDtxn9Cyhs0o3g6/ld/zdHsoVIkrrvwKkxydtu3TvHuenMOxOh7rLZCNtSa4fJSphNg==" saltValue="vKdM914goTaN36p0U8w+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c9egqBdtj5AcCgrGiPQnXnb/8kyPL5vsjvc9NVeGaPMWhQn0SE3AkenjA/ko49IMOU25k1ffKsAfEyGUQKOYw==" saltValue="6uhiGXFOvBlE4b5hBSOS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K9Yqvtq92eJH3iqnDWjVB5e1zP64QZOdO2w4dTxvbsOE5lYMwK2O3gjI0QLFHd6PiU+oGhw2z4IvZ/z48i3QA==" saltValue="nqPFvdH9w5PtYJ5skon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1174639</v>
      </c>
      <c r="AP9" s="312">
        <v>64840</v>
      </c>
      <c r="AQ9" s="313">
        <v>80518</v>
      </c>
      <c r="AR9" s="314">
        <v>-19.5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19849</v>
      </c>
      <c r="AP10" s="315">
        <v>1096</v>
      </c>
      <c r="AQ10" s="316">
        <v>8488</v>
      </c>
      <c r="AR10" s="317">
        <v>-87.1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20803</v>
      </c>
      <c r="AP11" s="315">
        <v>1148</v>
      </c>
      <c r="AQ11" s="316">
        <v>12447</v>
      </c>
      <c r="AR11" s="317">
        <v>-90.8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615</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v>4</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91377</v>
      </c>
      <c r="AP14" s="315">
        <v>5044</v>
      </c>
      <c r="AQ14" s="316">
        <v>4032</v>
      </c>
      <c r="AR14" s="317">
        <v>25.1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22570</v>
      </c>
      <c r="AP15" s="315">
        <v>1246</v>
      </c>
      <c r="AQ15" s="316">
        <v>1876</v>
      </c>
      <c r="AR15" s="317">
        <v>-33.6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-81253</v>
      </c>
      <c r="AP16" s="315">
        <v>-4485</v>
      </c>
      <c r="AQ16" s="316">
        <v>-7595</v>
      </c>
      <c r="AR16" s="317">
        <v>-40.9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1247985</v>
      </c>
      <c r="AP17" s="315">
        <v>68889</v>
      </c>
      <c r="AQ17" s="316">
        <v>100385</v>
      </c>
      <c r="AR17" s="317">
        <v>-31.4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7.4</v>
      </c>
      <c r="AP21" s="328">
        <v>9.2200000000000006</v>
      </c>
      <c r="AQ21" s="329">
        <v>-1.82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97.4</v>
      </c>
      <c r="AP22" s="333">
        <v>97.2</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566885</v>
      </c>
      <c r="AP32" s="342">
        <v>31292</v>
      </c>
      <c r="AQ32" s="343">
        <v>48843</v>
      </c>
      <c r="AR32" s="344">
        <v>-35.9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v>10</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168</v>
      </c>
      <c r="AP35" s="342">
        <v>9</v>
      </c>
      <c r="AQ35" s="343">
        <v>14940</v>
      </c>
      <c r="AR35" s="344">
        <v>-99.9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26034</v>
      </c>
      <c r="AP36" s="342">
        <v>1437</v>
      </c>
      <c r="AQ36" s="343">
        <v>3323</v>
      </c>
      <c r="AR36" s="344">
        <v>-56.8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2345</v>
      </c>
      <c r="AP37" s="342">
        <v>129</v>
      </c>
      <c r="AQ37" s="343">
        <v>752</v>
      </c>
      <c r="AR37" s="344">
        <v>-82.8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517</v>
      </c>
      <c r="AP38" s="345" t="s">
        <v>517</v>
      </c>
      <c r="AQ38" s="346">
        <v>6</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-32350</v>
      </c>
      <c r="AP39" s="342">
        <v>-1786</v>
      </c>
      <c r="AQ39" s="343">
        <v>-3695</v>
      </c>
      <c r="AR39" s="344">
        <v>-51.7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-379653</v>
      </c>
      <c r="AP40" s="342">
        <v>-20957</v>
      </c>
      <c r="AQ40" s="343">
        <v>-44561</v>
      </c>
      <c r="AR40" s="344">
        <v>-53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183429</v>
      </c>
      <c r="AP41" s="342">
        <v>10125</v>
      </c>
      <c r="AQ41" s="343">
        <v>19619</v>
      </c>
      <c r="AR41" s="344">
        <v>-48.4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613073</v>
      </c>
      <c r="AN51" s="364">
        <v>32579</v>
      </c>
      <c r="AO51" s="365">
        <v>-12.7</v>
      </c>
      <c r="AP51" s="366">
        <v>85205</v>
      </c>
      <c r="AQ51" s="367">
        <v>14.5</v>
      </c>
      <c r="AR51" s="368">
        <v>-27.2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324704</v>
      </c>
      <c r="AN52" s="372">
        <v>17255</v>
      </c>
      <c r="AO52" s="373">
        <v>28.6</v>
      </c>
      <c r="AP52" s="374">
        <v>38847</v>
      </c>
      <c r="AQ52" s="375">
        <v>13.7</v>
      </c>
      <c r="AR52" s="376">
        <v>14.9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1246187</v>
      </c>
      <c r="AN53" s="364">
        <v>66870</v>
      </c>
      <c r="AO53" s="365">
        <v>105.3</v>
      </c>
      <c r="AP53" s="366">
        <v>77577</v>
      </c>
      <c r="AQ53" s="367">
        <v>-9</v>
      </c>
      <c r="AR53" s="368">
        <v>114.3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756858</v>
      </c>
      <c r="AN54" s="372">
        <v>40613</v>
      </c>
      <c r="AO54" s="373">
        <v>135.4</v>
      </c>
      <c r="AP54" s="374">
        <v>40870</v>
      </c>
      <c r="AQ54" s="375">
        <v>5.2</v>
      </c>
      <c r="AR54" s="376">
        <v>130.19999999999999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1106567</v>
      </c>
      <c r="AN55" s="364">
        <v>60019</v>
      </c>
      <c r="AO55" s="365">
        <v>-10.199999999999999</v>
      </c>
      <c r="AP55" s="366">
        <v>67293</v>
      </c>
      <c r="AQ55" s="367">
        <v>-13.3</v>
      </c>
      <c r="AR55" s="368">
        <v>3.1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363600</v>
      </c>
      <c r="AN56" s="372">
        <v>19721</v>
      </c>
      <c r="AO56" s="373">
        <v>-51.4</v>
      </c>
      <c r="AP56" s="374">
        <v>35076</v>
      </c>
      <c r="AQ56" s="375">
        <v>-14.2</v>
      </c>
      <c r="AR56" s="376">
        <v>-37.200000000000003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872706</v>
      </c>
      <c r="AN57" s="364">
        <v>47647</v>
      </c>
      <c r="AO57" s="365">
        <v>-20.6</v>
      </c>
      <c r="AP57" s="366">
        <v>67343</v>
      </c>
      <c r="AQ57" s="367">
        <v>0.1</v>
      </c>
      <c r="AR57" s="368">
        <v>-20.7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396825</v>
      </c>
      <c r="AN58" s="372">
        <v>21665</v>
      </c>
      <c r="AO58" s="373">
        <v>9.9</v>
      </c>
      <c r="AP58" s="374">
        <v>32865</v>
      </c>
      <c r="AQ58" s="375">
        <v>-6.3</v>
      </c>
      <c r="AR58" s="376">
        <v>16.2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861656</v>
      </c>
      <c r="AN59" s="364">
        <v>47563</v>
      </c>
      <c r="AO59" s="365">
        <v>-0.2</v>
      </c>
      <c r="AP59" s="366">
        <v>73475</v>
      </c>
      <c r="AQ59" s="367">
        <v>9.1</v>
      </c>
      <c r="AR59" s="368">
        <v>-9.3000000000000007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382183</v>
      </c>
      <c r="AN60" s="372">
        <v>21096</v>
      </c>
      <c r="AO60" s="373">
        <v>-2.6</v>
      </c>
      <c r="AP60" s="374">
        <v>43072</v>
      </c>
      <c r="AQ60" s="375">
        <v>31.1</v>
      </c>
      <c r="AR60" s="376">
        <v>-33.700000000000003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940038</v>
      </c>
      <c r="AN61" s="379">
        <v>50936</v>
      </c>
      <c r="AO61" s="380">
        <v>12.3</v>
      </c>
      <c r="AP61" s="381">
        <v>74179</v>
      </c>
      <c r="AQ61" s="382">
        <v>0.3</v>
      </c>
      <c r="AR61" s="368">
        <v>12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444834</v>
      </c>
      <c r="AN62" s="372">
        <v>24070</v>
      </c>
      <c r="AO62" s="373">
        <v>24</v>
      </c>
      <c r="AP62" s="374">
        <v>38146</v>
      </c>
      <c r="AQ62" s="375">
        <v>5.9</v>
      </c>
      <c r="AR62" s="376">
        <v>18.100000000000001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OTQLZKPtpEnzLXc93NYX0fT+qAhja678ODWOtCP+mjhbLYCGcZcwGlaxDXIVSo0cIEHF9sshc04/NGbSuta7g==" saltValue="9EuVKSxCuVR1MguSv1B2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rz5gwuPkG1AV0OB0mlddK6Dugh1360StSM+Qyfe7hxp8cICbrv0OcefNt6RYHceEALsx9J7JLiSlmfndS4MtQ==" saltValue="9DmqIq502k8PQBNgIDky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ytrwHhnct6sFR4KzJpCvA9yUDOFeUcMzgy+mNghbXgSPg95i4ADTuqgMcNPqWY+A6nS/N/8fRLVyzO8i0mvGA==" saltValue="57gXE+77RGhGHODFLk9z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43.35</v>
      </c>
      <c r="G47" s="12">
        <v>41.96</v>
      </c>
      <c r="H47" s="12">
        <v>42.8</v>
      </c>
      <c r="I47" s="12">
        <v>37.770000000000003</v>
      </c>
      <c r="J47" s="13">
        <v>41.01</v>
      </c>
    </row>
    <row r="48" spans="2:10" ht="57.75" customHeight="1" x14ac:dyDescent="0.2">
      <c r="B48" s="14"/>
      <c r="C48" s="1234" t="s">
        <v>4</v>
      </c>
      <c r="D48" s="1234"/>
      <c r="E48" s="1235"/>
      <c r="F48" s="15">
        <v>4.41</v>
      </c>
      <c r="G48" s="16">
        <v>4.33</v>
      </c>
      <c r="H48" s="16">
        <v>4.47</v>
      </c>
      <c r="I48" s="16">
        <v>4.8499999999999996</v>
      </c>
      <c r="J48" s="17">
        <v>5.81</v>
      </c>
    </row>
    <row r="49" spans="2:10" ht="57.75" customHeight="1" thickBot="1" x14ac:dyDescent="0.25">
      <c r="B49" s="18"/>
      <c r="C49" s="1236" t="s">
        <v>5</v>
      </c>
      <c r="D49" s="1236"/>
      <c r="E49" s="1237"/>
      <c r="F49" s="19" t="s">
        <v>564</v>
      </c>
      <c r="G49" s="20">
        <v>0.08</v>
      </c>
      <c r="H49" s="20">
        <v>0.04</v>
      </c>
      <c r="I49" s="20" t="s">
        <v>565</v>
      </c>
      <c r="J49" s="21">
        <v>4.51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VsXUoUYVsk8MnGkUoKir0bk7t/NXyfc8LwZXyRZWvyjztJa1z0JdyaUChvcXRpGQxgUJ7uLMq9FzaR18ONt2w==" saltValue="qCFJA9y4ScFxonKqupeV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2020-08-27T02:27:41Z</cp:lastPrinted>
  <dcterms:created xsi:type="dcterms:W3CDTF">2020-02-10T06:25:40Z</dcterms:created>
  <dcterms:modified xsi:type="dcterms:W3CDTF">2020-09-29T01:42:30Z</dcterms:modified>
  <cp:category/>
</cp:coreProperties>
</file>