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48BF49F1-9A83-4AFE-8C8D-0FC665C01170}" xr6:coauthVersionLast="45" xr6:coauthVersionMax="45" xr10:uidLastSave="{00000000-0000-0000-0000-000000000000}"/>
  <workbookProtection workbookAlgorithmName="SHA-512" workbookHashValue="u82qJCZiAPvSBNLNccLiHVMZLQc4iNlkFnHNz+FxbeC5uSlHjDFTD9VxjuD6T6ovBCXHywkUrsCX6J3dt3SDMA==" workbookSaltValue="DS8kmE08VsqukX7BAfu2y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<sst xmlns="http://schemas.openxmlformats.org/spreadsheetml/2006/main" count="220" uniqueCount="108">
  <si>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</si>
  <si>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</si>
  <si>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</si>
  <si>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</si>
  <si>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</si>
  <si>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</si>
  <si>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</si>
  <si>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</si>
  <si>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</si>
  <si>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</si>
  <si>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</si>
  <si>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</si>
  <si>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</si>
  <si>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</si>
  <si>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</si>
  <si>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</si>
  <si>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</si>
  <si>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</si>
  <si>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</si>
  <si>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</si>
  <si>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</si>
  <si>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</si>
  <si>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</si>
  <si>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</si>
  <si>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</si>
  <si>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</si>
  <si>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</si>
  <si>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</si>
  <si>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</si>
  <si>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</si>
  <si>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</si>
  <si>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</si>
  <si>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</si>
  <si>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</si>
  <si>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</si>
  <si>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</si>
  <si>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</si>
  <si>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</si>
  <si>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</si>
  <si>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</si>
  <si>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</si>
  <si>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</si>
  <si>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</si>
  <si>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</si>
  <si>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</si>
  <si>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</si>
  <si>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</si>
  <si>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</si>
  <si>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</si>
  <si>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</si>
  <si>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</si>
  <si>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</si>
  <si>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</si>
  <si>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</si>
  <si>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</si>
  <si>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</si>
  <si>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</si>
  <si>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</si>
  <si>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</si>
  <si>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</si>
  <si>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</si>
  <si>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</si>
  <si>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</si>
  <si>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</si>
  <si>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</si>
  <si>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</si>
  <si>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</si>
  <si>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</si>
  <si>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</si>
  <si>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</si>
  <si>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</si>
  <si>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</si>
  <si>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</si>
  <si>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</si>
  <si>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</si>
  <si>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</si>
  <si>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</si>
  <si>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</si>
  <si>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</si>
  <si>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</si>
  <si>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</si>
  <si>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</si>
  <si>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</si>
  <si>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</si>
  <si>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</si>
  <si>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</si>
  <si>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</si>
  <si>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</si>
  <si>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</si>
  <si>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</si>
  <si>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</si>
  <si>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</si>
  <si>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</si>
  <si>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</si>
  <si>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</si>
  <si>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</si>
  <si>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</si>
  <si>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</si>
  <si>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</si>
  <si>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</si>
  <si>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</si>
  <si>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</si>
  <si>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</si>
  <si>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</si>
  <si>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</si>
  <si>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経営については、現在まで概ね健全な数値を保持し、適正な状況を継続してきました。
　しかし、給水人口の減少や節水型家電の普及などを背景に、給水収益は年々減少傾向にある一方、老朽施設の更新や耐震化など施設投資の需要は増加していくなど厳しい状況を迎えていることから、更なる費用削減を図っていく必要があります。
　また、施設投資については、限られた財源の中で計画的かつ効率的に推進していくために、施設の長寿命化対策やアセットマネジメントの活用を図っていく必要があります。
　今後、経営戦略に基づき、更なる効率的な事業運営に努めていきます。</t>
    <rPh sb="233" eb="235">
      <t>コンゴ</t>
    </rPh>
    <rPh sb="241" eb="242">
      <t>モト</t>
    </rPh>
    <rPh sb="245" eb="246">
      <t>サラ</t>
    </rPh>
    <rPh sb="248" eb="251">
      <t>コウリツテキ</t>
    </rPh>
    <rPh sb="252" eb="254">
      <t>ジギョウ</t>
    </rPh>
    <rPh sb="254" eb="256">
      <t>ウンエイ</t>
    </rPh>
    <rPh sb="257" eb="258">
      <t>ツト</t>
    </rPh>
    <phoneticPr fontId="4"/>
  </si>
  <si>
    <t>　経常損益については、「経常収支比率」が100％以上を維持しており、収支状況が黒字であることを示しています。累積欠損金は発生していませんが、「料金回収率」が100％を下回りました。経常費用の大幅な増加が要因であるため、経費負担の区分の見直し、更なる費用の削減に努める必要があります。
「流動比率」については、年度によって増減があるものの、当該値は常に100％を超えており、十分な支払能力を有しています。
「企業債残高対給水収益比率」については、今後の老朽施設の更新や耐震化などの大規模事業に備えて資本の増蓄を意識的に行ってきたため、類似団体の平均を上回る状況にありますが、企業債の適切な活用を図りつつ、今後の大規模事業を計画的に推進してまいります。
「給水原価」は、類似団体より低い状況にあります。経年を比較しても概ね安定しており、費用の効率性は図られている状態ですが、今後も更新投資等にあてる財源の確保のため、更なる費用の削減などに努めていく必要があります。「施設利用率」は類似団体の平均を上回って推移しており、適正な規模となっています。
「有収率」は88％台で推移しており、大きな改善はみられていません。漏水調査や老朽管の更新などを計画的に継続して行い「有収率」の向上に努めることで、供給した配水量の効率性を高めていく必要があります。</t>
    <rPh sb="58" eb="59">
      <t>キン</t>
    </rPh>
    <rPh sb="83" eb="85">
      <t>シタマワ</t>
    </rPh>
    <rPh sb="90" eb="92">
      <t>ケイジョウ</t>
    </rPh>
    <rPh sb="92" eb="94">
      <t>ヒヨウ</t>
    </rPh>
    <rPh sb="95" eb="97">
      <t>オオハバ</t>
    </rPh>
    <rPh sb="98" eb="100">
      <t>ゾウカ</t>
    </rPh>
    <rPh sb="101" eb="103">
      <t>ヨウイン</t>
    </rPh>
    <rPh sb="109" eb="111">
      <t>ケイヒ</t>
    </rPh>
    <rPh sb="111" eb="113">
      <t>フタン</t>
    </rPh>
    <rPh sb="114" eb="116">
      <t>クブン</t>
    </rPh>
    <rPh sb="117" eb="119">
      <t>ミナオ</t>
    </rPh>
    <rPh sb="121" eb="122">
      <t>サラ</t>
    </rPh>
    <rPh sb="124" eb="126">
      <t>ヒヨウ</t>
    </rPh>
    <rPh sb="127" eb="129">
      <t>サクゲン</t>
    </rPh>
    <rPh sb="130" eb="131">
      <t>ツト</t>
    </rPh>
    <rPh sb="133" eb="135">
      <t>ヒツヨウ</t>
    </rPh>
    <rPh sb="438" eb="440">
      <t>ルイジ</t>
    </rPh>
    <rPh sb="440" eb="442">
      <t>ダンタイ</t>
    </rPh>
    <rPh sb="443" eb="445">
      <t>ヘイキン</t>
    </rPh>
    <rPh sb="446" eb="448">
      <t>ウワマワ</t>
    </rPh>
    <rPh sb="450" eb="452">
      <t>スイイ</t>
    </rPh>
    <rPh sb="544" eb="546">
      <t>キョウキュウ</t>
    </rPh>
    <rPh sb="548" eb="550">
      <t>ハイスイ</t>
    </rPh>
    <rPh sb="550" eb="551">
      <t>リョウ</t>
    </rPh>
    <phoneticPr fontId="4"/>
  </si>
  <si>
    <t>「有形固定資産減価償却率」、「管路経年化率」が年々増加傾向にあることからわかるとおり、施設の老朽化が進んでいます。また、「管路更新率」は類似団体と比較して低いことから、管路の更新投資の実施状況は遅れている状態です。
　現在まで行ってきた漏水調査や老朽管の計画更新を継続しつつ、アセットマネジメントに基づき、大規模な老朽施設の更新についても計画的に推進してまいります。</t>
    <rPh sb="68" eb="70">
      <t>ルイジ</t>
    </rPh>
    <rPh sb="70" eb="72">
      <t>ダンタイ</t>
    </rPh>
    <rPh sb="73" eb="75">
      <t>ヒカク</t>
    </rPh>
    <rPh sb="77" eb="7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</si>
</sst>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0.34</c:v>
                </c:pt>
                <c:pt idx="2">
                  <c:v>0.17</c:v>
                </c:pt>
                <c:pt idx="3">
                  <c:v>0.13</c:v>
                </c:pt>
                <c:pt idx="4">
                  <c:v>0.48</c:v>
                </c:pt>
              </c:numCache>
            </c:numRef>
          </c:val>
          <c:extLst>
            <c:ext xmlns:c16="http://schemas.microsoft.com/office/drawing/2014/chart" uri="{C3380CC4-5D6E-409C-BE32-E72D297353CC}">
              <c16:uniqueId val="{00000000-E245-4235-A0F8-76292CA3F0DD}"/>
            </c:ext>
          </c:extLst>
        </c:ser>
        <c:dLbls>
          <c:showLegendKey val="0"/>
          <c:showVal val="0"/>
          <c:showCatName val="0"/>
          <c:showSerName val="0"/>
          <c:showPercent val="0"/>
          <c:showBubbleSize val="0"/>
        </c:dLbls>
        <c:gapWidth val="150"/>
        <c:axId val="224858856"/>
        <c:axId val="2250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245-4235-A0F8-76292CA3F0DD}"/>
            </c:ext>
          </c:extLst>
        </c:ser>
        <c:dLbls>
          <c:showLegendKey val="0"/>
          <c:showVal val="0"/>
          <c:showCatName val="0"/>
          <c:showSerName val="0"/>
          <c:showPercent val="0"/>
          <c:showBubbleSize val="0"/>
        </c:dLbls>
        <c:marker val="1"/>
        <c:smooth val="0"/>
        <c:axId val="224858856"/>
        <c:axId val="225007680"/>
      </c:lineChart>
      <c:dateAx>
        <c:axId val="224858856"/>
        <c:scaling>
          <c:orientation val="minMax"/>
        </c:scaling>
        <c:delete val="1"/>
        <c:axPos val="b"/>
        <c:numFmt formatCode="ge" sourceLinked="1"/>
        <c:majorTickMark val="none"/>
        <c:minorTickMark val="none"/>
        <c:tickLblPos val="none"/>
        <c:crossAx val="225007680"/>
        <c:crosses val="autoZero"/>
        <c:auto val="1"/>
        <c:lblOffset val="100"/>
        <c:baseTimeUnit val="years"/>
      </c:dateAx>
      <c:valAx>
        <c:axId val="225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77.97</c:v>
                </c:pt>
                <c:pt idx="1">
                  <c:v>78.349999999999994</c:v>
                </c:pt>
                <c:pt idx="2">
                  <c:v>78.58</c:v>
                </c:pt>
                <c:pt idx="3">
                  <c:v>81.48</c:v>
                </c:pt>
                <c:pt idx="4">
                  <c:v>80.069999999999993</c:v>
                </c:pt>
              </c:numCache>
            </c:numRef>
          </c:val>
          <c:extLst>
            <c:ext xmlns:c16="http://schemas.microsoft.com/office/drawing/2014/chart" uri="{C3380CC4-5D6E-409C-BE32-E72D297353CC}">
              <c16:uniqueId val="{00000000-D94B-43E8-8EAC-AF9C4CAE9F83}"/>
            </c:ext>
          </c:extLst>
        </c:ser>
        <c:dLbls>
          <c:showLegendKey val="0"/>
          <c:showVal val="0"/>
          <c:showCatName val="0"/>
          <c:showSerName val="0"/>
          <c:showPercent val="0"/>
          <c:showBubbleSize val="0"/>
        </c:dLbls>
        <c:gapWidth val="150"/>
        <c:axId val="225862184"/>
        <c:axId val="2258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D94B-43E8-8EAC-AF9C4CAE9F83}"/>
            </c:ext>
          </c:extLst>
        </c:ser>
        <c:dLbls>
          <c:showLegendKey val="0"/>
          <c:showVal val="0"/>
          <c:showCatName val="0"/>
          <c:showSerName val="0"/>
          <c:showPercent val="0"/>
          <c:showBubbleSize val="0"/>
        </c:dLbls>
        <c:marker val="1"/>
        <c:smooth val="0"/>
        <c:axId val="225862184"/>
        <c:axId val="225862576"/>
      </c:lineChart>
      <c:dateAx>
        <c:axId val="225862184"/>
        <c:scaling>
          <c:orientation val="minMax"/>
        </c:scaling>
        <c:delete val="1"/>
        <c:axPos val="b"/>
        <c:numFmt formatCode="ge" sourceLinked="1"/>
        <c:majorTickMark val="none"/>
        <c:minorTickMark val="none"/>
        <c:tickLblPos val="none"/>
        <c:crossAx val="225862576"/>
        <c:crosses val="autoZero"/>
        <c:auto val="1"/>
        <c:lblOffset val="100"/>
        <c:baseTimeUnit val="years"/>
      </c:dateAx>
      <c:valAx>
        <c:axId val="2258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88.95</c:v>
                </c:pt>
                <c:pt idx="1">
                  <c:v>88.64</c:v>
                </c:pt>
                <c:pt idx="2">
                  <c:v>88.04</c:v>
                </c:pt>
                <c:pt idx="3">
                  <c:v>88.21</c:v>
                </c:pt>
                <c:pt idx="4">
                  <c:v>88.66</c:v>
                </c:pt>
              </c:numCache>
            </c:numRef>
          </c:val>
          <c:extLst>
            <c:ext xmlns:c16="http://schemas.microsoft.com/office/drawing/2014/chart" uri="{C3380CC4-5D6E-409C-BE32-E72D297353CC}">
              <c16:uniqueId val="{00000000-6514-444B-86E7-9A04DF8D71A9}"/>
            </c:ext>
          </c:extLst>
        </c:ser>
        <c:dLbls>
          <c:showLegendKey val="0"/>
          <c:showVal val="0"/>
          <c:showCatName val="0"/>
          <c:showSerName val="0"/>
          <c:showPercent val="0"/>
          <c:showBubbleSize val="0"/>
        </c:dLbls>
        <c:gapWidth val="150"/>
        <c:axId val="225863752"/>
        <c:axId val="22586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6514-444B-86E7-9A04DF8D71A9}"/>
            </c:ext>
          </c:extLst>
        </c:ser>
        <c:dLbls>
          <c:showLegendKey val="0"/>
          <c:showVal val="0"/>
          <c:showCatName val="0"/>
          <c:showSerName val="0"/>
          <c:showPercent val="0"/>
          <c:showBubbleSize val="0"/>
        </c:dLbls>
        <c:marker val="1"/>
        <c:smooth val="0"/>
        <c:axId val="225863752"/>
        <c:axId val="225864144"/>
      </c:lineChart>
      <c:dateAx>
        <c:axId val="225863752"/>
        <c:scaling>
          <c:orientation val="minMax"/>
        </c:scaling>
        <c:delete val="1"/>
        <c:axPos val="b"/>
        <c:numFmt formatCode="ge" sourceLinked="1"/>
        <c:majorTickMark val="none"/>
        <c:minorTickMark val="none"/>
        <c:tickLblPos val="none"/>
        <c:crossAx val="225864144"/>
        <c:crosses val="autoZero"/>
        <c:auto val="1"/>
        <c:lblOffset val="100"/>
        <c:baseTimeUnit val="years"/>
      </c:dateAx>
      <c:valAx>
        <c:axId val="2258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110.31</c:v>
                </c:pt>
                <c:pt idx="1">
                  <c:v>113.95</c:v>
                </c:pt>
                <c:pt idx="2">
                  <c:v>112.59</c:v>
                </c:pt>
                <c:pt idx="3">
                  <c:v>112.34</c:v>
                </c:pt>
                <c:pt idx="4">
                  <c:v>109.07</c:v>
                </c:pt>
              </c:numCache>
            </c:numRef>
          </c:val>
          <c:extLst>
            <c:ext xmlns:c16="http://schemas.microsoft.com/office/drawing/2014/chart" uri="{C3380CC4-5D6E-409C-BE32-E72D297353CC}">
              <c16:uniqueId val="{00000000-426F-425D-B4E4-717F94843B74}"/>
            </c:ext>
          </c:extLst>
        </c:ser>
        <c:dLbls>
          <c:showLegendKey val="0"/>
          <c:showVal val="0"/>
          <c:showCatName val="0"/>
          <c:showSerName val="0"/>
          <c:showPercent val="0"/>
          <c:showBubbleSize val="0"/>
        </c:dLbls>
        <c:gapWidth val="150"/>
        <c:axId val="224990256"/>
        <c:axId val="22518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426F-425D-B4E4-717F94843B74}"/>
            </c:ext>
          </c:extLst>
        </c:ser>
        <c:dLbls>
          <c:showLegendKey val="0"/>
          <c:showVal val="0"/>
          <c:showCatName val="0"/>
          <c:showSerName val="0"/>
          <c:showPercent val="0"/>
          <c:showBubbleSize val="0"/>
        </c:dLbls>
        <c:marker val="1"/>
        <c:smooth val="0"/>
        <c:axId val="224990256"/>
        <c:axId val="225186504"/>
      </c:lineChart>
      <c:dateAx>
        <c:axId val="224990256"/>
        <c:scaling>
          <c:orientation val="minMax"/>
        </c:scaling>
        <c:delete val="1"/>
        <c:axPos val="b"/>
        <c:numFmt formatCode="ge" sourceLinked="1"/>
        <c:majorTickMark val="none"/>
        <c:minorTickMark val="none"/>
        <c:tickLblPos val="none"/>
        <c:crossAx val="225186504"/>
        <c:crosses val="autoZero"/>
        <c:auto val="1"/>
        <c:lblOffset val="100"/>
        <c:baseTimeUnit val="years"/>
      </c:dateAx>
      <c:valAx>
        <c:axId val="22518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9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46.57</c:v>
                </c:pt>
                <c:pt idx="1">
                  <c:v>47.39</c:v>
                </c:pt>
                <c:pt idx="2">
                  <c:v>48.43</c:v>
                </c:pt>
                <c:pt idx="3">
                  <c:v>49.47</c:v>
                </c:pt>
                <c:pt idx="4">
                  <c:v>50.39</c:v>
                </c:pt>
              </c:numCache>
            </c:numRef>
          </c:val>
          <c:extLst>
            <c:ext xmlns:c16="http://schemas.microsoft.com/office/drawing/2014/chart" uri="{C3380CC4-5D6E-409C-BE32-E72D297353CC}">
              <c16:uniqueId val="{00000000-5A0F-450C-9CF1-7E6EE846AD49}"/>
            </c:ext>
          </c:extLst>
        </c:ser>
        <c:dLbls>
          <c:showLegendKey val="0"/>
          <c:showVal val="0"/>
          <c:showCatName val="0"/>
          <c:showSerName val="0"/>
          <c:showPercent val="0"/>
          <c:showBubbleSize val="0"/>
        </c:dLbls>
        <c:gapWidth val="150"/>
        <c:axId val="225229496"/>
        <c:axId val="22522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5A0F-450C-9CF1-7E6EE846AD49}"/>
            </c:ext>
          </c:extLst>
        </c:ser>
        <c:dLbls>
          <c:showLegendKey val="0"/>
          <c:showVal val="0"/>
          <c:showCatName val="0"/>
          <c:showSerName val="0"/>
          <c:showPercent val="0"/>
          <c:showBubbleSize val="0"/>
        </c:dLbls>
        <c:marker val="1"/>
        <c:smooth val="0"/>
        <c:axId val="225229496"/>
        <c:axId val="225229880"/>
      </c:lineChart>
      <c:dateAx>
        <c:axId val="225229496"/>
        <c:scaling>
          <c:orientation val="minMax"/>
        </c:scaling>
        <c:delete val="1"/>
        <c:axPos val="b"/>
        <c:numFmt formatCode="ge" sourceLinked="1"/>
        <c:majorTickMark val="none"/>
        <c:minorTickMark val="none"/>
        <c:tickLblPos val="none"/>
        <c:crossAx val="225229880"/>
        <c:crosses val="autoZero"/>
        <c:auto val="1"/>
        <c:lblOffset val="100"/>
        <c:baseTimeUnit val="years"/>
      </c:dateAx>
      <c:valAx>
        <c:axId val="2252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15.88</c:v>
                </c:pt>
                <c:pt idx="1">
                  <c:v>16.62</c:v>
                </c:pt>
                <c:pt idx="2">
                  <c:v>16.36</c:v>
                </c:pt>
                <c:pt idx="3">
                  <c:v>16.38</c:v>
                </c:pt>
                <c:pt idx="4">
                  <c:v>20.16</c:v>
                </c:pt>
              </c:numCache>
            </c:numRef>
          </c:val>
          <c:extLst>
            <c:ext xmlns:c16="http://schemas.microsoft.com/office/drawing/2014/chart" uri="{C3380CC4-5D6E-409C-BE32-E72D297353CC}">
              <c16:uniqueId val="{00000000-D9FB-45D3-8D8B-B3F750401B30}"/>
            </c:ext>
          </c:extLst>
        </c:ser>
        <c:dLbls>
          <c:showLegendKey val="0"/>
          <c:showVal val="0"/>
          <c:showCatName val="0"/>
          <c:showSerName val="0"/>
          <c:showPercent val="0"/>
          <c:showBubbleSize val="0"/>
        </c:dLbls>
        <c:gapWidth val="150"/>
        <c:axId val="225233016"/>
        <c:axId val="12951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D9FB-45D3-8D8B-B3F750401B30}"/>
            </c:ext>
          </c:extLst>
        </c:ser>
        <c:dLbls>
          <c:showLegendKey val="0"/>
          <c:showVal val="0"/>
          <c:showCatName val="0"/>
          <c:showSerName val="0"/>
          <c:showPercent val="0"/>
          <c:showBubbleSize val="0"/>
        </c:dLbls>
        <c:marker val="1"/>
        <c:smooth val="0"/>
        <c:axId val="225233016"/>
        <c:axId val="129514376"/>
      </c:lineChart>
      <c:dateAx>
        <c:axId val="225233016"/>
        <c:scaling>
          <c:orientation val="minMax"/>
        </c:scaling>
        <c:delete val="1"/>
        <c:axPos val="b"/>
        <c:numFmt formatCode="ge" sourceLinked="1"/>
        <c:majorTickMark val="none"/>
        <c:minorTickMark val="none"/>
        <c:tickLblPos val="none"/>
        <c:crossAx val="129514376"/>
        <c:crosses val="autoZero"/>
        <c:auto val="1"/>
        <c:lblOffset val="100"/>
        <c:baseTimeUnit val="years"/>
      </c:dateAx>
      <c:valAx>
        <c:axId val="12951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3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86-481A-B021-B9E779951CDD}"/>
            </c:ext>
          </c:extLst>
        </c:ser>
        <c:dLbls>
          <c:showLegendKey val="0"/>
          <c:showVal val="0"/>
          <c:showCatName val="0"/>
          <c:showSerName val="0"/>
          <c:showPercent val="0"/>
          <c:showBubbleSize val="0"/>
        </c:dLbls>
        <c:gapWidth val="150"/>
        <c:axId val="129516728"/>
        <c:axId val="1295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6D86-481A-B021-B9E779951CDD}"/>
            </c:ext>
          </c:extLst>
        </c:ser>
        <c:dLbls>
          <c:showLegendKey val="0"/>
          <c:showVal val="0"/>
          <c:showCatName val="0"/>
          <c:showSerName val="0"/>
          <c:showPercent val="0"/>
          <c:showBubbleSize val="0"/>
        </c:dLbls>
        <c:marker val="1"/>
        <c:smooth val="0"/>
        <c:axId val="129516728"/>
        <c:axId val="129517120"/>
      </c:lineChart>
      <c:dateAx>
        <c:axId val="129516728"/>
        <c:scaling>
          <c:orientation val="minMax"/>
        </c:scaling>
        <c:delete val="1"/>
        <c:axPos val="b"/>
        <c:numFmt formatCode="ge" sourceLinked="1"/>
        <c:majorTickMark val="none"/>
        <c:minorTickMark val="none"/>
        <c:tickLblPos val="none"/>
        <c:crossAx val="129517120"/>
        <c:crosses val="autoZero"/>
        <c:auto val="1"/>
        <c:lblOffset val="100"/>
        <c:baseTimeUnit val="years"/>
      </c:dateAx>
      <c:valAx>
        <c:axId val="12951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420.22</c:v>
                </c:pt>
                <c:pt idx="1">
                  <c:v>416.94</c:v>
                </c:pt>
                <c:pt idx="2">
                  <c:v>408.09</c:v>
                </c:pt>
                <c:pt idx="3">
                  <c:v>514.80999999999995</c:v>
                </c:pt>
                <c:pt idx="4">
                  <c:v>405.95</c:v>
                </c:pt>
              </c:numCache>
            </c:numRef>
          </c:val>
          <c:extLst>
            <c:ext xmlns:c16="http://schemas.microsoft.com/office/drawing/2014/chart" uri="{C3380CC4-5D6E-409C-BE32-E72D297353CC}">
              <c16:uniqueId val="{00000000-4B51-45D2-88D6-15A922B0CD26}"/>
            </c:ext>
          </c:extLst>
        </c:ser>
        <c:dLbls>
          <c:showLegendKey val="0"/>
          <c:showVal val="0"/>
          <c:showCatName val="0"/>
          <c:showSerName val="0"/>
          <c:showPercent val="0"/>
          <c:showBubbleSize val="0"/>
        </c:dLbls>
        <c:gapWidth val="150"/>
        <c:axId val="129518296"/>
        <c:axId val="2253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4B51-45D2-88D6-15A922B0CD26}"/>
            </c:ext>
          </c:extLst>
        </c:ser>
        <c:dLbls>
          <c:showLegendKey val="0"/>
          <c:showVal val="0"/>
          <c:showCatName val="0"/>
          <c:showSerName val="0"/>
          <c:showPercent val="0"/>
          <c:showBubbleSize val="0"/>
        </c:dLbls>
        <c:marker val="1"/>
        <c:smooth val="0"/>
        <c:axId val="129518296"/>
        <c:axId val="225357632"/>
      </c:lineChart>
      <c:dateAx>
        <c:axId val="129518296"/>
        <c:scaling>
          <c:orientation val="minMax"/>
        </c:scaling>
        <c:delete val="1"/>
        <c:axPos val="b"/>
        <c:numFmt formatCode="ge" sourceLinked="1"/>
        <c:majorTickMark val="none"/>
        <c:minorTickMark val="none"/>
        <c:tickLblPos val="none"/>
        <c:crossAx val="225357632"/>
        <c:crosses val="autoZero"/>
        <c:auto val="1"/>
        <c:lblOffset val="100"/>
        <c:baseTimeUnit val="years"/>
      </c:dateAx>
      <c:valAx>
        <c:axId val="22535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438.58</c:v>
                </c:pt>
                <c:pt idx="1">
                  <c:v>435.32</c:v>
                </c:pt>
                <c:pt idx="2">
                  <c:v>437.09</c:v>
                </c:pt>
                <c:pt idx="3">
                  <c:v>437.23</c:v>
                </c:pt>
                <c:pt idx="4">
                  <c:v>437.09</c:v>
                </c:pt>
              </c:numCache>
            </c:numRef>
          </c:val>
          <c:extLst>
            <c:ext xmlns:c16="http://schemas.microsoft.com/office/drawing/2014/chart" uri="{C3380CC4-5D6E-409C-BE32-E72D297353CC}">
              <c16:uniqueId val="{00000000-1F4B-459E-99A0-5F0DE44DA5DE}"/>
            </c:ext>
          </c:extLst>
        </c:ser>
        <c:dLbls>
          <c:showLegendKey val="0"/>
          <c:showVal val="0"/>
          <c:showCatName val="0"/>
          <c:showSerName val="0"/>
          <c:showPercent val="0"/>
          <c:showBubbleSize val="0"/>
        </c:dLbls>
        <c:gapWidth val="150"/>
        <c:axId val="129516336"/>
        <c:axId val="12951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1F4B-459E-99A0-5F0DE44DA5DE}"/>
            </c:ext>
          </c:extLst>
        </c:ser>
        <c:dLbls>
          <c:showLegendKey val="0"/>
          <c:showVal val="0"/>
          <c:showCatName val="0"/>
          <c:showSerName val="0"/>
          <c:showPercent val="0"/>
          <c:showBubbleSize val="0"/>
        </c:dLbls>
        <c:marker val="1"/>
        <c:smooth val="0"/>
        <c:axId val="129516336"/>
        <c:axId val="129515944"/>
      </c:lineChart>
      <c:dateAx>
        <c:axId val="129516336"/>
        <c:scaling>
          <c:orientation val="minMax"/>
        </c:scaling>
        <c:delete val="1"/>
        <c:axPos val="b"/>
        <c:numFmt formatCode="ge" sourceLinked="1"/>
        <c:majorTickMark val="none"/>
        <c:minorTickMark val="none"/>
        <c:tickLblPos val="none"/>
        <c:crossAx val="129515944"/>
        <c:crosses val="autoZero"/>
        <c:auto val="1"/>
        <c:lblOffset val="100"/>
        <c:baseTimeUnit val="years"/>
      </c:dateAx>
      <c:valAx>
        <c:axId val="12951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102.96</c:v>
                </c:pt>
                <c:pt idx="1">
                  <c:v>107.72</c:v>
                </c:pt>
                <c:pt idx="2">
                  <c:v>103.54</c:v>
                </c:pt>
                <c:pt idx="3">
                  <c:v>105.68</c:v>
                </c:pt>
                <c:pt idx="4">
                  <c:v>98.87</c:v>
                </c:pt>
              </c:numCache>
            </c:numRef>
          </c:val>
          <c:extLst>
            <c:ext xmlns:c16="http://schemas.microsoft.com/office/drawing/2014/chart" uri="{C3380CC4-5D6E-409C-BE32-E72D297353CC}">
              <c16:uniqueId val="{00000000-781E-459A-88A2-D4DA6B3B2E7C}"/>
            </c:ext>
          </c:extLst>
        </c:ser>
        <c:dLbls>
          <c:showLegendKey val="0"/>
          <c:showVal val="0"/>
          <c:showCatName val="0"/>
          <c:showSerName val="0"/>
          <c:showPercent val="0"/>
          <c:showBubbleSize val="0"/>
        </c:dLbls>
        <c:gapWidth val="150"/>
        <c:axId val="129513592"/>
        <c:axId val="2253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781E-459A-88A2-D4DA6B3B2E7C}"/>
            </c:ext>
          </c:extLst>
        </c:ser>
        <c:dLbls>
          <c:showLegendKey val="0"/>
          <c:showVal val="0"/>
          <c:showCatName val="0"/>
          <c:showSerName val="0"/>
          <c:showPercent val="0"/>
          <c:showBubbleSize val="0"/>
        </c:dLbls>
        <c:marker val="1"/>
        <c:smooth val="0"/>
        <c:axId val="129513592"/>
        <c:axId val="225358808"/>
      </c:lineChart>
      <c:dateAx>
        <c:axId val="129513592"/>
        <c:scaling>
          <c:orientation val="minMax"/>
        </c:scaling>
        <c:delete val="1"/>
        <c:axPos val="b"/>
        <c:numFmt formatCode="ge" sourceLinked="1"/>
        <c:majorTickMark val="none"/>
        <c:minorTickMark val="none"/>
        <c:tickLblPos val="none"/>
        <c:crossAx val="225358808"/>
        <c:crosses val="autoZero"/>
        <c:auto val="1"/>
        <c:lblOffset val="100"/>
        <c:baseTimeUnit val="years"/>
      </c:dateAx>
      <c:valAx>
        <c:axId val="22535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1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125.31</c:v>
                </c:pt>
                <c:pt idx="1">
                  <c:v>119.9</c:v>
                </c:pt>
                <c:pt idx="2">
                  <c:v>125</c:v>
                </c:pt>
                <c:pt idx="3">
                  <c:v>122.12</c:v>
                </c:pt>
                <c:pt idx="4">
                  <c:v>130.47</c:v>
                </c:pt>
              </c:numCache>
            </c:numRef>
          </c:val>
          <c:extLst>
            <c:ext xmlns:c16="http://schemas.microsoft.com/office/drawing/2014/chart" uri="{C3380CC4-5D6E-409C-BE32-E72D297353CC}">
              <c16:uniqueId val="{00000000-3B95-4B62-8A66-86CCBC0F6DC6}"/>
            </c:ext>
          </c:extLst>
        </c:ser>
        <c:dLbls>
          <c:showLegendKey val="0"/>
          <c:showVal val="0"/>
          <c:showCatName val="0"/>
          <c:showSerName val="0"/>
          <c:showPercent val="0"/>
          <c:showBubbleSize val="0"/>
        </c:dLbls>
        <c:gapWidth val="150"/>
        <c:axId val="225359984"/>
        <c:axId val="22536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3B95-4B62-8A66-86CCBC0F6DC6}"/>
            </c:ext>
          </c:extLst>
        </c:ser>
        <c:dLbls>
          <c:showLegendKey val="0"/>
          <c:showVal val="0"/>
          <c:showCatName val="0"/>
          <c:showSerName val="0"/>
          <c:showPercent val="0"/>
          <c:showBubbleSize val="0"/>
        </c:dLbls>
        <c:marker val="1"/>
        <c:smooth val="0"/>
        <c:axId val="225359984"/>
        <c:axId val="225360376"/>
      </c:lineChart>
      <c:dateAx>
        <c:axId val="225359984"/>
        <c:scaling>
          <c:orientation val="minMax"/>
        </c:scaling>
        <c:delete val="1"/>
        <c:axPos val="b"/>
        <c:numFmt formatCode="ge" sourceLinked="1"/>
        <c:majorTickMark val="none"/>
        <c:minorTickMark val="none"/>
        <c:tickLblPos val="none"/>
        <c:crossAx val="225360376"/>
        <c:crosses val="autoZero"/>
        <c:auto val="1"/>
        <c:lblOffset val="100"/>
        <c:baseTimeUnit val="years"/>
      </c:dateAx>
      <c:valAx>
        <c:axId val="2253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都城市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165433</v>
      </c>
      <c r="AM8" s="60"/>
      <c r="AN8" s="60"/>
      <c r="AO8" s="60"/>
      <c r="AP8" s="60"/>
      <c r="AQ8" s="60"/>
      <c r="AR8" s="60"/>
      <c r="AS8" s="60"/>
      <c r="AT8" s="51">
        <f>データ!$S$6</f>
        <v>653.36</v>
      </c>
      <c r="AU8" s="52"/>
      <c r="AV8" s="52"/>
      <c r="AW8" s="52"/>
      <c r="AX8" s="52"/>
      <c r="AY8" s="52"/>
      <c r="AZ8" s="52"/>
      <c r="BA8" s="52"/>
      <c r="BB8" s="53">
        <f>データ!$T$6</f>
        <v>253.2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56.82</v>
      </c>
      <c r="J10" s="52"/>
      <c r="K10" s="52"/>
      <c r="L10" s="52"/>
      <c r="M10" s="52"/>
      <c r="N10" s="52"/>
      <c r="O10" s="63"/>
      <c r="P10" s="53">
        <f>データ!$P$6</f>
        <v>92.18</v>
      </c>
      <c r="Q10" s="53"/>
      <c r="R10" s="53"/>
      <c r="S10" s="53"/>
      <c r="T10" s="53"/>
      <c r="U10" s="53"/>
      <c r="V10" s="53"/>
      <c r="W10" s="60">
        <f>データ!$Q$6</f>
        <v>2300</v>
      </c>
      <c r="X10" s="60"/>
      <c r="Y10" s="60"/>
      <c r="Z10" s="60"/>
      <c r="AA10" s="60"/>
      <c r="AB10" s="60"/>
      <c r="AC10" s="60"/>
      <c r="AD10" s="2"/>
      <c r="AE10" s="2"/>
      <c r="AF10" s="2"/>
      <c r="AG10" s="2"/>
      <c r="AH10" s="4"/>
      <c r="AI10" s="4"/>
      <c r="AJ10" s="4"/>
      <c r="AK10" s="4"/>
      <c r="AL10" s="60">
        <f>データ!$U$6</f>
        <v>151988</v>
      </c>
      <c r="AM10" s="60"/>
      <c r="AN10" s="60"/>
      <c r="AO10" s="60"/>
      <c r="AP10" s="60"/>
      <c r="AQ10" s="60"/>
      <c r="AR10" s="60"/>
      <c r="AS10" s="60"/>
      <c r="AT10" s="51">
        <f>データ!$V$6</f>
        <v>380.4</v>
      </c>
      <c r="AU10" s="52"/>
      <c r="AV10" s="52"/>
      <c r="AW10" s="52"/>
      <c r="AX10" s="52"/>
      <c r="AY10" s="52"/>
      <c r="AZ10" s="52"/>
      <c r="BA10" s="52"/>
      <c r="BB10" s="53">
        <f>データ!$W$6</f>
        <v>399.55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107</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2">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2">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HWQ15Qr7DJbid7YDHxhNz5iqfZolawC+G4YQ4uoDdtX28cz6m+rLl3b2XIn9c4Oa/AZbj6j7MvUWjVidTJfeA==" saltValue="N3nEdevPiWk+ECkknINd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452025</v>
      </c>
      <c r="D6" s="34">
        <f t="shared" si="3"/>
        <v>46</v>
      </c>
      <c r="E6" s="34">
        <f t="shared" si="3"/>
        <v>1</v>
      </c>
      <c r="F6" s="34">
        <f t="shared" si="3"/>
        <v>0</v>
      </c>
      <c r="G6" s="34">
        <f t="shared" si="3"/>
        <v>1</v>
      </c>
      <c r="H6" s="34" t="str">
        <f t="shared" si="3"/>
        <v>宮崎県　都城市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56.82</v>
      </c>
      <c r="P6" s="35">
        <f t="shared" si="3"/>
        <v>92.18</v>
      </c>
      <c r="Q6" s="35">
        <f t="shared" si="3"/>
        <v>2300</v>
      </c>
      <c r="R6" s="35">
        <f t="shared" si="3"/>
        <v>165433</v>
      </c>
      <c r="S6" s="35">
        <f t="shared" si="3"/>
        <v>653.36</v>
      </c>
      <c r="T6" s="35">
        <f t="shared" si="3"/>
        <v>253.2</v>
      </c>
      <c r="U6" s="35">
        <f t="shared" si="3"/>
        <v>151988</v>
      </c>
      <c r="V6" s="35">
        <f t="shared" si="3"/>
        <v>380.4</v>
      </c>
      <c r="W6" s="35">
        <f t="shared" si="3"/>
        <v>399.55</v>
      </c>
      <c r="X6" s="36">
        <f>IF(X7="",NA(),X7)</f>
        <v>110.31</v>
      </c>
      <c r="Y6" s="36">
        <f t="shared" ref="Y6:AG6" si="4">IF(Y7="",NA(),Y7)</f>
        <v>113.95</v>
      </c>
      <c r="Z6" s="36">
        <f t="shared" si="4"/>
        <v>112.59</v>
      </c>
      <c r="AA6" s="36">
        <f t="shared" si="4"/>
        <v>112.34</v>
      </c>
      <c r="AB6" s="36">
        <f t="shared" si="4"/>
        <v>109.07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420.22</v>
      </c>
      <c r="AU6" s="36">
        <f t="shared" ref="AU6:BC6" si="6">IF(AU7="",NA(),AU7)</f>
        <v>416.94</v>
      </c>
      <c r="AV6" s="36">
        <f t="shared" si="6"/>
        <v>408.09</v>
      </c>
      <c r="AW6" s="36">
        <f t="shared" si="6"/>
        <v>514.80999999999995</v>
      </c>
      <c r="AX6" s="36">
        <f t="shared" si="6"/>
        <v>405.95</v>
      </c>
      <c r="AY6" s="36">
        <f t="shared" si="6"/>
        <v>289.8</v>
      </c>
      <c r="AZ6" s="36">
        <f t="shared" si="6"/>
        <v>299.44</v>
      </c>
      <c r="BA6" s="36">
        <f t="shared" si="6"/>
        <v>311.99</v>
      </c>
      <c r="BB6" s="36">
        <f t="shared" si="6"/>
        <v>307.83</v>
      </c>
      <c r="BC6" s="36">
        <f t="shared" si="6"/>
        <v>318.89</v>
      </c>
      <c r="BD6" s="35" t="str">
        <f>IF(BD7="","",IF(BD7="-","【-】","【"&amp;SUBSTITUTE(TEXT(BD7,"#,##0.00"),"-","△")&amp;"】"))</f>
        <v>【261.93】</v>
      </c>
      <c r="BE6" s="36">
        <f>IF(BE7="",NA(),BE7)</f>
        <v>438.58</v>
      </c>
      <c r="BF6" s="36">
        <f t="shared" ref="BF6:BN6" si="7">IF(BF7="",NA(),BF7)</f>
        <v>435.32</v>
      </c>
      <c r="BG6" s="36">
        <f t="shared" si="7"/>
        <v>437.09</v>
      </c>
      <c r="BH6" s="36">
        <f t="shared" si="7"/>
        <v>437.23</v>
      </c>
      <c r="BI6" s="36">
        <f t="shared" si="7"/>
        <v>437.09</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102.96</v>
      </c>
      <c r="BQ6" s="36">
        <f t="shared" ref="BQ6:BY6" si="8">IF(BQ7="",NA(),BQ7)</f>
        <v>107.72</v>
      </c>
      <c r="BR6" s="36">
        <f t="shared" si="8"/>
        <v>103.54</v>
      </c>
      <c r="BS6" s="36">
        <f t="shared" si="8"/>
        <v>105.68</v>
      </c>
      <c r="BT6" s="36">
        <f t="shared" si="8"/>
        <v>98.87</v>
      </c>
      <c r="BU6" s="36">
        <f t="shared" si="8"/>
        <v>107.05</v>
      </c>
      <c r="BV6" s="36">
        <f t="shared" si="8"/>
        <v>106.4</v>
      </c>
      <c r="BW6" s="36">
        <f t="shared" si="8"/>
        <v>107.61</v>
      </c>
      <c r="BX6" s="36">
        <f t="shared" si="8"/>
        <v>106.02</v>
      </c>
      <c r="BY6" s="36">
        <f t="shared" si="8"/>
        <v>104.84</v>
      </c>
      <c r="BZ6" s="35" t="str">
        <f>IF(BZ7="","",IF(BZ7="-","【-】","【"&amp;SUBSTITUTE(TEXT(BZ7,"#,##0.00"),"-","△")&amp;"】"))</f>
        <v>【103.91】</v>
      </c>
      <c r="CA6" s="36">
        <f>IF(CA7="",NA(),CA7)</f>
        <v>125.31</v>
      </c>
      <c r="CB6" s="36">
        <f t="shared" ref="CB6:CJ6" si="9">IF(CB7="",NA(),CB7)</f>
        <v>119.9</v>
      </c>
      <c r="CC6" s="36">
        <f t="shared" si="9"/>
        <v>125</v>
      </c>
      <c r="CD6" s="36">
        <f t="shared" si="9"/>
        <v>122.12</v>
      </c>
      <c r="CE6" s="36">
        <f t="shared" si="9"/>
        <v>130.47</v>
      </c>
      <c r="CF6" s="36">
        <f t="shared" si="9"/>
        <v>155.09</v>
      </c>
      <c r="CG6" s="36">
        <f t="shared" si="9"/>
        <v>156.29</v>
      </c>
      <c r="CH6" s="36">
        <f t="shared" si="9"/>
        <v>155.69</v>
      </c>
      <c r="CI6" s="36">
        <f t="shared" si="9"/>
        <v>158.6</v>
      </c>
      <c r="CJ6" s="36">
        <f t="shared" si="9"/>
        <v>161.82</v>
      </c>
      <c r="CK6" s="35" t="str">
        <f>IF(CK7="","",IF(CK7="-","【-】","【"&amp;SUBSTITUTE(TEXT(CK7,"#,##0.00"),"-","△")&amp;"】"))</f>
        <v>【167.11】</v>
      </c>
      <c r="CL6" s="36">
        <f>IF(CL7="",NA(),CL7)</f>
        <v>77.97</v>
      </c>
      <c r="CM6" s="36">
        <f t="shared" ref="CM6:CU6" si="10">IF(CM7="",NA(),CM7)</f>
        <v>78.349999999999994</v>
      </c>
      <c r="CN6" s="36">
        <f t="shared" si="10"/>
        <v>78.58</v>
      </c>
      <c r="CO6" s="36">
        <f t="shared" si="10"/>
        <v>81.48</v>
      </c>
      <c r="CP6" s="36">
        <f t="shared" si="10"/>
        <v>80.069999999999993</v>
      </c>
      <c r="CQ6" s="36">
        <f t="shared" si="10"/>
        <v>61.61</v>
      </c>
      <c r="CR6" s="36">
        <f t="shared" si="10"/>
        <v>62.34</v>
      </c>
      <c r="CS6" s="36">
        <f t="shared" si="10"/>
        <v>62.46</v>
      </c>
      <c r="CT6" s="36">
        <f t="shared" si="10"/>
        <v>62.88</v>
      </c>
      <c r="CU6" s="36">
        <f t="shared" si="10"/>
        <v>62.32</v>
      </c>
      <c r="CV6" s="35" t="str">
        <f>IF(CV7="","",IF(CV7="-","【-】","【"&amp;SUBSTITUTE(TEXT(CV7,"#,##0.00"),"-","△")&amp;"】"))</f>
        <v>【60.27】</v>
      </c>
      <c r="CW6" s="36">
        <f>IF(CW7="",NA(),CW7)</f>
        <v>88.95</v>
      </c>
      <c r="CX6" s="36">
        <f t="shared" ref="CX6:DF6" si="11">IF(CX7="",NA(),CX7)</f>
        <v>88.64</v>
      </c>
      <c r="CY6" s="36">
        <f t="shared" si="11"/>
        <v>88.04</v>
      </c>
      <c r="CZ6" s="36">
        <f t="shared" si="11"/>
        <v>88.21</v>
      </c>
      <c r="DA6" s="36">
        <f t="shared" si="11"/>
        <v>88.66</v>
      </c>
      <c r="DB6" s="36">
        <f t="shared" si="11"/>
        <v>90.23</v>
      </c>
      <c r="DC6" s="36">
        <f t="shared" si="11"/>
        <v>90.15</v>
      </c>
      <c r="DD6" s="36">
        <f t="shared" si="11"/>
        <v>90.62</v>
      </c>
      <c r="DE6" s="36">
        <f t="shared" si="11"/>
        <v>90.13</v>
      </c>
      <c r="DF6" s="36">
        <f t="shared" si="11"/>
        <v>90.19</v>
      </c>
      <c r="DG6" s="35" t="str">
        <f>IF(DG7="","",IF(DG7="-","【-】","【"&amp;SUBSTITUTE(TEXT(DG7,"#,##0.00"),"-","△")&amp;"】"))</f>
        <v>【89.92】</v>
      </c>
      <c r="DH6" s="36">
        <f>IF(DH7="",NA(),DH7)</f>
        <v>46.57</v>
      </c>
      <c r="DI6" s="36">
        <f t="shared" ref="DI6:DQ6" si="12">IF(DI7="",NA(),DI7)</f>
        <v>47.39</v>
      </c>
      <c r="DJ6" s="36">
        <f t="shared" si="12"/>
        <v>48.43</v>
      </c>
      <c r="DK6" s="36">
        <f t="shared" si="12"/>
        <v>49.47</v>
      </c>
      <c r="DL6" s="36">
        <f t="shared" si="12"/>
        <v>50.39</v>
      </c>
      <c r="DM6" s="36">
        <f t="shared" si="12"/>
        <v>46.36</v>
      </c>
      <c r="DN6" s="36">
        <f t="shared" si="12"/>
        <v>47.37</v>
      </c>
      <c r="DO6" s="36">
        <f t="shared" si="12"/>
        <v>48.01</v>
      </c>
      <c r="DP6" s="36">
        <f t="shared" si="12"/>
        <v>48.01</v>
      </c>
      <c r="DQ6" s="36">
        <f t="shared" si="12"/>
        <v>48.86</v>
      </c>
      <c r="DR6" s="35" t="str">
        <f>IF(DR7="","",IF(DR7="-","【-】","【"&amp;SUBSTITUTE(TEXT(DR7,"#,##0.00"),"-","△")&amp;"】"))</f>
        <v>【48.85】</v>
      </c>
      <c r="DS6" s="36">
        <f>IF(DS7="",NA(),DS7)</f>
        <v>15.88</v>
      </c>
      <c r="DT6" s="36">
        <f t="shared" ref="DT6:EB6" si="13">IF(DT7="",NA(),DT7)</f>
        <v>16.62</v>
      </c>
      <c r="DU6" s="36">
        <f t="shared" si="13"/>
        <v>16.36</v>
      </c>
      <c r="DV6" s="36">
        <f t="shared" si="13"/>
        <v>16.38</v>
      </c>
      <c r="DW6" s="36">
        <f t="shared" si="13"/>
        <v>20.16</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0.33</v>
      </c>
      <c r="EE6" s="36">
        <f t="shared" ref="EE6:EM6" si="14">IF(EE7="",NA(),EE7)</f>
        <v>0.34</v>
      </c>
      <c r="EF6" s="36">
        <f t="shared" si="14"/>
        <v>0.17</v>
      </c>
      <c r="EG6" s="36">
        <f t="shared" si="14"/>
        <v>0.13</v>
      </c>
      <c r="EH6" s="36">
        <f t="shared" si="14"/>
        <v>0.48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452025</v>
      </c>
      <c r="D7" s="38">
        <v>46</v>
      </c>
      <c r="E7" s="38">
        <v>1</v>
      </c>
      <c r="F7" s="38">
        <v>0</v>
      </c>
      <c r="G7" s="38">
        <v>1</v>
      </c>
      <c r="H7" s="38" t="s">
        <v>93</v>
      </c>
      <c r="I7" s="38" t="s">
        <v>94</v>
      </c>
      <c r="J7" s="38" t="s">
        <v>95</v>
      </c>
      <c r="K7" s="38" t="s">
        <v>96</v>
      </c>
      <c r="L7" s="38" t="s">
        <v>97</v>
      </c>
      <c r="M7" s="38" t="s">
        <v>98</v>
      </c>
      <c r="N7" s="39" t="s">
        <v>99</v>
      </c>
      <c r="O7" s="39">
        <v>56.82</v>
      </c>
      <c r="P7" s="39">
        <v>92.18</v>
      </c>
      <c r="Q7" s="39">
        <v>2300</v>
      </c>
      <c r="R7" s="39">
        <v>165433</v>
      </c>
      <c r="S7" s="39">
        <v>653.36</v>
      </c>
      <c r="T7" s="39">
        <v>253.2</v>
      </c>
      <c r="U7" s="39">
        <v>151988</v>
      </c>
      <c r="V7" s="39">
        <v>380.4</v>
      </c>
      <c r="W7" s="39">
        <v>399.55</v>
      </c>
      <c r="X7" s="39">
        <v>110.31</v>
      </c>
      <c r="Y7" s="39">
        <v>113.95</v>
      </c>
      <c r="Z7" s="39">
        <v>112.59</v>
      </c>
      <c r="AA7" s="39">
        <v>112.34</v>
      </c>
      <c r="AB7" s="39">
        <v>109.07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420.22</v>
      </c>
      <c r="AU7" s="39">
        <v>416.94</v>
      </c>
      <c r="AV7" s="39">
        <v>408.09</v>
      </c>
      <c r="AW7" s="39">
        <v>514.80999999999995</v>
      </c>
      <c r="AX7" s="39">
        <v>405.95</v>
      </c>
      <c r="AY7" s="39">
        <v>289.8</v>
      </c>
      <c r="AZ7" s="39">
        <v>299.44</v>
      </c>
      <c r="BA7" s="39">
        <v>311.99</v>
      </c>
      <c r="BB7" s="39">
        <v>307.83</v>
      </c>
      <c r="BC7" s="39">
        <v>318.89</v>
      </c>
      <c r="BD7" s="39">
        <v>261.93</v>
      </c>
      <c r="BE7" s="39">
        <v>438.58</v>
      </c>
      <c r="BF7" s="39">
        <v>435.32</v>
      </c>
      <c r="BG7" s="39">
        <v>437.09</v>
      </c>
      <c r="BH7" s="39">
        <v>437.23</v>
      </c>
      <c r="BI7" s="39">
        <v>437.09</v>
      </c>
      <c r="BJ7" s="39">
        <v>301.99</v>
      </c>
      <c r="BK7" s="39">
        <v>298.08999999999997</v>
      </c>
      <c r="BL7" s="39">
        <v>291.77999999999997</v>
      </c>
      <c r="BM7" s="39">
        <v>295.44</v>
      </c>
      <c r="BN7" s="39">
        <v>290.07</v>
      </c>
      <c r="BO7" s="39">
        <v>270.45999999999998</v>
      </c>
      <c r="BP7" s="39">
        <v>102.96</v>
      </c>
      <c r="BQ7" s="39">
        <v>107.72</v>
      </c>
      <c r="BR7" s="39">
        <v>103.54</v>
      </c>
      <c r="BS7" s="39">
        <v>105.68</v>
      </c>
      <c r="BT7" s="39">
        <v>98.87</v>
      </c>
      <c r="BU7" s="39">
        <v>107.05</v>
      </c>
      <c r="BV7" s="39">
        <v>106.4</v>
      </c>
      <c r="BW7" s="39">
        <v>107.61</v>
      </c>
      <c r="BX7" s="39">
        <v>106.02</v>
      </c>
      <c r="BY7" s="39">
        <v>104.84</v>
      </c>
      <c r="BZ7" s="39">
        <v>103.91</v>
      </c>
      <c r="CA7" s="39">
        <v>125.31</v>
      </c>
      <c r="CB7" s="39">
        <v>119.9</v>
      </c>
      <c r="CC7" s="39">
        <v>125</v>
      </c>
      <c r="CD7" s="39">
        <v>122.12</v>
      </c>
      <c r="CE7" s="39">
        <v>130.47</v>
      </c>
      <c r="CF7" s="39">
        <v>155.09</v>
      </c>
      <c r="CG7" s="39">
        <v>156.29</v>
      </c>
      <c r="CH7" s="39">
        <v>155.69</v>
      </c>
      <c r="CI7" s="39">
        <v>158.6</v>
      </c>
      <c r="CJ7" s="39">
        <v>161.82</v>
      </c>
      <c r="CK7" s="39">
        <v>167.11</v>
      </c>
      <c r="CL7" s="39">
        <v>77.97</v>
      </c>
      <c r="CM7" s="39">
        <v>78.349999999999994</v>
      </c>
      <c r="CN7" s="39">
        <v>78.58</v>
      </c>
      <c r="CO7" s="39">
        <v>81.48</v>
      </c>
      <c r="CP7" s="39">
        <v>80.069999999999993</v>
      </c>
      <c r="CQ7" s="39">
        <v>61.61</v>
      </c>
      <c r="CR7" s="39">
        <v>62.34</v>
      </c>
      <c r="CS7" s="39">
        <v>62.46</v>
      </c>
      <c r="CT7" s="39">
        <v>62.88</v>
      </c>
      <c r="CU7" s="39">
        <v>62.32</v>
      </c>
      <c r="CV7" s="39">
        <v>60.27</v>
      </c>
      <c r="CW7" s="39">
        <v>88.95</v>
      </c>
      <c r="CX7" s="39">
        <v>88.64</v>
      </c>
      <c r="CY7" s="39">
        <v>88.04</v>
      </c>
      <c r="CZ7" s="39">
        <v>88.21</v>
      </c>
      <c r="DA7" s="39">
        <v>88.66</v>
      </c>
      <c r="DB7" s="39">
        <v>90.23</v>
      </c>
      <c r="DC7" s="39">
        <v>90.15</v>
      </c>
      <c r="DD7" s="39">
        <v>90.62</v>
      </c>
      <c r="DE7" s="39">
        <v>90.13</v>
      </c>
      <c r="DF7" s="39">
        <v>90.19</v>
      </c>
      <c r="DG7" s="39">
        <v>89.92</v>
      </c>
      <c r="DH7" s="39">
        <v>46.57</v>
      </c>
      <c r="DI7" s="39">
        <v>47.39</v>
      </c>
      <c r="DJ7" s="39">
        <v>48.43</v>
      </c>
      <c r="DK7" s="39">
        <v>49.47</v>
      </c>
      <c r="DL7" s="39">
        <v>50.39</v>
      </c>
      <c r="DM7" s="39">
        <v>46.36</v>
      </c>
      <c r="DN7" s="39">
        <v>47.37</v>
      </c>
      <c r="DO7" s="39">
        <v>48.01</v>
      </c>
      <c r="DP7" s="39">
        <v>48.01</v>
      </c>
      <c r="DQ7" s="39">
        <v>48.86</v>
      </c>
      <c r="DR7" s="39">
        <v>48.85</v>
      </c>
      <c r="DS7" s="39">
        <v>15.88</v>
      </c>
      <c r="DT7" s="39">
        <v>16.62</v>
      </c>
      <c r="DU7" s="39">
        <v>16.36</v>
      </c>
      <c r="DV7" s="39">
        <v>16.38</v>
      </c>
      <c r="DW7" s="39">
        <v>20.16</v>
      </c>
      <c r="DX7" s="39">
        <v>13.57</v>
      </c>
      <c r="DY7" s="39">
        <v>14.27</v>
      </c>
      <c r="DZ7" s="39">
        <v>16.170000000000002</v>
      </c>
      <c r="EA7" s="39">
        <v>16.600000000000001</v>
      </c>
      <c r="EB7" s="39">
        <v>18.510000000000002</v>
      </c>
      <c r="EC7" s="39">
        <v>17.8</v>
      </c>
      <c r="ED7" s="39">
        <v>0.33</v>
      </c>
      <c r="EE7" s="39">
        <v>0.34</v>
      </c>
      <c r="EF7" s="39">
        <v>0.17</v>
      </c>
      <c r="EG7" s="39">
        <v>0.13</v>
      </c>
      <c r="EH7" s="39">
        <v>0.48</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2020-02-28T01:19:59Z</cp:lastPrinted>
  <dcterms:created xsi:type="dcterms:W3CDTF">2019-12-05T04:31:04Z</dcterms:created>
  <dcterms:modified xsi:type="dcterms:W3CDTF">2020-03-04T01:34:00Z</dcterms:modified>
  <cp:category/>
</cp:coreProperties>
</file>