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令和01年度\01 各種照会・回答\R020109【　】（分析依頼）H30決算経営比較分析表\05ホームページ掲載\01【法適用】上水道事業\"/>
    </mc:Choice>
  </mc:AlternateContent>
  <xr:revisionPtr revIDLastSave="0" documentId="13_ncr:1_{48BF49F1-9A83-4AFE-8C8D-0FC665C01170}" xr6:coauthVersionLast="45" xr6:coauthVersionMax="45" xr10:uidLastSave="{00000000-0000-0000-0000-000000000000}"/>
  <workbookProtection workbookAlgorithmName="SHA-512" workbookHashValue="u82qJCZiAPvSBNLNccLiHVMZLQc4iNlkFnHNz+FxbeC5uSlHjDFTD9VxjuD6T6ovBCXHywkUrsCX6J3dt3SDMA==" workbookSaltValue="DS8kmE08VsqukX7BAfu2yg=="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AL8" i="4" s="1"/>
  <c r="Q6" i="5"/>
  <c r="P6" i="5"/>
  <c r="P10" i="4" s="1"/>
  <c r="O6" i="5"/>
  <c r="N6" i="5"/>
  <c r="B10" i="4" s="1"/>
  <c r="M6" i="5"/>
  <c r="AD8"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E85" i="4"/>
  <c r="BB10" i="4"/>
  <c r="W10" i="4"/>
  <c r="I10" i="4"/>
  <c r="BB8" i="4"/>
  <c r="AT8" i="4"/>
  <c r="W8" i="4"/>
  <c r="P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<sst xmlns="http://schemas.openxmlformats.org/spreadsheetml/2006/main" count="220" uniqueCount="108">
  <si>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</si>
  <si>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</si>
  <si>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</si>
  <si>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</si>
  <si>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</si>
  <si>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</si>
  <si>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</si>
  <si>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</si>
  <si>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</si>
  <si>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</si>
  <si>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</si>
  <si>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</si>
  <si>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</si>
  <si>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</si>
  <si>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</si>
  <si>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</si>
  <si>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</si>
  <si>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</si>
  <si>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</si>
  <si>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</si>
  <si>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</si>
  <si>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</si>
  <si>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</si>
  <si>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</si>
  <si>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</si>
  <si>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</si>
  <si>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</si>
  <si>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</si>
  <si>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</si>
  <si>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</si>
  <si>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</si>
  <si>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</si>
  <si>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</si>
  <si>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</si>
  <si>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</si>
  <si>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</si>
  <si>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</si>
  <si>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</si>
  <si>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</si>
  <si>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</si>
  <si>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</si>
  <si>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</si>
  <si>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</si>
  <si>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</si>
  <si>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</si>
  <si>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</si>
  <si>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</si>
  <si>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</si>
  <si>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</si>
  <si>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</si>
  <si>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</si>
  <si>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</si>
  <si>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</si>
  <si>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</si>
  <si>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</si>
  <si>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</si>
  <si>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</si>
  <si>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</si>
  <si>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</si>
  <si>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</si>
  <si>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</si>
  <si>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</si>
  <si>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</si>
  <si>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</si>
  <si>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</si>
  <si>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</si>
  <si>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</si>
  <si>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</si>
  <si>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</si>
  <si>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</si>
  <si>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</si>
  <si>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</si>
  <si>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</si>
  <si>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</si>
  <si>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</si>
  <si>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</si>
  <si>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</si>
  <si>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</si>
  <si>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</si>
  <si>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</si>
  <si>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</si>
  <si>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</si>
  <si>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</si>
  <si>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</si>
  <si>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</si>
  <si>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</si>
  <si>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</si>
  <si>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</si>
  <si>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</si>
  <si>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</si>
  <si>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</si>
  <si>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</si>
  <si>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</si>
  <si>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都城市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</si>
  <si>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</si>
  <si>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</si>
  <si>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</si>
  <si>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</si>
  <si>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</si>
  <si>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</si>
  <si>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</si>
  <si>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</si>
  <si>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</si>
  <si>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</si>
  <si>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</si>
  <si>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経営については、現在まで概ね健全な数値を保持し、適正な状況を継続してきました。
　しかし、給水人口の減少や節水型家電の普及などを背景に、給水収益は年々減少傾向にある一方、老朽施設の更新や耐震化など施設投資の需要は増加していくなど厳しい状況を迎えていることから、更なる費用削減を図っていく必要があります。
　また、施設投資については、限られた財源の中で計画的かつ効率的に推進していくために、施設の長寿命化対策やアセットマネジメントの活用を図っていく必要があります。
　今後、経営戦略に基づき、更なる効率的な事業運営に努めていきます。</t>
    <rPh sb="233" eb="235">
      <t>コンゴ</t>
    </rPh>
    <rPh sb="241" eb="242">
      <t>モト</t>
    </rPh>
    <rPh sb="245" eb="246">
      <t>サラ</t>
    </rPh>
    <rPh sb="248" eb="251">
      <t>コウリツテキ</t>
    </rPh>
    <rPh sb="252" eb="254">
      <t>ジギョウ</t>
    </rPh>
    <rPh sb="254" eb="256">
      <t>ウンエイ</t>
    </rPh>
    <rPh sb="257" eb="258">
      <t>ツト</t>
    </rPh>
    <phoneticPr fontId="4"/>
  </si>
  <si>
    <t>　経常損益については、「経常収支比率」が100％以上を維持しており、収支状況が黒字であることを示しています。累積欠損金は発生していませんが、「料金回収率」が100％を下回りました。経常費用の大幅な増加が要因であるため、経費負担の区分の見直し、更なる費用の削減に努める必要があります。
「流動比率」については、年度によって増減があるものの、当該値は常に100％を超えており、十分な支払能力を有しています。
「企業債残高対給水収益比率」については、今後の老朽施設の更新や耐震化などの大規模事業に備えて資本の増蓄を意識的に行ってきたため、類似団体の平均を上回る状況にありますが、企業債の適切な活用を図りつつ、今後の大規模事業を計画的に推進してまいります。
「給水原価」は、類似団体より低い状況にあります。経年を比較しても概ね安定しており、費用の効率性は図られている状態ですが、今後も更新投資等にあてる財源の確保のため、更なる費用の削減などに努めていく必要があります。「施設利用率」は類似団体の平均を上回って推移しており、適正な規模となっています。
「有収率」は88％台で推移しており、大きな改善はみられていません。漏水調査や老朽管の更新などを計画的に継続して行い「有収率」の向上に努めることで、供給した配水量の効率性を高めていく必要があります。</t>
    <rPh sb="58" eb="59">
      <t>キン</t>
    </rPh>
    <rPh sb="83" eb="85">
      <t>シタマワ</t>
    </rPh>
    <rPh sb="90" eb="92">
      <t>ケイジョウ</t>
    </rPh>
    <rPh sb="92" eb="94">
      <t>ヒヨウ</t>
    </rPh>
    <rPh sb="95" eb="97">
      <t>オオハバ</t>
    </rPh>
    <rPh sb="98" eb="100">
      <t>ゾウカ</t>
    </rPh>
    <rPh sb="101" eb="103">
      <t>ヨウイン</t>
    </rPh>
    <rPh sb="109" eb="111">
      <t>ケイヒ</t>
    </rPh>
    <rPh sb="111" eb="113">
      <t>フタン</t>
    </rPh>
    <rPh sb="114" eb="116">
      <t>クブン</t>
    </rPh>
    <rPh sb="117" eb="119">
      <t>ミナオ</t>
    </rPh>
    <rPh sb="121" eb="122">
      <t>サラ</t>
    </rPh>
    <rPh sb="124" eb="126">
      <t>ヒヨウ</t>
    </rPh>
    <rPh sb="127" eb="129">
      <t>サクゲン</t>
    </rPh>
    <rPh sb="130" eb="131">
      <t>ツト</t>
    </rPh>
    <rPh sb="133" eb="135">
      <t>ヒツヨウ</t>
    </rPh>
    <rPh sb="438" eb="440">
      <t>ルイジ</t>
    </rPh>
    <rPh sb="440" eb="442">
      <t>ダンタイ</t>
    </rPh>
    <rPh sb="443" eb="445">
      <t>ヘイキン</t>
    </rPh>
    <rPh sb="446" eb="448">
      <t>ウワマワ</t>
    </rPh>
    <rPh sb="450" eb="452">
      <t>スイイ</t>
    </rPh>
    <rPh sb="544" eb="546">
      <t>キョウキュウ</t>
    </rPh>
    <rPh sb="548" eb="550">
      <t>ハイスイ</t>
    </rPh>
    <rPh sb="550" eb="551">
      <t>リョウ</t>
    </rPh>
    <phoneticPr fontId="4"/>
  </si>
  <si>
    <t>「有形固定資産減価償却率」、「管路経年化率」が年々増加傾向にあることからわかるとおり、施設の老朽化が進んでいます。また、「管路更新率」は類似団体と比較して低いことから、管路の更新投資の実施状況は遅れている状態です。
　現在まで行ってきた漏水調査や老朽管の計画更新を継続しつつ、アセットマネジメントに基づき、大規模な老朽施設の更新についても計画的に推進してまいります。</t>
    <rPh sb="68" eb="70">
      <t>ルイジ</t>
    </rPh>
    <rPh sb="70" eb="72">
      <t>ダンタイ</t>
    </rPh>
    <rPh sb="73" eb="75">
      <t>ヒカク</t>
    </rPh>
    <rPh sb="77" eb="78">
      <t>ヒク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</si>
</sst>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Border="1" applyAlignment="1">
      <alignment horizontal="left" vertical="center"/>
    </xf>
    <xf numFmtId="0" fontId="16" fillId="0" borderId="10" xfId="0" applyFont="1" applyBorder="1" applyAlignment="1">
      <alignment horizontal="left" vertical="center"/>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0.33</c:v>
                </c:pt>
                <c:pt idx="1">
                  <c:v>0.34</c:v>
                </c:pt>
                <c:pt idx="2">
                  <c:v>0.17</c:v>
                </c:pt>
                <c:pt idx="3">
                  <c:v>0.13</c:v>
                </c:pt>
                <c:pt idx="4">
                  <c:v>0.48</c:v>
                </c:pt>
              </c:numCache>
            </c:numRef>
          </c:val>
          <c:extLst>
            <c:ext xmlns:c16="http://schemas.microsoft.com/office/drawing/2014/chart" uri="{C3380CC4-5D6E-409C-BE32-E72D297353CC}">
              <c16:uniqueId val="{00000000-E245-4235-A0F8-76292CA3F0DD}"/>
            </c:ext>
          </c:extLst>
        </c:ser>
        <c:dLbls>
          <c:showLegendKey val="0"/>
          <c:showVal val="0"/>
          <c:showCatName val="0"/>
          <c:showSerName val="0"/>
          <c:showPercent val="0"/>
          <c:showBubbleSize val="0"/>
        </c:dLbls>
        <c:gapWidth val="150"/>
        <c:axId val="224858856"/>
        <c:axId val="225007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0.67</c:v>
                </c:pt>
                <c:pt idx="2">
                  <c:v>0.67</c:v>
                </c:pt>
                <c:pt idx="3">
                  <c:v>0.65</c:v>
                </c:pt>
                <c:pt idx="4">
                  <c:v>0.7</c:v>
                </c:pt>
              </c:numCache>
            </c:numRef>
          </c:val>
          <c:smooth val="0"/>
          <c:extLst>
            <c:ext xmlns:c16="http://schemas.microsoft.com/office/drawing/2014/chart" uri="{C3380CC4-5D6E-409C-BE32-E72D297353CC}">
              <c16:uniqueId val="{00000001-E245-4235-A0F8-76292CA3F0DD}"/>
            </c:ext>
          </c:extLst>
        </c:ser>
        <c:dLbls>
          <c:showLegendKey val="0"/>
          <c:showVal val="0"/>
          <c:showCatName val="0"/>
          <c:showSerName val="0"/>
          <c:showPercent val="0"/>
          <c:showBubbleSize val="0"/>
        </c:dLbls>
        <c:marker val="1"/>
        <c:smooth val="0"/>
        <c:axId val="224858856"/>
        <c:axId val="225007680"/>
      </c:lineChart>
      <c:dateAx>
        <c:axId val="224858856"/>
        <c:scaling>
          <c:orientation val="minMax"/>
        </c:scaling>
        <c:delete val="1"/>
        <c:axPos val="b"/>
        <c:numFmt formatCode="ge" sourceLinked="1"/>
        <c:majorTickMark val="none"/>
        <c:minorTickMark val="none"/>
        <c:tickLblPos val="none"/>
        <c:crossAx val="225007680"/>
        <c:crosses val="autoZero"/>
        <c:auto val="1"/>
        <c:lblOffset val="100"/>
        <c:baseTimeUnit val="years"/>
      </c:dateAx>
      <c:valAx>
        <c:axId val="22500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858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77.97</c:v>
                </c:pt>
                <c:pt idx="1">
                  <c:v>78.349999999999994</c:v>
                </c:pt>
                <c:pt idx="2">
                  <c:v>78.58</c:v>
                </c:pt>
                <c:pt idx="3">
                  <c:v>81.48</c:v>
                </c:pt>
                <c:pt idx="4">
                  <c:v>80.069999999999993</c:v>
                </c:pt>
              </c:numCache>
            </c:numRef>
          </c:val>
          <c:extLst>
            <c:ext xmlns:c16="http://schemas.microsoft.com/office/drawing/2014/chart" uri="{C3380CC4-5D6E-409C-BE32-E72D297353CC}">
              <c16:uniqueId val="{00000000-D94B-43E8-8EAC-AF9C4CAE9F83}"/>
            </c:ext>
          </c:extLst>
        </c:ser>
        <c:dLbls>
          <c:showLegendKey val="0"/>
          <c:showVal val="0"/>
          <c:showCatName val="0"/>
          <c:showSerName val="0"/>
          <c:showPercent val="0"/>
          <c:showBubbleSize val="0"/>
        </c:dLbls>
        <c:gapWidth val="150"/>
        <c:axId val="225862184"/>
        <c:axId val="22586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61.61</c:v>
                </c:pt>
                <c:pt idx="1">
                  <c:v>62.34</c:v>
                </c:pt>
                <c:pt idx="2">
                  <c:v>62.46</c:v>
                </c:pt>
                <c:pt idx="3">
                  <c:v>62.88</c:v>
                </c:pt>
                <c:pt idx="4">
                  <c:v>62.32</c:v>
                </c:pt>
              </c:numCache>
            </c:numRef>
          </c:val>
          <c:smooth val="0"/>
          <c:extLst>
            <c:ext xmlns:c16="http://schemas.microsoft.com/office/drawing/2014/chart" uri="{C3380CC4-5D6E-409C-BE32-E72D297353CC}">
              <c16:uniqueId val="{00000001-D94B-43E8-8EAC-AF9C4CAE9F83}"/>
            </c:ext>
          </c:extLst>
        </c:ser>
        <c:dLbls>
          <c:showLegendKey val="0"/>
          <c:showVal val="0"/>
          <c:showCatName val="0"/>
          <c:showSerName val="0"/>
          <c:showPercent val="0"/>
          <c:showBubbleSize val="0"/>
        </c:dLbls>
        <c:marker val="1"/>
        <c:smooth val="0"/>
        <c:axId val="225862184"/>
        <c:axId val="225862576"/>
      </c:lineChart>
      <c:dateAx>
        <c:axId val="225862184"/>
        <c:scaling>
          <c:orientation val="minMax"/>
        </c:scaling>
        <c:delete val="1"/>
        <c:axPos val="b"/>
        <c:numFmt formatCode="ge" sourceLinked="1"/>
        <c:majorTickMark val="none"/>
        <c:minorTickMark val="none"/>
        <c:tickLblPos val="none"/>
        <c:crossAx val="225862576"/>
        <c:crosses val="autoZero"/>
        <c:auto val="1"/>
        <c:lblOffset val="100"/>
        <c:baseTimeUnit val="years"/>
      </c:dateAx>
      <c:valAx>
        <c:axId val="22586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862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88.95</c:v>
                </c:pt>
                <c:pt idx="1">
                  <c:v>88.64</c:v>
                </c:pt>
                <c:pt idx="2">
                  <c:v>88.04</c:v>
                </c:pt>
                <c:pt idx="3">
                  <c:v>88.21</c:v>
                </c:pt>
                <c:pt idx="4">
                  <c:v>88.66</c:v>
                </c:pt>
              </c:numCache>
            </c:numRef>
          </c:val>
          <c:extLst>
            <c:ext xmlns:c16="http://schemas.microsoft.com/office/drawing/2014/chart" uri="{C3380CC4-5D6E-409C-BE32-E72D297353CC}">
              <c16:uniqueId val="{00000000-6514-444B-86E7-9A04DF8D71A9}"/>
            </c:ext>
          </c:extLst>
        </c:ser>
        <c:dLbls>
          <c:showLegendKey val="0"/>
          <c:showVal val="0"/>
          <c:showCatName val="0"/>
          <c:showSerName val="0"/>
          <c:showPercent val="0"/>
          <c:showBubbleSize val="0"/>
        </c:dLbls>
        <c:gapWidth val="150"/>
        <c:axId val="225863752"/>
        <c:axId val="225864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90.23</c:v>
                </c:pt>
                <c:pt idx="1">
                  <c:v>90.15</c:v>
                </c:pt>
                <c:pt idx="2">
                  <c:v>90.62</c:v>
                </c:pt>
                <c:pt idx="3">
                  <c:v>90.13</c:v>
                </c:pt>
                <c:pt idx="4">
                  <c:v>90.19</c:v>
                </c:pt>
              </c:numCache>
            </c:numRef>
          </c:val>
          <c:smooth val="0"/>
          <c:extLst>
            <c:ext xmlns:c16="http://schemas.microsoft.com/office/drawing/2014/chart" uri="{C3380CC4-5D6E-409C-BE32-E72D297353CC}">
              <c16:uniqueId val="{00000001-6514-444B-86E7-9A04DF8D71A9}"/>
            </c:ext>
          </c:extLst>
        </c:ser>
        <c:dLbls>
          <c:showLegendKey val="0"/>
          <c:showVal val="0"/>
          <c:showCatName val="0"/>
          <c:showSerName val="0"/>
          <c:showPercent val="0"/>
          <c:showBubbleSize val="0"/>
        </c:dLbls>
        <c:marker val="1"/>
        <c:smooth val="0"/>
        <c:axId val="225863752"/>
        <c:axId val="225864144"/>
      </c:lineChart>
      <c:dateAx>
        <c:axId val="225863752"/>
        <c:scaling>
          <c:orientation val="minMax"/>
        </c:scaling>
        <c:delete val="1"/>
        <c:axPos val="b"/>
        <c:numFmt formatCode="ge" sourceLinked="1"/>
        <c:majorTickMark val="none"/>
        <c:minorTickMark val="none"/>
        <c:tickLblPos val="none"/>
        <c:crossAx val="225864144"/>
        <c:crosses val="autoZero"/>
        <c:auto val="1"/>
        <c:lblOffset val="100"/>
        <c:baseTimeUnit val="years"/>
      </c:dateAx>
      <c:valAx>
        <c:axId val="22586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863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110.31</c:v>
                </c:pt>
                <c:pt idx="1">
                  <c:v>113.95</c:v>
                </c:pt>
                <c:pt idx="2">
                  <c:v>112.59</c:v>
                </c:pt>
                <c:pt idx="3">
                  <c:v>112.34</c:v>
                </c:pt>
                <c:pt idx="4">
                  <c:v>109.07</c:v>
                </c:pt>
              </c:numCache>
            </c:numRef>
          </c:val>
          <c:extLst>
            <c:ext xmlns:c16="http://schemas.microsoft.com/office/drawing/2014/chart" uri="{C3380CC4-5D6E-409C-BE32-E72D297353CC}">
              <c16:uniqueId val="{00000000-426F-425D-B4E4-717F94843B74}"/>
            </c:ext>
          </c:extLst>
        </c:ser>
        <c:dLbls>
          <c:showLegendKey val="0"/>
          <c:showVal val="0"/>
          <c:showCatName val="0"/>
          <c:showSerName val="0"/>
          <c:showPercent val="0"/>
          <c:showBubbleSize val="0"/>
        </c:dLbls>
        <c:gapWidth val="150"/>
        <c:axId val="224990256"/>
        <c:axId val="225186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114.43</c:v>
                </c:pt>
                <c:pt idx="1">
                  <c:v>114.08</c:v>
                </c:pt>
                <c:pt idx="2">
                  <c:v>115.36</c:v>
                </c:pt>
                <c:pt idx="3">
                  <c:v>113.95</c:v>
                </c:pt>
                <c:pt idx="4">
                  <c:v>112.62</c:v>
                </c:pt>
              </c:numCache>
            </c:numRef>
          </c:val>
          <c:smooth val="0"/>
          <c:extLst>
            <c:ext xmlns:c16="http://schemas.microsoft.com/office/drawing/2014/chart" uri="{C3380CC4-5D6E-409C-BE32-E72D297353CC}">
              <c16:uniqueId val="{00000001-426F-425D-B4E4-717F94843B74}"/>
            </c:ext>
          </c:extLst>
        </c:ser>
        <c:dLbls>
          <c:showLegendKey val="0"/>
          <c:showVal val="0"/>
          <c:showCatName val="0"/>
          <c:showSerName val="0"/>
          <c:showPercent val="0"/>
          <c:showBubbleSize val="0"/>
        </c:dLbls>
        <c:marker val="1"/>
        <c:smooth val="0"/>
        <c:axId val="224990256"/>
        <c:axId val="225186504"/>
      </c:lineChart>
      <c:dateAx>
        <c:axId val="224990256"/>
        <c:scaling>
          <c:orientation val="minMax"/>
        </c:scaling>
        <c:delete val="1"/>
        <c:axPos val="b"/>
        <c:numFmt formatCode="ge" sourceLinked="1"/>
        <c:majorTickMark val="none"/>
        <c:minorTickMark val="none"/>
        <c:tickLblPos val="none"/>
        <c:crossAx val="225186504"/>
        <c:crosses val="autoZero"/>
        <c:auto val="1"/>
        <c:lblOffset val="100"/>
        <c:baseTimeUnit val="years"/>
      </c:dateAx>
      <c:valAx>
        <c:axId val="225186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499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46.57</c:v>
                </c:pt>
                <c:pt idx="1">
                  <c:v>47.39</c:v>
                </c:pt>
                <c:pt idx="2">
                  <c:v>48.43</c:v>
                </c:pt>
                <c:pt idx="3">
                  <c:v>49.47</c:v>
                </c:pt>
                <c:pt idx="4">
                  <c:v>50.39</c:v>
                </c:pt>
              </c:numCache>
            </c:numRef>
          </c:val>
          <c:extLst>
            <c:ext xmlns:c16="http://schemas.microsoft.com/office/drawing/2014/chart" uri="{C3380CC4-5D6E-409C-BE32-E72D297353CC}">
              <c16:uniqueId val="{00000000-5A0F-450C-9CF1-7E6EE846AD49}"/>
            </c:ext>
          </c:extLst>
        </c:ser>
        <c:dLbls>
          <c:showLegendKey val="0"/>
          <c:showVal val="0"/>
          <c:showCatName val="0"/>
          <c:showSerName val="0"/>
          <c:showPercent val="0"/>
          <c:showBubbleSize val="0"/>
        </c:dLbls>
        <c:gapWidth val="150"/>
        <c:axId val="225229496"/>
        <c:axId val="225229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46.36</c:v>
                </c:pt>
                <c:pt idx="1">
                  <c:v>47.37</c:v>
                </c:pt>
                <c:pt idx="2">
                  <c:v>48.01</c:v>
                </c:pt>
                <c:pt idx="3">
                  <c:v>48.01</c:v>
                </c:pt>
                <c:pt idx="4">
                  <c:v>48.86</c:v>
                </c:pt>
              </c:numCache>
            </c:numRef>
          </c:val>
          <c:smooth val="0"/>
          <c:extLst>
            <c:ext xmlns:c16="http://schemas.microsoft.com/office/drawing/2014/chart" uri="{C3380CC4-5D6E-409C-BE32-E72D297353CC}">
              <c16:uniqueId val="{00000001-5A0F-450C-9CF1-7E6EE846AD49}"/>
            </c:ext>
          </c:extLst>
        </c:ser>
        <c:dLbls>
          <c:showLegendKey val="0"/>
          <c:showVal val="0"/>
          <c:showCatName val="0"/>
          <c:showSerName val="0"/>
          <c:showPercent val="0"/>
          <c:showBubbleSize val="0"/>
        </c:dLbls>
        <c:marker val="1"/>
        <c:smooth val="0"/>
        <c:axId val="225229496"/>
        <c:axId val="225229880"/>
      </c:lineChart>
      <c:dateAx>
        <c:axId val="225229496"/>
        <c:scaling>
          <c:orientation val="minMax"/>
        </c:scaling>
        <c:delete val="1"/>
        <c:axPos val="b"/>
        <c:numFmt formatCode="ge" sourceLinked="1"/>
        <c:majorTickMark val="none"/>
        <c:minorTickMark val="none"/>
        <c:tickLblPos val="none"/>
        <c:crossAx val="225229880"/>
        <c:crosses val="autoZero"/>
        <c:auto val="1"/>
        <c:lblOffset val="100"/>
        <c:baseTimeUnit val="years"/>
      </c:dateAx>
      <c:valAx>
        <c:axId val="225229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229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15.88</c:v>
                </c:pt>
                <c:pt idx="1">
                  <c:v>16.62</c:v>
                </c:pt>
                <c:pt idx="2">
                  <c:v>16.36</c:v>
                </c:pt>
                <c:pt idx="3">
                  <c:v>16.38</c:v>
                </c:pt>
                <c:pt idx="4">
                  <c:v>20.16</c:v>
                </c:pt>
              </c:numCache>
            </c:numRef>
          </c:val>
          <c:extLst>
            <c:ext xmlns:c16="http://schemas.microsoft.com/office/drawing/2014/chart" uri="{C3380CC4-5D6E-409C-BE32-E72D297353CC}">
              <c16:uniqueId val="{00000000-D9FB-45D3-8D8B-B3F750401B30}"/>
            </c:ext>
          </c:extLst>
        </c:ser>
        <c:dLbls>
          <c:showLegendKey val="0"/>
          <c:showVal val="0"/>
          <c:showCatName val="0"/>
          <c:showSerName val="0"/>
          <c:showPercent val="0"/>
          <c:showBubbleSize val="0"/>
        </c:dLbls>
        <c:gapWidth val="150"/>
        <c:axId val="225233016"/>
        <c:axId val="129514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13.57</c:v>
                </c:pt>
                <c:pt idx="1">
                  <c:v>14.27</c:v>
                </c:pt>
                <c:pt idx="2">
                  <c:v>16.170000000000002</c:v>
                </c:pt>
                <c:pt idx="3">
                  <c:v>16.600000000000001</c:v>
                </c:pt>
                <c:pt idx="4">
                  <c:v>18.510000000000002</c:v>
                </c:pt>
              </c:numCache>
            </c:numRef>
          </c:val>
          <c:smooth val="0"/>
          <c:extLst>
            <c:ext xmlns:c16="http://schemas.microsoft.com/office/drawing/2014/chart" uri="{C3380CC4-5D6E-409C-BE32-E72D297353CC}">
              <c16:uniqueId val="{00000001-D9FB-45D3-8D8B-B3F750401B30}"/>
            </c:ext>
          </c:extLst>
        </c:ser>
        <c:dLbls>
          <c:showLegendKey val="0"/>
          <c:showVal val="0"/>
          <c:showCatName val="0"/>
          <c:showSerName val="0"/>
          <c:showPercent val="0"/>
          <c:showBubbleSize val="0"/>
        </c:dLbls>
        <c:marker val="1"/>
        <c:smooth val="0"/>
        <c:axId val="225233016"/>
        <c:axId val="129514376"/>
      </c:lineChart>
      <c:dateAx>
        <c:axId val="225233016"/>
        <c:scaling>
          <c:orientation val="minMax"/>
        </c:scaling>
        <c:delete val="1"/>
        <c:axPos val="b"/>
        <c:numFmt formatCode="ge" sourceLinked="1"/>
        <c:majorTickMark val="none"/>
        <c:minorTickMark val="none"/>
        <c:tickLblPos val="none"/>
        <c:crossAx val="129514376"/>
        <c:crosses val="autoZero"/>
        <c:auto val="1"/>
        <c:lblOffset val="100"/>
        <c:baseTimeUnit val="years"/>
      </c:dateAx>
      <c:valAx>
        <c:axId val="129514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233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D86-481A-B021-B9E779951CDD}"/>
            </c:ext>
          </c:extLst>
        </c:ser>
        <c:dLbls>
          <c:showLegendKey val="0"/>
          <c:showVal val="0"/>
          <c:showCatName val="0"/>
          <c:showSerName val="0"/>
          <c:showPercent val="0"/>
          <c:showBubbleSize val="0"/>
        </c:dLbls>
        <c:gapWidth val="150"/>
        <c:axId val="129516728"/>
        <c:axId val="129517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0.13</c:v>
                </c:pt>
                <c:pt idx="1">
                  <c:v>0</c:v>
                </c:pt>
                <c:pt idx="2">
                  <c:v>0</c:v>
                </c:pt>
                <c:pt idx="3">
                  <c:v>0</c:v>
                </c:pt>
                <c:pt idx="4" formatCode="#,##0.00;&quot;△&quot;#,##0.00;&quot;-&quot;">
                  <c:v>0.75</c:v>
                </c:pt>
              </c:numCache>
            </c:numRef>
          </c:val>
          <c:smooth val="0"/>
          <c:extLst>
            <c:ext xmlns:c16="http://schemas.microsoft.com/office/drawing/2014/chart" uri="{C3380CC4-5D6E-409C-BE32-E72D297353CC}">
              <c16:uniqueId val="{00000001-6D86-481A-B021-B9E779951CDD}"/>
            </c:ext>
          </c:extLst>
        </c:ser>
        <c:dLbls>
          <c:showLegendKey val="0"/>
          <c:showVal val="0"/>
          <c:showCatName val="0"/>
          <c:showSerName val="0"/>
          <c:showPercent val="0"/>
          <c:showBubbleSize val="0"/>
        </c:dLbls>
        <c:marker val="1"/>
        <c:smooth val="0"/>
        <c:axId val="129516728"/>
        <c:axId val="129517120"/>
      </c:lineChart>
      <c:dateAx>
        <c:axId val="129516728"/>
        <c:scaling>
          <c:orientation val="minMax"/>
        </c:scaling>
        <c:delete val="1"/>
        <c:axPos val="b"/>
        <c:numFmt formatCode="ge" sourceLinked="1"/>
        <c:majorTickMark val="none"/>
        <c:minorTickMark val="none"/>
        <c:tickLblPos val="none"/>
        <c:crossAx val="129517120"/>
        <c:crosses val="autoZero"/>
        <c:auto val="1"/>
        <c:lblOffset val="100"/>
        <c:baseTimeUnit val="years"/>
      </c:dateAx>
      <c:valAx>
        <c:axId val="1295171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9516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420.22</c:v>
                </c:pt>
                <c:pt idx="1">
                  <c:v>416.94</c:v>
                </c:pt>
                <c:pt idx="2">
                  <c:v>408.09</c:v>
                </c:pt>
                <c:pt idx="3">
                  <c:v>514.80999999999995</c:v>
                </c:pt>
                <c:pt idx="4">
                  <c:v>405.95</c:v>
                </c:pt>
              </c:numCache>
            </c:numRef>
          </c:val>
          <c:extLst>
            <c:ext xmlns:c16="http://schemas.microsoft.com/office/drawing/2014/chart" uri="{C3380CC4-5D6E-409C-BE32-E72D297353CC}">
              <c16:uniqueId val="{00000000-4B51-45D2-88D6-15A922B0CD26}"/>
            </c:ext>
          </c:extLst>
        </c:ser>
        <c:dLbls>
          <c:showLegendKey val="0"/>
          <c:showVal val="0"/>
          <c:showCatName val="0"/>
          <c:showSerName val="0"/>
          <c:showPercent val="0"/>
          <c:showBubbleSize val="0"/>
        </c:dLbls>
        <c:gapWidth val="150"/>
        <c:axId val="129518296"/>
        <c:axId val="225357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289.8</c:v>
                </c:pt>
                <c:pt idx="1">
                  <c:v>299.44</c:v>
                </c:pt>
                <c:pt idx="2">
                  <c:v>311.99</c:v>
                </c:pt>
                <c:pt idx="3">
                  <c:v>307.83</c:v>
                </c:pt>
                <c:pt idx="4">
                  <c:v>318.89</c:v>
                </c:pt>
              </c:numCache>
            </c:numRef>
          </c:val>
          <c:smooth val="0"/>
          <c:extLst>
            <c:ext xmlns:c16="http://schemas.microsoft.com/office/drawing/2014/chart" uri="{C3380CC4-5D6E-409C-BE32-E72D297353CC}">
              <c16:uniqueId val="{00000001-4B51-45D2-88D6-15A922B0CD26}"/>
            </c:ext>
          </c:extLst>
        </c:ser>
        <c:dLbls>
          <c:showLegendKey val="0"/>
          <c:showVal val="0"/>
          <c:showCatName val="0"/>
          <c:showSerName val="0"/>
          <c:showPercent val="0"/>
          <c:showBubbleSize val="0"/>
        </c:dLbls>
        <c:marker val="1"/>
        <c:smooth val="0"/>
        <c:axId val="129518296"/>
        <c:axId val="225357632"/>
      </c:lineChart>
      <c:dateAx>
        <c:axId val="129518296"/>
        <c:scaling>
          <c:orientation val="minMax"/>
        </c:scaling>
        <c:delete val="1"/>
        <c:axPos val="b"/>
        <c:numFmt formatCode="ge" sourceLinked="1"/>
        <c:majorTickMark val="none"/>
        <c:minorTickMark val="none"/>
        <c:tickLblPos val="none"/>
        <c:crossAx val="225357632"/>
        <c:crosses val="autoZero"/>
        <c:auto val="1"/>
        <c:lblOffset val="100"/>
        <c:baseTimeUnit val="years"/>
      </c:dateAx>
      <c:valAx>
        <c:axId val="225357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9518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438.58</c:v>
                </c:pt>
                <c:pt idx="1">
                  <c:v>435.32</c:v>
                </c:pt>
                <c:pt idx="2">
                  <c:v>437.09</c:v>
                </c:pt>
                <c:pt idx="3">
                  <c:v>437.23</c:v>
                </c:pt>
                <c:pt idx="4">
                  <c:v>437.09</c:v>
                </c:pt>
              </c:numCache>
            </c:numRef>
          </c:val>
          <c:extLst>
            <c:ext xmlns:c16="http://schemas.microsoft.com/office/drawing/2014/chart" uri="{C3380CC4-5D6E-409C-BE32-E72D297353CC}">
              <c16:uniqueId val="{00000000-1F4B-459E-99A0-5F0DE44DA5DE}"/>
            </c:ext>
          </c:extLst>
        </c:ser>
        <c:dLbls>
          <c:showLegendKey val="0"/>
          <c:showVal val="0"/>
          <c:showCatName val="0"/>
          <c:showSerName val="0"/>
          <c:showPercent val="0"/>
          <c:showBubbleSize val="0"/>
        </c:dLbls>
        <c:gapWidth val="150"/>
        <c:axId val="129516336"/>
        <c:axId val="129515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301.99</c:v>
                </c:pt>
                <c:pt idx="1">
                  <c:v>298.08999999999997</c:v>
                </c:pt>
                <c:pt idx="2">
                  <c:v>291.77999999999997</c:v>
                </c:pt>
                <c:pt idx="3">
                  <c:v>295.44</c:v>
                </c:pt>
                <c:pt idx="4">
                  <c:v>290.07</c:v>
                </c:pt>
              </c:numCache>
            </c:numRef>
          </c:val>
          <c:smooth val="0"/>
          <c:extLst>
            <c:ext xmlns:c16="http://schemas.microsoft.com/office/drawing/2014/chart" uri="{C3380CC4-5D6E-409C-BE32-E72D297353CC}">
              <c16:uniqueId val="{00000001-1F4B-459E-99A0-5F0DE44DA5DE}"/>
            </c:ext>
          </c:extLst>
        </c:ser>
        <c:dLbls>
          <c:showLegendKey val="0"/>
          <c:showVal val="0"/>
          <c:showCatName val="0"/>
          <c:showSerName val="0"/>
          <c:showPercent val="0"/>
          <c:showBubbleSize val="0"/>
        </c:dLbls>
        <c:marker val="1"/>
        <c:smooth val="0"/>
        <c:axId val="129516336"/>
        <c:axId val="129515944"/>
      </c:lineChart>
      <c:dateAx>
        <c:axId val="129516336"/>
        <c:scaling>
          <c:orientation val="minMax"/>
        </c:scaling>
        <c:delete val="1"/>
        <c:axPos val="b"/>
        <c:numFmt formatCode="ge" sourceLinked="1"/>
        <c:majorTickMark val="none"/>
        <c:minorTickMark val="none"/>
        <c:tickLblPos val="none"/>
        <c:crossAx val="129515944"/>
        <c:crosses val="autoZero"/>
        <c:auto val="1"/>
        <c:lblOffset val="100"/>
        <c:baseTimeUnit val="years"/>
      </c:dateAx>
      <c:valAx>
        <c:axId val="129515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951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102.96</c:v>
                </c:pt>
                <c:pt idx="1">
                  <c:v>107.72</c:v>
                </c:pt>
                <c:pt idx="2">
                  <c:v>103.54</c:v>
                </c:pt>
                <c:pt idx="3">
                  <c:v>105.68</c:v>
                </c:pt>
                <c:pt idx="4">
                  <c:v>98.87</c:v>
                </c:pt>
              </c:numCache>
            </c:numRef>
          </c:val>
          <c:extLst>
            <c:ext xmlns:c16="http://schemas.microsoft.com/office/drawing/2014/chart" uri="{C3380CC4-5D6E-409C-BE32-E72D297353CC}">
              <c16:uniqueId val="{00000000-781E-459A-88A2-D4DA6B3B2E7C}"/>
            </c:ext>
          </c:extLst>
        </c:ser>
        <c:dLbls>
          <c:showLegendKey val="0"/>
          <c:showVal val="0"/>
          <c:showCatName val="0"/>
          <c:showSerName val="0"/>
          <c:showPercent val="0"/>
          <c:showBubbleSize val="0"/>
        </c:dLbls>
        <c:gapWidth val="150"/>
        <c:axId val="129513592"/>
        <c:axId val="225358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107.05</c:v>
                </c:pt>
                <c:pt idx="1">
                  <c:v>106.4</c:v>
                </c:pt>
                <c:pt idx="2">
                  <c:v>107.61</c:v>
                </c:pt>
                <c:pt idx="3">
                  <c:v>106.02</c:v>
                </c:pt>
                <c:pt idx="4">
                  <c:v>104.84</c:v>
                </c:pt>
              </c:numCache>
            </c:numRef>
          </c:val>
          <c:smooth val="0"/>
          <c:extLst>
            <c:ext xmlns:c16="http://schemas.microsoft.com/office/drawing/2014/chart" uri="{C3380CC4-5D6E-409C-BE32-E72D297353CC}">
              <c16:uniqueId val="{00000001-781E-459A-88A2-D4DA6B3B2E7C}"/>
            </c:ext>
          </c:extLst>
        </c:ser>
        <c:dLbls>
          <c:showLegendKey val="0"/>
          <c:showVal val="0"/>
          <c:showCatName val="0"/>
          <c:showSerName val="0"/>
          <c:showPercent val="0"/>
          <c:showBubbleSize val="0"/>
        </c:dLbls>
        <c:marker val="1"/>
        <c:smooth val="0"/>
        <c:axId val="129513592"/>
        <c:axId val="225358808"/>
      </c:lineChart>
      <c:dateAx>
        <c:axId val="129513592"/>
        <c:scaling>
          <c:orientation val="minMax"/>
        </c:scaling>
        <c:delete val="1"/>
        <c:axPos val="b"/>
        <c:numFmt formatCode="ge" sourceLinked="1"/>
        <c:majorTickMark val="none"/>
        <c:minorTickMark val="none"/>
        <c:tickLblPos val="none"/>
        <c:crossAx val="225358808"/>
        <c:crosses val="autoZero"/>
        <c:auto val="1"/>
        <c:lblOffset val="100"/>
        <c:baseTimeUnit val="years"/>
      </c:dateAx>
      <c:valAx>
        <c:axId val="225358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513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125.31</c:v>
                </c:pt>
                <c:pt idx="1">
                  <c:v>119.9</c:v>
                </c:pt>
                <c:pt idx="2">
                  <c:v>125</c:v>
                </c:pt>
                <c:pt idx="3">
                  <c:v>122.12</c:v>
                </c:pt>
                <c:pt idx="4">
                  <c:v>130.47</c:v>
                </c:pt>
              </c:numCache>
            </c:numRef>
          </c:val>
          <c:extLst>
            <c:ext xmlns:c16="http://schemas.microsoft.com/office/drawing/2014/chart" uri="{C3380CC4-5D6E-409C-BE32-E72D297353CC}">
              <c16:uniqueId val="{00000000-3B95-4B62-8A66-86CCBC0F6DC6}"/>
            </c:ext>
          </c:extLst>
        </c:ser>
        <c:dLbls>
          <c:showLegendKey val="0"/>
          <c:showVal val="0"/>
          <c:showCatName val="0"/>
          <c:showSerName val="0"/>
          <c:showPercent val="0"/>
          <c:showBubbleSize val="0"/>
        </c:dLbls>
        <c:gapWidth val="150"/>
        <c:axId val="225359984"/>
        <c:axId val="225360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155.09</c:v>
                </c:pt>
                <c:pt idx="1">
                  <c:v>156.29</c:v>
                </c:pt>
                <c:pt idx="2">
                  <c:v>155.69</c:v>
                </c:pt>
                <c:pt idx="3">
                  <c:v>158.6</c:v>
                </c:pt>
                <c:pt idx="4">
                  <c:v>161.82</c:v>
                </c:pt>
              </c:numCache>
            </c:numRef>
          </c:val>
          <c:smooth val="0"/>
          <c:extLst>
            <c:ext xmlns:c16="http://schemas.microsoft.com/office/drawing/2014/chart" uri="{C3380CC4-5D6E-409C-BE32-E72D297353CC}">
              <c16:uniqueId val="{00000001-3B95-4B62-8A66-86CCBC0F6DC6}"/>
            </c:ext>
          </c:extLst>
        </c:ser>
        <c:dLbls>
          <c:showLegendKey val="0"/>
          <c:showVal val="0"/>
          <c:showCatName val="0"/>
          <c:showSerName val="0"/>
          <c:showPercent val="0"/>
          <c:showBubbleSize val="0"/>
        </c:dLbls>
        <c:marker val="1"/>
        <c:smooth val="0"/>
        <c:axId val="225359984"/>
        <c:axId val="225360376"/>
      </c:lineChart>
      <c:dateAx>
        <c:axId val="225359984"/>
        <c:scaling>
          <c:orientation val="minMax"/>
        </c:scaling>
        <c:delete val="1"/>
        <c:axPos val="b"/>
        <c:numFmt formatCode="ge" sourceLinked="1"/>
        <c:majorTickMark val="none"/>
        <c:minorTickMark val="none"/>
        <c:tickLblPos val="none"/>
        <c:crossAx val="225360376"/>
        <c:crosses val="autoZero"/>
        <c:auto val="1"/>
        <c:lblOffset val="100"/>
        <c:baseTimeUnit val="years"/>
      </c:dateAx>
      <c:valAx>
        <c:axId val="225360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35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1" sqref="B1"/>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2">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2">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5" t="str">
        <f>データ!H6</f>
        <v>宮崎県　都城市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2">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A2</v>
      </c>
      <c r="X8" s="59"/>
      <c r="Y8" s="59"/>
      <c r="Z8" s="59"/>
      <c r="AA8" s="59"/>
      <c r="AB8" s="59"/>
      <c r="AC8" s="59"/>
      <c r="AD8" s="59" t="str">
        <f>データ!$M$6</f>
        <v>非設置</v>
      </c>
      <c r="AE8" s="59"/>
      <c r="AF8" s="59"/>
      <c r="AG8" s="59"/>
      <c r="AH8" s="59"/>
      <c r="AI8" s="59"/>
      <c r="AJ8" s="59"/>
      <c r="AK8" s="4"/>
      <c r="AL8" s="60">
        <f>データ!$R$6</f>
        <v>165433</v>
      </c>
      <c r="AM8" s="60"/>
      <c r="AN8" s="60"/>
      <c r="AO8" s="60"/>
      <c r="AP8" s="60"/>
      <c r="AQ8" s="60"/>
      <c r="AR8" s="60"/>
      <c r="AS8" s="60"/>
      <c r="AT8" s="51">
        <f>データ!$S$6</f>
        <v>653.36</v>
      </c>
      <c r="AU8" s="52"/>
      <c r="AV8" s="52"/>
      <c r="AW8" s="52"/>
      <c r="AX8" s="52"/>
      <c r="AY8" s="52"/>
      <c r="AZ8" s="52"/>
      <c r="BA8" s="52"/>
      <c r="BB8" s="53">
        <f>データ!$T$6</f>
        <v>253.2</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2">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2">
      <c r="A10" s="2"/>
      <c r="B10" s="51" t="str">
        <f>データ!$N$6</f>
        <v>-</v>
      </c>
      <c r="C10" s="52"/>
      <c r="D10" s="52"/>
      <c r="E10" s="52"/>
      <c r="F10" s="52"/>
      <c r="G10" s="52"/>
      <c r="H10" s="52"/>
      <c r="I10" s="51">
        <f>データ!$O$6</f>
        <v>56.82</v>
      </c>
      <c r="J10" s="52"/>
      <c r="K10" s="52"/>
      <c r="L10" s="52"/>
      <c r="M10" s="52"/>
      <c r="N10" s="52"/>
      <c r="O10" s="63"/>
      <c r="P10" s="53">
        <f>データ!$P$6</f>
        <v>92.18</v>
      </c>
      <c r="Q10" s="53"/>
      <c r="R10" s="53"/>
      <c r="S10" s="53"/>
      <c r="T10" s="53"/>
      <c r="U10" s="53"/>
      <c r="V10" s="53"/>
      <c r="W10" s="60">
        <f>データ!$Q$6</f>
        <v>2300</v>
      </c>
      <c r="X10" s="60"/>
      <c r="Y10" s="60"/>
      <c r="Z10" s="60"/>
      <c r="AA10" s="60"/>
      <c r="AB10" s="60"/>
      <c r="AC10" s="60"/>
      <c r="AD10" s="2"/>
      <c r="AE10" s="2"/>
      <c r="AF10" s="2"/>
      <c r="AG10" s="2"/>
      <c r="AH10" s="4"/>
      <c r="AI10" s="4"/>
      <c r="AJ10" s="4"/>
      <c r="AK10" s="4"/>
      <c r="AL10" s="60">
        <f>データ!$U$6</f>
        <v>151988</v>
      </c>
      <c r="AM10" s="60"/>
      <c r="AN10" s="60"/>
      <c r="AO10" s="60"/>
      <c r="AP10" s="60"/>
      <c r="AQ10" s="60"/>
      <c r="AR10" s="60"/>
      <c r="AS10" s="60"/>
      <c r="AT10" s="51">
        <f>データ!$V$6</f>
        <v>380.4</v>
      </c>
      <c r="AU10" s="52"/>
      <c r="AV10" s="52"/>
      <c r="AW10" s="52"/>
      <c r="AX10" s="52"/>
      <c r="AY10" s="52"/>
      <c r="AZ10" s="52"/>
      <c r="BA10" s="52"/>
      <c r="BB10" s="53">
        <f>データ!$W$6</f>
        <v>399.55</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2" t="s">
        <v>23</v>
      </c>
      <c r="BM11" s="72"/>
      <c r="BN11" s="72"/>
      <c r="BO11" s="72"/>
      <c r="BP11" s="72"/>
      <c r="BQ11" s="72"/>
      <c r="BR11" s="72"/>
      <c r="BS11" s="72"/>
      <c r="BT11" s="72"/>
      <c r="BU11" s="72"/>
      <c r="BV11" s="72"/>
      <c r="BW11" s="72"/>
      <c r="BX11" s="72"/>
      <c r="BY11" s="72"/>
      <c r="BZ11" s="7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2"/>
      <c r="BM12" s="72"/>
      <c r="BN12" s="72"/>
      <c r="BO12" s="72"/>
      <c r="BP12" s="72"/>
      <c r="BQ12" s="72"/>
      <c r="BR12" s="72"/>
      <c r="BS12" s="72"/>
      <c r="BT12" s="72"/>
      <c r="BU12" s="72"/>
      <c r="BV12" s="72"/>
      <c r="BW12" s="72"/>
      <c r="BX12" s="72"/>
      <c r="BY12" s="72"/>
      <c r="BZ12" s="7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3"/>
      <c r="BM13" s="73"/>
      <c r="BN13" s="73"/>
      <c r="BO13" s="73"/>
      <c r="BP13" s="73"/>
      <c r="BQ13" s="73"/>
      <c r="BR13" s="73"/>
      <c r="BS13" s="73"/>
      <c r="BT13" s="73"/>
      <c r="BU13" s="73"/>
      <c r="BV13" s="73"/>
      <c r="BW13" s="73"/>
      <c r="BX13" s="73"/>
      <c r="BY13" s="73"/>
      <c r="BZ13" s="73"/>
    </row>
    <row r="14" spans="1:78" ht="13.5" customHeight="1" x14ac:dyDescent="0.2">
      <c r="A14" s="2"/>
      <c r="B14" s="74" t="s">
        <v>24</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6"/>
      <c r="BK14" s="2"/>
      <c r="BL14" s="66" t="s">
        <v>25</v>
      </c>
      <c r="BM14" s="67"/>
      <c r="BN14" s="67"/>
      <c r="BO14" s="67"/>
      <c r="BP14" s="67"/>
      <c r="BQ14" s="67"/>
      <c r="BR14" s="67"/>
      <c r="BS14" s="67"/>
      <c r="BT14" s="67"/>
      <c r="BU14" s="67"/>
      <c r="BV14" s="67"/>
      <c r="BW14" s="67"/>
      <c r="BX14" s="67"/>
      <c r="BY14" s="67"/>
      <c r="BZ14" s="68"/>
    </row>
    <row r="15" spans="1:78" ht="13.5" customHeight="1" x14ac:dyDescent="0.2">
      <c r="A15" s="2"/>
      <c r="B15" s="77"/>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9"/>
      <c r="BK15" s="2"/>
      <c r="BL15" s="69"/>
      <c r="BM15" s="70"/>
      <c r="BN15" s="70"/>
      <c r="BO15" s="70"/>
      <c r="BP15" s="70"/>
      <c r="BQ15" s="70"/>
      <c r="BR15" s="70"/>
      <c r="BS15" s="70"/>
      <c r="BT15" s="70"/>
      <c r="BU15" s="70"/>
      <c r="BV15" s="70"/>
      <c r="BW15" s="70"/>
      <c r="BX15" s="70"/>
      <c r="BY15" s="70"/>
      <c r="BZ15" s="71"/>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8" t="s">
        <v>106</v>
      </c>
      <c r="BM16" s="89"/>
      <c r="BN16" s="89"/>
      <c r="BO16" s="89"/>
      <c r="BP16" s="89"/>
      <c r="BQ16" s="89"/>
      <c r="BR16" s="89"/>
      <c r="BS16" s="89"/>
      <c r="BT16" s="89"/>
      <c r="BU16" s="89"/>
      <c r="BV16" s="89"/>
      <c r="BW16" s="89"/>
      <c r="BX16" s="89"/>
      <c r="BY16" s="89"/>
      <c r="BZ16" s="90"/>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8"/>
      <c r="BM17" s="89"/>
      <c r="BN17" s="89"/>
      <c r="BO17" s="89"/>
      <c r="BP17" s="89"/>
      <c r="BQ17" s="89"/>
      <c r="BR17" s="89"/>
      <c r="BS17" s="89"/>
      <c r="BT17" s="89"/>
      <c r="BU17" s="89"/>
      <c r="BV17" s="89"/>
      <c r="BW17" s="89"/>
      <c r="BX17" s="89"/>
      <c r="BY17" s="89"/>
      <c r="BZ17" s="90"/>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8"/>
      <c r="BM18" s="89"/>
      <c r="BN18" s="89"/>
      <c r="BO18" s="89"/>
      <c r="BP18" s="89"/>
      <c r="BQ18" s="89"/>
      <c r="BR18" s="89"/>
      <c r="BS18" s="89"/>
      <c r="BT18" s="89"/>
      <c r="BU18" s="89"/>
      <c r="BV18" s="89"/>
      <c r="BW18" s="89"/>
      <c r="BX18" s="89"/>
      <c r="BY18" s="89"/>
      <c r="BZ18" s="90"/>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8"/>
      <c r="BM19" s="89"/>
      <c r="BN19" s="89"/>
      <c r="BO19" s="89"/>
      <c r="BP19" s="89"/>
      <c r="BQ19" s="89"/>
      <c r="BR19" s="89"/>
      <c r="BS19" s="89"/>
      <c r="BT19" s="89"/>
      <c r="BU19" s="89"/>
      <c r="BV19" s="89"/>
      <c r="BW19" s="89"/>
      <c r="BX19" s="89"/>
      <c r="BY19" s="89"/>
      <c r="BZ19" s="90"/>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8"/>
      <c r="BM20" s="89"/>
      <c r="BN20" s="89"/>
      <c r="BO20" s="89"/>
      <c r="BP20" s="89"/>
      <c r="BQ20" s="89"/>
      <c r="BR20" s="89"/>
      <c r="BS20" s="89"/>
      <c r="BT20" s="89"/>
      <c r="BU20" s="89"/>
      <c r="BV20" s="89"/>
      <c r="BW20" s="89"/>
      <c r="BX20" s="89"/>
      <c r="BY20" s="89"/>
      <c r="BZ20" s="90"/>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8"/>
      <c r="BM21" s="89"/>
      <c r="BN21" s="89"/>
      <c r="BO21" s="89"/>
      <c r="BP21" s="89"/>
      <c r="BQ21" s="89"/>
      <c r="BR21" s="89"/>
      <c r="BS21" s="89"/>
      <c r="BT21" s="89"/>
      <c r="BU21" s="89"/>
      <c r="BV21" s="89"/>
      <c r="BW21" s="89"/>
      <c r="BX21" s="89"/>
      <c r="BY21" s="89"/>
      <c r="BZ21" s="90"/>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8"/>
      <c r="BM22" s="89"/>
      <c r="BN22" s="89"/>
      <c r="BO22" s="89"/>
      <c r="BP22" s="89"/>
      <c r="BQ22" s="89"/>
      <c r="BR22" s="89"/>
      <c r="BS22" s="89"/>
      <c r="BT22" s="89"/>
      <c r="BU22" s="89"/>
      <c r="BV22" s="89"/>
      <c r="BW22" s="89"/>
      <c r="BX22" s="89"/>
      <c r="BY22" s="89"/>
      <c r="BZ22" s="90"/>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8"/>
      <c r="BM23" s="89"/>
      <c r="BN23" s="89"/>
      <c r="BO23" s="89"/>
      <c r="BP23" s="89"/>
      <c r="BQ23" s="89"/>
      <c r="BR23" s="89"/>
      <c r="BS23" s="89"/>
      <c r="BT23" s="89"/>
      <c r="BU23" s="89"/>
      <c r="BV23" s="89"/>
      <c r="BW23" s="89"/>
      <c r="BX23" s="89"/>
      <c r="BY23" s="89"/>
      <c r="BZ23" s="90"/>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8"/>
      <c r="BM24" s="89"/>
      <c r="BN24" s="89"/>
      <c r="BO24" s="89"/>
      <c r="BP24" s="89"/>
      <c r="BQ24" s="89"/>
      <c r="BR24" s="89"/>
      <c r="BS24" s="89"/>
      <c r="BT24" s="89"/>
      <c r="BU24" s="89"/>
      <c r="BV24" s="89"/>
      <c r="BW24" s="89"/>
      <c r="BX24" s="89"/>
      <c r="BY24" s="89"/>
      <c r="BZ24" s="90"/>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8"/>
      <c r="BM25" s="89"/>
      <c r="BN25" s="89"/>
      <c r="BO25" s="89"/>
      <c r="BP25" s="89"/>
      <c r="BQ25" s="89"/>
      <c r="BR25" s="89"/>
      <c r="BS25" s="89"/>
      <c r="BT25" s="89"/>
      <c r="BU25" s="89"/>
      <c r="BV25" s="89"/>
      <c r="BW25" s="89"/>
      <c r="BX25" s="89"/>
      <c r="BY25" s="89"/>
      <c r="BZ25" s="90"/>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8"/>
      <c r="BM26" s="89"/>
      <c r="BN26" s="89"/>
      <c r="BO26" s="89"/>
      <c r="BP26" s="89"/>
      <c r="BQ26" s="89"/>
      <c r="BR26" s="89"/>
      <c r="BS26" s="89"/>
      <c r="BT26" s="89"/>
      <c r="BU26" s="89"/>
      <c r="BV26" s="89"/>
      <c r="BW26" s="89"/>
      <c r="BX26" s="89"/>
      <c r="BY26" s="89"/>
      <c r="BZ26" s="90"/>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8"/>
      <c r="BM27" s="89"/>
      <c r="BN27" s="89"/>
      <c r="BO27" s="89"/>
      <c r="BP27" s="89"/>
      <c r="BQ27" s="89"/>
      <c r="BR27" s="89"/>
      <c r="BS27" s="89"/>
      <c r="BT27" s="89"/>
      <c r="BU27" s="89"/>
      <c r="BV27" s="89"/>
      <c r="BW27" s="89"/>
      <c r="BX27" s="89"/>
      <c r="BY27" s="89"/>
      <c r="BZ27" s="90"/>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8"/>
      <c r="BM28" s="89"/>
      <c r="BN28" s="89"/>
      <c r="BO28" s="89"/>
      <c r="BP28" s="89"/>
      <c r="BQ28" s="89"/>
      <c r="BR28" s="89"/>
      <c r="BS28" s="89"/>
      <c r="BT28" s="89"/>
      <c r="BU28" s="89"/>
      <c r="BV28" s="89"/>
      <c r="BW28" s="89"/>
      <c r="BX28" s="89"/>
      <c r="BY28" s="89"/>
      <c r="BZ28" s="90"/>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8"/>
      <c r="BM29" s="89"/>
      <c r="BN29" s="89"/>
      <c r="BO29" s="89"/>
      <c r="BP29" s="89"/>
      <c r="BQ29" s="89"/>
      <c r="BR29" s="89"/>
      <c r="BS29" s="89"/>
      <c r="BT29" s="89"/>
      <c r="BU29" s="89"/>
      <c r="BV29" s="89"/>
      <c r="BW29" s="89"/>
      <c r="BX29" s="89"/>
      <c r="BY29" s="89"/>
      <c r="BZ29" s="90"/>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8"/>
      <c r="BM30" s="89"/>
      <c r="BN30" s="89"/>
      <c r="BO30" s="89"/>
      <c r="BP30" s="89"/>
      <c r="BQ30" s="89"/>
      <c r="BR30" s="89"/>
      <c r="BS30" s="89"/>
      <c r="BT30" s="89"/>
      <c r="BU30" s="89"/>
      <c r="BV30" s="89"/>
      <c r="BW30" s="89"/>
      <c r="BX30" s="89"/>
      <c r="BY30" s="89"/>
      <c r="BZ30" s="90"/>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8"/>
      <c r="BM31" s="89"/>
      <c r="BN31" s="89"/>
      <c r="BO31" s="89"/>
      <c r="BP31" s="89"/>
      <c r="BQ31" s="89"/>
      <c r="BR31" s="89"/>
      <c r="BS31" s="89"/>
      <c r="BT31" s="89"/>
      <c r="BU31" s="89"/>
      <c r="BV31" s="89"/>
      <c r="BW31" s="89"/>
      <c r="BX31" s="89"/>
      <c r="BY31" s="89"/>
      <c r="BZ31" s="90"/>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8"/>
      <c r="BM32" s="89"/>
      <c r="BN32" s="89"/>
      <c r="BO32" s="89"/>
      <c r="BP32" s="89"/>
      <c r="BQ32" s="89"/>
      <c r="BR32" s="89"/>
      <c r="BS32" s="89"/>
      <c r="BT32" s="89"/>
      <c r="BU32" s="89"/>
      <c r="BV32" s="89"/>
      <c r="BW32" s="89"/>
      <c r="BX32" s="89"/>
      <c r="BY32" s="89"/>
      <c r="BZ32" s="90"/>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8"/>
      <c r="BM33" s="89"/>
      <c r="BN33" s="89"/>
      <c r="BO33" s="89"/>
      <c r="BP33" s="89"/>
      <c r="BQ33" s="89"/>
      <c r="BR33" s="89"/>
      <c r="BS33" s="89"/>
      <c r="BT33" s="89"/>
      <c r="BU33" s="89"/>
      <c r="BV33" s="89"/>
      <c r="BW33" s="89"/>
      <c r="BX33" s="89"/>
      <c r="BY33" s="89"/>
      <c r="BZ33" s="90"/>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8"/>
      <c r="BM34" s="89"/>
      <c r="BN34" s="89"/>
      <c r="BO34" s="89"/>
      <c r="BP34" s="89"/>
      <c r="BQ34" s="89"/>
      <c r="BR34" s="89"/>
      <c r="BS34" s="89"/>
      <c r="BT34" s="89"/>
      <c r="BU34" s="89"/>
      <c r="BV34" s="89"/>
      <c r="BW34" s="89"/>
      <c r="BX34" s="89"/>
      <c r="BY34" s="89"/>
      <c r="BZ34" s="90"/>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8"/>
      <c r="BM35" s="89"/>
      <c r="BN35" s="89"/>
      <c r="BO35" s="89"/>
      <c r="BP35" s="89"/>
      <c r="BQ35" s="89"/>
      <c r="BR35" s="89"/>
      <c r="BS35" s="89"/>
      <c r="BT35" s="89"/>
      <c r="BU35" s="89"/>
      <c r="BV35" s="89"/>
      <c r="BW35" s="89"/>
      <c r="BX35" s="89"/>
      <c r="BY35" s="89"/>
      <c r="BZ35" s="90"/>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8"/>
      <c r="BM36" s="89"/>
      <c r="BN36" s="89"/>
      <c r="BO36" s="89"/>
      <c r="BP36" s="89"/>
      <c r="BQ36" s="89"/>
      <c r="BR36" s="89"/>
      <c r="BS36" s="89"/>
      <c r="BT36" s="89"/>
      <c r="BU36" s="89"/>
      <c r="BV36" s="89"/>
      <c r="BW36" s="89"/>
      <c r="BX36" s="89"/>
      <c r="BY36" s="89"/>
      <c r="BZ36" s="90"/>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8"/>
      <c r="BM37" s="89"/>
      <c r="BN37" s="89"/>
      <c r="BO37" s="89"/>
      <c r="BP37" s="89"/>
      <c r="BQ37" s="89"/>
      <c r="BR37" s="89"/>
      <c r="BS37" s="89"/>
      <c r="BT37" s="89"/>
      <c r="BU37" s="89"/>
      <c r="BV37" s="89"/>
      <c r="BW37" s="89"/>
      <c r="BX37" s="89"/>
      <c r="BY37" s="89"/>
      <c r="BZ37" s="90"/>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8"/>
      <c r="BM38" s="89"/>
      <c r="BN38" s="89"/>
      <c r="BO38" s="89"/>
      <c r="BP38" s="89"/>
      <c r="BQ38" s="89"/>
      <c r="BR38" s="89"/>
      <c r="BS38" s="89"/>
      <c r="BT38" s="89"/>
      <c r="BU38" s="89"/>
      <c r="BV38" s="89"/>
      <c r="BW38" s="89"/>
      <c r="BX38" s="89"/>
      <c r="BY38" s="89"/>
      <c r="BZ38" s="90"/>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8"/>
      <c r="BM39" s="89"/>
      <c r="BN39" s="89"/>
      <c r="BO39" s="89"/>
      <c r="BP39" s="89"/>
      <c r="BQ39" s="89"/>
      <c r="BR39" s="89"/>
      <c r="BS39" s="89"/>
      <c r="BT39" s="89"/>
      <c r="BU39" s="89"/>
      <c r="BV39" s="89"/>
      <c r="BW39" s="89"/>
      <c r="BX39" s="89"/>
      <c r="BY39" s="89"/>
      <c r="BZ39" s="90"/>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8"/>
      <c r="BM40" s="89"/>
      <c r="BN40" s="89"/>
      <c r="BO40" s="89"/>
      <c r="BP40" s="89"/>
      <c r="BQ40" s="89"/>
      <c r="BR40" s="89"/>
      <c r="BS40" s="89"/>
      <c r="BT40" s="89"/>
      <c r="BU40" s="89"/>
      <c r="BV40" s="89"/>
      <c r="BW40" s="89"/>
      <c r="BX40" s="89"/>
      <c r="BY40" s="89"/>
      <c r="BZ40" s="90"/>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8"/>
      <c r="BM41" s="89"/>
      <c r="BN41" s="89"/>
      <c r="BO41" s="89"/>
      <c r="BP41" s="89"/>
      <c r="BQ41" s="89"/>
      <c r="BR41" s="89"/>
      <c r="BS41" s="89"/>
      <c r="BT41" s="89"/>
      <c r="BU41" s="89"/>
      <c r="BV41" s="89"/>
      <c r="BW41" s="89"/>
      <c r="BX41" s="89"/>
      <c r="BY41" s="89"/>
      <c r="BZ41" s="90"/>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8"/>
      <c r="BM42" s="89"/>
      <c r="BN42" s="89"/>
      <c r="BO42" s="89"/>
      <c r="BP42" s="89"/>
      <c r="BQ42" s="89"/>
      <c r="BR42" s="89"/>
      <c r="BS42" s="89"/>
      <c r="BT42" s="89"/>
      <c r="BU42" s="89"/>
      <c r="BV42" s="89"/>
      <c r="BW42" s="89"/>
      <c r="BX42" s="89"/>
      <c r="BY42" s="89"/>
      <c r="BZ42" s="90"/>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8"/>
      <c r="BM43" s="89"/>
      <c r="BN43" s="89"/>
      <c r="BO43" s="89"/>
      <c r="BP43" s="89"/>
      <c r="BQ43" s="89"/>
      <c r="BR43" s="89"/>
      <c r="BS43" s="89"/>
      <c r="BT43" s="89"/>
      <c r="BU43" s="89"/>
      <c r="BV43" s="89"/>
      <c r="BW43" s="89"/>
      <c r="BX43" s="89"/>
      <c r="BY43" s="89"/>
      <c r="BZ43" s="90"/>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8"/>
      <c r="BM44" s="89"/>
      <c r="BN44" s="89"/>
      <c r="BO44" s="89"/>
      <c r="BP44" s="89"/>
      <c r="BQ44" s="89"/>
      <c r="BR44" s="89"/>
      <c r="BS44" s="89"/>
      <c r="BT44" s="89"/>
      <c r="BU44" s="89"/>
      <c r="BV44" s="89"/>
      <c r="BW44" s="89"/>
      <c r="BX44" s="89"/>
      <c r="BY44" s="89"/>
      <c r="BZ44" s="90"/>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91" t="s">
        <v>26</v>
      </c>
      <c r="BM45" s="92"/>
      <c r="BN45" s="92"/>
      <c r="BO45" s="92"/>
      <c r="BP45" s="92"/>
      <c r="BQ45" s="92"/>
      <c r="BR45" s="92"/>
      <c r="BS45" s="92"/>
      <c r="BT45" s="92"/>
      <c r="BU45" s="92"/>
      <c r="BV45" s="92"/>
      <c r="BW45" s="92"/>
      <c r="BX45" s="92"/>
      <c r="BY45" s="92"/>
      <c r="BZ45" s="93"/>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94"/>
      <c r="BM46" s="95"/>
      <c r="BN46" s="95"/>
      <c r="BO46" s="95"/>
      <c r="BP46" s="95"/>
      <c r="BQ46" s="95"/>
      <c r="BR46" s="95"/>
      <c r="BS46" s="95"/>
      <c r="BT46" s="95"/>
      <c r="BU46" s="95"/>
      <c r="BV46" s="95"/>
      <c r="BW46" s="95"/>
      <c r="BX46" s="95"/>
      <c r="BY46" s="95"/>
      <c r="BZ46" s="96"/>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8" t="s">
        <v>107</v>
      </c>
      <c r="BM47" s="89"/>
      <c r="BN47" s="89"/>
      <c r="BO47" s="89"/>
      <c r="BP47" s="89"/>
      <c r="BQ47" s="89"/>
      <c r="BR47" s="89"/>
      <c r="BS47" s="89"/>
      <c r="BT47" s="89"/>
      <c r="BU47" s="89"/>
      <c r="BV47" s="89"/>
      <c r="BW47" s="89"/>
      <c r="BX47" s="89"/>
      <c r="BY47" s="89"/>
      <c r="BZ47" s="90"/>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8"/>
      <c r="BM48" s="89"/>
      <c r="BN48" s="89"/>
      <c r="BO48" s="89"/>
      <c r="BP48" s="89"/>
      <c r="BQ48" s="89"/>
      <c r="BR48" s="89"/>
      <c r="BS48" s="89"/>
      <c r="BT48" s="89"/>
      <c r="BU48" s="89"/>
      <c r="BV48" s="89"/>
      <c r="BW48" s="89"/>
      <c r="BX48" s="89"/>
      <c r="BY48" s="89"/>
      <c r="BZ48" s="90"/>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8"/>
      <c r="BM49" s="89"/>
      <c r="BN49" s="89"/>
      <c r="BO49" s="89"/>
      <c r="BP49" s="89"/>
      <c r="BQ49" s="89"/>
      <c r="BR49" s="89"/>
      <c r="BS49" s="89"/>
      <c r="BT49" s="89"/>
      <c r="BU49" s="89"/>
      <c r="BV49" s="89"/>
      <c r="BW49" s="89"/>
      <c r="BX49" s="89"/>
      <c r="BY49" s="89"/>
      <c r="BZ49" s="90"/>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8"/>
      <c r="BM50" s="89"/>
      <c r="BN50" s="89"/>
      <c r="BO50" s="89"/>
      <c r="BP50" s="89"/>
      <c r="BQ50" s="89"/>
      <c r="BR50" s="89"/>
      <c r="BS50" s="89"/>
      <c r="BT50" s="89"/>
      <c r="BU50" s="89"/>
      <c r="BV50" s="89"/>
      <c r="BW50" s="89"/>
      <c r="BX50" s="89"/>
      <c r="BY50" s="89"/>
      <c r="BZ50" s="90"/>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8"/>
      <c r="BM51" s="89"/>
      <c r="BN51" s="89"/>
      <c r="BO51" s="89"/>
      <c r="BP51" s="89"/>
      <c r="BQ51" s="89"/>
      <c r="BR51" s="89"/>
      <c r="BS51" s="89"/>
      <c r="BT51" s="89"/>
      <c r="BU51" s="89"/>
      <c r="BV51" s="89"/>
      <c r="BW51" s="89"/>
      <c r="BX51" s="89"/>
      <c r="BY51" s="89"/>
      <c r="BZ51" s="90"/>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8"/>
      <c r="BM52" s="89"/>
      <c r="BN52" s="89"/>
      <c r="BO52" s="89"/>
      <c r="BP52" s="89"/>
      <c r="BQ52" s="89"/>
      <c r="BR52" s="89"/>
      <c r="BS52" s="89"/>
      <c r="BT52" s="89"/>
      <c r="BU52" s="89"/>
      <c r="BV52" s="89"/>
      <c r="BW52" s="89"/>
      <c r="BX52" s="89"/>
      <c r="BY52" s="89"/>
      <c r="BZ52" s="90"/>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8"/>
      <c r="BM53" s="89"/>
      <c r="BN53" s="89"/>
      <c r="BO53" s="89"/>
      <c r="BP53" s="89"/>
      <c r="BQ53" s="89"/>
      <c r="BR53" s="89"/>
      <c r="BS53" s="89"/>
      <c r="BT53" s="89"/>
      <c r="BU53" s="89"/>
      <c r="BV53" s="89"/>
      <c r="BW53" s="89"/>
      <c r="BX53" s="89"/>
      <c r="BY53" s="89"/>
      <c r="BZ53" s="90"/>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8"/>
      <c r="BM54" s="89"/>
      <c r="BN54" s="89"/>
      <c r="BO54" s="89"/>
      <c r="BP54" s="89"/>
      <c r="BQ54" s="89"/>
      <c r="BR54" s="89"/>
      <c r="BS54" s="89"/>
      <c r="BT54" s="89"/>
      <c r="BU54" s="89"/>
      <c r="BV54" s="89"/>
      <c r="BW54" s="89"/>
      <c r="BX54" s="89"/>
      <c r="BY54" s="89"/>
      <c r="BZ54" s="90"/>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8"/>
      <c r="BM55" s="89"/>
      <c r="BN55" s="89"/>
      <c r="BO55" s="89"/>
      <c r="BP55" s="89"/>
      <c r="BQ55" s="89"/>
      <c r="BR55" s="89"/>
      <c r="BS55" s="89"/>
      <c r="BT55" s="89"/>
      <c r="BU55" s="89"/>
      <c r="BV55" s="89"/>
      <c r="BW55" s="89"/>
      <c r="BX55" s="89"/>
      <c r="BY55" s="89"/>
      <c r="BZ55" s="90"/>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8"/>
      <c r="BM56" s="89"/>
      <c r="BN56" s="89"/>
      <c r="BO56" s="89"/>
      <c r="BP56" s="89"/>
      <c r="BQ56" s="89"/>
      <c r="BR56" s="89"/>
      <c r="BS56" s="89"/>
      <c r="BT56" s="89"/>
      <c r="BU56" s="89"/>
      <c r="BV56" s="89"/>
      <c r="BW56" s="89"/>
      <c r="BX56" s="89"/>
      <c r="BY56" s="89"/>
      <c r="BZ56" s="90"/>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8"/>
      <c r="BM57" s="89"/>
      <c r="BN57" s="89"/>
      <c r="BO57" s="89"/>
      <c r="BP57" s="89"/>
      <c r="BQ57" s="89"/>
      <c r="BR57" s="89"/>
      <c r="BS57" s="89"/>
      <c r="BT57" s="89"/>
      <c r="BU57" s="89"/>
      <c r="BV57" s="89"/>
      <c r="BW57" s="89"/>
      <c r="BX57" s="89"/>
      <c r="BY57" s="89"/>
      <c r="BZ57" s="90"/>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8"/>
      <c r="BM58" s="89"/>
      <c r="BN58" s="89"/>
      <c r="BO58" s="89"/>
      <c r="BP58" s="89"/>
      <c r="BQ58" s="89"/>
      <c r="BR58" s="89"/>
      <c r="BS58" s="89"/>
      <c r="BT58" s="89"/>
      <c r="BU58" s="89"/>
      <c r="BV58" s="89"/>
      <c r="BW58" s="89"/>
      <c r="BX58" s="89"/>
      <c r="BY58" s="89"/>
      <c r="BZ58" s="90"/>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8"/>
      <c r="BM59" s="89"/>
      <c r="BN59" s="89"/>
      <c r="BO59" s="89"/>
      <c r="BP59" s="89"/>
      <c r="BQ59" s="89"/>
      <c r="BR59" s="89"/>
      <c r="BS59" s="89"/>
      <c r="BT59" s="89"/>
      <c r="BU59" s="89"/>
      <c r="BV59" s="89"/>
      <c r="BW59" s="89"/>
      <c r="BX59" s="89"/>
      <c r="BY59" s="89"/>
      <c r="BZ59" s="90"/>
    </row>
    <row r="60" spans="1:78" ht="13.5" customHeight="1" x14ac:dyDescent="0.2">
      <c r="A60" s="2"/>
      <c r="B60" s="77" t="s">
        <v>27</v>
      </c>
      <c r="C60" s="78"/>
      <c r="D60" s="78"/>
      <c r="E60" s="78"/>
      <c r="F60" s="78"/>
      <c r="G60" s="78"/>
      <c r="H60" s="78"/>
      <c r="I60" s="78"/>
      <c r="J60" s="78"/>
      <c r="K60" s="78"/>
      <c r="L60" s="78"/>
      <c r="M60" s="78"/>
      <c r="N60" s="78"/>
      <c r="O60" s="78"/>
      <c r="P60" s="78"/>
      <c r="Q60" s="78"/>
      <c r="R60" s="78"/>
      <c r="S60" s="78"/>
      <c r="T60" s="78"/>
      <c r="U60" s="78"/>
      <c r="V60" s="78"/>
      <c r="W60" s="78"/>
      <c r="X60" s="78"/>
      <c r="Y60" s="78"/>
      <c r="Z60" s="78"/>
      <c r="AA60" s="78"/>
      <c r="AB60" s="78"/>
      <c r="AC60" s="78"/>
      <c r="AD60" s="78"/>
      <c r="AE60" s="78"/>
      <c r="AF60" s="78"/>
      <c r="AG60" s="78"/>
      <c r="AH60" s="78"/>
      <c r="AI60" s="78"/>
      <c r="AJ60" s="78"/>
      <c r="AK60" s="78"/>
      <c r="AL60" s="78"/>
      <c r="AM60" s="78"/>
      <c r="AN60" s="78"/>
      <c r="AO60" s="78"/>
      <c r="AP60" s="78"/>
      <c r="AQ60" s="78"/>
      <c r="AR60" s="78"/>
      <c r="AS60" s="78"/>
      <c r="AT60" s="78"/>
      <c r="AU60" s="78"/>
      <c r="AV60" s="78"/>
      <c r="AW60" s="78"/>
      <c r="AX60" s="78"/>
      <c r="AY60" s="78"/>
      <c r="AZ60" s="78"/>
      <c r="BA60" s="78"/>
      <c r="BB60" s="78"/>
      <c r="BC60" s="78"/>
      <c r="BD60" s="78"/>
      <c r="BE60" s="78"/>
      <c r="BF60" s="78"/>
      <c r="BG60" s="78"/>
      <c r="BH60" s="78"/>
      <c r="BI60" s="78"/>
      <c r="BJ60" s="79"/>
      <c r="BK60" s="2"/>
      <c r="BL60" s="88"/>
      <c r="BM60" s="89"/>
      <c r="BN60" s="89"/>
      <c r="BO60" s="89"/>
      <c r="BP60" s="89"/>
      <c r="BQ60" s="89"/>
      <c r="BR60" s="89"/>
      <c r="BS60" s="89"/>
      <c r="BT60" s="89"/>
      <c r="BU60" s="89"/>
      <c r="BV60" s="89"/>
      <c r="BW60" s="89"/>
      <c r="BX60" s="89"/>
      <c r="BY60" s="89"/>
      <c r="BZ60" s="90"/>
    </row>
    <row r="61" spans="1:78" ht="13.5" customHeight="1" x14ac:dyDescent="0.2">
      <c r="A61" s="2"/>
      <c r="B61" s="77"/>
      <c r="C61" s="78"/>
      <c r="D61" s="78"/>
      <c r="E61" s="78"/>
      <c r="F61" s="78"/>
      <c r="G61" s="78"/>
      <c r="H61" s="78"/>
      <c r="I61" s="78"/>
      <c r="J61" s="78"/>
      <c r="K61" s="78"/>
      <c r="L61" s="78"/>
      <c r="M61" s="78"/>
      <c r="N61" s="78"/>
      <c r="O61" s="78"/>
      <c r="P61" s="78"/>
      <c r="Q61" s="78"/>
      <c r="R61" s="78"/>
      <c r="S61" s="78"/>
      <c r="T61" s="78"/>
      <c r="U61" s="78"/>
      <c r="V61" s="78"/>
      <c r="W61" s="78"/>
      <c r="X61" s="78"/>
      <c r="Y61" s="78"/>
      <c r="Z61" s="78"/>
      <c r="AA61" s="78"/>
      <c r="AB61" s="78"/>
      <c r="AC61" s="78"/>
      <c r="AD61" s="78"/>
      <c r="AE61" s="78"/>
      <c r="AF61" s="78"/>
      <c r="AG61" s="78"/>
      <c r="AH61" s="78"/>
      <c r="AI61" s="78"/>
      <c r="AJ61" s="78"/>
      <c r="AK61" s="78"/>
      <c r="AL61" s="78"/>
      <c r="AM61" s="78"/>
      <c r="AN61" s="78"/>
      <c r="AO61" s="78"/>
      <c r="AP61" s="78"/>
      <c r="AQ61" s="78"/>
      <c r="AR61" s="78"/>
      <c r="AS61" s="78"/>
      <c r="AT61" s="78"/>
      <c r="AU61" s="78"/>
      <c r="AV61" s="78"/>
      <c r="AW61" s="78"/>
      <c r="AX61" s="78"/>
      <c r="AY61" s="78"/>
      <c r="AZ61" s="78"/>
      <c r="BA61" s="78"/>
      <c r="BB61" s="78"/>
      <c r="BC61" s="78"/>
      <c r="BD61" s="78"/>
      <c r="BE61" s="78"/>
      <c r="BF61" s="78"/>
      <c r="BG61" s="78"/>
      <c r="BH61" s="78"/>
      <c r="BI61" s="78"/>
      <c r="BJ61" s="79"/>
      <c r="BK61" s="2"/>
      <c r="BL61" s="88"/>
      <c r="BM61" s="89"/>
      <c r="BN61" s="89"/>
      <c r="BO61" s="89"/>
      <c r="BP61" s="89"/>
      <c r="BQ61" s="89"/>
      <c r="BR61" s="89"/>
      <c r="BS61" s="89"/>
      <c r="BT61" s="89"/>
      <c r="BU61" s="89"/>
      <c r="BV61" s="89"/>
      <c r="BW61" s="89"/>
      <c r="BX61" s="89"/>
      <c r="BY61" s="89"/>
      <c r="BZ61" s="90"/>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8"/>
      <c r="BM62" s="89"/>
      <c r="BN62" s="89"/>
      <c r="BO62" s="89"/>
      <c r="BP62" s="89"/>
      <c r="BQ62" s="89"/>
      <c r="BR62" s="89"/>
      <c r="BS62" s="89"/>
      <c r="BT62" s="89"/>
      <c r="BU62" s="89"/>
      <c r="BV62" s="89"/>
      <c r="BW62" s="89"/>
      <c r="BX62" s="89"/>
      <c r="BY62" s="89"/>
      <c r="BZ62" s="90"/>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8"/>
      <c r="BM63" s="89"/>
      <c r="BN63" s="89"/>
      <c r="BO63" s="89"/>
      <c r="BP63" s="89"/>
      <c r="BQ63" s="89"/>
      <c r="BR63" s="89"/>
      <c r="BS63" s="89"/>
      <c r="BT63" s="89"/>
      <c r="BU63" s="89"/>
      <c r="BV63" s="89"/>
      <c r="BW63" s="89"/>
      <c r="BX63" s="89"/>
      <c r="BY63" s="89"/>
      <c r="BZ63" s="90"/>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91" t="s">
        <v>28</v>
      </c>
      <c r="BM64" s="92"/>
      <c r="BN64" s="92"/>
      <c r="BO64" s="92"/>
      <c r="BP64" s="92"/>
      <c r="BQ64" s="92"/>
      <c r="BR64" s="92"/>
      <c r="BS64" s="92"/>
      <c r="BT64" s="92"/>
      <c r="BU64" s="92"/>
      <c r="BV64" s="92"/>
      <c r="BW64" s="92"/>
      <c r="BX64" s="92"/>
      <c r="BY64" s="92"/>
      <c r="BZ64" s="93"/>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94"/>
      <c r="BM65" s="95"/>
      <c r="BN65" s="95"/>
      <c r="BO65" s="95"/>
      <c r="BP65" s="95"/>
      <c r="BQ65" s="95"/>
      <c r="BR65" s="95"/>
      <c r="BS65" s="95"/>
      <c r="BT65" s="95"/>
      <c r="BU65" s="95"/>
      <c r="BV65" s="95"/>
      <c r="BW65" s="95"/>
      <c r="BX65" s="95"/>
      <c r="BY65" s="95"/>
      <c r="BZ65" s="96"/>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8" t="s">
        <v>105</v>
      </c>
      <c r="BM66" s="89"/>
      <c r="BN66" s="89"/>
      <c r="BO66" s="89"/>
      <c r="BP66" s="89"/>
      <c r="BQ66" s="89"/>
      <c r="BR66" s="89"/>
      <c r="BS66" s="89"/>
      <c r="BT66" s="89"/>
      <c r="BU66" s="89"/>
      <c r="BV66" s="89"/>
      <c r="BW66" s="89"/>
      <c r="BX66" s="89"/>
      <c r="BY66" s="89"/>
      <c r="BZ66" s="90"/>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8"/>
      <c r="BM67" s="89"/>
      <c r="BN67" s="89"/>
      <c r="BO67" s="89"/>
      <c r="BP67" s="89"/>
      <c r="BQ67" s="89"/>
      <c r="BR67" s="89"/>
      <c r="BS67" s="89"/>
      <c r="BT67" s="89"/>
      <c r="BU67" s="89"/>
      <c r="BV67" s="89"/>
      <c r="BW67" s="89"/>
      <c r="BX67" s="89"/>
      <c r="BY67" s="89"/>
      <c r="BZ67" s="90"/>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8"/>
      <c r="BM68" s="89"/>
      <c r="BN68" s="89"/>
      <c r="BO68" s="89"/>
      <c r="BP68" s="89"/>
      <c r="BQ68" s="89"/>
      <c r="BR68" s="89"/>
      <c r="BS68" s="89"/>
      <c r="BT68" s="89"/>
      <c r="BU68" s="89"/>
      <c r="BV68" s="89"/>
      <c r="BW68" s="89"/>
      <c r="BX68" s="89"/>
      <c r="BY68" s="89"/>
      <c r="BZ68" s="90"/>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8"/>
      <c r="BM69" s="89"/>
      <c r="BN69" s="89"/>
      <c r="BO69" s="89"/>
      <c r="BP69" s="89"/>
      <c r="BQ69" s="89"/>
      <c r="BR69" s="89"/>
      <c r="BS69" s="89"/>
      <c r="BT69" s="89"/>
      <c r="BU69" s="89"/>
      <c r="BV69" s="89"/>
      <c r="BW69" s="89"/>
      <c r="BX69" s="89"/>
      <c r="BY69" s="89"/>
      <c r="BZ69" s="90"/>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8"/>
      <c r="BM70" s="89"/>
      <c r="BN70" s="89"/>
      <c r="BO70" s="89"/>
      <c r="BP70" s="89"/>
      <c r="BQ70" s="89"/>
      <c r="BR70" s="89"/>
      <c r="BS70" s="89"/>
      <c r="BT70" s="89"/>
      <c r="BU70" s="89"/>
      <c r="BV70" s="89"/>
      <c r="BW70" s="89"/>
      <c r="BX70" s="89"/>
      <c r="BY70" s="89"/>
      <c r="BZ70" s="90"/>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8"/>
      <c r="BM71" s="89"/>
      <c r="BN71" s="89"/>
      <c r="BO71" s="89"/>
      <c r="BP71" s="89"/>
      <c r="BQ71" s="89"/>
      <c r="BR71" s="89"/>
      <c r="BS71" s="89"/>
      <c r="BT71" s="89"/>
      <c r="BU71" s="89"/>
      <c r="BV71" s="89"/>
      <c r="BW71" s="89"/>
      <c r="BX71" s="89"/>
      <c r="BY71" s="89"/>
      <c r="BZ71" s="90"/>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8"/>
      <c r="BM72" s="89"/>
      <c r="BN72" s="89"/>
      <c r="BO72" s="89"/>
      <c r="BP72" s="89"/>
      <c r="BQ72" s="89"/>
      <c r="BR72" s="89"/>
      <c r="BS72" s="89"/>
      <c r="BT72" s="89"/>
      <c r="BU72" s="89"/>
      <c r="BV72" s="89"/>
      <c r="BW72" s="89"/>
      <c r="BX72" s="89"/>
      <c r="BY72" s="89"/>
      <c r="BZ72" s="90"/>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8"/>
      <c r="BM73" s="89"/>
      <c r="BN73" s="89"/>
      <c r="BO73" s="89"/>
      <c r="BP73" s="89"/>
      <c r="BQ73" s="89"/>
      <c r="BR73" s="89"/>
      <c r="BS73" s="89"/>
      <c r="BT73" s="89"/>
      <c r="BU73" s="89"/>
      <c r="BV73" s="89"/>
      <c r="BW73" s="89"/>
      <c r="BX73" s="89"/>
      <c r="BY73" s="89"/>
      <c r="BZ73" s="90"/>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8"/>
      <c r="BM74" s="89"/>
      <c r="BN74" s="89"/>
      <c r="BO74" s="89"/>
      <c r="BP74" s="89"/>
      <c r="BQ74" s="89"/>
      <c r="BR74" s="89"/>
      <c r="BS74" s="89"/>
      <c r="BT74" s="89"/>
      <c r="BU74" s="89"/>
      <c r="BV74" s="89"/>
      <c r="BW74" s="89"/>
      <c r="BX74" s="89"/>
      <c r="BY74" s="89"/>
      <c r="BZ74" s="90"/>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8"/>
      <c r="BM75" s="89"/>
      <c r="BN75" s="89"/>
      <c r="BO75" s="89"/>
      <c r="BP75" s="89"/>
      <c r="BQ75" s="89"/>
      <c r="BR75" s="89"/>
      <c r="BS75" s="89"/>
      <c r="BT75" s="89"/>
      <c r="BU75" s="89"/>
      <c r="BV75" s="89"/>
      <c r="BW75" s="89"/>
      <c r="BX75" s="89"/>
      <c r="BY75" s="89"/>
      <c r="BZ75" s="90"/>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8"/>
      <c r="BM76" s="89"/>
      <c r="BN76" s="89"/>
      <c r="BO76" s="89"/>
      <c r="BP76" s="89"/>
      <c r="BQ76" s="89"/>
      <c r="BR76" s="89"/>
      <c r="BS76" s="89"/>
      <c r="BT76" s="89"/>
      <c r="BU76" s="89"/>
      <c r="BV76" s="89"/>
      <c r="BW76" s="89"/>
      <c r="BX76" s="89"/>
      <c r="BY76" s="89"/>
      <c r="BZ76" s="90"/>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8"/>
      <c r="BM77" s="89"/>
      <c r="BN77" s="89"/>
      <c r="BO77" s="89"/>
      <c r="BP77" s="89"/>
      <c r="BQ77" s="89"/>
      <c r="BR77" s="89"/>
      <c r="BS77" s="89"/>
      <c r="BT77" s="89"/>
      <c r="BU77" s="89"/>
      <c r="BV77" s="89"/>
      <c r="BW77" s="89"/>
      <c r="BX77" s="89"/>
      <c r="BY77" s="89"/>
      <c r="BZ77" s="90"/>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8"/>
      <c r="BM78" s="89"/>
      <c r="BN78" s="89"/>
      <c r="BO78" s="89"/>
      <c r="BP78" s="89"/>
      <c r="BQ78" s="89"/>
      <c r="BR78" s="89"/>
      <c r="BS78" s="89"/>
      <c r="BT78" s="89"/>
      <c r="BU78" s="89"/>
      <c r="BV78" s="89"/>
      <c r="BW78" s="89"/>
      <c r="BX78" s="89"/>
      <c r="BY78" s="89"/>
      <c r="BZ78" s="90"/>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88"/>
      <c r="BM79" s="89"/>
      <c r="BN79" s="89"/>
      <c r="BO79" s="89"/>
      <c r="BP79" s="89"/>
      <c r="BQ79" s="89"/>
      <c r="BR79" s="89"/>
      <c r="BS79" s="89"/>
      <c r="BT79" s="89"/>
      <c r="BU79" s="89"/>
      <c r="BV79" s="89"/>
      <c r="BW79" s="89"/>
      <c r="BX79" s="89"/>
      <c r="BY79" s="89"/>
      <c r="BZ79" s="90"/>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88"/>
      <c r="BM80" s="89"/>
      <c r="BN80" s="89"/>
      <c r="BO80" s="89"/>
      <c r="BP80" s="89"/>
      <c r="BQ80" s="89"/>
      <c r="BR80" s="89"/>
      <c r="BS80" s="89"/>
      <c r="BT80" s="89"/>
      <c r="BU80" s="89"/>
      <c r="BV80" s="89"/>
      <c r="BW80" s="89"/>
      <c r="BX80" s="89"/>
      <c r="BY80" s="89"/>
      <c r="BZ80" s="90"/>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88"/>
      <c r="BM81" s="89"/>
      <c r="BN81" s="89"/>
      <c r="BO81" s="89"/>
      <c r="BP81" s="89"/>
      <c r="BQ81" s="89"/>
      <c r="BR81" s="89"/>
      <c r="BS81" s="89"/>
      <c r="BT81" s="89"/>
      <c r="BU81" s="89"/>
      <c r="BV81" s="89"/>
      <c r="BW81" s="89"/>
      <c r="BX81" s="89"/>
      <c r="BY81" s="89"/>
      <c r="BZ81" s="90"/>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7"/>
      <c r="BM82" s="98"/>
      <c r="BN82" s="98"/>
      <c r="BO82" s="98"/>
      <c r="BP82" s="98"/>
      <c r="BQ82" s="98"/>
      <c r="BR82" s="98"/>
      <c r="BS82" s="98"/>
      <c r="BT82" s="98"/>
      <c r="BU82" s="98"/>
      <c r="BV82" s="98"/>
      <c r="BW82" s="98"/>
      <c r="BX82" s="98"/>
      <c r="BY82" s="98"/>
      <c r="BZ82" s="99"/>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yHWQ15Qr7DJbid7YDHxhNz5iqfZolawC+G4YQ4uoDdtX28cz6m+rLl3b2XIn9c4Oa/AZbj6j7MvUWjVidTJfeA==" saltValue="N3nEdevPiWk+ECkknINdT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1" t="s">
        <v>50</v>
      </c>
      <c r="I3" s="82"/>
      <c r="J3" s="82"/>
      <c r="K3" s="82"/>
      <c r="L3" s="82"/>
      <c r="M3" s="82"/>
      <c r="N3" s="82"/>
      <c r="O3" s="82"/>
      <c r="P3" s="82"/>
      <c r="Q3" s="82"/>
      <c r="R3" s="82"/>
      <c r="S3" s="82"/>
      <c r="T3" s="82"/>
      <c r="U3" s="82"/>
      <c r="V3" s="82"/>
      <c r="W3" s="83"/>
      <c r="X3" s="87" t="s">
        <v>51</v>
      </c>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t="s">
        <v>52</v>
      </c>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row>
    <row r="4" spans="1:144" x14ac:dyDescent="0.2">
      <c r="A4" s="29" t="s">
        <v>53</v>
      </c>
      <c r="B4" s="31"/>
      <c r="C4" s="31"/>
      <c r="D4" s="31"/>
      <c r="E4" s="31"/>
      <c r="F4" s="31"/>
      <c r="G4" s="31"/>
      <c r="H4" s="84"/>
      <c r="I4" s="85"/>
      <c r="J4" s="85"/>
      <c r="K4" s="85"/>
      <c r="L4" s="85"/>
      <c r="M4" s="85"/>
      <c r="N4" s="85"/>
      <c r="O4" s="85"/>
      <c r="P4" s="85"/>
      <c r="Q4" s="85"/>
      <c r="R4" s="85"/>
      <c r="S4" s="85"/>
      <c r="T4" s="85"/>
      <c r="U4" s="85"/>
      <c r="V4" s="85"/>
      <c r="W4" s="86"/>
      <c r="X4" s="80" t="s">
        <v>54</v>
      </c>
      <c r="Y4" s="80"/>
      <c r="Z4" s="80"/>
      <c r="AA4" s="80"/>
      <c r="AB4" s="80"/>
      <c r="AC4" s="80"/>
      <c r="AD4" s="80"/>
      <c r="AE4" s="80"/>
      <c r="AF4" s="80"/>
      <c r="AG4" s="80"/>
      <c r="AH4" s="80"/>
      <c r="AI4" s="80" t="s">
        <v>55</v>
      </c>
      <c r="AJ4" s="80"/>
      <c r="AK4" s="80"/>
      <c r="AL4" s="80"/>
      <c r="AM4" s="80"/>
      <c r="AN4" s="80"/>
      <c r="AO4" s="80"/>
      <c r="AP4" s="80"/>
      <c r="AQ4" s="80"/>
      <c r="AR4" s="80"/>
      <c r="AS4" s="80"/>
      <c r="AT4" s="80" t="s">
        <v>56</v>
      </c>
      <c r="AU4" s="80"/>
      <c r="AV4" s="80"/>
      <c r="AW4" s="80"/>
      <c r="AX4" s="80"/>
      <c r="AY4" s="80"/>
      <c r="AZ4" s="80"/>
      <c r="BA4" s="80"/>
      <c r="BB4" s="80"/>
      <c r="BC4" s="80"/>
      <c r="BD4" s="80"/>
      <c r="BE4" s="80" t="s">
        <v>57</v>
      </c>
      <c r="BF4" s="80"/>
      <c r="BG4" s="80"/>
      <c r="BH4" s="80"/>
      <c r="BI4" s="80"/>
      <c r="BJ4" s="80"/>
      <c r="BK4" s="80"/>
      <c r="BL4" s="80"/>
      <c r="BM4" s="80"/>
      <c r="BN4" s="80"/>
      <c r="BO4" s="80"/>
      <c r="BP4" s="80" t="s">
        <v>58</v>
      </c>
      <c r="BQ4" s="80"/>
      <c r="BR4" s="80"/>
      <c r="BS4" s="80"/>
      <c r="BT4" s="80"/>
      <c r="BU4" s="80"/>
      <c r="BV4" s="80"/>
      <c r="BW4" s="80"/>
      <c r="BX4" s="80"/>
      <c r="BY4" s="80"/>
      <c r="BZ4" s="80"/>
      <c r="CA4" s="80" t="s">
        <v>59</v>
      </c>
      <c r="CB4" s="80"/>
      <c r="CC4" s="80"/>
      <c r="CD4" s="80"/>
      <c r="CE4" s="80"/>
      <c r="CF4" s="80"/>
      <c r="CG4" s="80"/>
      <c r="CH4" s="80"/>
      <c r="CI4" s="80"/>
      <c r="CJ4" s="80"/>
      <c r="CK4" s="80"/>
      <c r="CL4" s="80" t="s">
        <v>60</v>
      </c>
      <c r="CM4" s="80"/>
      <c r="CN4" s="80"/>
      <c r="CO4" s="80"/>
      <c r="CP4" s="80"/>
      <c r="CQ4" s="80"/>
      <c r="CR4" s="80"/>
      <c r="CS4" s="80"/>
      <c r="CT4" s="80"/>
      <c r="CU4" s="80"/>
      <c r="CV4" s="80"/>
      <c r="CW4" s="80" t="s">
        <v>61</v>
      </c>
      <c r="CX4" s="80"/>
      <c r="CY4" s="80"/>
      <c r="CZ4" s="80"/>
      <c r="DA4" s="80"/>
      <c r="DB4" s="80"/>
      <c r="DC4" s="80"/>
      <c r="DD4" s="80"/>
      <c r="DE4" s="80"/>
      <c r="DF4" s="80"/>
      <c r="DG4" s="80"/>
      <c r="DH4" s="80" t="s">
        <v>62</v>
      </c>
      <c r="DI4" s="80"/>
      <c r="DJ4" s="80"/>
      <c r="DK4" s="80"/>
      <c r="DL4" s="80"/>
      <c r="DM4" s="80"/>
      <c r="DN4" s="80"/>
      <c r="DO4" s="80"/>
      <c r="DP4" s="80"/>
      <c r="DQ4" s="80"/>
      <c r="DR4" s="80"/>
      <c r="DS4" s="80" t="s">
        <v>63</v>
      </c>
      <c r="DT4" s="80"/>
      <c r="DU4" s="80"/>
      <c r="DV4" s="80"/>
      <c r="DW4" s="80"/>
      <c r="DX4" s="80"/>
      <c r="DY4" s="80"/>
      <c r="DZ4" s="80"/>
      <c r="EA4" s="80"/>
      <c r="EB4" s="80"/>
      <c r="EC4" s="80"/>
      <c r="ED4" s="80" t="s">
        <v>64</v>
      </c>
      <c r="EE4" s="80"/>
      <c r="EF4" s="80"/>
      <c r="EG4" s="80"/>
      <c r="EH4" s="80"/>
      <c r="EI4" s="80"/>
      <c r="EJ4" s="80"/>
      <c r="EK4" s="80"/>
      <c r="EL4" s="80"/>
      <c r="EM4" s="80"/>
      <c r="EN4" s="80"/>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2018</v>
      </c>
      <c r="C6" s="34">
        <f t="shared" ref="C6:W6" si="3">C7</f>
        <v>452025</v>
      </c>
      <c r="D6" s="34">
        <f t="shared" si="3"/>
        <v>46</v>
      </c>
      <c r="E6" s="34">
        <f t="shared" si="3"/>
        <v>1</v>
      </c>
      <c r="F6" s="34">
        <f t="shared" si="3"/>
        <v>0</v>
      </c>
      <c r="G6" s="34">
        <f t="shared" si="3"/>
        <v>1</v>
      </c>
      <c r="H6" s="34" t="str">
        <f t="shared" si="3"/>
        <v>宮崎県　都城市</v>
      </c>
      <c r="I6" s="34" t="str">
        <f t="shared" si="3"/>
        <v>法適用</v>
      </c>
      <c r="J6" s="34" t="str">
        <f t="shared" si="3"/>
        <v>水道事業</v>
      </c>
      <c r="K6" s="34" t="str">
        <f t="shared" si="3"/>
        <v>末端給水事業</v>
      </c>
      <c r="L6" s="34" t="str">
        <f t="shared" si="3"/>
        <v>A2</v>
      </c>
      <c r="M6" s="34" t="str">
        <f t="shared" si="3"/>
        <v>非設置</v>
      </c>
      <c r="N6" s="35" t="str">
        <f t="shared" si="3"/>
        <v>-</v>
      </c>
      <c r="O6" s="35">
        <f t="shared" si="3"/>
        <v>56.82</v>
      </c>
      <c r="P6" s="35">
        <f t="shared" si="3"/>
        <v>92.18</v>
      </c>
      <c r="Q6" s="35">
        <f t="shared" si="3"/>
        <v>2300</v>
      </c>
      <c r="R6" s="35">
        <f t="shared" si="3"/>
        <v>165433</v>
      </c>
      <c r="S6" s="35">
        <f t="shared" si="3"/>
        <v>653.36</v>
      </c>
      <c r="T6" s="35">
        <f t="shared" si="3"/>
        <v>253.2</v>
      </c>
      <c r="U6" s="35">
        <f t="shared" si="3"/>
        <v>151988</v>
      </c>
      <c r="V6" s="35">
        <f t="shared" si="3"/>
        <v>380.4</v>
      </c>
      <c r="W6" s="35">
        <f t="shared" si="3"/>
        <v>399.55</v>
      </c>
      <c r="X6" s="36">
        <f>IF(X7="",NA(),X7)</f>
        <v>110.31</v>
      </c>
      <c r="Y6" s="36">
        <f t="shared" ref="Y6:AG6" si="4">IF(Y7="",NA(),Y7)</f>
        <v>113.95</v>
      </c>
      <c r="Z6" s="36">
        <f t="shared" si="4"/>
        <v>112.59</v>
      </c>
      <c r="AA6" s="36">
        <f t="shared" si="4"/>
        <v>112.34</v>
      </c>
      <c r="AB6" s="36">
        <f t="shared" si="4"/>
        <v>109.07</v>
      </c>
      <c r="AC6" s="36">
        <f t="shared" si="4"/>
        <v>114.43</v>
      </c>
      <c r="AD6" s="36">
        <f t="shared" si="4"/>
        <v>114.08</v>
      </c>
      <c r="AE6" s="36">
        <f t="shared" si="4"/>
        <v>115.36</v>
      </c>
      <c r="AF6" s="36">
        <f t="shared" si="4"/>
        <v>113.95</v>
      </c>
      <c r="AG6" s="36">
        <f t="shared" si="4"/>
        <v>112.62</v>
      </c>
      <c r="AH6" s="35" t="str">
        <f>IF(AH7="","",IF(AH7="-","【-】","【"&amp;SUBSTITUTE(TEXT(AH7,"#,##0.00"),"-","△")&amp;"】"))</f>
        <v>【112.83】</v>
      </c>
      <c r="AI6" s="35">
        <f>IF(AI7="",NA(),AI7)</f>
        <v>0</v>
      </c>
      <c r="AJ6" s="35">
        <f t="shared" ref="AJ6:AR6" si="5">IF(AJ7="",NA(),AJ7)</f>
        <v>0</v>
      </c>
      <c r="AK6" s="35">
        <f t="shared" si="5"/>
        <v>0</v>
      </c>
      <c r="AL6" s="35">
        <f t="shared" si="5"/>
        <v>0</v>
      </c>
      <c r="AM6" s="35">
        <f t="shared" si="5"/>
        <v>0</v>
      </c>
      <c r="AN6" s="36">
        <f t="shared" si="5"/>
        <v>0.13</v>
      </c>
      <c r="AO6" s="35">
        <f t="shared" si="5"/>
        <v>0</v>
      </c>
      <c r="AP6" s="35">
        <f t="shared" si="5"/>
        <v>0</v>
      </c>
      <c r="AQ6" s="35">
        <f t="shared" si="5"/>
        <v>0</v>
      </c>
      <c r="AR6" s="36">
        <f t="shared" si="5"/>
        <v>0.75</v>
      </c>
      <c r="AS6" s="35" t="str">
        <f>IF(AS7="","",IF(AS7="-","【-】","【"&amp;SUBSTITUTE(TEXT(AS7,"#,##0.00"),"-","△")&amp;"】"))</f>
        <v>【1.05】</v>
      </c>
      <c r="AT6" s="36">
        <f>IF(AT7="",NA(),AT7)</f>
        <v>420.22</v>
      </c>
      <c r="AU6" s="36">
        <f t="shared" ref="AU6:BC6" si="6">IF(AU7="",NA(),AU7)</f>
        <v>416.94</v>
      </c>
      <c r="AV6" s="36">
        <f t="shared" si="6"/>
        <v>408.09</v>
      </c>
      <c r="AW6" s="36">
        <f t="shared" si="6"/>
        <v>514.80999999999995</v>
      </c>
      <c r="AX6" s="36">
        <f t="shared" si="6"/>
        <v>405.95</v>
      </c>
      <c r="AY6" s="36">
        <f t="shared" si="6"/>
        <v>289.8</v>
      </c>
      <c r="AZ6" s="36">
        <f t="shared" si="6"/>
        <v>299.44</v>
      </c>
      <c r="BA6" s="36">
        <f t="shared" si="6"/>
        <v>311.99</v>
      </c>
      <c r="BB6" s="36">
        <f t="shared" si="6"/>
        <v>307.83</v>
      </c>
      <c r="BC6" s="36">
        <f t="shared" si="6"/>
        <v>318.89</v>
      </c>
      <c r="BD6" s="35" t="str">
        <f>IF(BD7="","",IF(BD7="-","【-】","【"&amp;SUBSTITUTE(TEXT(BD7,"#,##0.00"),"-","△")&amp;"】"))</f>
        <v>【261.93】</v>
      </c>
      <c r="BE6" s="36">
        <f>IF(BE7="",NA(),BE7)</f>
        <v>438.58</v>
      </c>
      <c r="BF6" s="36">
        <f t="shared" ref="BF6:BN6" si="7">IF(BF7="",NA(),BF7)</f>
        <v>435.32</v>
      </c>
      <c r="BG6" s="36">
        <f t="shared" si="7"/>
        <v>437.09</v>
      </c>
      <c r="BH6" s="36">
        <f t="shared" si="7"/>
        <v>437.23</v>
      </c>
      <c r="BI6" s="36">
        <f t="shared" si="7"/>
        <v>437.09</v>
      </c>
      <c r="BJ6" s="36">
        <f t="shared" si="7"/>
        <v>301.99</v>
      </c>
      <c r="BK6" s="36">
        <f t="shared" si="7"/>
        <v>298.08999999999997</v>
      </c>
      <c r="BL6" s="36">
        <f t="shared" si="7"/>
        <v>291.77999999999997</v>
      </c>
      <c r="BM6" s="36">
        <f t="shared" si="7"/>
        <v>295.44</v>
      </c>
      <c r="BN6" s="36">
        <f t="shared" si="7"/>
        <v>290.07</v>
      </c>
      <c r="BO6" s="35" t="str">
        <f>IF(BO7="","",IF(BO7="-","【-】","【"&amp;SUBSTITUTE(TEXT(BO7,"#,##0.00"),"-","△")&amp;"】"))</f>
        <v>【270.46】</v>
      </c>
      <c r="BP6" s="36">
        <f>IF(BP7="",NA(),BP7)</f>
        <v>102.96</v>
      </c>
      <c r="BQ6" s="36">
        <f t="shared" ref="BQ6:BY6" si="8">IF(BQ7="",NA(),BQ7)</f>
        <v>107.72</v>
      </c>
      <c r="BR6" s="36">
        <f t="shared" si="8"/>
        <v>103.54</v>
      </c>
      <c r="BS6" s="36">
        <f t="shared" si="8"/>
        <v>105.68</v>
      </c>
      <c r="BT6" s="36">
        <f t="shared" si="8"/>
        <v>98.87</v>
      </c>
      <c r="BU6" s="36">
        <f t="shared" si="8"/>
        <v>107.05</v>
      </c>
      <c r="BV6" s="36">
        <f t="shared" si="8"/>
        <v>106.4</v>
      </c>
      <c r="BW6" s="36">
        <f t="shared" si="8"/>
        <v>107.61</v>
      </c>
      <c r="BX6" s="36">
        <f t="shared" si="8"/>
        <v>106.02</v>
      </c>
      <c r="BY6" s="36">
        <f t="shared" si="8"/>
        <v>104.84</v>
      </c>
      <c r="BZ6" s="35" t="str">
        <f>IF(BZ7="","",IF(BZ7="-","【-】","【"&amp;SUBSTITUTE(TEXT(BZ7,"#,##0.00"),"-","△")&amp;"】"))</f>
        <v>【103.91】</v>
      </c>
      <c r="CA6" s="36">
        <f>IF(CA7="",NA(),CA7)</f>
        <v>125.31</v>
      </c>
      <c r="CB6" s="36">
        <f t="shared" ref="CB6:CJ6" si="9">IF(CB7="",NA(),CB7)</f>
        <v>119.9</v>
      </c>
      <c r="CC6" s="36">
        <f t="shared" si="9"/>
        <v>125</v>
      </c>
      <c r="CD6" s="36">
        <f t="shared" si="9"/>
        <v>122.12</v>
      </c>
      <c r="CE6" s="36">
        <f t="shared" si="9"/>
        <v>130.47</v>
      </c>
      <c r="CF6" s="36">
        <f t="shared" si="9"/>
        <v>155.09</v>
      </c>
      <c r="CG6" s="36">
        <f t="shared" si="9"/>
        <v>156.29</v>
      </c>
      <c r="CH6" s="36">
        <f t="shared" si="9"/>
        <v>155.69</v>
      </c>
      <c r="CI6" s="36">
        <f t="shared" si="9"/>
        <v>158.6</v>
      </c>
      <c r="CJ6" s="36">
        <f t="shared" si="9"/>
        <v>161.82</v>
      </c>
      <c r="CK6" s="35" t="str">
        <f>IF(CK7="","",IF(CK7="-","【-】","【"&amp;SUBSTITUTE(TEXT(CK7,"#,##0.00"),"-","△")&amp;"】"))</f>
        <v>【167.11】</v>
      </c>
      <c r="CL6" s="36">
        <f>IF(CL7="",NA(),CL7)</f>
        <v>77.97</v>
      </c>
      <c r="CM6" s="36">
        <f t="shared" ref="CM6:CU6" si="10">IF(CM7="",NA(),CM7)</f>
        <v>78.349999999999994</v>
      </c>
      <c r="CN6" s="36">
        <f t="shared" si="10"/>
        <v>78.58</v>
      </c>
      <c r="CO6" s="36">
        <f t="shared" si="10"/>
        <v>81.48</v>
      </c>
      <c r="CP6" s="36">
        <f t="shared" si="10"/>
        <v>80.069999999999993</v>
      </c>
      <c r="CQ6" s="36">
        <f t="shared" si="10"/>
        <v>61.61</v>
      </c>
      <c r="CR6" s="36">
        <f t="shared" si="10"/>
        <v>62.34</v>
      </c>
      <c r="CS6" s="36">
        <f t="shared" si="10"/>
        <v>62.46</v>
      </c>
      <c r="CT6" s="36">
        <f t="shared" si="10"/>
        <v>62.88</v>
      </c>
      <c r="CU6" s="36">
        <f t="shared" si="10"/>
        <v>62.32</v>
      </c>
      <c r="CV6" s="35" t="str">
        <f>IF(CV7="","",IF(CV7="-","【-】","【"&amp;SUBSTITUTE(TEXT(CV7,"#,##0.00"),"-","△")&amp;"】"))</f>
        <v>【60.27】</v>
      </c>
      <c r="CW6" s="36">
        <f>IF(CW7="",NA(),CW7)</f>
        <v>88.95</v>
      </c>
      <c r="CX6" s="36">
        <f t="shared" ref="CX6:DF6" si="11">IF(CX7="",NA(),CX7)</f>
        <v>88.64</v>
      </c>
      <c r="CY6" s="36">
        <f t="shared" si="11"/>
        <v>88.04</v>
      </c>
      <c r="CZ6" s="36">
        <f t="shared" si="11"/>
        <v>88.21</v>
      </c>
      <c r="DA6" s="36">
        <f t="shared" si="11"/>
        <v>88.66</v>
      </c>
      <c r="DB6" s="36">
        <f t="shared" si="11"/>
        <v>90.23</v>
      </c>
      <c r="DC6" s="36">
        <f t="shared" si="11"/>
        <v>90.15</v>
      </c>
      <c r="DD6" s="36">
        <f t="shared" si="11"/>
        <v>90.62</v>
      </c>
      <c r="DE6" s="36">
        <f t="shared" si="11"/>
        <v>90.13</v>
      </c>
      <c r="DF6" s="36">
        <f t="shared" si="11"/>
        <v>90.19</v>
      </c>
      <c r="DG6" s="35" t="str">
        <f>IF(DG7="","",IF(DG7="-","【-】","【"&amp;SUBSTITUTE(TEXT(DG7,"#,##0.00"),"-","△")&amp;"】"))</f>
        <v>【89.92】</v>
      </c>
      <c r="DH6" s="36">
        <f>IF(DH7="",NA(),DH7)</f>
        <v>46.57</v>
      </c>
      <c r="DI6" s="36">
        <f t="shared" ref="DI6:DQ6" si="12">IF(DI7="",NA(),DI7)</f>
        <v>47.39</v>
      </c>
      <c r="DJ6" s="36">
        <f t="shared" si="12"/>
        <v>48.43</v>
      </c>
      <c r="DK6" s="36">
        <f t="shared" si="12"/>
        <v>49.47</v>
      </c>
      <c r="DL6" s="36">
        <f t="shared" si="12"/>
        <v>50.39</v>
      </c>
      <c r="DM6" s="36">
        <f t="shared" si="12"/>
        <v>46.36</v>
      </c>
      <c r="DN6" s="36">
        <f t="shared" si="12"/>
        <v>47.37</v>
      </c>
      <c r="DO6" s="36">
        <f t="shared" si="12"/>
        <v>48.01</v>
      </c>
      <c r="DP6" s="36">
        <f t="shared" si="12"/>
        <v>48.01</v>
      </c>
      <c r="DQ6" s="36">
        <f t="shared" si="12"/>
        <v>48.86</v>
      </c>
      <c r="DR6" s="35" t="str">
        <f>IF(DR7="","",IF(DR7="-","【-】","【"&amp;SUBSTITUTE(TEXT(DR7,"#,##0.00"),"-","△")&amp;"】"))</f>
        <v>【48.85】</v>
      </c>
      <c r="DS6" s="36">
        <f>IF(DS7="",NA(),DS7)</f>
        <v>15.88</v>
      </c>
      <c r="DT6" s="36">
        <f t="shared" ref="DT6:EB6" si="13">IF(DT7="",NA(),DT7)</f>
        <v>16.62</v>
      </c>
      <c r="DU6" s="36">
        <f t="shared" si="13"/>
        <v>16.36</v>
      </c>
      <c r="DV6" s="36">
        <f t="shared" si="13"/>
        <v>16.38</v>
      </c>
      <c r="DW6" s="36">
        <f t="shared" si="13"/>
        <v>20.16</v>
      </c>
      <c r="DX6" s="36">
        <f t="shared" si="13"/>
        <v>13.57</v>
      </c>
      <c r="DY6" s="36">
        <f t="shared" si="13"/>
        <v>14.27</v>
      </c>
      <c r="DZ6" s="36">
        <f t="shared" si="13"/>
        <v>16.170000000000002</v>
      </c>
      <c r="EA6" s="36">
        <f t="shared" si="13"/>
        <v>16.600000000000001</v>
      </c>
      <c r="EB6" s="36">
        <f t="shared" si="13"/>
        <v>18.510000000000002</v>
      </c>
      <c r="EC6" s="35" t="str">
        <f>IF(EC7="","",IF(EC7="-","【-】","【"&amp;SUBSTITUTE(TEXT(EC7,"#,##0.00"),"-","△")&amp;"】"))</f>
        <v>【17.80】</v>
      </c>
      <c r="ED6" s="36">
        <f>IF(ED7="",NA(),ED7)</f>
        <v>0.33</v>
      </c>
      <c r="EE6" s="36">
        <f t="shared" ref="EE6:EM6" si="14">IF(EE7="",NA(),EE7)</f>
        <v>0.34</v>
      </c>
      <c r="EF6" s="36">
        <f t="shared" si="14"/>
        <v>0.17</v>
      </c>
      <c r="EG6" s="36">
        <f t="shared" si="14"/>
        <v>0.13</v>
      </c>
      <c r="EH6" s="36">
        <f t="shared" si="14"/>
        <v>0.48</v>
      </c>
      <c r="EI6" s="36">
        <f t="shared" si="14"/>
        <v>0.72</v>
      </c>
      <c r="EJ6" s="36">
        <f t="shared" si="14"/>
        <v>0.67</v>
      </c>
      <c r="EK6" s="36">
        <f t="shared" si="14"/>
        <v>0.67</v>
      </c>
      <c r="EL6" s="36">
        <f t="shared" si="14"/>
        <v>0.65</v>
      </c>
      <c r="EM6" s="36">
        <f t="shared" si="14"/>
        <v>0.7</v>
      </c>
      <c r="EN6" s="35" t="str">
        <f>IF(EN7="","",IF(EN7="-","【-】","【"&amp;SUBSTITUTE(TEXT(EN7,"#,##0.00"),"-","△")&amp;"】"))</f>
        <v>【0.70】</v>
      </c>
    </row>
    <row r="7" spans="1:144" s="37" customFormat="1" x14ac:dyDescent="0.2">
      <c r="A7" s="29"/>
      <c r="B7" s="38">
        <v>2018</v>
      </c>
      <c r="C7" s="38">
        <v>452025</v>
      </c>
      <c r="D7" s="38">
        <v>46</v>
      </c>
      <c r="E7" s="38">
        <v>1</v>
      </c>
      <c r="F7" s="38">
        <v>0</v>
      </c>
      <c r="G7" s="38">
        <v>1</v>
      </c>
      <c r="H7" s="38" t="s">
        <v>93</v>
      </c>
      <c r="I7" s="38" t="s">
        <v>94</v>
      </c>
      <c r="J7" s="38" t="s">
        <v>95</v>
      </c>
      <c r="K7" s="38" t="s">
        <v>96</v>
      </c>
      <c r="L7" s="38" t="s">
        <v>97</v>
      </c>
      <c r="M7" s="38" t="s">
        <v>98</v>
      </c>
      <c r="N7" s="39" t="s">
        <v>99</v>
      </c>
      <c r="O7" s="39">
        <v>56.82</v>
      </c>
      <c r="P7" s="39">
        <v>92.18</v>
      </c>
      <c r="Q7" s="39">
        <v>2300</v>
      </c>
      <c r="R7" s="39">
        <v>165433</v>
      </c>
      <c r="S7" s="39">
        <v>653.36</v>
      </c>
      <c r="T7" s="39">
        <v>253.2</v>
      </c>
      <c r="U7" s="39">
        <v>151988</v>
      </c>
      <c r="V7" s="39">
        <v>380.4</v>
      </c>
      <c r="W7" s="39">
        <v>399.55</v>
      </c>
      <c r="X7" s="39">
        <v>110.31</v>
      </c>
      <c r="Y7" s="39">
        <v>113.95</v>
      </c>
      <c r="Z7" s="39">
        <v>112.59</v>
      </c>
      <c r="AA7" s="39">
        <v>112.34</v>
      </c>
      <c r="AB7" s="39">
        <v>109.07</v>
      </c>
      <c r="AC7" s="39">
        <v>114.43</v>
      </c>
      <c r="AD7" s="39">
        <v>114.08</v>
      </c>
      <c r="AE7" s="39">
        <v>115.36</v>
      </c>
      <c r="AF7" s="39">
        <v>113.95</v>
      </c>
      <c r="AG7" s="39">
        <v>112.62</v>
      </c>
      <c r="AH7" s="39">
        <v>112.83</v>
      </c>
      <c r="AI7" s="39">
        <v>0</v>
      </c>
      <c r="AJ7" s="39">
        <v>0</v>
      </c>
      <c r="AK7" s="39">
        <v>0</v>
      </c>
      <c r="AL7" s="39">
        <v>0</v>
      </c>
      <c r="AM7" s="39">
        <v>0</v>
      </c>
      <c r="AN7" s="39">
        <v>0.13</v>
      </c>
      <c r="AO7" s="39">
        <v>0</v>
      </c>
      <c r="AP7" s="39">
        <v>0</v>
      </c>
      <c r="AQ7" s="39">
        <v>0</v>
      </c>
      <c r="AR7" s="39">
        <v>0.75</v>
      </c>
      <c r="AS7" s="39">
        <v>1.05</v>
      </c>
      <c r="AT7" s="39">
        <v>420.22</v>
      </c>
      <c r="AU7" s="39">
        <v>416.94</v>
      </c>
      <c r="AV7" s="39">
        <v>408.09</v>
      </c>
      <c r="AW7" s="39">
        <v>514.80999999999995</v>
      </c>
      <c r="AX7" s="39">
        <v>405.95</v>
      </c>
      <c r="AY7" s="39">
        <v>289.8</v>
      </c>
      <c r="AZ7" s="39">
        <v>299.44</v>
      </c>
      <c r="BA7" s="39">
        <v>311.99</v>
      </c>
      <c r="BB7" s="39">
        <v>307.83</v>
      </c>
      <c r="BC7" s="39">
        <v>318.89</v>
      </c>
      <c r="BD7" s="39">
        <v>261.93</v>
      </c>
      <c r="BE7" s="39">
        <v>438.58</v>
      </c>
      <c r="BF7" s="39">
        <v>435.32</v>
      </c>
      <c r="BG7" s="39">
        <v>437.09</v>
      </c>
      <c r="BH7" s="39">
        <v>437.23</v>
      </c>
      <c r="BI7" s="39">
        <v>437.09</v>
      </c>
      <c r="BJ7" s="39">
        <v>301.99</v>
      </c>
      <c r="BK7" s="39">
        <v>298.08999999999997</v>
      </c>
      <c r="BL7" s="39">
        <v>291.77999999999997</v>
      </c>
      <c r="BM7" s="39">
        <v>295.44</v>
      </c>
      <c r="BN7" s="39">
        <v>290.07</v>
      </c>
      <c r="BO7" s="39">
        <v>270.45999999999998</v>
      </c>
      <c r="BP7" s="39">
        <v>102.96</v>
      </c>
      <c r="BQ7" s="39">
        <v>107.72</v>
      </c>
      <c r="BR7" s="39">
        <v>103.54</v>
      </c>
      <c r="BS7" s="39">
        <v>105.68</v>
      </c>
      <c r="BT7" s="39">
        <v>98.87</v>
      </c>
      <c r="BU7" s="39">
        <v>107.05</v>
      </c>
      <c r="BV7" s="39">
        <v>106.4</v>
      </c>
      <c r="BW7" s="39">
        <v>107.61</v>
      </c>
      <c r="BX7" s="39">
        <v>106.02</v>
      </c>
      <c r="BY7" s="39">
        <v>104.84</v>
      </c>
      <c r="BZ7" s="39">
        <v>103.91</v>
      </c>
      <c r="CA7" s="39">
        <v>125.31</v>
      </c>
      <c r="CB7" s="39">
        <v>119.9</v>
      </c>
      <c r="CC7" s="39">
        <v>125</v>
      </c>
      <c r="CD7" s="39">
        <v>122.12</v>
      </c>
      <c r="CE7" s="39">
        <v>130.47</v>
      </c>
      <c r="CF7" s="39">
        <v>155.09</v>
      </c>
      <c r="CG7" s="39">
        <v>156.29</v>
      </c>
      <c r="CH7" s="39">
        <v>155.69</v>
      </c>
      <c r="CI7" s="39">
        <v>158.6</v>
      </c>
      <c r="CJ7" s="39">
        <v>161.82</v>
      </c>
      <c r="CK7" s="39">
        <v>167.11</v>
      </c>
      <c r="CL7" s="39">
        <v>77.97</v>
      </c>
      <c r="CM7" s="39">
        <v>78.349999999999994</v>
      </c>
      <c r="CN7" s="39">
        <v>78.58</v>
      </c>
      <c r="CO7" s="39">
        <v>81.48</v>
      </c>
      <c r="CP7" s="39">
        <v>80.069999999999993</v>
      </c>
      <c r="CQ7" s="39">
        <v>61.61</v>
      </c>
      <c r="CR7" s="39">
        <v>62.34</v>
      </c>
      <c r="CS7" s="39">
        <v>62.46</v>
      </c>
      <c r="CT7" s="39">
        <v>62.88</v>
      </c>
      <c r="CU7" s="39">
        <v>62.32</v>
      </c>
      <c r="CV7" s="39">
        <v>60.27</v>
      </c>
      <c r="CW7" s="39">
        <v>88.95</v>
      </c>
      <c r="CX7" s="39">
        <v>88.64</v>
      </c>
      <c r="CY7" s="39">
        <v>88.04</v>
      </c>
      <c r="CZ7" s="39">
        <v>88.21</v>
      </c>
      <c r="DA7" s="39">
        <v>88.66</v>
      </c>
      <c r="DB7" s="39">
        <v>90.23</v>
      </c>
      <c r="DC7" s="39">
        <v>90.15</v>
      </c>
      <c r="DD7" s="39">
        <v>90.62</v>
      </c>
      <c r="DE7" s="39">
        <v>90.13</v>
      </c>
      <c r="DF7" s="39">
        <v>90.19</v>
      </c>
      <c r="DG7" s="39">
        <v>89.92</v>
      </c>
      <c r="DH7" s="39">
        <v>46.57</v>
      </c>
      <c r="DI7" s="39">
        <v>47.39</v>
      </c>
      <c r="DJ7" s="39">
        <v>48.43</v>
      </c>
      <c r="DK7" s="39">
        <v>49.47</v>
      </c>
      <c r="DL7" s="39">
        <v>50.39</v>
      </c>
      <c r="DM7" s="39">
        <v>46.36</v>
      </c>
      <c r="DN7" s="39">
        <v>47.37</v>
      </c>
      <c r="DO7" s="39">
        <v>48.01</v>
      </c>
      <c r="DP7" s="39">
        <v>48.01</v>
      </c>
      <c r="DQ7" s="39">
        <v>48.86</v>
      </c>
      <c r="DR7" s="39">
        <v>48.85</v>
      </c>
      <c r="DS7" s="39">
        <v>15.88</v>
      </c>
      <c r="DT7" s="39">
        <v>16.62</v>
      </c>
      <c r="DU7" s="39">
        <v>16.36</v>
      </c>
      <c r="DV7" s="39">
        <v>16.38</v>
      </c>
      <c r="DW7" s="39">
        <v>20.16</v>
      </c>
      <c r="DX7" s="39">
        <v>13.57</v>
      </c>
      <c r="DY7" s="39">
        <v>14.27</v>
      </c>
      <c r="DZ7" s="39">
        <v>16.170000000000002</v>
      </c>
      <c r="EA7" s="39">
        <v>16.600000000000001</v>
      </c>
      <c r="EB7" s="39">
        <v>18.510000000000002</v>
      </c>
      <c r="EC7" s="39">
        <v>17.8</v>
      </c>
      <c r="ED7" s="39">
        <v>0.33</v>
      </c>
      <c r="EE7" s="39">
        <v>0.34</v>
      </c>
      <c r="EF7" s="39">
        <v>0.17</v>
      </c>
      <c r="EG7" s="39">
        <v>0.13</v>
      </c>
      <c r="EH7" s="39">
        <v>0.48</v>
      </c>
      <c r="EI7" s="39">
        <v>0.72</v>
      </c>
      <c r="EJ7" s="39">
        <v>0.67</v>
      </c>
      <c r="EK7" s="39">
        <v>0.67</v>
      </c>
      <c r="EL7" s="39">
        <v>0.65</v>
      </c>
      <c r="EM7" s="39">
        <v>0.7</v>
      </c>
      <c r="EN7" s="39">
        <v>0.7</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2020-02-28T01:19:59Z</cp:lastPrinted>
  <dcterms:created xsi:type="dcterms:W3CDTF">2019-12-05T04:31:04Z</dcterms:created>
  <dcterms:modified xsi:type="dcterms:W3CDTF">2020-03-04T01:34:00Z</dcterms:modified>
  <cp:category/>
</cp:coreProperties>
</file>