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令和01年度\01 各種照会・回答\R020109【　】（分析依頼）H30決算経営比較分析表\05ホームページ掲載\01【法適用】上水道事業\"/>
    </mc:Choice>
  </mc:AlternateContent>
  <xr:revisionPtr revIDLastSave="0" documentId="13_ncr:1_{9A4E694D-5527-44A3-8AEB-14B83B5E68ED}" xr6:coauthVersionLast="45" xr6:coauthVersionMax="45" xr10:uidLastSave="{00000000-0000-0000-0000-000000000000}"/>
  <workbookProtection workbookAlgorithmName="SHA-512" workbookHashValue="cRkjeru/QtziBsJTrtqCczVXFGmhS/GQLrAwCj616vIZYdZBXk3aL4mloNpzL8HOQKB46MH229Gd/FyfdH2UvQ==" workbookSaltValue="cmUz9ZuC4RMGX20URMRTHg==" workbookSpinCount="100000" lockStructure="1"/>
  <bookViews>
    <workbookView xWindow="-108" yWindow="-108" windowWidth="23256" windowHeight="125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BB10" i="4"/>
  <c r="AT10" i="4"/>
  <c r="AL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<sst xmlns="http://schemas.openxmlformats.org/spreadsheetml/2006/main" count="220" uniqueCount="107">
  <si>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</si>
  <si>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</si>
  <si>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</si>
  <si>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</si>
  <si>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</si>
  <si>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</si>
  <si>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</si>
  <si>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</si>
  <si>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</si>
  <si>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</si>
  <si>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</si>
  <si>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</si>
  <si>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</si>
  <si>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</si>
  <si>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</si>
  <si>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</si>
  <si>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</si>
  <si>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</si>
  <si>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</si>
  <si>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</si>
  <si>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</si>
  <si>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</si>
  <si>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</si>
  <si>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</si>
  <si>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</si>
  <si>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</si>
  <si>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</si>
  <si>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</si>
  <si>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</si>
  <si>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</si>
  <si>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</si>
  <si>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</si>
  <si>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</si>
  <si>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</si>
  <si>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</si>
  <si>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</si>
  <si>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</si>
  <si>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</si>
  <si>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</si>
  <si>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</si>
  <si>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</si>
  <si>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</si>
  <si>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</si>
  <si>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</si>
  <si>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</si>
  <si>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</si>
  <si>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</si>
  <si>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</si>
  <si>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</si>
  <si>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</si>
  <si>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</si>
  <si>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</si>
  <si>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</si>
  <si>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</si>
  <si>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</si>
  <si>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</si>
  <si>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</si>
  <si>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</si>
  <si>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</si>
  <si>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</si>
  <si>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</si>
  <si>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</si>
  <si>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</si>
  <si>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</si>
  <si>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</si>
  <si>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</si>
  <si>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</si>
  <si>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</si>
  <si>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</si>
  <si>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</si>
  <si>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</si>
  <si>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</si>
  <si>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</si>
  <si>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</si>
  <si>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</si>
  <si>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</si>
  <si>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</si>
  <si>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</si>
  <si>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</si>
  <si>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</si>
  <si>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</si>
  <si>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</si>
  <si>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</si>
  <si>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</si>
  <si>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</si>
  <si>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</si>
  <si>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</si>
  <si>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</si>
  <si>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</si>
  <si>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</si>
  <si>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</si>
  <si>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</si>
  <si>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</si>
  <si>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</si>
  <si>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</si>
  <si>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</si>
  <si>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</si>
  <si>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</si>
  <si>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</si>
  <si>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</si>
  <si>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</si>
  <si>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</si>
  <si>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</si>
  <si>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</si>
  <si>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度の簡易水道事業との統合により、収益の増に比較して、費用の増が上回り経営を圧迫し、経営状況は悪化の方向にあります。また、施設の老朽化は年々進み、一元化や耐震化のように優先して実施すべき事業もあり、今後も建設改良への継続した投資は必要な状況です。人口減少による給水収益の減少も見込まれ、経営状況はより厳しくなることが予想されます。令和２年度中に経営審議会を開催し、経営戦略の策定と料金改定の検討も行っていきます。</t>
    <rPh sb="1" eb="3">
      <t>ヘイセイ</t>
    </rPh>
    <rPh sb="5" eb="7">
      <t>ネンド</t>
    </rPh>
    <rPh sb="8" eb="12">
      <t>カ</t>
    </rPh>
    <rPh sb="12" eb="14">
      <t>ジギョウ</t>
    </rPh>
    <rPh sb="16" eb="18">
      <t>トウゴウ</t>
    </rPh>
    <rPh sb="22" eb="24">
      <t>シュウエキ</t>
    </rPh>
    <rPh sb="25" eb="26">
      <t>ゾウ</t>
    </rPh>
    <rPh sb="27" eb="29">
      <t>ヒカク</t>
    </rPh>
    <rPh sb="32" eb="34">
      <t>ヒヨウ</t>
    </rPh>
    <rPh sb="35" eb="36">
      <t>ゾウ</t>
    </rPh>
    <rPh sb="37" eb="39">
      <t>ウワマワ</t>
    </rPh>
    <rPh sb="40" eb="42">
      <t>ケイエイ</t>
    </rPh>
    <rPh sb="43" eb="45">
      <t>アッパク</t>
    </rPh>
    <rPh sb="47" eb="49">
      <t>ケイエイ</t>
    </rPh>
    <rPh sb="49" eb="51">
      <t>ジョウキョウ</t>
    </rPh>
    <rPh sb="52" eb="54">
      <t>アッカ</t>
    </rPh>
    <rPh sb="55" eb="57">
      <t>ホウコウ</t>
    </rPh>
    <rPh sb="66" eb="68">
      <t>シセツ</t>
    </rPh>
    <rPh sb="69" eb="72">
      <t>ロウキュウカ</t>
    </rPh>
    <rPh sb="73" eb="75">
      <t>ネンネン</t>
    </rPh>
    <rPh sb="75" eb="76">
      <t>スス</t>
    </rPh>
    <rPh sb="89" eb="91">
      <t>ユウセン</t>
    </rPh>
    <rPh sb="93" eb="95">
      <t>ジッシ</t>
    </rPh>
    <rPh sb="98" eb="100">
      <t>ジギョウ</t>
    </rPh>
    <rPh sb="104" eb="106">
      <t>コンゴ</t>
    </rPh>
    <rPh sb="107" eb="109">
      <t>ケンセツ</t>
    </rPh>
    <rPh sb="123" eb="125">
      <t>ジョウキョウ</t>
    </rPh>
    <rPh sb="143" eb="145">
      <t>ミコ</t>
    </rPh>
    <rPh sb="148" eb="150">
      <t>ケイエイ</t>
    </rPh>
    <rPh sb="150" eb="152">
      <t>ジョウキョウ</t>
    </rPh>
    <rPh sb="155" eb="156">
      <t>キビ</t>
    </rPh>
    <rPh sb="163" eb="165">
      <t>ヨソウ</t>
    </rPh>
    <rPh sb="170" eb="172">
      <t>レイワ</t>
    </rPh>
    <rPh sb="173" eb="175">
      <t>ネンド</t>
    </rPh>
    <rPh sb="175" eb="176">
      <t>チュウ</t>
    </rPh>
    <rPh sb="177" eb="179">
      <t>ケイエイ</t>
    </rPh>
    <rPh sb="179" eb="182">
      <t>シンギカイ</t>
    </rPh>
    <rPh sb="183" eb="185">
      <t>カイサイ</t>
    </rPh>
    <rPh sb="187" eb="189">
      <t>ケイエイ</t>
    </rPh>
    <rPh sb="189" eb="191">
      <t>センリャク</t>
    </rPh>
    <rPh sb="192" eb="194">
      <t>サクテイ</t>
    </rPh>
    <rPh sb="195" eb="197">
      <t>リョウキン</t>
    </rPh>
    <rPh sb="197" eb="199">
      <t>カイテイ</t>
    </rPh>
    <rPh sb="200" eb="202">
      <t>ケントウ</t>
    </rPh>
    <rPh sb="203" eb="204">
      <t>オコナ</t>
    </rPh>
    <phoneticPr fontId="4"/>
  </si>
  <si>
    <t>　①経常収支比率は、100％を超え経営改善は図られましたが、給水収益の低下が懸念されるため、今後も経営改善の取組が必要です。②累積欠損金はありません。③流動比率は、100％以上を維持しているものの、昨年度よりも現金等の流動資産が減少しています。簡易水道事業を統合した影響で、今後も減少傾向にあると考えられるため、適正な料金収入の確保、並びに費用の抑制等に努める必要があります。④企業債残高対給水収益比率は、年々増加し、類似団体に比べ企業債の残高の割合が多くなっています。耐震、改良、上水道の一元化等の建設改良事業の実施により、今後も高い割合で推移すると見込まれます。⑤料金回収率は、100％を下回っており、適正な料金収入が確保できていないため、費用の抑制や料金の改定等の対応が必要です。⑥給水原価は、前年度より低くなり、類似団体と比較して低くなっています。しかし、給水人口の減少に伴い、有収水量の減少や施設の経年劣化に伴う維持費の増加などが考えられ、今後の給水原価は、現水準より高くなる傾向にあると分析しており、適正な料金収入の確保、並びに費用の抑制等に努める必要があります。⑦施設利用率は類似団体より高くなっており、効率的な運営ができていると言えます。⑧有収率は、年々増加傾向にありますが、今後も漏水やメーター不感等の早期対応を行っていきます。
　平成29年度の簡易水道事業との統合以降、厳しい経営状況が続いています。今後も給水人口の減少によりさらに厳しい状況となることが予想されますが、運営の効率化を図りながら、料金改定の検討も行っていきます。</t>
    <rPh sb="2" eb="4">
      <t>ケイジョウ</t>
    </rPh>
    <rPh sb="4" eb="6">
      <t>シュウシ</t>
    </rPh>
    <rPh sb="6" eb="8">
      <t>ヒリツ</t>
    </rPh>
    <rPh sb="15" eb="16">
      <t>コ</t>
    </rPh>
    <rPh sb="17" eb="19">
      <t>ケイエイ</t>
    </rPh>
    <rPh sb="19" eb="21">
      <t>カイゼン</t>
    </rPh>
    <rPh sb="22" eb="23">
      <t>ハカ</t>
    </rPh>
    <rPh sb="30" eb="32">
      <t>キュウスイ</t>
    </rPh>
    <rPh sb="32" eb="34">
      <t>シュウエキ</t>
    </rPh>
    <rPh sb="35" eb="37">
      <t>テイカ</t>
    </rPh>
    <rPh sb="38" eb="40">
      <t>ケネン</t>
    </rPh>
    <rPh sb="46" eb="48">
      <t>コンゴ</t>
    </rPh>
    <rPh sb="49" eb="51">
      <t>ケイエイ</t>
    </rPh>
    <rPh sb="51" eb="53">
      <t>カイゼン</t>
    </rPh>
    <rPh sb="54" eb="56">
      <t>トリクミ</t>
    </rPh>
    <rPh sb="57" eb="59">
      <t>ヒツヨウ</t>
    </rPh>
    <rPh sb="63" eb="65">
      <t>ルイセキ</t>
    </rPh>
    <rPh sb="65" eb="68">
      <t>ケッソンキン</t>
    </rPh>
    <rPh sb="76" eb="78">
      <t>リュウドウ</t>
    </rPh>
    <rPh sb="78" eb="80">
      <t>ヒリツ</t>
    </rPh>
    <rPh sb="86" eb="88">
      <t>イジョウ</t>
    </rPh>
    <rPh sb="89" eb="91">
      <t>イジ</t>
    </rPh>
    <rPh sb="99" eb="102">
      <t>サクネンド</t>
    </rPh>
    <rPh sb="105" eb="107">
      <t>ゲンキン</t>
    </rPh>
    <rPh sb="107" eb="108">
      <t>トウ</t>
    </rPh>
    <rPh sb="109" eb="111">
      <t>リュウドウ</t>
    </rPh>
    <rPh sb="111" eb="113">
      <t>シサン</t>
    </rPh>
    <rPh sb="114" eb="116">
      <t>ゲンショウ</t>
    </rPh>
    <rPh sb="122" eb="124">
      <t>カンイ</t>
    </rPh>
    <rPh sb="124" eb="126">
      <t>スイドウ</t>
    </rPh>
    <rPh sb="126" eb="128">
      <t>ジギョウ</t>
    </rPh>
    <rPh sb="129" eb="131">
      <t>トウゴウ</t>
    </rPh>
    <rPh sb="133" eb="135">
      <t>エイキョウ</t>
    </rPh>
    <rPh sb="137" eb="139">
      <t>コンゴ</t>
    </rPh>
    <rPh sb="140" eb="142">
      <t>ゲンショウ</t>
    </rPh>
    <rPh sb="142" eb="144">
      <t>ケイコウ</t>
    </rPh>
    <rPh sb="148" eb="149">
      <t>カンガ</t>
    </rPh>
    <rPh sb="156" eb="158">
      <t>テキセイ</t>
    </rPh>
    <rPh sb="159" eb="161">
      <t>リョウキン</t>
    </rPh>
    <rPh sb="161" eb="163">
      <t>シュウニュウ</t>
    </rPh>
    <rPh sb="164" eb="166">
      <t>カクホ</t>
    </rPh>
    <rPh sb="167" eb="168">
      <t>ナラ</t>
    </rPh>
    <rPh sb="170" eb="172">
      <t>ヒヨウ</t>
    </rPh>
    <rPh sb="173" eb="175">
      <t>ヨクセイ</t>
    </rPh>
    <rPh sb="175" eb="176">
      <t>トウ</t>
    </rPh>
    <rPh sb="177" eb="178">
      <t>ツト</t>
    </rPh>
    <rPh sb="180" eb="182">
      <t>ヒツヨウ</t>
    </rPh>
    <rPh sb="189" eb="191">
      <t>キギョウ</t>
    </rPh>
    <rPh sb="191" eb="192">
      <t>サイ</t>
    </rPh>
    <rPh sb="192" eb="194">
      <t>ザンダカ</t>
    </rPh>
    <rPh sb="194" eb="195">
      <t>タイ</t>
    </rPh>
    <rPh sb="195" eb="197">
      <t>キュウスイ</t>
    </rPh>
    <rPh sb="197" eb="199">
      <t>シュウエキ</t>
    </rPh>
    <rPh sb="199" eb="201">
      <t>ヒリツ</t>
    </rPh>
    <rPh sb="203" eb="205">
      <t>ネンネン</t>
    </rPh>
    <rPh sb="205" eb="207">
      <t>ゾウカ</t>
    </rPh>
    <rPh sb="209" eb="211">
      <t>ルイジ</t>
    </rPh>
    <rPh sb="211" eb="213">
      <t>ダンタイ</t>
    </rPh>
    <rPh sb="214" eb="215">
      <t>クラ</t>
    </rPh>
    <rPh sb="216" eb="218">
      <t>キギョウ</t>
    </rPh>
    <rPh sb="218" eb="219">
      <t>サイ</t>
    </rPh>
    <rPh sb="220" eb="222">
      <t>ザンダカ</t>
    </rPh>
    <rPh sb="223" eb="225">
      <t>ワリアイ</t>
    </rPh>
    <rPh sb="226" eb="227">
      <t>オオ</t>
    </rPh>
    <rPh sb="235" eb="237">
      <t>タイシン</t>
    </rPh>
    <rPh sb="238" eb="240">
      <t>カイリョウ</t>
    </rPh>
    <rPh sb="241" eb="243">
      <t>ジョウスイ</t>
    </rPh>
    <rPh sb="243" eb="244">
      <t>ドウ</t>
    </rPh>
    <rPh sb="245" eb="248">
      <t>イチゲンカ</t>
    </rPh>
    <rPh sb="248" eb="249">
      <t>トウ</t>
    </rPh>
    <rPh sb="250" eb="252">
      <t>ケンセツ</t>
    </rPh>
    <rPh sb="252" eb="254">
      <t>カイリョウ</t>
    </rPh>
    <rPh sb="254" eb="256">
      <t>ジギョウ</t>
    </rPh>
    <rPh sb="257" eb="259">
      <t>ジッシ</t>
    </rPh>
    <rPh sb="263" eb="265">
      <t>コンゴ</t>
    </rPh>
    <rPh sb="266" eb="267">
      <t>タカ</t>
    </rPh>
    <rPh sb="268" eb="270">
      <t>ワリアイ</t>
    </rPh>
    <rPh sb="271" eb="273">
      <t>スイイ</t>
    </rPh>
    <rPh sb="276" eb="278">
      <t>ミコ</t>
    </rPh>
    <rPh sb="284" eb="286">
      <t>リョウキン</t>
    </rPh>
    <rPh sb="286" eb="288">
      <t>カイシュウ</t>
    </rPh>
    <rPh sb="288" eb="289">
      <t>リツ</t>
    </rPh>
    <rPh sb="296" eb="298">
      <t>シタマワ</t>
    </rPh>
    <rPh sb="303" eb="305">
      <t>テキセイ</t>
    </rPh>
    <rPh sb="306" eb="308">
      <t>リョウキン</t>
    </rPh>
    <rPh sb="308" eb="310">
      <t>シュウニュウ</t>
    </rPh>
    <rPh sb="311" eb="313">
      <t>カクホ</t>
    </rPh>
    <rPh sb="322" eb="324">
      <t>ヒヨウ</t>
    </rPh>
    <rPh sb="325" eb="327">
      <t>ヨクセイ</t>
    </rPh>
    <rPh sb="328" eb="330">
      <t>リョウキン</t>
    </rPh>
    <rPh sb="331" eb="333">
      <t>カイテイ</t>
    </rPh>
    <rPh sb="333" eb="334">
      <t>トウ</t>
    </rPh>
    <rPh sb="335" eb="337">
      <t>タイオウ</t>
    </rPh>
    <rPh sb="338" eb="340">
      <t>ヒツヨウ</t>
    </rPh>
    <rPh sb="344" eb="346">
      <t>キュウスイ</t>
    </rPh>
    <rPh sb="346" eb="348">
      <t>ゲンカ</t>
    </rPh>
    <rPh sb="350" eb="353">
      <t>ゼンネンド</t>
    </rPh>
    <rPh sb="355" eb="356">
      <t>ヒク</t>
    </rPh>
    <rPh sb="360" eb="362">
      <t>ルイジ</t>
    </rPh>
    <rPh sb="362" eb="364">
      <t>ダンタイ</t>
    </rPh>
    <rPh sb="365" eb="367">
      <t>ヒカク</t>
    </rPh>
    <rPh sb="369" eb="370">
      <t>ヒク</t>
    </rPh>
    <rPh sb="382" eb="384">
      <t>キュウスイ</t>
    </rPh>
    <rPh sb="384" eb="386">
      <t>ジンコウ</t>
    </rPh>
    <rPh sb="387" eb="389">
      <t>ゲンショウ</t>
    </rPh>
    <rPh sb="390" eb="391">
      <t>トモナ</t>
    </rPh>
    <rPh sb="393" eb="397">
      <t>ユ</t>
    </rPh>
    <rPh sb="398" eb="400">
      <t>ゲンショウ</t>
    </rPh>
    <rPh sb="401" eb="403">
      <t>シセツ</t>
    </rPh>
    <rPh sb="404" eb="406">
      <t>ケイネン</t>
    </rPh>
    <rPh sb="406" eb="408">
      <t>レッカ</t>
    </rPh>
    <rPh sb="409" eb="410">
      <t>トモナ</t>
    </rPh>
    <rPh sb="411" eb="414">
      <t>イジヒ</t>
    </rPh>
    <rPh sb="415" eb="417">
      <t>ゾウカ</t>
    </rPh>
    <rPh sb="420" eb="421">
      <t>カンガ</t>
    </rPh>
    <rPh sb="425" eb="427">
      <t>コンゴ</t>
    </rPh>
    <rPh sb="428" eb="430">
      <t>キュウスイ</t>
    </rPh>
    <rPh sb="430" eb="432">
      <t>ゲンカ</t>
    </rPh>
    <rPh sb="434" eb="435">
      <t>ゲン</t>
    </rPh>
    <rPh sb="435" eb="437">
      <t>スイジュン</t>
    </rPh>
    <rPh sb="439" eb="440">
      <t>タカ</t>
    </rPh>
    <rPh sb="443" eb="445">
      <t>ケイコウ</t>
    </rPh>
    <rPh sb="449" eb="451">
      <t>ブンセキ</t>
    </rPh>
    <rPh sb="456" eb="458">
      <t>テキセイ</t>
    </rPh>
    <rPh sb="459" eb="461">
      <t>リョウキン</t>
    </rPh>
    <rPh sb="461" eb="463">
      <t>シュウニュウ</t>
    </rPh>
    <rPh sb="464" eb="466">
      <t>カクホ</t>
    </rPh>
    <rPh sb="467" eb="468">
      <t>ナラ</t>
    </rPh>
    <rPh sb="470" eb="472">
      <t>ヒヨウ</t>
    </rPh>
    <rPh sb="473" eb="475">
      <t>ヨクセイ</t>
    </rPh>
    <rPh sb="475" eb="476">
      <t>トウ</t>
    </rPh>
    <rPh sb="477" eb="478">
      <t>ツト</t>
    </rPh>
    <rPh sb="480" eb="482">
      <t>ヒツヨウ</t>
    </rPh>
    <rPh sb="489" eb="491">
      <t>シセツ</t>
    </rPh>
    <rPh sb="491" eb="493">
      <t>リヨウ</t>
    </rPh>
    <rPh sb="493" eb="494">
      <t>リツ</t>
    </rPh>
    <rPh sb="495" eb="497">
      <t>ルイジ</t>
    </rPh>
    <rPh sb="497" eb="499">
      <t>ダンタイ</t>
    </rPh>
    <rPh sb="501" eb="502">
      <t>タカ</t>
    </rPh>
    <rPh sb="509" eb="512">
      <t>コウリツテキ</t>
    </rPh>
    <rPh sb="513" eb="515">
      <t>ウンエイ</t>
    </rPh>
    <rPh sb="522" eb="523">
      <t>イ</t>
    </rPh>
    <rPh sb="575" eb="577">
      <t>ヘイセイ</t>
    </rPh>
    <rPh sb="579" eb="581">
      <t>ネンド</t>
    </rPh>
    <rPh sb="582" eb="584">
      <t>カンイ</t>
    </rPh>
    <rPh sb="584" eb="586">
      <t>スイドウ</t>
    </rPh>
    <rPh sb="586" eb="588">
      <t>ジギョウ</t>
    </rPh>
    <rPh sb="590" eb="592">
      <t>トウゴウ</t>
    </rPh>
    <rPh sb="592" eb="594">
      <t>イコウ</t>
    </rPh>
    <rPh sb="595" eb="596">
      <t>キビ</t>
    </rPh>
    <rPh sb="598" eb="600">
      <t>ケイエイ</t>
    </rPh>
    <rPh sb="600" eb="602">
      <t>ジョウキョウ</t>
    </rPh>
    <rPh sb="603" eb="604">
      <t>ツヅ</t>
    </rPh>
    <rPh sb="610" eb="612">
      <t>コンゴ</t>
    </rPh>
    <rPh sb="613" eb="615">
      <t>キュウスイ</t>
    </rPh>
    <rPh sb="615" eb="617">
      <t>ジンコウ</t>
    </rPh>
    <rPh sb="618" eb="620">
      <t>ゲンショウ</t>
    </rPh>
    <rPh sb="626" eb="627">
      <t>キビ</t>
    </rPh>
    <rPh sb="629" eb="631">
      <t>ジョウキョウ</t>
    </rPh>
    <rPh sb="637" eb="639">
      <t>ヨソウ</t>
    </rPh>
    <rPh sb="645" eb="647">
      <t>ウンエイ</t>
    </rPh>
    <rPh sb="648" eb="651">
      <t>コウリツカ</t>
    </rPh>
    <rPh sb="652" eb="653">
      <t>ハカ</t>
    </rPh>
    <rPh sb="658" eb="660">
      <t>リョウキン</t>
    </rPh>
    <rPh sb="660" eb="662">
      <t>カイテイ</t>
    </rPh>
    <rPh sb="663" eb="665">
      <t>ケントウ</t>
    </rPh>
    <rPh sb="666" eb="667">
      <t>オコナ</t>
    </rPh>
    <phoneticPr fontId="4"/>
  </si>
  <si>
    <t>　水道管の耐用年数は、標準的に40年と言われています。本市においては、①有形固定資産減価償却率、②管路経年化率は、いずれも類似団体と比較して低くなっていますが、年々老朽化は進んでいます。③管路更新率については、類似団体と比較して低くなっています。その要因は、人口減少や将来的な維持管理の軽減並びに災害に強い水道施設を考慮し、施設の統廃合や規模の縮小並びに耐震化事業を優先して実施しているためです。これらの事業にはあと15年ほどの期間を要するため、老朽管の更新も計画的に行っていきますが、管路更新率は、当面の間、低い水準で推移する見込みです。</t>
    <rPh sb="1" eb="3">
      <t>スイドウ</t>
    </rPh>
    <rPh sb="3" eb="4">
      <t>カン</t>
    </rPh>
    <rPh sb="5" eb="7">
      <t>タイヨウ</t>
    </rPh>
    <rPh sb="7" eb="9">
      <t>ネンスウ</t>
    </rPh>
    <rPh sb="11" eb="14">
      <t>ヒョウジュンテキ</t>
    </rPh>
    <rPh sb="17" eb="18">
      <t>ネン</t>
    </rPh>
    <rPh sb="19" eb="20">
      <t>イ</t>
    </rPh>
    <rPh sb="27" eb="29">
      <t>ホンイチ</t>
    </rPh>
    <rPh sb="36" eb="38">
      <t>ユウケイ</t>
    </rPh>
    <rPh sb="38" eb="40">
      <t>コテイ</t>
    </rPh>
    <rPh sb="40" eb="42">
      <t>シサン</t>
    </rPh>
    <rPh sb="42" eb="44">
      <t>ゲンカ</t>
    </rPh>
    <rPh sb="44" eb="46">
      <t>ショウキャク</t>
    </rPh>
    <rPh sb="46" eb="47">
      <t>リツ</t>
    </rPh>
    <rPh sb="49" eb="51">
      <t>カンロ</t>
    </rPh>
    <rPh sb="51" eb="53">
      <t>ケイネン</t>
    </rPh>
    <rPh sb="53" eb="54">
      <t>カ</t>
    </rPh>
    <rPh sb="54" eb="55">
      <t>リツ</t>
    </rPh>
    <rPh sb="61" eb="63">
      <t>ルイジ</t>
    </rPh>
    <rPh sb="63" eb="65">
      <t>ダンタイ</t>
    </rPh>
    <rPh sb="66" eb="68">
      <t>ヒカク</t>
    </rPh>
    <rPh sb="70" eb="71">
      <t>ヒク</t>
    </rPh>
    <rPh sb="80" eb="82">
      <t>ネンネン</t>
    </rPh>
    <rPh sb="82" eb="85">
      <t>ロウキュウカ</t>
    </rPh>
    <rPh sb="86" eb="87">
      <t>スス</t>
    </rPh>
    <rPh sb="94" eb="96">
      <t>カンロ</t>
    </rPh>
    <rPh sb="96" eb="98">
      <t>コウシン</t>
    </rPh>
    <rPh sb="98" eb="99">
      <t>リツ</t>
    </rPh>
    <rPh sb="105" eb="107">
      <t>ルイジ</t>
    </rPh>
    <rPh sb="107" eb="109">
      <t>ダンタイ</t>
    </rPh>
    <rPh sb="110" eb="112">
      <t>ヒカク</t>
    </rPh>
    <rPh sb="114" eb="115">
      <t>ヒク</t>
    </rPh>
    <rPh sb="125" eb="127">
      <t>ヨウイン</t>
    </rPh>
    <rPh sb="129" eb="131">
      <t>ジンコウ</t>
    </rPh>
    <rPh sb="131" eb="133">
      <t>ゲンショウ</t>
    </rPh>
    <rPh sb="134" eb="137">
      <t>ショウライテキ</t>
    </rPh>
    <rPh sb="138" eb="140">
      <t>イジ</t>
    </rPh>
    <rPh sb="140" eb="142">
      <t>カンリ</t>
    </rPh>
    <rPh sb="143" eb="145">
      <t>ケイゲン</t>
    </rPh>
    <rPh sb="145" eb="146">
      <t>ナラ</t>
    </rPh>
    <rPh sb="148" eb="150">
      <t>サイガイ</t>
    </rPh>
    <rPh sb="151" eb="152">
      <t>ツヨ</t>
    </rPh>
    <rPh sb="153" eb="155">
      <t>スイドウ</t>
    </rPh>
    <rPh sb="155" eb="157">
      <t>シセツ</t>
    </rPh>
    <rPh sb="158" eb="160">
      <t>コウリョ</t>
    </rPh>
    <rPh sb="162" eb="164">
      <t>シセツ</t>
    </rPh>
    <rPh sb="165" eb="168">
      <t>トウハイゴウ</t>
    </rPh>
    <rPh sb="169" eb="171">
      <t>キボ</t>
    </rPh>
    <rPh sb="172" eb="174">
      <t>シュクショウ</t>
    </rPh>
    <rPh sb="174" eb="175">
      <t>ナラ</t>
    </rPh>
    <rPh sb="177" eb="180">
      <t>タイシンカ</t>
    </rPh>
    <rPh sb="180" eb="182">
      <t>ジギョウ</t>
    </rPh>
    <rPh sb="183" eb="185">
      <t>ユウセン</t>
    </rPh>
    <rPh sb="187" eb="189">
      <t>ジッシ</t>
    </rPh>
    <rPh sb="202" eb="204">
      <t>ジギョウ</t>
    </rPh>
    <rPh sb="210" eb="211">
      <t>ネン</t>
    </rPh>
    <rPh sb="214" eb="216">
      <t>キカン</t>
    </rPh>
    <rPh sb="217" eb="218">
      <t>ヨウ</t>
    </rPh>
    <rPh sb="223" eb="225">
      <t>ロウキュウ</t>
    </rPh>
    <rPh sb="225" eb="226">
      <t>カン</t>
    </rPh>
    <rPh sb="227" eb="229">
      <t>コウシン</t>
    </rPh>
    <rPh sb="230" eb="233">
      <t>ケイカクテキ</t>
    </rPh>
    <rPh sb="234" eb="235">
      <t>オコナ</t>
    </rPh>
    <rPh sb="243" eb="245">
      <t>カンロ</t>
    </rPh>
    <rPh sb="245" eb="247">
      <t>コウシン</t>
    </rPh>
    <rPh sb="247" eb="248">
      <t>リツ</t>
    </rPh>
    <rPh sb="250" eb="252">
      <t>トウメン</t>
    </rPh>
    <rPh sb="253" eb="254">
      <t>カン</t>
    </rPh>
    <rPh sb="255" eb="256">
      <t>ヒク</t>
    </rPh>
    <rPh sb="257" eb="259">
      <t>スイジュン</t>
    </rPh>
    <rPh sb="260" eb="262">
      <t>スイイ</t>
    </rPh>
    <rPh sb="264" eb="266">
      <t>ミコ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</si>
</sst>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9" xfId="0" applyFont="1" applyBorder="1" applyAlignment="1">
      <alignment horizontal="lef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c:v>
                </c:pt>
                <c:pt idx="1">
                  <c:v>0.16</c:v>
                </c:pt>
                <c:pt idx="2">
                  <c:v>7.0000000000000007E-2</c:v>
                </c:pt>
                <c:pt idx="3">
                  <c:v>0.11</c:v>
                </c:pt>
                <c:pt idx="4">
                  <c:v>0.35</c:v>
                </c:pt>
              </c:numCache>
            </c:numRef>
          </c:val>
          <c:extLst>
            <c:ext xmlns:c16="http://schemas.microsoft.com/office/drawing/2014/chart" uri="{C3380CC4-5D6E-409C-BE32-E72D297353CC}">
              <c16:uniqueId val="{00000000-D411-4AF8-9F78-1DA8FF59930E}"/>
            </c:ext>
          </c:extLst>
        </c:ser>
        <c:dLbls>
          <c:showLegendKey val="0"/>
          <c:showVal val="0"/>
          <c:showCatName val="0"/>
          <c:showSerName val="0"/>
          <c:showPercent val="0"/>
          <c:showBubbleSize val="0"/>
        </c:dLbls>
        <c:gapWidth val="150"/>
        <c:axId val="208583200"/>
        <c:axId val="208583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0.75</c:v>
                </c:pt>
                <c:pt idx="4">
                  <c:v>0.63</c:v>
                </c:pt>
              </c:numCache>
            </c:numRef>
          </c:val>
          <c:smooth val="0"/>
          <c:extLst>
            <c:ext xmlns:c16="http://schemas.microsoft.com/office/drawing/2014/chart" uri="{C3380CC4-5D6E-409C-BE32-E72D297353CC}">
              <c16:uniqueId val="{00000001-D411-4AF8-9F78-1DA8FF59930E}"/>
            </c:ext>
          </c:extLst>
        </c:ser>
        <c:dLbls>
          <c:showLegendKey val="0"/>
          <c:showVal val="0"/>
          <c:showCatName val="0"/>
          <c:showSerName val="0"/>
          <c:showPercent val="0"/>
          <c:showBubbleSize val="0"/>
        </c:dLbls>
        <c:marker val="1"/>
        <c:smooth val="0"/>
        <c:axId val="208583200"/>
        <c:axId val="208583584"/>
      </c:lineChart>
      <c:dateAx>
        <c:axId val="208583200"/>
        <c:scaling>
          <c:orientation val="minMax"/>
        </c:scaling>
        <c:delete val="1"/>
        <c:axPos val="b"/>
        <c:numFmt formatCode="ge" sourceLinked="1"/>
        <c:majorTickMark val="none"/>
        <c:minorTickMark val="none"/>
        <c:tickLblPos val="none"/>
        <c:crossAx val="208583584"/>
        <c:crosses val="autoZero"/>
        <c:auto val="1"/>
        <c:lblOffset val="100"/>
        <c:baseTimeUnit val="years"/>
      </c:dateAx>
      <c:valAx>
        <c:axId val="20858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58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64.22</c:v>
                </c:pt>
                <c:pt idx="1">
                  <c:v>62.93</c:v>
                </c:pt>
                <c:pt idx="2">
                  <c:v>62.46</c:v>
                </c:pt>
                <c:pt idx="3">
                  <c:v>70.95</c:v>
                </c:pt>
                <c:pt idx="4">
                  <c:v>69.14</c:v>
                </c:pt>
              </c:numCache>
            </c:numRef>
          </c:val>
          <c:extLst>
            <c:ext xmlns:c16="http://schemas.microsoft.com/office/drawing/2014/chart" uri="{C3380CC4-5D6E-409C-BE32-E72D297353CC}">
              <c16:uniqueId val="{00000000-6CBF-48EB-B8F3-611DE41676C9}"/>
            </c:ext>
          </c:extLst>
        </c:ser>
        <c:dLbls>
          <c:showLegendKey val="0"/>
          <c:showVal val="0"/>
          <c:showCatName val="0"/>
          <c:showSerName val="0"/>
          <c:showPercent val="0"/>
          <c:showBubbleSize val="0"/>
        </c:dLbls>
        <c:gapWidth val="150"/>
        <c:axId val="209071200"/>
        <c:axId val="20907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59.74</c:v>
                </c:pt>
                <c:pt idx="4">
                  <c:v>59.46</c:v>
                </c:pt>
              </c:numCache>
            </c:numRef>
          </c:val>
          <c:smooth val="0"/>
          <c:extLst>
            <c:ext xmlns:c16="http://schemas.microsoft.com/office/drawing/2014/chart" uri="{C3380CC4-5D6E-409C-BE32-E72D297353CC}">
              <c16:uniqueId val="{00000001-6CBF-48EB-B8F3-611DE41676C9}"/>
            </c:ext>
          </c:extLst>
        </c:ser>
        <c:dLbls>
          <c:showLegendKey val="0"/>
          <c:showVal val="0"/>
          <c:showCatName val="0"/>
          <c:showSerName val="0"/>
          <c:showPercent val="0"/>
          <c:showBubbleSize val="0"/>
        </c:dLbls>
        <c:marker val="1"/>
        <c:smooth val="0"/>
        <c:axId val="209071200"/>
        <c:axId val="209071592"/>
      </c:lineChart>
      <c:dateAx>
        <c:axId val="209071200"/>
        <c:scaling>
          <c:orientation val="minMax"/>
        </c:scaling>
        <c:delete val="1"/>
        <c:axPos val="b"/>
        <c:numFmt formatCode="ge" sourceLinked="1"/>
        <c:majorTickMark val="none"/>
        <c:minorTickMark val="none"/>
        <c:tickLblPos val="none"/>
        <c:crossAx val="209071592"/>
        <c:crosses val="autoZero"/>
        <c:auto val="1"/>
        <c:lblOffset val="100"/>
        <c:baseTimeUnit val="years"/>
      </c:dateAx>
      <c:valAx>
        <c:axId val="20907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07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86.02</c:v>
                </c:pt>
                <c:pt idx="1">
                  <c:v>86.09</c:v>
                </c:pt>
                <c:pt idx="2">
                  <c:v>86.63</c:v>
                </c:pt>
                <c:pt idx="3">
                  <c:v>86.75</c:v>
                </c:pt>
                <c:pt idx="4">
                  <c:v>86.8</c:v>
                </c:pt>
              </c:numCache>
            </c:numRef>
          </c:val>
          <c:extLst>
            <c:ext xmlns:c16="http://schemas.microsoft.com/office/drawing/2014/chart" uri="{C3380CC4-5D6E-409C-BE32-E72D297353CC}">
              <c16:uniqueId val="{00000000-661B-46DA-851F-B1D8CB271224}"/>
            </c:ext>
          </c:extLst>
        </c:ser>
        <c:dLbls>
          <c:showLegendKey val="0"/>
          <c:showVal val="0"/>
          <c:showCatName val="0"/>
          <c:showSerName val="0"/>
          <c:showPercent val="0"/>
          <c:showBubbleSize val="0"/>
        </c:dLbls>
        <c:gapWidth val="150"/>
        <c:axId val="209072768"/>
        <c:axId val="209073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87.28</c:v>
                </c:pt>
                <c:pt idx="4">
                  <c:v>87.41</c:v>
                </c:pt>
              </c:numCache>
            </c:numRef>
          </c:val>
          <c:smooth val="0"/>
          <c:extLst>
            <c:ext xmlns:c16="http://schemas.microsoft.com/office/drawing/2014/chart" uri="{C3380CC4-5D6E-409C-BE32-E72D297353CC}">
              <c16:uniqueId val="{00000001-661B-46DA-851F-B1D8CB271224}"/>
            </c:ext>
          </c:extLst>
        </c:ser>
        <c:dLbls>
          <c:showLegendKey val="0"/>
          <c:showVal val="0"/>
          <c:showCatName val="0"/>
          <c:showSerName val="0"/>
          <c:showPercent val="0"/>
          <c:showBubbleSize val="0"/>
        </c:dLbls>
        <c:marker val="1"/>
        <c:smooth val="0"/>
        <c:axId val="209072768"/>
        <c:axId val="209073160"/>
      </c:lineChart>
      <c:dateAx>
        <c:axId val="209072768"/>
        <c:scaling>
          <c:orientation val="minMax"/>
        </c:scaling>
        <c:delete val="1"/>
        <c:axPos val="b"/>
        <c:numFmt formatCode="ge" sourceLinked="1"/>
        <c:majorTickMark val="none"/>
        <c:minorTickMark val="none"/>
        <c:tickLblPos val="none"/>
        <c:crossAx val="209073160"/>
        <c:crosses val="autoZero"/>
        <c:auto val="1"/>
        <c:lblOffset val="100"/>
        <c:baseTimeUnit val="years"/>
      </c:dateAx>
      <c:valAx>
        <c:axId val="209073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90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111.48</c:v>
                </c:pt>
                <c:pt idx="1">
                  <c:v>112.88</c:v>
                </c:pt>
                <c:pt idx="2">
                  <c:v>108.91</c:v>
                </c:pt>
                <c:pt idx="3">
                  <c:v>93.1</c:v>
                </c:pt>
                <c:pt idx="4">
                  <c:v>101.6</c:v>
                </c:pt>
              </c:numCache>
            </c:numRef>
          </c:val>
          <c:extLst>
            <c:ext xmlns:c16="http://schemas.microsoft.com/office/drawing/2014/chart" uri="{C3380CC4-5D6E-409C-BE32-E72D297353CC}">
              <c16:uniqueId val="{00000000-AEDC-400F-B0CD-7933BD7152BD}"/>
            </c:ext>
          </c:extLst>
        </c:ser>
        <c:dLbls>
          <c:showLegendKey val="0"/>
          <c:showVal val="0"/>
          <c:showCatName val="0"/>
          <c:showSerName val="0"/>
          <c:showPercent val="0"/>
          <c:showBubbleSize val="0"/>
        </c:dLbls>
        <c:gapWidth val="150"/>
        <c:axId val="208650944"/>
        <c:axId val="20865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112.15</c:v>
                </c:pt>
                <c:pt idx="4">
                  <c:v>111.44</c:v>
                </c:pt>
              </c:numCache>
            </c:numRef>
          </c:val>
          <c:smooth val="0"/>
          <c:extLst>
            <c:ext xmlns:c16="http://schemas.microsoft.com/office/drawing/2014/chart" uri="{C3380CC4-5D6E-409C-BE32-E72D297353CC}">
              <c16:uniqueId val="{00000001-AEDC-400F-B0CD-7933BD7152BD}"/>
            </c:ext>
          </c:extLst>
        </c:ser>
        <c:dLbls>
          <c:showLegendKey val="0"/>
          <c:showVal val="0"/>
          <c:showCatName val="0"/>
          <c:showSerName val="0"/>
          <c:showPercent val="0"/>
          <c:showBubbleSize val="0"/>
        </c:dLbls>
        <c:marker val="1"/>
        <c:smooth val="0"/>
        <c:axId val="208650944"/>
        <c:axId val="208651328"/>
      </c:lineChart>
      <c:dateAx>
        <c:axId val="208650944"/>
        <c:scaling>
          <c:orientation val="minMax"/>
        </c:scaling>
        <c:delete val="1"/>
        <c:axPos val="b"/>
        <c:numFmt formatCode="ge" sourceLinked="1"/>
        <c:majorTickMark val="none"/>
        <c:minorTickMark val="none"/>
        <c:tickLblPos val="none"/>
        <c:crossAx val="208651328"/>
        <c:crosses val="autoZero"/>
        <c:auto val="1"/>
        <c:lblOffset val="100"/>
        <c:baseTimeUnit val="years"/>
      </c:dateAx>
      <c:valAx>
        <c:axId val="208651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6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44.9</c:v>
                </c:pt>
                <c:pt idx="1">
                  <c:v>45.22</c:v>
                </c:pt>
                <c:pt idx="2">
                  <c:v>44.82</c:v>
                </c:pt>
                <c:pt idx="3">
                  <c:v>42.58</c:v>
                </c:pt>
                <c:pt idx="4">
                  <c:v>44.41</c:v>
                </c:pt>
              </c:numCache>
            </c:numRef>
          </c:val>
          <c:extLst>
            <c:ext xmlns:c16="http://schemas.microsoft.com/office/drawing/2014/chart" uri="{C3380CC4-5D6E-409C-BE32-E72D297353CC}">
              <c16:uniqueId val="{00000000-723E-4566-8C77-ED32F69A95E9}"/>
            </c:ext>
          </c:extLst>
        </c:ser>
        <c:dLbls>
          <c:showLegendKey val="0"/>
          <c:showVal val="0"/>
          <c:showCatName val="0"/>
          <c:showSerName val="0"/>
          <c:showPercent val="0"/>
          <c:showBubbleSize val="0"/>
        </c:dLbls>
        <c:gapWidth val="150"/>
        <c:axId val="208705888"/>
        <c:axId val="20870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46.94</c:v>
                </c:pt>
                <c:pt idx="4">
                  <c:v>47.62</c:v>
                </c:pt>
              </c:numCache>
            </c:numRef>
          </c:val>
          <c:smooth val="0"/>
          <c:extLst>
            <c:ext xmlns:c16="http://schemas.microsoft.com/office/drawing/2014/chart" uri="{C3380CC4-5D6E-409C-BE32-E72D297353CC}">
              <c16:uniqueId val="{00000001-723E-4566-8C77-ED32F69A95E9}"/>
            </c:ext>
          </c:extLst>
        </c:ser>
        <c:dLbls>
          <c:showLegendKey val="0"/>
          <c:showVal val="0"/>
          <c:showCatName val="0"/>
          <c:showSerName val="0"/>
          <c:showPercent val="0"/>
          <c:showBubbleSize val="0"/>
        </c:dLbls>
        <c:marker val="1"/>
        <c:smooth val="0"/>
        <c:axId val="208705888"/>
        <c:axId val="208706272"/>
      </c:lineChart>
      <c:dateAx>
        <c:axId val="208705888"/>
        <c:scaling>
          <c:orientation val="minMax"/>
        </c:scaling>
        <c:delete val="1"/>
        <c:axPos val="b"/>
        <c:numFmt formatCode="ge" sourceLinked="1"/>
        <c:majorTickMark val="none"/>
        <c:minorTickMark val="none"/>
        <c:tickLblPos val="none"/>
        <c:crossAx val="208706272"/>
        <c:crosses val="autoZero"/>
        <c:auto val="1"/>
        <c:lblOffset val="100"/>
        <c:baseTimeUnit val="years"/>
      </c:dateAx>
      <c:valAx>
        <c:axId val="20870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0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15.8</c:v>
                </c:pt>
                <c:pt idx="1">
                  <c:v>15.59</c:v>
                </c:pt>
                <c:pt idx="2">
                  <c:v>16.489999999999998</c:v>
                </c:pt>
                <c:pt idx="3">
                  <c:v>14.89</c:v>
                </c:pt>
                <c:pt idx="4">
                  <c:v>15.02</c:v>
                </c:pt>
              </c:numCache>
            </c:numRef>
          </c:val>
          <c:extLst>
            <c:ext xmlns:c16="http://schemas.microsoft.com/office/drawing/2014/chart" uri="{C3380CC4-5D6E-409C-BE32-E72D297353CC}">
              <c16:uniqueId val="{00000000-4021-4303-87CE-EE9CECEE5E7E}"/>
            </c:ext>
          </c:extLst>
        </c:ser>
        <c:dLbls>
          <c:showLegendKey val="0"/>
          <c:showVal val="0"/>
          <c:showCatName val="0"/>
          <c:showSerName val="0"/>
          <c:showPercent val="0"/>
          <c:showBubbleSize val="0"/>
        </c:dLbls>
        <c:gapWidth val="150"/>
        <c:axId val="208762296"/>
        <c:axId val="208770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14.48</c:v>
                </c:pt>
                <c:pt idx="4">
                  <c:v>16.27</c:v>
                </c:pt>
              </c:numCache>
            </c:numRef>
          </c:val>
          <c:smooth val="0"/>
          <c:extLst>
            <c:ext xmlns:c16="http://schemas.microsoft.com/office/drawing/2014/chart" uri="{C3380CC4-5D6E-409C-BE32-E72D297353CC}">
              <c16:uniqueId val="{00000001-4021-4303-87CE-EE9CECEE5E7E}"/>
            </c:ext>
          </c:extLst>
        </c:ser>
        <c:dLbls>
          <c:showLegendKey val="0"/>
          <c:showVal val="0"/>
          <c:showCatName val="0"/>
          <c:showSerName val="0"/>
          <c:showPercent val="0"/>
          <c:showBubbleSize val="0"/>
        </c:dLbls>
        <c:marker val="1"/>
        <c:smooth val="0"/>
        <c:axId val="208762296"/>
        <c:axId val="208770872"/>
      </c:lineChart>
      <c:dateAx>
        <c:axId val="208762296"/>
        <c:scaling>
          <c:orientation val="minMax"/>
        </c:scaling>
        <c:delete val="1"/>
        <c:axPos val="b"/>
        <c:numFmt formatCode="ge" sourceLinked="1"/>
        <c:majorTickMark val="none"/>
        <c:minorTickMark val="none"/>
        <c:tickLblPos val="none"/>
        <c:crossAx val="208770872"/>
        <c:crosses val="autoZero"/>
        <c:auto val="1"/>
        <c:lblOffset val="100"/>
        <c:baseTimeUnit val="years"/>
      </c:dateAx>
      <c:valAx>
        <c:axId val="20877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762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formatCode="#,##0.00;&quot;△&quot;#,##0.00;&quot;-&quot;">
                  <c:v>9.17</c:v>
                </c:pt>
                <c:pt idx="4">
                  <c:v>0</c:v>
                </c:pt>
              </c:numCache>
            </c:numRef>
          </c:val>
          <c:extLst>
            <c:ext xmlns:c16="http://schemas.microsoft.com/office/drawing/2014/chart" uri="{C3380CC4-5D6E-409C-BE32-E72D297353CC}">
              <c16:uniqueId val="{00000000-268D-45FB-BAD5-8FBE7626F0AF}"/>
            </c:ext>
          </c:extLst>
        </c:ser>
        <c:dLbls>
          <c:showLegendKey val="0"/>
          <c:showVal val="0"/>
          <c:showCatName val="0"/>
          <c:showSerName val="0"/>
          <c:showPercent val="0"/>
          <c:showBubbleSize val="0"/>
        </c:dLbls>
        <c:gapWidth val="150"/>
        <c:axId val="208790496"/>
        <c:axId val="20879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1</c:v>
                </c:pt>
                <c:pt idx="4">
                  <c:v>1.03</c:v>
                </c:pt>
              </c:numCache>
            </c:numRef>
          </c:val>
          <c:smooth val="0"/>
          <c:extLst>
            <c:ext xmlns:c16="http://schemas.microsoft.com/office/drawing/2014/chart" uri="{C3380CC4-5D6E-409C-BE32-E72D297353CC}">
              <c16:uniqueId val="{00000001-268D-45FB-BAD5-8FBE7626F0AF}"/>
            </c:ext>
          </c:extLst>
        </c:ser>
        <c:dLbls>
          <c:showLegendKey val="0"/>
          <c:showVal val="0"/>
          <c:showCatName val="0"/>
          <c:showSerName val="0"/>
          <c:showPercent val="0"/>
          <c:showBubbleSize val="0"/>
        </c:dLbls>
        <c:marker val="1"/>
        <c:smooth val="0"/>
        <c:axId val="208790496"/>
        <c:axId val="208791280"/>
      </c:lineChart>
      <c:dateAx>
        <c:axId val="208790496"/>
        <c:scaling>
          <c:orientation val="minMax"/>
        </c:scaling>
        <c:delete val="1"/>
        <c:axPos val="b"/>
        <c:numFmt formatCode="ge" sourceLinked="1"/>
        <c:majorTickMark val="none"/>
        <c:minorTickMark val="none"/>
        <c:tickLblPos val="none"/>
        <c:crossAx val="208791280"/>
        <c:crosses val="autoZero"/>
        <c:auto val="1"/>
        <c:lblOffset val="100"/>
        <c:baseTimeUnit val="years"/>
      </c:dateAx>
      <c:valAx>
        <c:axId val="208791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7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348.67</c:v>
                </c:pt>
                <c:pt idx="1">
                  <c:v>305.45</c:v>
                </c:pt>
                <c:pt idx="2">
                  <c:v>360.07</c:v>
                </c:pt>
                <c:pt idx="3">
                  <c:v>216.54</c:v>
                </c:pt>
                <c:pt idx="4">
                  <c:v>210.05</c:v>
                </c:pt>
              </c:numCache>
            </c:numRef>
          </c:val>
          <c:extLst>
            <c:ext xmlns:c16="http://schemas.microsoft.com/office/drawing/2014/chart" uri="{C3380CC4-5D6E-409C-BE32-E72D297353CC}">
              <c16:uniqueId val="{00000000-941C-47C4-89A0-B3E5F98D3CA9}"/>
            </c:ext>
          </c:extLst>
        </c:ser>
        <c:dLbls>
          <c:showLegendKey val="0"/>
          <c:showVal val="0"/>
          <c:showCatName val="0"/>
          <c:showSerName val="0"/>
          <c:showPercent val="0"/>
          <c:showBubbleSize val="0"/>
        </c:dLbls>
        <c:gapWidth val="150"/>
        <c:axId val="208792456"/>
        <c:axId val="20879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355.5</c:v>
                </c:pt>
                <c:pt idx="4">
                  <c:v>349.83</c:v>
                </c:pt>
              </c:numCache>
            </c:numRef>
          </c:val>
          <c:smooth val="0"/>
          <c:extLst>
            <c:ext xmlns:c16="http://schemas.microsoft.com/office/drawing/2014/chart" uri="{C3380CC4-5D6E-409C-BE32-E72D297353CC}">
              <c16:uniqueId val="{00000001-941C-47C4-89A0-B3E5F98D3CA9}"/>
            </c:ext>
          </c:extLst>
        </c:ser>
        <c:dLbls>
          <c:showLegendKey val="0"/>
          <c:showVal val="0"/>
          <c:showCatName val="0"/>
          <c:showSerName val="0"/>
          <c:showPercent val="0"/>
          <c:showBubbleSize val="0"/>
        </c:dLbls>
        <c:marker val="1"/>
        <c:smooth val="0"/>
        <c:axId val="208792456"/>
        <c:axId val="208792848"/>
      </c:lineChart>
      <c:dateAx>
        <c:axId val="208792456"/>
        <c:scaling>
          <c:orientation val="minMax"/>
        </c:scaling>
        <c:delete val="1"/>
        <c:axPos val="b"/>
        <c:numFmt formatCode="ge" sourceLinked="1"/>
        <c:majorTickMark val="none"/>
        <c:minorTickMark val="none"/>
        <c:tickLblPos val="none"/>
        <c:crossAx val="208792848"/>
        <c:crosses val="autoZero"/>
        <c:auto val="1"/>
        <c:lblOffset val="100"/>
        <c:baseTimeUnit val="years"/>
      </c:dateAx>
      <c:valAx>
        <c:axId val="208792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79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597.82000000000005</c:v>
                </c:pt>
                <c:pt idx="1">
                  <c:v>615.27</c:v>
                </c:pt>
                <c:pt idx="2">
                  <c:v>621.28</c:v>
                </c:pt>
                <c:pt idx="3">
                  <c:v>660.6</c:v>
                </c:pt>
                <c:pt idx="4">
                  <c:v>668.04</c:v>
                </c:pt>
              </c:numCache>
            </c:numRef>
          </c:val>
          <c:extLst>
            <c:ext xmlns:c16="http://schemas.microsoft.com/office/drawing/2014/chart" uri="{C3380CC4-5D6E-409C-BE32-E72D297353CC}">
              <c16:uniqueId val="{00000000-19B2-4F5F-8741-27C630682954}"/>
            </c:ext>
          </c:extLst>
        </c:ser>
        <c:dLbls>
          <c:showLegendKey val="0"/>
          <c:showVal val="0"/>
          <c:showCatName val="0"/>
          <c:showSerName val="0"/>
          <c:showPercent val="0"/>
          <c:showBubbleSize val="0"/>
        </c:dLbls>
        <c:gapWidth val="150"/>
        <c:axId val="208790888"/>
        <c:axId val="20889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312.58</c:v>
                </c:pt>
                <c:pt idx="4">
                  <c:v>314.87</c:v>
                </c:pt>
              </c:numCache>
            </c:numRef>
          </c:val>
          <c:smooth val="0"/>
          <c:extLst>
            <c:ext xmlns:c16="http://schemas.microsoft.com/office/drawing/2014/chart" uri="{C3380CC4-5D6E-409C-BE32-E72D297353CC}">
              <c16:uniqueId val="{00000001-19B2-4F5F-8741-27C630682954}"/>
            </c:ext>
          </c:extLst>
        </c:ser>
        <c:dLbls>
          <c:showLegendKey val="0"/>
          <c:showVal val="0"/>
          <c:showCatName val="0"/>
          <c:showSerName val="0"/>
          <c:showPercent val="0"/>
          <c:showBubbleSize val="0"/>
        </c:dLbls>
        <c:marker val="1"/>
        <c:smooth val="0"/>
        <c:axId val="208790888"/>
        <c:axId val="208898368"/>
      </c:lineChart>
      <c:dateAx>
        <c:axId val="208790888"/>
        <c:scaling>
          <c:orientation val="minMax"/>
        </c:scaling>
        <c:delete val="1"/>
        <c:axPos val="b"/>
        <c:numFmt formatCode="ge" sourceLinked="1"/>
        <c:majorTickMark val="none"/>
        <c:minorTickMark val="none"/>
        <c:tickLblPos val="none"/>
        <c:crossAx val="208898368"/>
        <c:crosses val="autoZero"/>
        <c:auto val="1"/>
        <c:lblOffset val="100"/>
        <c:baseTimeUnit val="years"/>
      </c:dateAx>
      <c:valAx>
        <c:axId val="208898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879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109.65</c:v>
                </c:pt>
                <c:pt idx="1">
                  <c:v>110.23</c:v>
                </c:pt>
                <c:pt idx="2">
                  <c:v>105.33</c:v>
                </c:pt>
                <c:pt idx="3">
                  <c:v>89.56</c:v>
                </c:pt>
                <c:pt idx="4">
                  <c:v>98.35</c:v>
                </c:pt>
              </c:numCache>
            </c:numRef>
          </c:val>
          <c:extLst>
            <c:ext xmlns:c16="http://schemas.microsoft.com/office/drawing/2014/chart" uri="{C3380CC4-5D6E-409C-BE32-E72D297353CC}">
              <c16:uniqueId val="{00000000-0D03-475A-9DBF-BE39F3AA749B}"/>
            </c:ext>
          </c:extLst>
        </c:ser>
        <c:dLbls>
          <c:showLegendKey val="0"/>
          <c:showVal val="0"/>
          <c:showCatName val="0"/>
          <c:showSerName val="0"/>
          <c:showPercent val="0"/>
          <c:showBubbleSize val="0"/>
        </c:dLbls>
        <c:gapWidth val="150"/>
        <c:axId val="208899544"/>
        <c:axId val="20889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104.57</c:v>
                </c:pt>
                <c:pt idx="4">
                  <c:v>103.54</c:v>
                </c:pt>
              </c:numCache>
            </c:numRef>
          </c:val>
          <c:smooth val="0"/>
          <c:extLst>
            <c:ext xmlns:c16="http://schemas.microsoft.com/office/drawing/2014/chart" uri="{C3380CC4-5D6E-409C-BE32-E72D297353CC}">
              <c16:uniqueId val="{00000001-0D03-475A-9DBF-BE39F3AA749B}"/>
            </c:ext>
          </c:extLst>
        </c:ser>
        <c:dLbls>
          <c:showLegendKey val="0"/>
          <c:showVal val="0"/>
          <c:showCatName val="0"/>
          <c:showSerName val="0"/>
          <c:showPercent val="0"/>
          <c:showBubbleSize val="0"/>
        </c:dLbls>
        <c:marker val="1"/>
        <c:smooth val="0"/>
        <c:axId val="208899544"/>
        <c:axId val="208899936"/>
      </c:lineChart>
      <c:dateAx>
        <c:axId val="208899544"/>
        <c:scaling>
          <c:orientation val="minMax"/>
        </c:scaling>
        <c:delete val="1"/>
        <c:axPos val="b"/>
        <c:numFmt formatCode="ge" sourceLinked="1"/>
        <c:majorTickMark val="none"/>
        <c:minorTickMark val="none"/>
        <c:tickLblPos val="none"/>
        <c:crossAx val="208899936"/>
        <c:crosses val="autoZero"/>
        <c:auto val="1"/>
        <c:lblOffset val="100"/>
        <c:baseTimeUnit val="years"/>
      </c:dateAx>
      <c:valAx>
        <c:axId val="2088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89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144.51</c:v>
                </c:pt>
                <c:pt idx="1">
                  <c:v>143.74</c:v>
                </c:pt>
                <c:pt idx="2">
                  <c:v>150.65</c:v>
                </c:pt>
                <c:pt idx="3">
                  <c:v>178.02</c:v>
                </c:pt>
                <c:pt idx="4">
                  <c:v>162.37</c:v>
                </c:pt>
              </c:numCache>
            </c:numRef>
          </c:val>
          <c:extLst>
            <c:ext xmlns:c16="http://schemas.microsoft.com/office/drawing/2014/chart" uri="{C3380CC4-5D6E-409C-BE32-E72D297353CC}">
              <c16:uniqueId val="{00000000-7A49-48C3-BADF-D1A3A724967D}"/>
            </c:ext>
          </c:extLst>
        </c:ser>
        <c:dLbls>
          <c:showLegendKey val="0"/>
          <c:showVal val="0"/>
          <c:showCatName val="0"/>
          <c:showSerName val="0"/>
          <c:showPercent val="0"/>
          <c:showBubbleSize val="0"/>
        </c:dLbls>
        <c:gapWidth val="150"/>
        <c:axId val="208901112"/>
        <c:axId val="20890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165.47</c:v>
                </c:pt>
                <c:pt idx="4">
                  <c:v>167.46</c:v>
                </c:pt>
              </c:numCache>
            </c:numRef>
          </c:val>
          <c:smooth val="0"/>
          <c:extLst>
            <c:ext xmlns:c16="http://schemas.microsoft.com/office/drawing/2014/chart" uri="{C3380CC4-5D6E-409C-BE32-E72D297353CC}">
              <c16:uniqueId val="{00000001-7A49-48C3-BADF-D1A3A724967D}"/>
            </c:ext>
          </c:extLst>
        </c:ser>
        <c:dLbls>
          <c:showLegendKey val="0"/>
          <c:showVal val="0"/>
          <c:showCatName val="0"/>
          <c:showSerName val="0"/>
          <c:showPercent val="0"/>
          <c:showBubbleSize val="0"/>
        </c:dLbls>
        <c:marker val="1"/>
        <c:smooth val="0"/>
        <c:axId val="208901112"/>
        <c:axId val="208901504"/>
      </c:lineChart>
      <c:dateAx>
        <c:axId val="208901112"/>
        <c:scaling>
          <c:orientation val="minMax"/>
        </c:scaling>
        <c:delete val="1"/>
        <c:axPos val="b"/>
        <c:numFmt formatCode="ge" sourceLinked="1"/>
        <c:majorTickMark val="none"/>
        <c:minorTickMark val="none"/>
        <c:tickLblPos val="none"/>
        <c:crossAx val="208901504"/>
        <c:crosses val="autoZero"/>
        <c:auto val="1"/>
        <c:lblOffset val="100"/>
        <c:baseTimeUnit val="years"/>
      </c:dateAx>
      <c:valAx>
        <c:axId val="2089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890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2">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2">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5" t="str">
        <f>データ!H6</f>
        <v>宮崎県　日南市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2">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A4</v>
      </c>
      <c r="X8" s="59"/>
      <c r="Y8" s="59"/>
      <c r="Z8" s="59"/>
      <c r="AA8" s="59"/>
      <c r="AB8" s="59"/>
      <c r="AC8" s="59"/>
      <c r="AD8" s="59" t="str">
        <f>データ!$M$6</f>
        <v>非設置</v>
      </c>
      <c r="AE8" s="59"/>
      <c r="AF8" s="59"/>
      <c r="AG8" s="59"/>
      <c r="AH8" s="59"/>
      <c r="AI8" s="59"/>
      <c r="AJ8" s="59"/>
      <c r="AK8" s="4"/>
      <c r="AL8" s="60">
        <f>データ!$R$6</f>
        <v>53585</v>
      </c>
      <c r="AM8" s="60"/>
      <c r="AN8" s="60"/>
      <c r="AO8" s="60"/>
      <c r="AP8" s="60"/>
      <c r="AQ8" s="60"/>
      <c r="AR8" s="60"/>
      <c r="AS8" s="60"/>
      <c r="AT8" s="51">
        <f>データ!$S$6</f>
        <v>536.11</v>
      </c>
      <c r="AU8" s="52"/>
      <c r="AV8" s="52"/>
      <c r="AW8" s="52"/>
      <c r="AX8" s="52"/>
      <c r="AY8" s="52"/>
      <c r="AZ8" s="52"/>
      <c r="BA8" s="52"/>
      <c r="BB8" s="53">
        <f>データ!$T$6</f>
        <v>99.95</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2">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2">
      <c r="A10" s="2"/>
      <c r="B10" s="51" t="str">
        <f>データ!$N$6</f>
        <v>-</v>
      </c>
      <c r="C10" s="52"/>
      <c r="D10" s="52"/>
      <c r="E10" s="52"/>
      <c r="F10" s="52"/>
      <c r="G10" s="52"/>
      <c r="H10" s="52"/>
      <c r="I10" s="51">
        <f>データ!$O$6</f>
        <v>45.82</v>
      </c>
      <c r="J10" s="52"/>
      <c r="K10" s="52"/>
      <c r="L10" s="52"/>
      <c r="M10" s="52"/>
      <c r="N10" s="52"/>
      <c r="O10" s="63"/>
      <c r="P10" s="53">
        <f>データ!$P$6</f>
        <v>95.01</v>
      </c>
      <c r="Q10" s="53"/>
      <c r="R10" s="53"/>
      <c r="S10" s="53"/>
      <c r="T10" s="53"/>
      <c r="U10" s="53"/>
      <c r="V10" s="53"/>
      <c r="W10" s="60">
        <f>データ!$Q$6</f>
        <v>2743</v>
      </c>
      <c r="X10" s="60"/>
      <c r="Y10" s="60"/>
      <c r="Z10" s="60"/>
      <c r="AA10" s="60"/>
      <c r="AB10" s="60"/>
      <c r="AC10" s="60"/>
      <c r="AD10" s="2"/>
      <c r="AE10" s="2"/>
      <c r="AF10" s="2"/>
      <c r="AG10" s="2"/>
      <c r="AH10" s="4"/>
      <c r="AI10" s="4"/>
      <c r="AJ10" s="4"/>
      <c r="AK10" s="4"/>
      <c r="AL10" s="60">
        <f>データ!$U$6</f>
        <v>50510</v>
      </c>
      <c r="AM10" s="60"/>
      <c r="AN10" s="60"/>
      <c r="AO10" s="60"/>
      <c r="AP10" s="60"/>
      <c r="AQ10" s="60"/>
      <c r="AR10" s="60"/>
      <c r="AS10" s="60"/>
      <c r="AT10" s="51">
        <f>データ!$V$6</f>
        <v>74.34</v>
      </c>
      <c r="AU10" s="52"/>
      <c r="AV10" s="52"/>
      <c r="AW10" s="52"/>
      <c r="AX10" s="52"/>
      <c r="AY10" s="52"/>
      <c r="AZ10" s="52"/>
      <c r="BA10" s="52"/>
      <c r="BB10" s="53">
        <f>データ!$W$6</f>
        <v>679.45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2" t="s">
        <v>23</v>
      </c>
      <c r="BM11" s="72"/>
      <c r="BN11" s="72"/>
      <c r="BO11" s="72"/>
      <c r="BP11" s="72"/>
      <c r="BQ11" s="72"/>
      <c r="BR11" s="72"/>
      <c r="BS11" s="72"/>
      <c r="BT11" s="72"/>
      <c r="BU11" s="72"/>
      <c r="BV11" s="72"/>
      <c r="BW11" s="72"/>
      <c r="BX11" s="72"/>
      <c r="BY11" s="72"/>
      <c r="BZ11" s="7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2"/>
      <c r="BM12" s="72"/>
      <c r="BN12" s="72"/>
      <c r="BO12" s="72"/>
      <c r="BP12" s="72"/>
      <c r="BQ12" s="72"/>
      <c r="BR12" s="72"/>
      <c r="BS12" s="72"/>
      <c r="BT12" s="72"/>
      <c r="BU12" s="72"/>
      <c r="BV12" s="72"/>
      <c r="BW12" s="72"/>
      <c r="BX12" s="72"/>
      <c r="BY12" s="72"/>
      <c r="BZ12" s="7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3"/>
      <c r="BM13" s="73"/>
      <c r="BN13" s="73"/>
      <c r="BO13" s="73"/>
      <c r="BP13" s="73"/>
      <c r="BQ13" s="73"/>
      <c r="BR13" s="73"/>
      <c r="BS13" s="73"/>
      <c r="BT13" s="73"/>
      <c r="BU13" s="73"/>
      <c r="BV13" s="73"/>
      <c r="BW13" s="73"/>
      <c r="BX13" s="73"/>
      <c r="BY13" s="73"/>
      <c r="BZ13" s="73"/>
    </row>
    <row r="14" spans="1:78" ht="13.5" customHeight="1" x14ac:dyDescent="0.2">
      <c r="A14" s="2"/>
      <c r="B14" s="74" t="s">
        <v>24</v>
      </c>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6"/>
      <c r="BK14" s="2"/>
      <c r="BL14" s="66" t="s">
        <v>25</v>
      </c>
      <c r="BM14" s="67"/>
      <c r="BN14" s="67"/>
      <c r="BO14" s="67"/>
      <c r="BP14" s="67"/>
      <c r="BQ14" s="67"/>
      <c r="BR14" s="67"/>
      <c r="BS14" s="67"/>
      <c r="BT14" s="67"/>
      <c r="BU14" s="67"/>
      <c r="BV14" s="67"/>
      <c r="BW14" s="67"/>
      <c r="BX14" s="67"/>
      <c r="BY14" s="67"/>
      <c r="BZ14" s="68"/>
    </row>
    <row r="15" spans="1:78" ht="13.5" customHeight="1" x14ac:dyDescent="0.2">
      <c r="A15" s="2"/>
      <c r="B15" s="77"/>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8"/>
      <c r="AL15" s="78"/>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9"/>
      <c r="BK15" s="2"/>
      <c r="BL15" s="69"/>
      <c r="BM15" s="70"/>
      <c r="BN15" s="70"/>
      <c r="BO15" s="70"/>
      <c r="BP15" s="70"/>
      <c r="BQ15" s="70"/>
      <c r="BR15" s="70"/>
      <c r="BS15" s="70"/>
      <c r="BT15" s="70"/>
      <c r="BU15" s="70"/>
      <c r="BV15" s="70"/>
      <c r="BW15" s="70"/>
      <c r="BX15" s="70"/>
      <c r="BY15" s="70"/>
      <c r="BZ15" s="71"/>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105</v>
      </c>
      <c r="BM16" s="89"/>
      <c r="BN16" s="89"/>
      <c r="BO16" s="89"/>
      <c r="BP16" s="89"/>
      <c r="BQ16" s="89"/>
      <c r="BR16" s="89"/>
      <c r="BS16" s="89"/>
      <c r="BT16" s="89"/>
      <c r="BU16" s="89"/>
      <c r="BV16" s="89"/>
      <c r="BW16" s="89"/>
      <c r="BX16" s="89"/>
      <c r="BY16" s="89"/>
      <c r="BZ16" s="90"/>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1" t="s">
        <v>26</v>
      </c>
      <c r="BM45" s="92"/>
      <c r="BN45" s="92"/>
      <c r="BO45" s="92"/>
      <c r="BP45" s="92"/>
      <c r="BQ45" s="92"/>
      <c r="BR45" s="92"/>
      <c r="BS45" s="92"/>
      <c r="BT45" s="92"/>
      <c r="BU45" s="92"/>
      <c r="BV45" s="92"/>
      <c r="BW45" s="92"/>
      <c r="BX45" s="92"/>
      <c r="BY45" s="92"/>
      <c r="BZ45" s="93"/>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4"/>
      <c r="BM46" s="95"/>
      <c r="BN46" s="95"/>
      <c r="BO46" s="95"/>
      <c r="BP46" s="95"/>
      <c r="BQ46" s="95"/>
      <c r="BR46" s="95"/>
      <c r="BS46" s="95"/>
      <c r="BT46" s="95"/>
      <c r="BU46" s="95"/>
      <c r="BV46" s="95"/>
      <c r="BW46" s="95"/>
      <c r="BX46" s="95"/>
      <c r="BY46" s="95"/>
      <c r="BZ46" s="96"/>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7" t="s">
        <v>106</v>
      </c>
      <c r="BM47" s="98"/>
      <c r="BN47" s="98"/>
      <c r="BO47" s="98"/>
      <c r="BP47" s="98"/>
      <c r="BQ47" s="98"/>
      <c r="BR47" s="98"/>
      <c r="BS47" s="98"/>
      <c r="BT47" s="98"/>
      <c r="BU47" s="98"/>
      <c r="BV47" s="98"/>
      <c r="BW47" s="98"/>
      <c r="BX47" s="98"/>
      <c r="BY47" s="98"/>
      <c r="BZ47" s="99"/>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7"/>
      <c r="BM48" s="98"/>
      <c r="BN48" s="98"/>
      <c r="BO48" s="98"/>
      <c r="BP48" s="98"/>
      <c r="BQ48" s="98"/>
      <c r="BR48" s="98"/>
      <c r="BS48" s="98"/>
      <c r="BT48" s="98"/>
      <c r="BU48" s="98"/>
      <c r="BV48" s="98"/>
      <c r="BW48" s="98"/>
      <c r="BX48" s="98"/>
      <c r="BY48" s="98"/>
      <c r="BZ48" s="99"/>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7"/>
      <c r="BM49" s="98"/>
      <c r="BN49" s="98"/>
      <c r="BO49" s="98"/>
      <c r="BP49" s="98"/>
      <c r="BQ49" s="98"/>
      <c r="BR49" s="98"/>
      <c r="BS49" s="98"/>
      <c r="BT49" s="98"/>
      <c r="BU49" s="98"/>
      <c r="BV49" s="98"/>
      <c r="BW49" s="98"/>
      <c r="BX49" s="98"/>
      <c r="BY49" s="98"/>
      <c r="BZ49" s="99"/>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7"/>
      <c r="BM50" s="98"/>
      <c r="BN50" s="98"/>
      <c r="BO50" s="98"/>
      <c r="BP50" s="98"/>
      <c r="BQ50" s="98"/>
      <c r="BR50" s="98"/>
      <c r="BS50" s="98"/>
      <c r="BT50" s="98"/>
      <c r="BU50" s="98"/>
      <c r="BV50" s="98"/>
      <c r="BW50" s="98"/>
      <c r="BX50" s="98"/>
      <c r="BY50" s="98"/>
      <c r="BZ50" s="99"/>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7"/>
      <c r="BM51" s="98"/>
      <c r="BN51" s="98"/>
      <c r="BO51" s="98"/>
      <c r="BP51" s="98"/>
      <c r="BQ51" s="98"/>
      <c r="BR51" s="98"/>
      <c r="BS51" s="98"/>
      <c r="BT51" s="98"/>
      <c r="BU51" s="98"/>
      <c r="BV51" s="98"/>
      <c r="BW51" s="98"/>
      <c r="BX51" s="98"/>
      <c r="BY51" s="98"/>
      <c r="BZ51" s="99"/>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7"/>
      <c r="BM52" s="98"/>
      <c r="BN52" s="98"/>
      <c r="BO52" s="98"/>
      <c r="BP52" s="98"/>
      <c r="BQ52" s="98"/>
      <c r="BR52" s="98"/>
      <c r="BS52" s="98"/>
      <c r="BT52" s="98"/>
      <c r="BU52" s="98"/>
      <c r="BV52" s="98"/>
      <c r="BW52" s="98"/>
      <c r="BX52" s="98"/>
      <c r="BY52" s="98"/>
      <c r="BZ52" s="99"/>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7"/>
      <c r="BM53" s="98"/>
      <c r="BN53" s="98"/>
      <c r="BO53" s="98"/>
      <c r="BP53" s="98"/>
      <c r="BQ53" s="98"/>
      <c r="BR53" s="98"/>
      <c r="BS53" s="98"/>
      <c r="BT53" s="98"/>
      <c r="BU53" s="98"/>
      <c r="BV53" s="98"/>
      <c r="BW53" s="98"/>
      <c r="BX53" s="98"/>
      <c r="BY53" s="98"/>
      <c r="BZ53" s="99"/>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7"/>
      <c r="BM54" s="98"/>
      <c r="BN54" s="98"/>
      <c r="BO54" s="98"/>
      <c r="BP54" s="98"/>
      <c r="BQ54" s="98"/>
      <c r="BR54" s="98"/>
      <c r="BS54" s="98"/>
      <c r="BT54" s="98"/>
      <c r="BU54" s="98"/>
      <c r="BV54" s="98"/>
      <c r="BW54" s="98"/>
      <c r="BX54" s="98"/>
      <c r="BY54" s="98"/>
      <c r="BZ54" s="99"/>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7"/>
      <c r="BM55" s="98"/>
      <c r="BN55" s="98"/>
      <c r="BO55" s="98"/>
      <c r="BP55" s="98"/>
      <c r="BQ55" s="98"/>
      <c r="BR55" s="98"/>
      <c r="BS55" s="98"/>
      <c r="BT55" s="98"/>
      <c r="BU55" s="98"/>
      <c r="BV55" s="98"/>
      <c r="BW55" s="98"/>
      <c r="BX55" s="98"/>
      <c r="BY55" s="98"/>
      <c r="BZ55" s="99"/>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7"/>
      <c r="BM56" s="98"/>
      <c r="BN56" s="98"/>
      <c r="BO56" s="98"/>
      <c r="BP56" s="98"/>
      <c r="BQ56" s="98"/>
      <c r="BR56" s="98"/>
      <c r="BS56" s="98"/>
      <c r="BT56" s="98"/>
      <c r="BU56" s="98"/>
      <c r="BV56" s="98"/>
      <c r="BW56" s="98"/>
      <c r="BX56" s="98"/>
      <c r="BY56" s="98"/>
      <c r="BZ56" s="99"/>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7"/>
      <c r="BM57" s="98"/>
      <c r="BN57" s="98"/>
      <c r="BO57" s="98"/>
      <c r="BP57" s="98"/>
      <c r="BQ57" s="98"/>
      <c r="BR57" s="98"/>
      <c r="BS57" s="98"/>
      <c r="BT57" s="98"/>
      <c r="BU57" s="98"/>
      <c r="BV57" s="98"/>
      <c r="BW57" s="98"/>
      <c r="BX57" s="98"/>
      <c r="BY57" s="98"/>
      <c r="BZ57" s="99"/>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7"/>
      <c r="BM58" s="98"/>
      <c r="BN58" s="98"/>
      <c r="BO58" s="98"/>
      <c r="BP58" s="98"/>
      <c r="BQ58" s="98"/>
      <c r="BR58" s="98"/>
      <c r="BS58" s="98"/>
      <c r="BT58" s="98"/>
      <c r="BU58" s="98"/>
      <c r="BV58" s="98"/>
      <c r="BW58" s="98"/>
      <c r="BX58" s="98"/>
      <c r="BY58" s="98"/>
      <c r="BZ58" s="99"/>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7"/>
      <c r="BM59" s="98"/>
      <c r="BN59" s="98"/>
      <c r="BO59" s="98"/>
      <c r="BP59" s="98"/>
      <c r="BQ59" s="98"/>
      <c r="BR59" s="98"/>
      <c r="BS59" s="98"/>
      <c r="BT59" s="98"/>
      <c r="BU59" s="98"/>
      <c r="BV59" s="98"/>
      <c r="BW59" s="98"/>
      <c r="BX59" s="98"/>
      <c r="BY59" s="98"/>
      <c r="BZ59" s="99"/>
    </row>
    <row r="60" spans="1:78" ht="13.5" customHeight="1" x14ac:dyDescent="0.2">
      <c r="A60" s="2"/>
      <c r="B60" s="77" t="s">
        <v>27</v>
      </c>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9"/>
      <c r="BK60" s="2"/>
      <c r="BL60" s="97"/>
      <c r="BM60" s="98"/>
      <c r="BN60" s="98"/>
      <c r="BO60" s="98"/>
      <c r="BP60" s="98"/>
      <c r="BQ60" s="98"/>
      <c r="BR60" s="98"/>
      <c r="BS60" s="98"/>
      <c r="BT60" s="98"/>
      <c r="BU60" s="98"/>
      <c r="BV60" s="98"/>
      <c r="BW60" s="98"/>
      <c r="BX60" s="98"/>
      <c r="BY60" s="98"/>
      <c r="BZ60" s="99"/>
    </row>
    <row r="61" spans="1:78" ht="13.5" customHeight="1" x14ac:dyDescent="0.2">
      <c r="A61" s="2"/>
      <c r="B61" s="77"/>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8"/>
      <c r="AL61" s="78"/>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9"/>
      <c r="BK61" s="2"/>
      <c r="BL61" s="97"/>
      <c r="BM61" s="98"/>
      <c r="BN61" s="98"/>
      <c r="BO61" s="98"/>
      <c r="BP61" s="98"/>
      <c r="BQ61" s="98"/>
      <c r="BR61" s="98"/>
      <c r="BS61" s="98"/>
      <c r="BT61" s="98"/>
      <c r="BU61" s="98"/>
      <c r="BV61" s="98"/>
      <c r="BW61" s="98"/>
      <c r="BX61" s="98"/>
      <c r="BY61" s="98"/>
      <c r="BZ61" s="99"/>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7"/>
      <c r="BM62" s="98"/>
      <c r="BN62" s="98"/>
      <c r="BO62" s="98"/>
      <c r="BP62" s="98"/>
      <c r="BQ62" s="98"/>
      <c r="BR62" s="98"/>
      <c r="BS62" s="98"/>
      <c r="BT62" s="98"/>
      <c r="BU62" s="98"/>
      <c r="BV62" s="98"/>
      <c r="BW62" s="98"/>
      <c r="BX62" s="98"/>
      <c r="BY62" s="98"/>
      <c r="BZ62" s="99"/>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7"/>
      <c r="BM63" s="98"/>
      <c r="BN63" s="98"/>
      <c r="BO63" s="98"/>
      <c r="BP63" s="98"/>
      <c r="BQ63" s="98"/>
      <c r="BR63" s="98"/>
      <c r="BS63" s="98"/>
      <c r="BT63" s="98"/>
      <c r="BU63" s="98"/>
      <c r="BV63" s="98"/>
      <c r="BW63" s="98"/>
      <c r="BX63" s="98"/>
      <c r="BY63" s="98"/>
      <c r="BZ63" s="99"/>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1" t="s">
        <v>28</v>
      </c>
      <c r="BM64" s="92"/>
      <c r="BN64" s="92"/>
      <c r="BO64" s="92"/>
      <c r="BP64" s="92"/>
      <c r="BQ64" s="92"/>
      <c r="BR64" s="92"/>
      <c r="BS64" s="92"/>
      <c r="BT64" s="92"/>
      <c r="BU64" s="92"/>
      <c r="BV64" s="92"/>
      <c r="BW64" s="92"/>
      <c r="BX64" s="92"/>
      <c r="BY64" s="92"/>
      <c r="BZ64" s="93"/>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4"/>
      <c r="BM65" s="95"/>
      <c r="BN65" s="95"/>
      <c r="BO65" s="95"/>
      <c r="BP65" s="95"/>
      <c r="BQ65" s="95"/>
      <c r="BR65" s="95"/>
      <c r="BS65" s="95"/>
      <c r="BT65" s="95"/>
      <c r="BU65" s="95"/>
      <c r="BV65" s="95"/>
      <c r="BW65" s="95"/>
      <c r="BX65" s="95"/>
      <c r="BY65" s="95"/>
      <c r="BZ65" s="96"/>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97" t="s">
        <v>104</v>
      </c>
      <c r="BM66" s="98"/>
      <c r="BN66" s="98"/>
      <c r="BO66" s="98"/>
      <c r="BP66" s="98"/>
      <c r="BQ66" s="98"/>
      <c r="BR66" s="98"/>
      <c r="BS66" s="98"/>
      <c r="BT66" s="98"/>
      <c r="BU66" s="98"/>
      <c r="BV66" s="98"/>
      <c r="BW66" s="98"/>
      <c r="BX66" s="98"/>
      <c r="BY66" s="98"/>
      <c r="BZ66" s="99"/>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97"/>
      <c r="BM67" s="98"/>
      <c r="BN67" s="98"/>
      <c r="BO67" s="98"/>
      <c r="BP67" s="98"/>
      <c r="BQ67" s="98"/>
      <c r="BR67" s="98"/>
      <c r="BS67" s="98"/>
      <c r="BT67" s="98"/>
      <c r="BU67" s="98"/>
      <c r="BV67" s="98"/>
      <c r="BW67" s="98"/>
      <c r="BX67" s="98"/>
      <c r="BY67" s="98"/>
      <c r="BZ67" s="99"/>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97"/>
      <c r="BM68" s="98"/>
      <c r="BN68" s="98"/>
      <c r="BO68" s="98"/>
      <c r="BP68" s="98"/>
      <c r="BQ68" s="98"/>
      <c r="BR68" s="98"/>
      <c r="BS68" s="98"/>
      <c r="BT68" s="98"/>
      <c r="BU68" s="98"/>
      <c r="BV68" s="98"/>
      <c r="BW68" s="98"/>
      <c r="BX68" s="98"/>
      <c r="BY68" s="98"/>
      <c r="BZ68" s="99"/>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97"/>
      <c r="BM69" s="98"/>
      <c r="BN69" s="98"/>
      <c r="BO69" s="98"/>
      <c r="BP69" s="98"/>
      <c r="BQ69" s="98"/>
      <c r="BR69" s="98"/>
      <c r="BS69" s="98"/>
      <c r="BT69" s="98"/>
      <c r="BU69" s="98"/>
      <c r="BV69" s="98"/>
      <c r="BW69" s="98"/>
      <c r="BX69" s="98"/>
      <c r="BY69" s="98"/>
      <c r="BZ69" s="99"/>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97"/>
      <c r="BM70" s="98"/>
      <c r="BN70" s="98"/>
      <c r="BO70" s="98"/>
      <c r="BP70" s="98"/>
      <c r="BQ70" s="98"/>
      <c r="BR70" s="98"/>
      <c r="BS70" s="98"/>
      <c r="BT70" s="98"/>
      <c r="BU70" s="98"/>
      <c r="BV70" s="98"/>
      <c r="BW70" s="98"/>
      <c r="BX70" s="98"/>
      <c r="BY70" s="98"/>
      <c r="BZ70" s="99"/>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97"/>
      <c r="BM71" s="98"/>
      <c r="BN71" s="98"/>
      <c r="BO71" s="98"/>
      <c r="BP71" s="98"/>
      <c r="BQ71" s="98"/>
      <c r="BR71" s="98"/>
      <c r="BS71" s="98"/>
      <c r="BT71" s="98"/>
      <c r="BU71" s="98"/>
      <c r="BV71" s="98"/>
      <c r="BW71" s="98"/>
      <c r="BX71" s="98"/>
      <c r="BY71" s="98"/>
      <c r="BZ71" s="99"/>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97"/>
      <c r="BM72" s="98"/>
      <c r="BN72" s="98"/>
      <c r="BO72" s="98"/>
      <c r="BP72" s="98"/>
      <c r="BQ72" s="98"/>
      <c r="BR72" s="98"/>
      <c r="BS72" s="98"/>
      <c r="BT72" s="98"/>
      <c r="BU72" s="98"/>
      <c r="BV72" s="98"/>
      <c r="BW72" s="98"/>
      <c r="BX72" s="98"/>
      <c r="BY72" s="98"/>
      <c r="BZ72" s="99"/>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97"/>
      <c r="BM73" s="98"/>
      <c r="BN73" s="98"/>
      <c r="BO73" s="98"/>
      <c r="BP73" s="98"/>
      <c r="BQ73" s="98"/>
      <c r="BR73" s="98"/>
      <c r="BS73" s="98"/>
      <c r="BT73" s="98"/>
      <c r="BU73" s="98"/>
      <c r="BV73" s="98"/>
      <c r="BW73" s="98"/>
      <c r="BX73" s="98"/>
      <c r="BY73" s="98"/>
      <c r="BZ73" s="99"/>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97"/>
      <c r="BM74" s="98"/>
      <c r="BN74" s="98"/>
      <c r="BO74" s="98"/>
      <c r="BP74" s="98"/>
      <c r="BQ74" s="98"/>
      <c r="BR74" s="98"/>
      <c r="BS74" s="98"/>
      <c r="BT74" s="98"/>
      <c r="BU74" s="98"/>
      <c r="BV74" s="98"/>
      <c r="BW74" s="98"/>
      <c r="BX74" s="98"/>
      <c r="BY74" s="98"/>
      <c r="BZ74" s="99"/>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97"/>
      <c r="BM75" s="98"/>
      <c r="BN75" s="98"/>
      <c r="BO75" s="98"/>
      <c r="BP75" s="98"/>
      <c r="BQ75" s="98"/>
      <c r="BR75" s="98"/>
      <c r="BS75" s="98"/>
      <c r="BT75" s="98"/>
      <c r="BU75" s="98"/>
      <c r="BV75" s="98"/>
      <c r="BW75" s="98"/>
      <c r="BX75" s="98"/>
      <c r="BY75" s="98"/>
      <c r="BZ75" s="99"/>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97"/>
      <c r="BM76" s="98"/>
      <c r="BN76" s="98"/>
      <c r="BO76" s="98"/>
      <c r="BP76" s="98"/>
      <c r="BQ76" s="98"/>
      <c r="BR76" s="98"/>
      <c r="BS76" s="98"/>
      <c r="BT76" s="98"/>
      <c r="BU76" s="98"/>
      <c r="BV76" s="98"/>
      <c r="BW76" s="98"/>
      <c r="BX76" s="98"/>
      <c r="BY76" s="98"/>
      <c r="BZ76" s="99"/>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97"/>
      <c r="BM77" s="98"/>
      <c r="BN77" s="98"/>
      <c r="BO77" s="98"/>
      <c r="BP77" s="98"/>
      <c r="BQ77" s="98"/>
      <c r="BR77" s="98"/>
      <c r="BS77" s="98"/>
      <c r="BT77" s="98"/>
      <c r="BU77" s="98"/>
      <c r="BV77" s="98"/>
      <c r="BW77" s="98"/>
      <c r="BX77" s="98"/>
      <c r="BY77" s="98"/>
      <c r="BZ77" s="99"/>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97"/>
      <c r="BM78" s="98"/>
      <c r="BN78" s="98"/>
      <c r="BO78" s="98"/>
      <c r="BP78" s="98"/>
      <c r="BQ78" s="98"/>
      <c r="BR78" s="98"/>
      <c r="BS78" s="98"/>
      <c r="BT78" s="98"/>
      <c r="BU78" s="98"/>
      <c r="BV78" s="98"/>
      <c r="BW78" s="98"/>
      <c r="BX78" s="98"/>
      <c r="BY78" s="98"/>
      <c r="BZ78" s="99"/>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97"/>
      <c r="BM79" s="98"/>
      <c r="BN79" s="98"/>
      <c r="BO79" s="98"/>
      <c r="BP79" s="98"/>
      <c r="BQ79" s="98"/>
      <c r="BR79" s="98"/>
      <c r="BS79" s="98"/>
      <c r="BT79" s="98"/>
      <c r="BU79" s="98"/>
      <c r="BV79" s="98"/>
      <c r="BW79" s="98"/>
      <c r="BX79" s="98"/>
      <c r="BY79" s="98"/>
      <c r="BZ79" s="99"/>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97"/>
      <c r="BM80" s="98"/>
      <c r="BN80" s="98"/>
      <c r="BO80" s="98"/>
      <c r="BP80" s="98"/>
      <c r="BQ80" s="98"/>
      <c r="BR80" s="98"/>
      <c r="BS80" s="98"/>
      <c r="BT80" s="98"/>
      <c r="BU80" s="98"/>
      <c r="BV80" s="98"/>
      <c r="BW80" s="98"/>
      <c r="BX80" s="98"/>
      <c r="BY80" s="98"/>
      <c r="BZ80" s="99"/>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97"/>
      <c r="BM81" s="98"/>
      <c r="BN81" s="98"/>
      <c r="BO81" s="98"/>
      <c r="BP81" s="98"/>
      <c r="BQ81" s="98"/>
      <c r="BR81" s="98"/>
      <c r="BS81" s="98"/>
      <c r="BT81" s="98"/>
      <c r="BU81" s="98"/>
      <c r="BV81" s="98"/>
      <c r="BW81" s="98"/>
      <c r="BX81" s="98"/>
      <c r="BY81" s="98"/>
      <c r="BZ81" s="99"/>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100"/>
      <c r="BM82" s="101"/>
      <c r="BN82" s="101"/>
      <c r="BO82" s="101"/>
      <c r="BP82" s="101"/>
      <c r="BQ82" s="101"/>
      <c r="BR82" s="101"/>
      <c r="BS82" s="101"/>
      <c r="BT82" s="101"/>
      <c r="BU82" s="101"/>
      <c r="BV82" s="101"/>
      <c r="BW82" s="101"/>
      <c r="BX82" s="101"/>
      <c r="BY82" s="101"/>
      <c r="BZ82" s="102"/>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ANKygA30yvzqm6T2AJWcGaQt85EEgnia/JiJdNmlMqDq+z0PwjcLGrf5Nn5mfYN7ZLuA2V82bLKHmOWvUfpAlA==" saltValue="w+qAg/3rP5Kl52Jh5/vls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27</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2">
      <c r="A4" s="29" t="s">
        <v>52</v>
      </c>
      <c r="B4" s="31"/>
      <c r="C4" s="31"/>
      <c r="D4" s="31"/>
      <c r="E4" s="31"/>
      <c r="F4" s="31"/>
      <c r="G4" s="31"/>
      <c r="H4" s="84"/>
      <c r="I4" s="85"/>
      <c r="J4" s="85"/>
      <c r="K4" s="85"/>
      <c r="L4" s="85"/>
      <c r="M4" s="85"/>
      <c r="N4" s="85"/>
      <c r="O4" s="85"/>
      <c r="P4" s="85"/>
      <c r="Q4" s="85"/>
      <c r="R4" s="85"/>
      <c r="S4" s="85"/>
      <c r="T4" s="85"/>
      <c r="U4" s="85"/>
      <c r="V4" s="85"/>
      <c r="W4" s="86"/>
      <c r="X4" s="80" t="s">
        <v>53</v>
      </c>
      <c r="Y4" s="80"/>
      <c r="Z4" s="80"/>
      <c r="AA4" s="80"/>
      <c r="AB4" s="80"/>
      <c r="AC4" s="80"/>
      <c r="AD4" s="80"/>
      <c r="AE4" s="80"/>
      <c r="AF4" s="80"/>
      <c r="AG4" s="80"/>
      <c r="AH4" s="80"/>
      <c r="AI4" s="80" t="s">
        <v>54</v>
      </c>
      <c r="AJ4" s="80"/>
      <c r="AK4" s="80"/>
      <c r="AL4" s="80"/>
      <c r="AM4" s="80"/>
      <c r="AN4" s="80"/>
      <c r="AO4" s="80"/>
      <c r="AP4" s="80"/>
      <c r="AQ4" s="80"/>
      <c r="AR4" s="80"/>
      <c r="AS4" s="80"/>
      <c r="AT4" s="80" t="s">
        <v>55</v>
      </c>
      <c r="AU4" s="80"/>
      <c r="AV4" s="80"/>
      <c r="AW4" s="80"/>
      <c r="AX4" s="80"/>
      <c r="AY4" s="80"/>
      <c r="AZ4" s="80"/>
      <c r="BA4" s="80"/>
      <c r="BB4" s="80"/>
      <c r="BC4" s="80"/>
      <c r="BD4" s="80"/>
      <c r="BE4" s="80" t="s">
        <v>56</v>
      </c>
      <c r="BF4" s="80"/>
      <c r="BG4" s="80"/>
      <c r="BH4" s="80"/>
      <c r="BI4" s="80"/>
      <c r="BJ4" s="80"/>
      <c r="BK4" s="80"/>
      <c r="BL4" s="80"/>
      <c r="BM4" s="80"/>
      <c r="BN4" s="80"/>
      <c r="BO4" s="80"/>
      <c r="BP4" s="80" t="s">
        <v>57</v>
      </c>
      <c r="BQ4" s="80"/>
      <c r="BR4" s="80"/>
      <c r="BS4" s="80"/>
      <c r="BT4" s="80"/>
      <c r="BU4" s="80"/>
      <c r="BV4" s="80"/>
      <c r="BW4" s="80"/>
      <c r="BX4" s="80"/>
      <c r="BY4" s="80"/>
      <c r="BZ4" s="80"/>
      <c r="CA4" s="80" t="s">
        <v>58</v>
      </c>
      <c r="CB4" s="80"/>
      <c r="CC4" s="80"/>
      <c r="CD4" s="80"/>
      <c r="CE4" s="80"/>
      <c r="CF4" s="80"/>
      <c r="CG4" s="80"/>
      <c r="CH4" s="80"/>
      <c r="CI4" s="80"/>
      <c r="CJ4" s="80"/>
      <c r="CK4" s="80"/>
      <c r="CL4" s="80" t="s">
        <v>59</v>
      </c>
      <c r="CM4" s="80"/>
      <c r="CN4" s="80"/>
      <c r="CO4" s="80"/>
      <c r="CP4" s="80"/>
      <c r="CQ4" s="80"/>
      <c r="CR4" s="80"/>
      <c r="CS4" s="80"/>
      <c r="CT4" s="80"/>
      <c r="CU4" s="80"/>
      <c r="CV4" s="80"/>
      <c r="CW4" s="80" t="s">
        <v>60</v>
      </c>
      <c r="CX4" s="80"/>
      <c r="CY4" s="80"/>
      <c r="CZ4" s="80"/>
      <c r="DA4" s="80"/>
      <c r="DB4" s="80"/>
      <c r="DC4" s="80"/>
      <c r="DD4" s="80"/>
      <c r="DE4" s="80"/>
      <c r="DF4" s="80"/>
      <c r="DG4" s="80"/>
      <c r="DH4" s="80" t="s">
        <v>61</v>
      </c>
      <c r="DI4" s="80"/>
      <c r="DJ4" s="80"/>
      <c r="DK4" s="80"/>
      <c r="DL4" s="80"/>
      <c r="DM4" s="80"/>
      <c r="DN4" s="80"/>
      <c r="DO4" s="80"/>
      <c r="DP4" s="80"/>
      <c r="DQ4" s="80"/>
      <c r="DR4" s="80"/>
      <c r="DS4" s="80" t="s">
        <v>62</v>
      </c>
      <c r="DT4" s="80"/>
      <c r="DU4" s="80"/>
      <c r="DV4" s="80"/>
      <c r="DW4" s="80"/>
      <c r="DX4" s="80"/>
      <c r="DY4" s="80"/>
      <c r="DZ4" s="80"/>
      <c r="EA4" s="80"/>
      <c r="EB4" s="80"/>
      <c r="EC4" s="80"/>
      <c r="ED4" s="80" t="s">
        <v>63</v>
      </c>
      <c r="EE4" s="80"/>
      <c r="EF4" s="80"/>
      <c r="EG4" s="80"/>
      <c r="EH4" s="80"/>
      <c r="EI4" s="80"/>
      <c r="EJ4" s="80"/>
      <c r="EK4" s="80"/>
      <c r="EL4" s="80"/>
      <c r="EM4" s="80"/>
      <c r="EN4" s="80"/>
    </row>
    <row r="5" spans="1:144" x14ac:dyDescent="0.2">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2">
      <c r="A6" s="29" t="s">
        <v>91</v>
      </c>
      <c r="B6" s="34">
        <f>B7</f>
        <v>2018</v>
      </c>
      <c r="C6" s="34">
        <f t="shared" ref="C6:W6" si="3">C7</f>
        <v>452041</v>
      </c>
      <c r="D6" s="34">
        <f t="shared" si="3"/>
        <v>46</v>
      </c>
      <c r="E6" s="34">
        <f t="shared" si="3"/>
        <v>1</v>
      </c>
      <c r="F6" s="34">
        <f t="shared" si="3"/>
        <v>0</v>
      </c>
      <c r="G6" s="34">
        <f t="shared" si="3"/>
        <v>1</v>
      </c>
      <c r="H6" s="34" t="str">
        <f t="shared" si="3"/>
        <v>宮崎県　日南市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45.82</v>
      </c>
      <c r="P6" s="35">
        <f t="shared" si="3"/>
        <v>95.01</v>
      </c>
      <c r="Q6" s="35">
        <f t="shared" si="3"/>
        <v>2743</v>
      </c>
      <c r="R6" s="35">
        <f t="shared" si="3"/>
        <v>53585</v>
      </c>
      <c r="S6" s="35">
        <f t="shared" si="3"/>
        <v>536.11</v>
      </c>
      <c r="T6" s="35">
        <f t="shared" si="3"/>
        <v>99.95</v>
      </c>
      <c r="U6" s="35">
        <f t="shared" si="3"/>
        <v>50510</v>
      </c>
      <c r="V6" s="35">
        <f t="shared" si="3"/>
        <v>74.34</v>
      </c>
      <c r="W6" s="35">
        <f t="shared" si="3"/>
        <v>679.45</v>
      </c>
      <c r="X6" s="36">
        <f>IF(X7="",NA(),X7)</f>
        <v>111.48</v>
      </c>
      <c r="Y6" s="36">
        <f t="shared" ref="Y6:AG6" si="4">IF(Y7="",NA(),Y7)</f>
        <v>112.88</v>
      </c>
      <c r="Z6" s="36">
        <f t="shared" si="4"/>
        <v>108.91</v>
      </c>
      <c r="AA6" s="36">
        <f t="shared" si="4"/>
        <v>93.1</v>
      </c>
      <c r="AB6" s="36">
        <f t="shared" si="4"/>
        <v>101.6</v>
      </c>
      <c r="AC6" s="36">
        <f t="shared" si="4"/>
        <v>109.04</v>
      </c>
      <c r="AD6" s="36">
        <f t="shared" si="4"/>
        <v>109.64</v>
      </c>
      <c r="AE6" s="36">
        <f t="shared" si="4"/>
        <v>110.95</v>
      </c>
      <c r="AF6" s="36">
        <f t="shared" si="4"/>
        <v>112.15</v>
      </c>
      <c r="AG6" s="36">
        <f t="shared" si="4"/>
        <v>111.44</v>
      </c>
      <c r="AH6" s="35" t="str">
        <f>IF(AH7="","",IF(AH7="-","【-】","【"&amp;SUBSTITUTE(TEXT(AH7,"#,##0.00"),"-","△")&amp;"】"))</f>
        <v>【112.83】</v>
      </c>
      <c r="AI6" s="35">
        <f>IF(AI7="",NA(),AI7)</f>
        <v>0</v>
      </c>
      <c r="AJ6" s="35">
        <f t="shared" ref="AJ6:AR6" si="5">IF(AJ7="",NA(),AJ7)</f>
        <v>0</v>
      </c>
      <c r="AK6" s="35">
        <f t="shared" si="5"/>
        <v>0</v>
      </c>
      <c r="AL6" s="36">
        <f t="shared" si="5"/>
        <v>9.17</v>
      </c>
      <c r="AM6" s="35">
        <f t="shared" si="5"/>
        <v>0</v>
      </c>
      <c r="AN6" s="36">
        <f t="shared" si="5"/>
        <v>3.77</v>
      </c>
      <c r="AO6" s="36">
        <f t="shared" si="5"/>
        <v>3.62</v>
      </c>
      <c r="AP6" s="36">
        <f t="shared" si="5"/>
        <v>3.91</v>
      </c>
      <c r="AQ6" s="36">
        <f t="shared" si="5"/>
        <v>1</v>
      </c>
      <c r="AR6" s="36">
        <f t="shared" si="5"/>
        <v>1.03</v>
      </c>
      <c r="AS6" s="35" t="str">
        <f>IF(AS7="","",IF(AS7="-","【-】","【"&amp;SUBSTITUTE(TEXT(AS7,"#,##0.00"),"-","△")&amp;"】"))</f>
        <v>【1.05】</v>
      </c>
      <c r="AT6" s="36">
        <f>IF(AT7="",NA(),AT7)</f>
        <v>348.67</v>
      </c>
      <c r="AU6" s="36">
        <f t="shared" ref="AU6:BC6" si="6">IF(AU7="",NA(),AU7)</f>
        <v>305.45</v>
      </c>
      <c r="AV6" s="36">
        <f t="shared" si="6"/>
        <v>360.07</v>
      </c>
      <c r="AW6" s="36">
        <f t="shared" si="6"/>
        <v>216.54</v>
      </c>
      <c r="AX6" s="36">
        <f t="shared" si="6"/>
        <v>210.05</v>
      </c>
      <c r="AY6" s="36">
        <f t="shared" si="6"/>
        <v>382.09</v>
      </c>
      <c r="AZ6" s="36">
        <f t="shared" si="6"/>
        <v>371.31</v>
      </c>
      <c r="BA6" s="36">
        <f t="shared" si="6"/>
        <v>377.63</v>
      </c>
      <c r="BB6" s="36">
        <f t="shared" si="6"/>
        <v>355.5</v>
      </c>
      <c r="BC6" s="36">
        <f t="shared" si="6"/>
        <v>349.83</v>
      </c>
      <c r="BD6" s="35" t="str">
        <f>IF(BD7="","",IF(BD7="-","【-】","【"&amp;SUBSTITUTE(TEXT(BD7,"#,##0.00"),"-","△")&amp;"】"))</f>
        <v>【261.93】</v>
      </c>
      <c r="BE6" s="36">
        <f>IF(BE7="",NA(),BE7)</f>
        <v>597.82000000000005</v>
      </c>
      <c r="BF6" s="36">
        <f t="shared" ref="BF6:BN6" si="7">IF(BF7="",NA(),BF7)</f>
        <v>615.27</v>
      </c>
      <c r="BG6" s="36">
        <f t="shared" si="7"/>
        <v>621.28</v>
      </c>
      <c r="BH6" s="36">
        <f t="shared" si="7"/>
        <v>660.6</v>
      </c>
      <c r="BI6" s="36">
        <f t="shared" si="7"/>
        <v>668.04</v>
      </c>
      <c r="BJ6" s="36">
        <f t="shared" si="7"/>
        <v>385.06</v>
      </c>
      <c r="BK6" s="36">
        <f t="shared" si="7"/>
        <v>373.09</v>
      </c>
      <c r="BL6" s="36">
        <f t="shared" si="7"/>
        <v>364.71</v>
      </c>
      <c r="BM6" s="36">
        <f t="shared" si="7"/>
        <v>312.58</v>
      </c>
      <c r="BN6" s="36">
        <f t="shared" si="7"/>
        <v>314.87</v>
      </c>
      <c r="BO6" s="35" t="str">
        <f>IF(BO7="","",IF(BO7="-","【-】","【"&amp;SUBSTITUTE(TEXT(BO7,"#,##0.00"),"-","△")&amp;"】"))</f>
        <v>【270.46】</v>
      </c>
      <c r="BP6" s="36">
        <f>IF(BP7="",NA(),BP7)</f>
        <v>109.65</v>
      </c>
      <c r="BQ6" s="36">
        <f t="shared" ref="BQ6:BY6" si="8">IF(BQ7="",NA(),BQ7)</f>
        <v>110.23</v>
      </c>
      <c r="BR6" s="36">
        <f t="shared" si="8"/>
        <v>105.33</v>
      </c>
      <c r="BS6" s="36">
        <f t="shared" si="8"/>
        <v>89.56</v>
      </c>
      <c r="BT6" s="36">
        <f t="shared" si="8"/>
        <v>98.35</v>
      </c>
      <c r="BU6" s="36">
        <f t="shared" si="8"/>
        <v>99.07</v>
      </c>
      <c r="BV6" s="36">
        <f t="shared" si="8"/>
        <v>99.99</v>
      </c>
      <c r="BW6" s="36">
        <f t="shared" si="8"/>
        <v>100.65</v>
      </c>
      <c r="BX6" s="36">
        <f t="shared" si="8"/>
        <v>104.57</v>
      </c>
      <c r="BY6" s="36">
        <f t="shared" si="8"/>
        <v>103.54</v>
      </c>
      <c r="BZ6" s="35" t="str">
        <f>IF(BZ7="","",IF(BZ7="-","【-】","【"&amp;SUBSTITUTE(TEXT(BZ7,"#,##0.00"),"-","△")&amp;"】"))</f>
        <v>【103.91】</v>
      </c>
      <c r="CA6" s="36">
        <f>IF(CA7="",NA(),CA7)</f>
        <v>144.51</v>
      </c>
      <c r="CB6" s="36">
        <f t="shared" ref="CB6:CJ6" si="9">IF(CB7="",NA(),CB7)</f>
        <v>143.74</v>
      </c>
      <c r="CC6" s="36">
        <f t="shared" si="9"/>
        <v>150.65</v>
      </c>
      <c r="CD6" s="36">
        <f t="shared" si="9"/>
        <v>178.02</v>
      </c>
      <c r="CE6" s="36">
        <f t="shared" si="9"/>
        <v>162.37</v>
      </c>
      <c r="CF6" s="36">
        <f t="shared" si="9"/>
        <v>173.03</v>
      </c>
      <c r="CG6" s="36">
        <f t="shared" si="9"/>
        <v>171.15</v>
      </c>
      <c r="CH6" s="36">
        <f t="shared" si="9"/>
        <v>170.19</v>
      </c>
      <c r="CI6" s="36">
        <f t="shared" si="9"/>
        <v>165.47</v>
      </c>
      <c r="CJ6" s="36">
        <f t="shared" si="9"/>
        <v>167.46</v>
      </c>
      <c r="CK6" s="35" t="str">
        <f>IF(CK7="","",IF(CK7="-","【-】","【"&amp;SUBSTITUTE(TEXT(CK7,"#,##0.00"),"-","△")&amp;"】"))</f>
        <v>【167.11】</v>
      </c>
      <c r="CL6" s="36">
        <f>IF(CL7="",NA(),CL7)</f>
        <v>64.22</v>
      </c>
      <c r="CM6" s="36">
        <f t="shared" ref="CM6:CU6" si="10">IF(CM7="",NA(),CM7)</f>
        <v>62.93</v>
      </c>
      <c r="CN6" s="36">
        <f t="shared" si="10"/>
        <v>62.46</v>
      </c>
      <c r="CO6" s="36">
        <f t="shared" si="10"/>
        <v>70.95</v>
      </c>
      <c r="CP6" s="36">
        <f t="shared" si="10"/>
        <v>69.14</v>
      </c>
      <c r="CQ6" s="36">
        <f t="shared" si="10"/>
        <v>58.58</v>
      </c>
      <c r="CR6" s="36">
        <f t="shared" si="10"/>
        <v>58.53</v>
      </c>
      <c r="CS6" s="36">
        <f t="shared" si="10"/>
        <v>59.01</v>
      </c>
      <c r="CT6" s="36">
        <f t="shared" si="10"/>
        <v>59.74</v>
      </c>
      <c r="CU6" s="36">
        <f t="shared" si="10"/>
        <v>59.46</v>
      </c>
      <c r="CV6" s="35" t="str">
        <f>IF(CV7="","",IF(CV7="-","【-】","【"&amp;SUBSTITUTE(TEXT(CV7,"#,##0.00"),"-","△")&amp;"】"))</f>
        <v>【60.27】</v>
      </c>
      <c r="CW6" s="36">
        <f>IF(CW7="",NA(),CW7)</f>
        <v>86.02</v>
      </c>
      <c r="CX6" s="36">
        <f t="shared" ref="CX6:DF6" si="11">IF(CX7="",NA(),CX7)</f>
        <v>86.09</v>
      </c>
      <c r="CY6" s="36">
        <f t="shared" si="11"/>
        <v>86.63</v>
      </c>
      <c r="CZ6" s="36">
        <f t="shared" si="11"/>
        <v>86.75</v>
      </c>
      <c r="DA6" s="36">
        <f t="shared" si="11"/>
        <v>86.8</v>
      </c>
      <c r="DB6" s="36">
        <f t="shared" si="11"/>
        <v>85.23</v>
      </c>
      <c r="DC6" s="36">
        <f t="shared" si="11"/>
        <v>85.26</v>
      </c>
      <c r="DD6" s="36">
        <f t="shared" si="11"/>
        <v>85.37</v>
      </c>
      <c r="DE6" s="36">
        <f t="shared" si="11"/>
        <v>87.28</v>
      </c>
      <c r="DF6" s="36">
        <f t="shared" si="11"/>
        <v>87.41</v>
      </c>
      <c r="DG6" s="35" t="str">
        <f>IF(DG7="","",IF(DG7="-","【-】","【"&amp;SUBSTITUTE(TEXT(DG7,"#,##0.00"),"-","△")&amp;"】"))</f>
        <v>【89.92】</v>
      </c>
      <c r="DH6" s="36">
        <f>IF(DH7="",NA(),DH7)</f>
        <v>44.9</v>
      </c>
      <c r="DI6" s="36">
        <f t="shared" ref="DI6:DQ6" si="12">IF(DI7="",NA(),DI7)</f>
        <v>45.22</v>
      </c>
      <c r="DJ6" s="36">
        <f t="shared" si="12"/>
        <v>44.82</v>
      </c>
      <c r="DK6" s="36">
        <f t="shared" si="12"/>
        <v>42.58</v>
      </c>
      <c r="DL6" s="36">
        <f t="shared" si="12"/>
        <v>44.41</v>
      </c>
      <c r="DM6" s="36">
        <f t="shared" si="12"/>
        <v>44.31</v>
      </c>
      <c r="DN6" s="36">
        <f t="shared" si="12"/>
        <v>45.75</v>
      </c>
      <c r="DO6" s="36">
        <f t="shared" si="12"/>
        <v>46.9</v>
      </c>
      <c r="DP6" s="36">
        <f t="shared" si="12"/>
        <v>46.94</v>
      </c>
      <c r="DQ6" s="36">
        <f t="shared" si="12"/>
        <v>47.62</v>
      </c>
      <c r="DR6" s="35" t="str">
        <f>IF(DR7="","",IF(DR7="-","【-】","【"&amp;SUBSTITUTE(TEXT(DR7,"#,##0.00"),"-","△")&amp;"】"))</f>
        <v>【48.85】</v>
      </c>
      <c r="DS6" s="36">
        <f>IF(DS7="",NA(),DS7)</f>
        <v>15.8</v>
      </c>
      <c r="DT6" s="36">
        <f t="shared" ref="DT6:EB6" si="13">IF(DT7="",NA(),DT7)</f>
        <v>15.59</v>
      </c>
      <c r="DU6" s="36">
        <f t="shared" si="13"/>
        <v>16.489999999999998</v>
      </c>
      <c r="DV6" s="36">
        <f t="shared" si="13"/>
        <v>14.89</v>
      </c>
      <c r="DW6" s="36">
        <f t="shared" si="13"/>
        <v>15.02</v>
      </c>
      <c r="DX6" s="36">
        <f t="shared" si="13"/>
        <v>10.09</v>
      </c>
      <c r="DY6" s="36">
        <f t="shared" si="13"/>
        <v>10.54</v>
      </c>
      <c r="DZ6" s="36">
        <f t="shared" si="13"/>
        <v>12.03</v>
      </c>
      <c r="EA6" s="36">
        <f t="shared" si="13"/>
        <v>14.48</v>
      </c>
      <c r="EB6" s="36">
        <f t="shared" si="13"/>
        <v>16.27</v>
      </c>
      <c r="EC6" s="35" t="str">
        <f>IF(EC7="","",IF(EC7="-","【-】","【"&amp;SUBSTITUTE(TEXT(EC7,"#,##0.00"),"-","△")&amp;"】"))</f>
        <v>【17.80】</v>
      </c>
      <c r="ED6" s="36">
        <f>IF(ED7="",NA(),ED7)</f>
        <v>0.6</v>
      </c>
      <c r="EE6" s="36">
        <f t="shared" ref="EE6:EM6" si="14">IF(EE7="",NA(),EE7)</f>
        <v>0.16</v>
      </c>
      <c r="EF6" s="36">
        <f t="shared" si="14"/>
        <v>7.0000000000000007E-2</v>
      </c>
      <c r="EG6" s="36">
        <f t="shared" si="14"/>
        <v>0.11</v>
      </c>
      <c r="EH6" s="36">
        <f t="shared" si="14"/>
        <v>0.35</v>
      </c>
      <c r="EI6" s="36">
        <f t="shared" si="14"/>
        <v>0.6</v>
      </c>
      <c r="EJ6" s="36">
        <f t="shared" si="14"/>
        <v>0.56000000000000005</v>
      </c>
      <c r="EK6" s="36">
        <f t="shared" si="14"/>
        <v>0.61</v>
      </c>
      <c r="EL6" s="36">
        <f t="shared" si="14"/>
        <v>0.75</v>
      </c>
      <c r="EM6" s="36">
        <f t="shared" si="14"/>
        <v>0.63</v>
      </c>
      <c r="EN6" s="35" t="str">
        <f>IF(EN7="","",IF(EN7="-","【-】","【"&amp;SUBSTITUTE(TEXT(EN7,"#,##0.00"),"-","△")&amp;"】"))</f>
        <v>【0.70】</v>
      </c>
    </row>
    <row r="7" spans="1:144" s="37" customFormat="1" x14ac:dyDescent="0.2">
      <c r="A7" s="29"/>
      <c r="B7" s="38">
        <v>2018</v>
      </c>
      <c r="C7" s="38">
        <v>452041</v>
      </c>
      <c r="D7" s="38">
        <v>46</v>
      </c>
      <c r="E7" s="38">
        <v>1</v>
      </c>
      <c r="F7" s="38">
        <v>0</v>
      </c>
      <c r="G7" s="38">
        <v>1</v>
      </c>
      <c r="H7" s="38" t="s">
        <v>92</v>
      </c>
      <c r="I7" s="38" t="s">
        <v>93</v>
      </c>
      <c r="J7" s="38" t="s">
        <v>94</v>
      </c>
      <c r="K7" s="38" t="s">
        <v>95</v>
      </c>
      <c r="L7" s="38" t="s">
        <v>96</v>
      </c>
      <c r="M7" s="38" t="s">
        <v>97</v>
      </c>
      <c r="N7" s="39" t="s">
        <v>98</v>
      </c>
      <c r="O7" s="39">
        <v>45.82</v>
      </c>
      <c r="P7" s="39">
        <v>95.01</v>
      </c>
      <c r="Q7" s="39">
        <v>2743</v>
      </c>
      <c r="R7" s="39">
        <v>53585</v>
      </c>
      <c r="S7" s="39">
        <v>536.11</v>
      </c>
      <c r="T7" s="39">
        <v>99.95</v>
      </c>
      <c r="U7" s="39">
        <v>50510</v>
      </c>
      <c r="V7" s="39">
        <v>74.34</v>
      </c>
      <c r="W7" s="39">
        <v>679.45</v>
      </c>
      <c r="X7" s="39">
        <v>111.48</v>
      </c>
      <c r="Y7" s="39">
        <v>112.88</v>
      </c>
      <c r="Z7" s="39">
        <v>108.91</v>
      </c>
      <c r="AA7" s="39">
        <v>93.1</v>
      </c>
      <c r="AB7" s="39">
        <v>101.6</v>
      </c>
      <c r="AC7" s="39">
        <v>109.04</v>
      </c>
      <c r="AD7" s="39">
        <v>109.64</v>
      </c>
      <c r="AE7" s="39">
        <v>110.95</v>
      </c>
      <c r="AF7" s="39">
        <v>112.15</v>
      </c>
      <c r="AG7" s="39">
        <v>111.44</v>
      </c>
      <c r="AH7" s="39">
        <v>112.83</v>
      </c>
      <c r="AI7" s="39">
        <v>0</v>
      </c>
      <c r="AJ7" s="39">
        <v>0</v>
      </c>
      <c r="AK7" s="39">
        <v>0</v>
      </c>
      <c r="AL7" s="39">
        <v>9.17</v>
      </c>
      <c r="AM7" s="39">
        <v>0</v>
      </c>
      <c r="AN7" s="39">
        <v>3.77</v>
      </c>
      <c r="AO7" s="39">
        <v>3.62</v>
      </c>
      <c r="AP7" s="39">
        <v>3.91</v>
      </c>
      <c r="AQ7" s="39">
        <v>1</v>
      </c>
      <c r="AR7" s="39">
        <v>1.03</v>
      </c>
      <c r="AS7" s="39">
        <v>1.05</v>
      </c>
      <c r="AT7" s="39">
        <v>348.67</v>
      </c>
      <c r="AU7" s="39">
        <v>305.45</v>
      </c>
      <c r="AV7" s="39">
        <v>360.07</v>
      </c>
      <c r="AW7" s="39">
        <v>216.54</v>
      </c>
      <c r="AX7" s="39">
        <v>210.05</v>
      </c>
      <c r="AY7" s="39">
        <v>382.09</v>
      </c>
      <c r="AZ7" s="39">
        <v>371.31</v>
      </c>
      <c r="BA7" s="39">
        <v>377.63</v>
      </c>
      <c r="BB7" s="39">
        <v>355.5</v>
      </c>
      <c r="BC7" s="39">
        <v>349.83</v>
      </c>
      <c r="BD7" s="39">
        <v>261.93</v>
      </c>
      <c r="BE7" s="39">
        <v>597.82000000000005</v>
      </c>
      <c r="BF7" s="39">
        <v>615.27</v>
      </c>
      <c r="BG7" s="39">
        <v>621.28</v>
      </c>
      <c r="BH7" s="39">
        <v>660.6</v>
      </c>
      <c r="BI7" s="39">
        <v>668.04</v>
      </c>
      <c r="BJ7" s="39">
        <v>385.06</v>
      </c>
      <c r="BK7" s="39">
        <v>373.09</v>
      </c>
      <c r="BL7" s="39">
        <v>364.71</v>
      </c>
      <c r="BM7" s="39">
        <v>312.58</v>
      </c>
      <c r="BN7" s="39">
        <v>314.87</v>
      </c>
      <c r="BO7" s="39">
        <v>270.45999999999998</v>
      </c>
      <c r="BP7" s="39">
        <v>109.65</v>
      </c>
      <c r="BQ7" s="39">
        <v>110.23</v>
      </c>
      <c r="BR7" s="39">
        <v>105.33</v>
      </c>
      <c r="BS7" s="39">
        <v>89.56</v>
      </c>
      <c r="BT7" s="39">
        <v>98.35</v>
      </c>
      <c r="BU7" s="39">
        <v>99.07</v>
      </c>
      <c r="BV7" s="39">
        <v>99.99</v>
      </c>
      <c r="BW7" s="39">
        <v>100.65</v>
      </c>
      <c r="BX7" s="39">
        <v>104.57</v>
      </c>
      <c r="BY7" s="39">
        <v>103.54</v>
      </c>
      <c r="BZ7" s="39">
        <v>103.91</v>
      </c>
      <c r="CA7" s="39">
        <v>144.51</v>
      </c>
      <c r="CB7" s="39">
        <v>143.74</v>
      </c>
      <c r="CC7" s="39">
        <v>150.65</v>
      </c>
      <c r="CD7" s="39">
        <v>178.02</v>
      </c>
      <c r="CE7" s="39">
        <v>162.37</v>
      </c>
      <c r="CF7" s="39">
        <v>173.03</v>
      </c>
      <c r="CG7" s="39">
        <v>171.15</v>
      </c>
      <c r="CH7" s="39">
        <v>170.19</v>
      </c>
      <c r="CI7" s="39">
        <v>165.47</v>
      </c>
      <c r="CJ7" s="39">
        <v>167.46</v>
      </c>
      <c r="CK7" s="39">
        <v>167.11</v>
      </c>
      <c r="CL7" s="39">
        <v>64.22</v>
      </c>
      <c r="CM7" s="39">
        <v>62.93</v>
      </c>
      <c r="CN7" s="39">
        <v>62.46</v>
      </c>
      <c r="CO7" s="39">
        <v>70.95</v>
      </c>
      <c r="CP7" s="39">
        <v>69.14</v>
      </c>
      <c r="CQ7" s="39">
        <v>58.58</v>
      </c>
      <c r="CR7" s="39">
        <v>58.53</v>
      </c>
      <c r="CS7" s="39">
        <v>59.01</v>
      </c>
      <c r="CT7" s="39">
        <v>59.74</v>
      </c>
      <c r="CU7" s="39">
        <v>59.46</v>
      </c>
      <c r="CV7" s="39">
        <v>60.27</v>
      </c>
      <c r="CW7" s="39">
        <v>86.02</v>
      </c>
      <c r="CX7" s="39">
        <v>86.09</v>
      </c>
      <c r="CY7" s="39">
        <v>86.63</v>
      </c>
      <c r="CZ7" s="39">
        <v>86.75</v>
      </c>
      <c r="DA7" s="39">
        <v>86.8</v>
      </c>
      <c r="DB7" s="39">
        <v>85.23</v>
      </c>
      <c r="DC7" s="39">
        <v>85.26</v>
      </c>
      <c r="DD7" s="39">
        <v>85.37</v>
      </c>
      <c r="DE7" s="39">
        <v>87.28</v>
      </c>
      <c r="DF7" s="39">
        <v>87.41</v>
      </c>
      <c r="DG7" s="39">
        <v>89.92</v>
      </c>
      <c r="DH7" s="39">
        <v>44.9</v>
      </c>
      <c r="DI7" s="39">
        <v>45.22</v>
      </c>
      <c r="DJ7" s="39">
        <v>44.82</v>
      </c>
      <c r="DK7" s="39">
        <v>42.58</v>
      </c>
      <c r="DL7" s="39">
        <v>44.41</v>
      </c>
      <c r="DM7" s="39">
        <v>44.31</v>
      </c>
      <c r="DN7" s="39">
        <v>45.75</v>
      </c>
      <c r="DO7" s="39">
        <v>46.9</v>
      </c>
      <c r="DP7" s="39">
        <v>46.94</v>
      </c>
      <c r="DQ7" s="39">
        <v>47.62</v>
      </c>
      <c r="DR7" s="39">
        <v>48.85</v>
      </c>
      <c r="DS7" s="39">
        <v>15.8</v>
      </c>
      <c r="DT7" s="39">
        <v>15.59</v>
      </c>
      <c r="DU7" s="39">
        <v>16.489999999999998</v>
      </c>
      <c r="DV7" s="39">
        <v>14.89</v>
      </c>
      <c r="DW7" s="39">
        <v>15.02</v>
      </c>
      <c r="DX7" s="39">
        <v>10.09</v>
      </c>
      <c r="DY7" s="39">
        <v>10.54</v>
      </c>
      <c r="DZ7" s="39">
        <v>12.03</v>
      </c>
      <c r="EA7" s="39">
        <v>14.48</v>
      </c>
      <c r="EB7" s="39">
        <v>16.27</v>
      </c>
      <c r="EC7" s="39">
        <v>17.8</v>
      </c>
      <c r="ED7" s="39">
        <v>0.6</v>
      </c>
      <c r="EE7" s="39">
        <v>0.16</v>
      </c>
      <c r="EF7" s="39">
        <v>7.0000000000000007E-2</v>
      </c>
      <c r="EG7" s="39">
        <v>0.11</v>
      </c>
      <c r="EH7" s="39">
        <v>0.35</v>
      </c>
      <c r="EI7" s="39">
        <v>0.6</v>
      </c>
      <c r="EJ7" s="39">
        <v>0.56000000000000005</v>
      </c>
      <c r="EK7" s="39">
        <v>0.61</v>
      </c>
      <c r="EL7" s="39">
        <v>0.75</v>
      </c>
      <c r="EM7" s="39">
        <v>0.63</v>
      </c>
      <c r="EN7" s="39">
        <v>0.7</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2020-02-25T06:39:59Z</cp:lastPrinted>
  <dcterms:created xsi:type="dcterms:W3CDTF">2019-12-05T04:31:07Z</dcterms:created>
  <dcterms:modified xsi:type="dcterms:W3CDTF">2020-03-04T01:36:06Z</dcterms:modified>
  <cp:category/>
</cp:coreProperties>
</file>