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0165BD8B-AC58-4B20-B01F-275560BB2123}" xr6:coauthVersionLast="45" xr6:coauthVersionMax="45" xr10:uidLastSave="{00000000-0000-0000-0000-000000000000}"/>
  <workbookProtection workbookAlgorithmName="SHA-512" workbookHashValue="Dhk6/F6MNvu3yUl1s5vVGjjnlt+h78/V35AOEmXcIMyN1z2WBa/26RTdMGMGoOZkPTAi5R80RY7wZ72CULriUQ==" workbookSaltValue="DpOM4t9xqHZ9Xktn4WLbyQ==" workbookSpinCount="100000" lockStructure="1"/>
  <bookViews>
    <workbookView xWindow="-108" yWindow="-108" windowWidth="23256" windowHeight="12576" tabRatio="4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E85" i="4"/>
  <c r="BB10" i="4"/>
  <c r="W10" i="4"/>
  <c r="I10" i="4"/>
  <c r="BB8" i="4"/>
  <c r="AT8" i="4"/>
  <c r="W8" i="4"/>
  <c r="P8" i="4"/>
  <c r="B6" i="4"/>
  <c r="C10" i="5" l="1"/>
  <c r="D10" i="5"/>
  <c r="E10" i="5"/>
  <c r="B10" i="5"/>
</calcChain>
</file>

<file path=xl/sharedStrings.xml><?xml version="1.0" encoding="utf-8"?>
<sst xmlns="http://schemas.openxmlformats.org/spreadsheetml/2006/main" count="264" uniqueCount="108">
  <si>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</si>
  <si>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</si>
  <si>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</si>
  <si>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</si>
  <si>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</si>
  <si>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</si>
  <si>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</si>
  <si>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</si>
  <si>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</si>
  <si>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</si>
  <si>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</si>
  <si>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</si>
  <si>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</si>
  <si>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</si>
  <si>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</si>
  <si>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</si>
  <si>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</si>
  <si>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</si>
  <si>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</si>
  <si>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</si>
  <si>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</si>
  <si>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</si>
  <si>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</si>
  <si>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</si>
  <si>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</si>
  <si>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</si>
  <si>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</si>
  <si>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</si>
  <si>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</si>
  <si>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</si>
  <si>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</si>
  <si>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</si>
  <si>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</si>
  <si>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</si>
  <si>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</si>
  <si>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</si>
  <si>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</si>
  <si>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</si>
  <si>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</si>
  <si>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</si>
  <si>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</si>
  <si>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</si>
  <si>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</si>
  <si>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</si>
  <si>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</si>
  <si>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</si>
  <si>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</si>
  <si>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</si>
  <si>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</si>
  <si>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</si>
  <si>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</si>
  <si>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</si>
  <si>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</si>
  <si>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</si>
  <si>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</si>
  <si>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</si>
  <si>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</si>
  <si>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</si>
  <si>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</si>
  <si>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</si>
  <si>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</si>
  <si>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</si>
  <si>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</si>
  <si>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</si>
  <si>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</si>
  <si>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</si>
  <si>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</si>
  <si>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</si>
  <si>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</si>
  <si>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</si>
  <si>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</si>
  <si>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</si>
  <si>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</si>
  <si>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</si>
  <si>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</si>
  <si>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</si>
  <si>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</si>
  <si>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</si>
  <si>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</si>
  <si>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</si>
  <si>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</si>
  <si>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</si>
  <si>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</si>
  <si>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</si>
  <si>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</si>
  <si>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</si>
  <si>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</si>
  <si>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</si>
  <si>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</si>
  <si>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</si>
  <si>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</si>
  <si>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</si>
  <si>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</si>
  <si>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</si>
  <si>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</si>
  <si>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</si>
  <si>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</si>
  <si>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</si>
  <si>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</si>
  <si>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</si>
  <si>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</si>
  <si>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</si>
  <si>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</si>
  <si>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</si>
  <si>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</si>
  <si>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「①有形固定資産減価償却率」については、高度浄水施設整備事業などにより取得した比較的新しい施設があるため、類似団体と比較すると低い状況になっています。
「②管路経年化率」については、法定耐用年数を経過した管路延長の把握ができないため、数値が0となっています。
「③管路更新率」については、0.63％と類似団体と同程度です。しかしながら、これはすべての管路を更新するのに約160年かかる計算となり、更新財源の確保と必要性に応じた更新計画の立案が求められます。
今後も漏水が多発する箇所を優先しながら、計画的な更新を行い、老朽化対策を進めていく必要があります。</t>
    <rPh sb="35" eb="37">
      <t>シュトク</t>
    </rPh>
    <rPh sb="150" eb="154">
      <t>ルイジダンタイ</t>
    </rPh>
    <rPh sb="155" eb="158">
      <t>ドウテイド</t>
    </rPh>
    <rPh sb="175" eb="177">
      <t>カンロ</t>
    </rPh>
    <rPh sb="178" eb="180">
      <t>コウシン</t>
    </rPh>
    <rPh sb="184" eb="185">
      <t>ヤク</t>
    </rPh>
    <rPh sb="188" eb="189">
      <t>ネン</t>
    </rPh>
    <rPh sb="192" eb="194">
      <t>ケイサン</t>
    </rPh>
    <rPh sb="198" eb="202">
      <t>コウシンザイゲン</t>
    </rPh>
    <rPh sb="203" eb="205">
      <t>カクホ</t>
    </rPh>
    <rPh sb="206" eb="209">
      <t>ヒツヨウセイ</t>
    </rPh>
    <rPh sb="210" eb="211">
      <t>オウ</t>
    </rPh>
    <rPh sb="213" eb="215">
      <t>コウシン</t>
    </rPh>
    <rPh sb="215" eb="217">
      <t>ケイカク</t>
    </rPh>
    <rPh sb="218" eb="220">
      <t>リツアン</t>
    </rPh>
    <rPh sb="221" eb="222">
      <t>モト</t>
    </rPh>
    <phoneticPr fontId="4"/>
  </si>
  <si>
    <t>　年々人口減少に伴う給水人口の減少により、有収水量の減少に歯止めがかからず、給水収益は減少する一方であるため、費用削減・料金の見直しが必要となっています。
　施設の老朽化についても、今後の更新時期に備えるために、計画的に更新を行っていく必要があります。
　これらのことを踏まえ、今後の収支計画・投資計画を反映させた経営戦略を今年度中に策定することとしています。</t>
    <rPh sb="135" eb="136">
      <t>フ</t>
    </rPh>
    <rPh sb="139" eb="141">
      <t>コンゴ</t>
    </rPh>
    <rPh sb="142" eb="144">
      <t>シュウシ</t>
    </rPh>
    <rPh sb="144" eb="146">
      <t>ケイカク</t>
    </rPh>
    <rPh sb="147" eb="149">
      <t>トウシ</t>
    </rPh>
    <rPh sb="149" eb="151">
      <t>ケイカク</t>
    </rPh>
    <rPh sb="152" eb="154">
      <t>ハンエイ</t>
    </rPh>
    <rPh sb="157" eb="161">
      <t>ケイエイセンリャク</t>
    </rPh>
    <rPh sb="162" eb="165">
      <t>コンネンド</t>
    </rPh>
    <rPh sb="165" eb="166">
      <t>チュウ</t>
    </rPh>
    <rPh sb="167" eb="169">
      <t>サクテイ</t>
    </rPh>
    <phoneticPr fontId="4"/>
  </si>
  <si>
    <t>「①経常収支比率」については、平成30年度から簡易水道を統合し、経営を行っていることから経常収支比率が下がっていますが、簡易水道の収支不足額を一般会計補助金で補填することにより、経常収支比率が100％を超えています。
「②累積欠損金比率」については、引き続き0となるよう収益の確保に努めます。
「③流動比率」については、基準である100％を超え 308.79％と支払能力そのものに問題は生じていませんが、類似団体に比べると低い状態にあります。改善を図るため収益の確保に努めます。
「④企業債残高対給水収益比率」「⑤料金回収率」「⑥給水原価」については、簡水地区の統合により整備費・維持費が多額になり悪化しました。
「⑦施設利用率」「⑧有収率」については、類似団体と同程度の水準を維持しています。引き続き漏水調査などを行い有収率を高め、効率的な施設運用を進めてまいります。</t>
    <rPh sb="2" eb="4">
      <t>ケイジョウ</t>
    </rPh>
    <rPh sb="15" eb="17">
      <t>ヘイセイ</t>
    </rPh>
    <rPh sb="19" eb="21">
      <t>ネンド</t>
    </rPh>
    <rPh sb="23" eb="25">
      <t>カンイ</t>
    </rPh>
    <rPh sb="25" eb="27">
      <t>スイドウ</t>
    </rPh>
    <rPh sb="28" eb="30">
      <t>トウゴウ</t>
    </rPh>
    <rPh sb="32" eb="34">
      <t>ケイエイ</t>
    </rPh>
    <rPh sb="35" eb="36">
      <t>オコナ</t>
    </rPh>
    <rPh sb="44" eb="46">
      <t>ケイジョウ</t>
    </rPh>
    <rPh sb="46" eb="48">
      <t>シュウシ</t>
    </rPh>
    <rPh sb="48" eb="50">
      <t>ヒリツ</t>
    </rPh>
    <rPh sb="51" eb="52">
      <t>サ</t>
    </rPh>
    <rPh sb="60" eb="64">
      <t>カンイスイドウ</t>
    </rPh>
    <rPh sb="65" eb="67">
      <t>シュウシ</t>
    </rPh>
    <rPh sb="67" eb="69">
      <t>フソク</t>
    </rPh>
    <rPh sb="69" eb="70">
      <t>ガク</t>
    </rPh>
    <rPh sb="71" eb="73">
      <t>イッパン</t>
    </rPh>
    <rPh sb="73" eb="75">
      <t>カイケイ</t>
    </rPh>
    <rPh sb="75" eb="78">
      <t>ホジョキン</t>
    </rPh>
    <rPh sb="79" eb="81">
      <t>ホテン</t>
    </rPh>
    <rPh sb="89" eb="93">
      <t>ケイジョウシュウシ</t>
    </rPh>
    <rPh sb="93" eb="95">
      <t>ヒリツ</t>
    </rPh>
    <rPh sb="101" eb="102">
      <t>コ</t>
    </rPh>
    <rPh sb="115" eb="116">
      <t>キン</t>
    </rPh>
    <rPh sb="125" eb="126">
      <t>ヒ</t>
    </rPh>
    <rPh sb="127" eb="128">
      <t>ツヅ</t>
    </rPh>
    <rPh sb="135" eb="137">
      <t>シュウエキ</t>
    </rPh>
    <rPh sb="138" eb="140">
      <t>カクホ</t>
    </rPh>
    <rPh sb="141" eb="142">
      <t>ツト</t>
    </rPh>
    <rPh sb="160" eb="162">
      <t>キジュン</t>
    </rPh>
    <rPh sb="170" eb="171">
      <t>コ</t>
    </rPh>
    <rPh sb="202" eb="206">
      <t>ルイジダンタイ</t>
    </rPh>
    <rPh sb="207" eb="208">
      <t>クラ</t>
    </rPh>
    <rPh sb="211" eb="212">
      <t>ヒク</t>
    </rPh>
    <rPh sb="213" eb="215">
      <t>ジョウタイ</t>
    </rPh>
    <rPh sb="221" eb="223">
      <t>カイゼン</t>
    </rPh>
    <rPh sb="224" eb="225">
      <t>ハカ</t>
    </rPh>
    <rPh sb="228" eb="230">
      <t>シュウエキ</t>
    </rPh>
    <rPh sb="231" eb="233">
      <t>カクホ</t>
    </rPh>
    <rPh sb="234" eb="235">
      <t>ツト</t>
    </rPh>
    <rPh sb="248" eb="250">
      <t>キュウスイ</t>
    </rPh>
    <rPh sb="250" eb="252">
      <t>シュウエキ</t>
    </rPh>
    <rPh sb="317" eb="319">
      <t>ユウシュウ</t>
    </rPh>
    <rPh sb="347" eb="348">
      <t>ヒ</t>
    </rPh>
    <rPh sb="349" eb="350">
      <t>ツヅ</t>
    </rPh>
    <rPh sb="360" eb="363">
      <t>ユウシュウリツ</t>
    </rPh>
    <rPh sb="364" eb="365">
      <t>タカ</t>
    </rPh>
    <rPh sb="367" eb="370">
      <t>コウリツテキ</t>
    </rPh>
    <rPh sb="371" eb="373">
      <t>シセツ</t>
    </rPh>
    <rPh sb="373" eb="375">
      <t>ウンヨウ</t>
    </rPh>
    <rPh sb="376" eb="37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</si>
</sst>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1.97</c:v>
                </c:pt>
                <c:pt idx="1">
                  <c:v>1.75</c:v>
                </c:pt>
                <c:pt idx="2">
                  <c:v>0.28999999999999998</c:v>
                </c:pt>
                <c:pt idx="3">
                  <c:v>0.65</c:v>
                </c:pt>
                <c:pt idx="4">
                  <c:v>0.63</c:v>
                </c:pt>
              </c:numCache>
            </c:numRef>
          </c:val>
          <c:extLst>
            <c:ext xmlns:c16="http://schemas.microsoft.com/office/drawing/2014/chart" uri="{C3380CC4-5D6E-409C-BE32-E72D297353CC}">
              <c16:uniqueId val="{00000000-BD7A-4FA5-8C6E-F474C46535F6}"/>
            </c:ext>
          </c:extLst>
        </c:ser>
        <c:dLbls>
          <c:showLegendKey val="0"/>
          <c:showVal val="0"/>
          <c:showCatName val="0"/>
          <c:showSerName val="0"/>
          <c:showPercent val="0"/>
          <c:showBubbleSize val="0"/>
        </c:dLbls>
        <c:gapWidth val="150"/>
        <c:axId val="126137472"/>
        <c:axId val="1261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0.5</c:v>
                </c:pt>
              </c:numCache>
            </c:numRef>
          </c:val>
          <c:smooth val="0"/>
          <c:extLst>
            <c:ext xmlns:c16="http://schemas.microsoft.com/office/drawing/2014/chart" uri="{C3380CC4-5D6E-409C-BE32-E72D297353CC}">
              <c16:uniqueId val="{00000001-BD7A-4FA5-8C6E-F474C46535F6}"/>
            </c:ext>
          </c:extLst>
        </c:ser>
        <c:dLbls>
          <c:showLegendKey val="0"/>
          <c:showVal val="0"/>
          <c:showCatName val="0"/>
          <c:showSerName val="0"/>
          <c:showPercent val="0"/>
          <c:showBubbleSize val="0"/>
        </c:dLbls>
        <c:marker val="1"/>
        <c:smooth val="0"/>
        <c:axId val="126137472"/>
        <c:axId val="126139392"/>
      </c:lineChart>
      <c:dateAx>
        <c:axId val="126137472"/>
        <c:scaling>
          <c:orientation val="minMax"/>
        </c:scaling>
        <c:delete val="1"/>
        <c:axPos val="b"/>
        <c:numFmt formatCode="ge" sourceLinked="1"/>
        <c:majorTickMark val="none"/>
        <c:minorTickMark val="none"/>
        <c:tickLblPos val="none"/>
        <c:crossAx val="126139392"/>
        <c:crosses val="autoZero"/>
        <c:auto val="1"/>
        <c:lblOffset val="100"/>
        <c:baseTimeUnit val="years"/>
      </c:dateAx>
      <c:valAx>
        <c:axId val="1261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67.069999999999993</c:v>
                </c:pt>
                <c:pt idx="1">
                  <c:v>64.92</c:v>
                </c:pt>
                <c:pt idx="2">
                  <c:v>64.42</c:v>
                </c:pt>
                <c:pt idx="3">
                  <c:v>57.98</c:v>
                </c:pt>
                <c:pt idx="4">
                  <c:v>58.27</c:v>
                </c:pt>
              </c:numCache>
            </c:numRef>
          </c:val>
          <c:extLst>
            <c:ext xmlns:c16="http://schemas.microsoft.com/office/drawing/2014/chart" uri="{C3380CC4-5D6E-409C-BE32-E72D297353CC}">
              <c16:uniqueId val="{00000000-F3F3-4CE9-9626-4C52C29FE0EB}"/>
            </c:ext>
          </c:extLst>
        </c:ser>
        <c:dLbls>
          <c:showLegendKey val="0"/>
          <c:showVal val="0"/>
          <c:showCatName val="0"/>
          <c:showSerName val="0"/>
          <c:showPercent val="0"/>
          <c:showBubbleSize val="0"/>
        </c:dLbls>
        <c:gapWidth val="150"/>
        <c:axId val="128480384"/>
        <c:axId val="1284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55.03</c:v>
                </c:pt>
              </c:numCache>
            </c:numRef>
          </c:val>
          <c:smooth val="0"/>
          <c:extLst>
            <c:ext xmlns:c16="http://schemas.microsoft.com/office/drawing/2014/chart" uri="{C3380CC4-5D6E-409C-BE32-E72D297353CC}">
              <c16:uniqueId val="{00000001-F3F3-4CE9-9626-4C52C29FE0EB}"/>
            </c:ext>
          </c:extLst>
        </c:ser>
        <c:dLbls>
          <c:showLegendKey val="0"/>
          <c:showVal val="0"/>
          <c:showCatName val="0"/>
          <c:showSerName val="0"/>
          <c:showPercent val="0"/>
          <c:showBubbleSize val="0"/>
        </c:dLbls>
        <c:marker val="1"/>
        <c:smooth val="0"/>
        <c:axId val="128480384"/>
        <c:axId val="128482304"/>
      </c:lineChart>
      <c:dateAx>
        <c:axId val="128480384"/>
        <c:scaling>
          <c:orientation val="minMax"/>
        </c:scaling>
        <c:delete val="1"/>
        <c:axPos val="b"/>
        <c:numFmt formatCode="ge" sourceLinked="1"/>
        <c:majorTickMark val="none"/>
        <c:minorTickMark val="none"/>
        <c:tickLblPos val="none"/>
        <c:crossAx val="128482304"/>
        <c:crosses val="autoZero"/>
        <c:auto val="1"/>
        <c:lblOffset val="100"/>
        <c:baseTimeUnit val="years"/>
      </c:dateAx>
      <c:valAx>
        <c:axId val="128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81.08</c:v>
                </c:pt>
                <c:pt idx="1">
                  <c:v>81.760000000000005</c:v>
                </c:pt>
                <c:pt idx="2">
                  <c:v>81.95</c:v>
                </c:pt>
                <c:pt idx="3">
                  <c:v>82.21</c:v>
                </c:pt>
                <c:pt idx="4">
                  <c:v>81.92</c:v>
                </c:pt>
              </c:numCache>
            </c:numRef>
          </c:val>
          <c:extLst>
            <c:ext xmlns:c16="http://schemas.microsoft.com/office/drawing/2014/chart" uri="{C3380CC4-5D6E-409C-BE32-E72D297353CC}">
              <c16:uniqueId val="{00000000-77B7-4B49-9CE5-A46AE848748F}"/>
            </c:ext>
          </c:extLst>
        </c:ser>
        <c:dLbls>
          <c:showLegendKey val="0"/>
          <c:showVal val="0"/>
          <c:showCatName val="0"/>
          <c:showSerName val="0"/>
          <c:showPercent val="0"/>
          <c:showBubbleSize val="0"/>
        </c:dLbls>
        <c:gapWidth val="150"/>
        <c:axId val="128521728"/>
        <c:axId val="12852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81.900000000000006</c:v>
                </c:pt>
              </c:numCache>
            </c:numRef>
          </c:val>
          <c:smooth val="0"/>
          <c:extLst>
            <c:ext xmlns:c16="http://schemas.microsoft.com/office/drawing/2014/chart" uri="{C3380CC4-5D6E-409C-BE32-E72D297353CC}">
              <c16:uniqueId val="{00000001-77B7-4B49-9CE5-A46AE848748F}"/>
            </c:ext>
          </c:extLst>
        </c:ser>
        <c:dLbls>
          <c:showLegendKey val="0"/>
          <c:showVal val="0"/>
          <c:showCatName val="0"/>
          <c:showSerName val="0"/>
          <c:showPercent val="0"/>
          <c:showBubbleSize val="0"/>
        </c:dLbls>
        <c:marker val="1"/>
        <c:smooth val="0"/>
        <c:axId val="128521728"/>
        <c:axId val="128523648"/>
      </c:lineChart>
      <c:dateAx>
        <c:axId val="128521728"/>
        <c:scaling>
          <c:orientation val="minMax"/>
        </c:scaling>
        <c:delete val="1"/>
        <c:axPos val="b"/>
        <c:numFmt formatCode="ge" sourceLinked="1"/>
        <c:majorTickMark val="none"/>
        <c:minorTickMark val="none"/>
        <c:tickLblPos val="none"/>
        <c:crossAx val="128523648"/>
        <c:crosses val="autoZero"/>
        <c:auto val="1"/>
        <c:lblOffset val="100"/>
        <c:baseTimeUnit val="years"/>
      </c:dateAx>
      <c:valAx>
        <c:axId val="1285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115.44</c:v>
                </c:pt>
                <c:pt idx="1">
                  <c:v>115.83</c:v>
                </c:pt>
                <c:pt idx="2">
                  <c:v>113.56</c:v>
                </c:pt>
                <c:pt idx="3">
                  <c:v>120.11</c:v>
                </c:pt>
                <c:pt idx="4">
                  <c:v>110.59</c:v>
                </c:pt>
              </c:numCache>
            </c:numRef>
          </c:val>
          <c:extLst>
            <c:ext xmlns:c16="http://schemas.microsoft.com/office/drawing/2014/chart" uri="{C3380CC4-5D6E-409C-BE32-E72D297353CC}">
              <c16:uniqueId val="{00000000-68FD-44C9-824D-53999051B675}"/>
            </c:ext>
          </c:extLst>
        </c:ser>
        <c:dLbls>
          <c:showLegendKey val="0"/>
          <c:showVal val="0"/>
          <c:showCatName val="0"/>
          <c:showSerName val="0"/>
          <c:showPercent val="0"/>
          <c:showBubbleSize val="0"/>
        </c:dLbls>
        <c:gapWidth val="150"/>
        <c:axId val="128087552"/>
        <c:axId val="12808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108.87</c:v>
                </c:pt>
              </c:numCache>
            </c:numRef>
          </c:val>
          <c:smooth val="0"/>
          <c:extLst>
            <c:ext xmlns:c16="http://schemas.microsoft.com/office/drawing/2014/chart" uri="{C3380CC4-5D6E-409C-BE32-E72D297353CC}">
              <c16:uniqueId val="{00000001-68FD-44C9-824D-53999051B675}"/>
            </c:ext>
          </c:extLst>
        </c:ser>
        <c:dLbls>
          <c:showLegendKey val="0"/>
          <c:showVal val="0"/>
          <c:showCatName val="0"/>
          <c:showSerName val="0"/>
          <c:showPercent val="0"/>
          <c:showBubbleSize val="0"/>
        </c:dLbls>
        <c:marker val="1"/>
        <c:smooth val="0"/>
        <c:axId val="128087552"/>
        <c:axId val="128089472"/>
      </c:lineChart>
      <c:dateAx>
        <c:axId val="128087552"/>
        <c:scaling>
          <c:orientation val="minMax"/>
        </c:scaling>
        <c:delete val="1"/>
        <c:axPos val="b"/>
        <c:numFmt formatCode="ge" sourceLinked="1"/>
        <c:majorTickMark val="none"/>
        <c:minorTickMark val="none"/>
        <c:tickLblPos val="none"/>
        <c:crossAx val="128089472"/>
        <c:crosses val="autoZero"/>
        <c:auto val="1"/>
        <c:lblOffset val="100"/>
        <c:baseTimeUnit val="years"/>
      </c:dateAx>
      <c:valAx>
        <c:axId val="12808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0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36.18</c:v>
                </c:pt>
                <c:pt idx="1">
                  <c:v>37.630000000000003</c:v>
                </c:pt>
                <c:pt idx="2">
                  <c:v>38.81</c:v>
                </c:pt>
                <c:pt idx="3">
                  <c:v>40.380000000000003</c:v>
                </c:pt>
                <c:pt idx="4">
                  <c:v>42.68</c:v>
                </c:pt>
              </c:numCache>
            </c:numRef>
          </c:val>
          <c:extLst>
            <c:ext xmlns:c16="http://schemas.microsoft.com/office/drawing/2014/chart" uri="{C3380CC4-5D6E-409C-BE32-E72D297353CC}">
              <c16:uniqueId val="{00000000-A3FC-4893-AACD-67EA526CA456}"/>
            </c:ext>
          </c:extLst>
        </c:ser>
        <c:dLbls>
          <c:showLegendKey val="0"/>
          <c:showVal val="0"/>
          <c:showCatName val="0"/>
          <c:showSerName val="0"/>
          <c:showPercent val="0"/>
          <c:showBubbleSize val="0"/>
        </c:dLbls>
        <c:gapWidth val="150"/>
        <c:axId val="128399232"/>
        <c:axId val="12840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48.87</c:v>
                </c:pt>
              </c:numCache>
            </c:numRef>
          </c:val>
          <c:smooth val="0"/>
          <c:extLst>
            <c:ext xmlns:c16="http://schemas.microsoft.com/office/drawing/2014/chart" uri="{C3380CC4-5D6E-409C-BE32-E72D297353CC}">
              <c16:uniqueId val="{00000001-A3FC-4893-AACD-67EA526CA456}"/>
            </c:ext>
          </c:extLst>
        </c:ser>
        <c:dLbls>
          <c:showLegendKey val="0"/>
          <c:showVal val="0"/>
          <c:showCatName val="0"/>
          <c:showSerName val="0"/>
          <c:showPercent val="0"/>
          <c:showBubbleSize val="0"/>
        </c:dLbls>
        <c:marker val="1"/>
        <c:smooth val="0"/>
        <c:axId val="128399232"/>
        <c:axId val="128405504"/>
      </c:lineChart>
      <c:dateAx>
        <c:axId val="128399232"/>
        <c:scaling>
          <c:orientation val="minMax"/>
        </c:scaling>
        <c:delete val="1"/>
        <c:axPos val="b"/>
        <c:numFmt formatCode="ge" sourceLinked="1"/>
        <c:majorTickMark val="none"/>
        <c:minorTickMark val="none"/>
        <c:tickLblPos val="none"/>
        <c:crossAx val="128405504"/>
        <c:crosses val="autoZero"/>
        <c:auto val="1"/>
        <c:lblOffset val="100"/>
        <c:baseTimeUnit val="years"/>
      </c:dateAx>
      <c:valAx>
        <c:axId val="1284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D3-4216-808B-93E62ED3FDF2}"/>
            </c:ext>
          </c:extLst>
        </c:ser>
        <c:dLbls>
          <c:showLegendKey val="0"/>
          <c:showVal val="0"/>
          <c:showCatName val="0"/>
          <c:showSerName val="0"/>
          <c:showPercent val="0"/>
          <c:showBubbleSize val="0"/>
        </c:dLbls>
        <c:gapWidth val="150"/>
        <c:axId val="128442368"/>
        <c:axId val="1284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14.85</c:v>
                </c:pt>
              </c:numCache>
            </c:numRef>
          </c:val>
          <c:smooth val="0"/>
          <c:extLst>
            <c:ext xmlns:c16="http://schemas.microsoft.com/office/drawing/2014/chart" uri="{C3380CC4-5D6E-409C-BE32-E72D297353CC}">
              <c16:uniqueId val="{00000001-16D3-4216-808B-93E62ED3FDF2}"/>
            </c:ext>
          </c:extLst>
        </c:ser>
        <c:dLbls>
          <c:showLegendKey val="0"/>
          <c:showVal val="0"/>
          <c:showCatName val="0"/>
          <c:showSerName val="0"/>
          <c:showPercent val="0"/>
          <c:showBubbleSize val="0"/>
        </c:dLbls>
        <c:marker val="1"/>
        <c:smooth val="0"/>
        <c:axId val="128442368"/>
        <c:axId val="128444288"/>
      </c:lineChart>
      <c:dateAx>
        <c:axId val="128442368"/>
        <c:scaling>
          <c:orientation val="minMax"/>
        </c:scaling>
        <c:delete val="1"/>
        <c:axPos val="b"/>
        <c:numFmt formatCode="ge" sourceLinked="1"/>
        <c:majorTickMark val="none"/>
        <c:minorTickMark val="none"/>
        <c:tickLblPos val="none"/>
        <c:crossAx val="128444288"/>
        <c:crosses val="autoZero"/>
        <c:auto val="1"/>
        <c:lblOffset val="100"/>
        <c:baseTimeUnit val="years"/>
      </c:dateAx>
      <c:valAx>
        <c:axId val="1284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B3-4D89-A59B-3192B4C1D944}"/>
            </c:ext>
          </c:extLst>
        </c:ser>
        <c:dLbls>
          <c:showLegendKey val="0"/>
          <c:showVal val="0"/>
          <c:showCatName val="0"/>
          <c:showSerName val="0"/>
          <c:showPercent val="0"/>
          <c:showBubbleSize val="0"/>
        </c:dLbls>
        <c:gapWidth val="150"/>
        <c:axId val="128213760"/>
        <c:axId val="12821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3.16</c:v>
                </c:pt>
              </c:numCache>
            </c:numRef>
          </c:val>
          <c:smooth val="0"/>
          <c:extLst>
            <c:ext xmlns:c16="http://schemas.microsoft.com/office/drawing/2014/chart" uri="{C3380CC4-5D6E-409C-BE32-E72D297353CC}">
              <c16:uniqueId val="{00000001-34B3-4D89-A59B-3192B4C1D944}"/>
            </c:ext>
          </c:extLst>
        </c:ser>
        <c:dLbls>
          <c:showLegendKey val="0"/>
          <c:showVal val="0"/>
          <c:showCatName val="0"/>
          <c:showSerName val="0"/>
          <c:showPercent val="0"/>
          <c:showBubbleSize val="0"/>
        </c:dLbls>
        <c:marker val="1"/>
        <c:smooth val="0"/>
        <c:axId val="128213760"/>
        <c:axId val="128215680"/>
      </c:lineChart>
      <c:dateAx>
        <c:axId val="128213760"/>
        <c:scaling>
          <c:orientation val="minMax"/>
        </c:scaling>
        <c:delete val="1"/>
        <c:axPos val="b"/>
        <c:numFmt formatCode="ge" sourceLinked="1"/>
        <c:majorTickMark val="none"/>
        <c:minorTickMark val="none"/>
        <c:tickLblPos val="none"/>
        <c:crossAx val="128215680"/>
        <c:crosses val="autoZero"/>
        <c:auto val="1"/>
        <c:lblOffset val="100"/>
        <c:baseTimeUnit val="years"/>
      </c:dateAx>
      <c:valAx>
        <c:axId val="12821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2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278.86</c:v>
                </c:pt>
                <c:pt idx="1">
                  <c:v>260.07</c:v>
                </c:pt>
                <c:pt idx="2">
                  <c:v>323.89</c:v>
                </c:pt>
                <c:pt idx="3">
                  <c:v>309.76</c:v>
                </c:pt>
                <c:pt idx="4">
                  <c:v>308.79000000000002</c:v>
                </c:pt>
              </c:numCache>
            </c:numRef>
          </c:val>
          <c:extLst>
            <c:ext xmlns:c16="http://schemas.microsoft.com/office/drawing/2014/chart" uri="{C3380CC4-5D6E-409C-BE32-E72D297353CC}">
              <c16:uniqueId val="{00000000-C435-4D92-8BD6-EE5FF9707EB7}"/>
            </c:ext>
          </c:extLst>
        </c:ser>
        <c:dLbls>
          <c:showLegendKey val="0"/>
          <c:showVal val="0"/>
          <c:showCatName val="0"/>
          <c:showSerName val="0"/>
          <c:showPercent val="0"/>
          <c:showBubbleSize val="0"/>
        </c:dLbls>
        <c:gapWidth val="150"/>
        <c:axId val="128253952"/>
        <c:axId val="1282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369.69</c:v>
                </c:pt>
              </c:numCache>
            </c:numRef>
          </c:val>
          <c:smooth val="0"/>
          <c:extLst>
            <c:ext xmlns:c16="http://schemas.microsoft.com/office/drawing/2014/chart" uri="{C3380CC4-5D6E-409C-BE32-E72D297353CC}">
              <c16:uniqueId val="{00000001-C435-4D92-8BD6-EE5FF9707EB7}"/>
            </c:ext>
          </c:extLst>
        </c:ser>
        <c:dLbls>
          <c:showLegendKey val="0"/>
          <c:showVal val="0"/>
          <c:showCatName val="0"/>
          <c:showSerName val="0"/>
          <c:showPercent val="0"/>
          <c:showBubbleSize val="0"/>
        </c:dLbls>
        <c:marker val="1"/>
        <c:smooth val="0"/>
        <c:axId val="128253952"/>
        <c:axId val="128255872"/>
      </c:lineChart>
      <c:dateAx>
        <c:axId val="128253952"/>
        <c:scaling>
          <c:orientation val="minMax"/>
        </c:scaling>
        <c:delete val="1"/>
        <c:axPos val="b"/>
        <c:numFmt formatCode="ge" sourceLinked="1"/>
        <c:majorTickMark val="none"/>
        <c:minorTickMark val="none"/>
        <c:tickLblPos val="none"/>
        <c:crossAx val="128255872"/>
        <c:crosses val="autoZero"/>
        <c:auto val="1"/>
        <c:lblOffset val="100"/>
        <c:baseTimeUnit val="years"/>
      </c:dateAx>
      <c:valAx>
        <c:axId val="12825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2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504.75</c:v>
                </c:pt>
                <c:pt idx="1">
                  <c:v>474.3</c:v>
                </c:pt>
                <c:pt idx="2">
                  <c:v>444.95</c:v>
                </c:pt>
                <c:pt idx="3">
                  <c:v>406.28</c:v>
                </c:pt>
                <c:pt idx="4">
                  <c:v>533.54999999999995</c:v>
                </c:pt>
              </c:numCache>
            </c:numRef>
          </c:val>
          <c:extLst>
            <c:ext xmlns:c16="http://schemas.microsoft.com/office/drawing/2014/chart" uri="{C3380CC4-5D6E-409C-BE32-E72D297353CC}">
              <c16:uniqueId val="{00000000-FB99-474C-9887-F21722AC3F9F}"/>
            </c:ext>
          </c:extLst>
        </c:ser>
        <c:dLbls>
          <c:showLegendKey val="0"/>
          <c:showVal val="0"/>
          <c:showCatName val="0"/>
          <c:showSerName val="0"/>
          <c:showPercent val="0"/>
          <c:showBubbleSize val="0"/>
        </c:dLbls>
        <c:gapWidth val="150"/>
        <c:axId val="128299008"/>
        <c:axId val="1283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402.99</c:v>
                </c:pt>
              </c:numCache>
            </c:numRef>
          </c:val>
          <c:smooth val="0"/>
          <c:extLst>
            <c:ext xmlns:c16="http://schemas.microsoft.com/office/drawing/2014/chart" uri="{C3380CC4-5D6E-409C-BE32-E72D297353CC}">
              <c16:uniqueId val="{00000001-FB99-474C-9887-F21722AC3F9F}"/>
            </c:ext>
          </c:extLst>
        </c:ser>
        <c:dLbls>
          <c:showLegendKey val="0"/>
          <c:showVal val="0"/>
          <c:showCatName val="0"/>
          <c:showSerName val="0"/>
          <c:showPercent val="0"/>
          <c:showBubbleSize val="0"/>
        </c:dLbls>
        <c:marker val="1"/>
        <c:smooth val="0"/>
        <c:axId val="128299008"/>
        <c:axId val="128300928"/>
      </c:lineChart>
      <c:dateAx>
        <c:axId val="128299008"/>
        <c:scaling>
          <c:orientation val="minMax"/>
        </c:scaling>
        <c:delete val="1"/>
        <c:axPos val="b"/>
        <c:numFmt formatCode="ge" sourceLinked="1"/>
        <c:majorTickMark val="none"/>
        <c:minorTickMark val="none"/>
        <c:tickLblPos val="none"/>
        <c:crossAx val="128300928"/>
        <c:crosses val="autoZero"/>
        <c:auto val="1"/>
        <c:lblOffset val="100"/>
        <c:baseTimeUnit val="years"/>
      </c:dateAx>
      <c:valAx>
        <c:axId val="12830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2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109.82</c:v>
                </c:pt>
                <c:pt idx="1">
                  <c:v>104.23</c:v>
                </c:pt>
                <c:pt idx="2">
                  <c:v>104.5</c:v>
                </c:pt>
                <c:pt idx="3">
                  <c:v>109.7</c:v>
                </c:pt>
                <c:pt idx="4">
                  <c:v>90.47</c:v>
                </c:pt>
              </c:numCache>
            </c:numRef>
          </c:val>
          <c:extLst>
            <c:ext xmlns:c16="http://schemas.microsoft.com/office/drawing/2014/chart" uri="{C3380CC4-5D6E-409C-BE32-E72D297353CC}">
              <c16:uniqueId val="{00000000-16A9-4880-B729-2ACE2E0A4675}"/>
            </c:ext>
          </c:extLst>
        </c:ser>
        <c:dLbls>
          <c:showLegendKey val="0"/>
          <c:showVal val="0"/>
          <c:showCatName val="0"/>
          <c:showSerName val="0"/>
          <c:showPercent val="0"/>
          <c:showBubbleSize val="0"/>
        </c:dLbls>
        <c:gapWidth val="150"/>
        <c:axId val="128336256"/>
        <c:axId val="1283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98.66</c:v>
                </c:pt>
              </c:numCache>
            </c:numRef>
          </c:val>
          <c:smooth val="0"/>
          <c:extLst>
            <c:ext xmlns:c16="http://schemas.microsoft.com/office/drawing/2014/chart" uri="{C3380CC4-5D6E-409C-BE32-E72D297353CC}">
              <c16:uniqueId val="{00000001-16A9-4880-B729-2ACE2E0A4675}"/>
            </c:ext>
          </c:extLst>
        </c:ser>
        <c:dLbls>
          <c:showLegendKey val="0"/>
          <c:showVal val="0"/>
          <c:showCatName val="0"/>
          <c:showSerName val="0"/>
          <c:showPercent val="0"/>
          <c:showBubbleSize val="0"/>
        </c:dLbls>
        <c:marker val="1"/>
        <c:smooth val="0"/>
        <c:axId val="128336256"/>
        <c:axId val="128338176"/>
      </c:lineChart>
      <c:dateAx>
        <c:axId val="128336256"/>
        <c:scaling>
          <c:orientation val="minMax"/>
        </c:scaling>
        <c:delete val="1"/>
        <c:axPos val="b"/>
        <c:numFmt formatCode="ge" sourceLinked="1"/>
        <c:majorTickMark val="none"/>
        <c:minorTickMark val="none"/>
        <c:tickLblPos val="none"/>
        <c:crossAx val="128338176"/>
        <c:crosses val="autoZero"/>
        <c:auto val="1"/>
        <c:lblOffset val="100"/>
        <c:baseTimeUnit val="years"/>
      </c:dateAx>
      <c:valAx>
        <c:axId val="1283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187.52</c:v>
                </c:pt>
                <c:pt idx="1">
                  <c:v>197.84</c:v>
                </c:pt>
                <c:pt idx="2">
                  <c:v>196.94</c:v>
                </c:pt>
                <c:pt idx="3">
                  <c:v>188.22</c:v>
                </c:pt>
                <c:pt idx="4">
                  <c:v>227.52</c:v>
                </c:pt>
              </c:numCache>
            </c:numRef>
          </c:val>
          <c:extLst>
            <c:ext xmlns:c16="http://schemas.microsoft.com/office/drawing/2014/chart" uri="{C3380CC4-5D6E-409C-BE32-E72D297353CC}">
              <c16:uniqueId val="{00000000-12DB-495E-960E-8F35C78A66FB}"/>
            </c:ext>
          </c:extLst>
        </c:ser>
        <c:dLbls>
          <c:showLegendKey val="0"/>
          <c:showVal val="0"/>
          <c:showCatName val="0"/>
          <c:showSerName val="0"/>
          <c:showPercent val="0"/>
          <c:showBubbleSize val="0"/>
        </c:dLbls>
        <c:gapWidth val="150"/>
        <c:axId val="128369408"/>
        <c:axId val="1283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178.59</c:v>
                </c:pt>
              </c:numCache>
            </c:numRef>
          </c:val>
          <c:smooth val="0"/>
          <c:extLst>
            <c:ext xmlns:c16="http://schemas.microsoft.com/office/drawing/2014/chart" uri="{C3380CC4-5D6E-409C-BE32-E72D297353CC}">
              <c16:uniqueId val="{00000001-12DB-495E-960E-8F35C78A66FB}"/>
            </c:ext>
          </c:extLst>
        </c:ser>
        <c:dLbls>
          <c:showLegendKey val="0"/>
          <c:showVal val="0"/>
          <c:showCatName val="0"/>
          <c:showSerName val="0"/>
          <c:showPercent val="0"/>
          <c:showBubbleSize val="0"/>
        </c:dLbls>
        <c:marker val="1"/>
        <c:smooth val="0"/>
        <c:axId val="128369408"/>
        <c:axId val="128371328"/>
      </c:lineChart>
      <c:dateAx>
        <c:axId val="128369408"/>
        <c:scaling>
          <c:orientation val="minMax"/>
        </c:scaling>
        <c:delete val="1"/>
        <c:axPos val="b"/>
        <c:numFmt formatCode="ge" sourceLinked="1"/>
        <c:majorTickMark val="none"/>
        <c:minorTickMark val="none"/>
        <c:tickLblPos val="none"/>
        <c:crossAx val="128371328"/>
        <c:crosses val="autoZero"/>
        <c:auto val="1"/>
        <c:lblOffset val="100"/>
        <c:baseTimeUnit val="years"/>
      </c:dateAx>
      <c:valAx>
        <c:axId val="128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宮崎県　串間市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18631</v>
      </c>
      <c r="AM8" s="64"/>
      <c r="AN8" s="64"/>
      <c r="AO8" s="64"/>
      <c r="AP8" s="64"/>
      <c r="AQ8" s="64"/>
      <c r="AR8" s="64"/>
      <c r="AS8" s="64"/>
      <c r="AT8" s="60">
        <f>データ!$S$6</f>
        <v>295.17</v>
      </c>
      <c r="AU8" s="61"/>
      <c r="AV8" s="61"/>
      <c r="AW8" s="61"/>
      <c r="AX8" s="61"/>
      <c r="AY8" s="61"/>
      <c r="AZ8" s="61"/>
      <c r="BA8" s="61"/>
      <c r="BB8" s="63">
        <f>データ!$T$6</f>
        <v>63.12</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2">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2">
      <c r="A10" s="2"/>
      <c r="B10" s="60" t="str">
        <f>データ!$N$6</f>
        <v>-</v>
      </c>
      <c r="C10" s="61"/>
      <c r="D10" s="61"/>
      <c r="E10" s="61"/>
      <c r="F10" s="61"/>
      <c r="G10" s="61"/>
      <c r="H10" s="61"/>
      <c r="I10" s="60">
        <f>データ!$O$6</f>
        <v>65.3</v>
      </c>
      <c r="J10" s="61"/>
      <c r="K10" s="61"/>
      <c r="L10" s="61"/>
      <c r="M10" s="61"/>
      <c r="N10" s="61"/>
      <c r="O10" s="62"/>
      <c r="P10" s="63">
        <f>データ!$P$6</f>
        <v>91.86</v>
      </c>
      <c r="Q10" s="63"/>
      <c r="R10" s="63"/>
      <c r="S10" s="63"/>
      <c r="T10" s="63"/>
      <c r="U10" s="63"/>
      <c r="V10" s="63"/>
      <c r="W10" s="64">
        <f>データ!$Q$6</f>
        <v>3775</v>
      </c>
      <c r="X10" s="64"/>
      <c r="Y10" s="64"/>
      <c r="Z10" s="64"/>
      <c r="AA10" s="64"/>
      <c r="AB10" s="64"/>
      <c r="AC10" s="64"/>
      <c r="AD10" s="2"/>
      <c r="AE10" s="2"/>
      <c r="AF10" s="2"/>
      <c r="AG10" s="2"/>
      <c r="AH10" s="4"/>
      <c r="AI10" s="4"/>
      <c r="AJ10" s="4"/>
      <c r="AK10" s="4"/>
      <c r="AL10" s="64">
        <f>データ!$U$6</f>
        <v>16909</v>
      </c>
      <c r="AM10" s="64"/>
      <c r="AN10" s="64"/>
      <c r="AO10" s="64"/>
      <c r="AP10" s="64"/>
      <c r="AQ10" s="64"/>
      <c r="AR10" s="64"/>
      <c r="AS10" s="64"/>
      <c r="AT10" s="60">
        <f>データ!$V$6</f>
        <v>44.72</v>
      </c>
      <c r="AU10" s="61"/>
      <c r="AV10" s="61"/>
      <c r="AW10" s="61"/>
      <c r="AX10" s="61"/>
      <c r="AY10" s="61"/>
      <c r="AZ10" s="61"/>
      <c r="BA10" s="61"/>
      <c r="BB10" s="63">
        <f>データ!$W$6</f>
        <v>378.11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107</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105</v>
      </c>
      <c r="BM47" s="98"/>
      <c r="BN47" s="98"/>
      <c r="BO47" s="98"/>
      <c r="BP47" s="98"/>
      <c r="BQ47" s="98"/>
      <c r="BR47" s="98"/>
      <c r="BS47" s="98"/>
      <c r="BT47" s="98"/>
      <c r="BU47" s="98"/>
      <c r="BV47" s="98"/>
      <c r="BW47" s="98"/>
      <c r="BX47" s="98"/>
      <c r="BY47" s="98"/>
      <c r="BZ47" s="9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2">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97"/>
      <c r="BM60" s="98"/>
      <c r="BN60" s="98"/>
      <c r="BO60" s="98"/>
      <c r="BP60" s="98"/>
      <c r="BQ60" s="98"/>
      <c r="BR60" s="98"/>
      <c r="BS60" s="98"/>
      <c r="BT60" s="98"/>
      <c r="BU60" s="98"/>
      <c r="BV60" s="98"/>
      <c r="BW60" s="98"/>
      <c r="BX60" s="98"/>
      <c r="BY60" s="98"/>
      <c r="BZ60" s="99"/>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97"/>
      <c r="BM61" s="98"/>
      <c r="BN61" s="98"/>
      <c r="BO61" s="98"/>
      <c r="BP61" s="98"/>
      <c r="BQ61" s="98"/>
      <c r="BR61" s="98"/>
      <c r="BS61" s="98"/>
      <c r="BT61" s="98"/>
      <c r="BU61" s="98"/>
      <c r="BV61" s="98"/>
      <c r="BW61" s="98"/>
      <c r="BX61" s="98"/>
      <c r="BY61" s="98"/>
      <c r="BZ61" s="9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7" t="s">
        <v>106</v>
      </c>
      <c r="BM66" s="98"/>
      <c r="BN66" s="98"/>
      <c r="BO66" s="98"/>
      <c r="BP66" s="98"/>
      <c r="BQ66" s="98"/>
      <c r="BR66" s="98"/>
      <c r="BS66" s="98"/>
      <c r="BT66" s="98"/>
      <c r="BU66" s="98"/>
      <c r="BV66" s="98"/>
      <c r="BW66" s="98"/>
      <c r="BX66" s="98"/>
      <c r="BY66" s="98"/>
      <c r="BZ66" s="99"/>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7"/>
      <c r="BM67" s="98"/>
      <c r="BN67" s="98"/>
      <c r="BO67" s="98"/>
      <c r="BP67" s="98"/>
      <c r="BQ67" s="98"/>
      <c r="BR67" s="98"/>
      <c r="BS67" s="98"/>
      <c r="BT67" s="98"/>
      <c r="BU67" s="98"/>
      <c r="BV67" s="98"/>
      <c r="BW67" s="98"/>
      <c r="BX67" s="98"/>
      <c r="BY67" s="98"/>
      <c r="BZ67" s="99"/>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7"/>
      <c r="BM68" s="98"/>
      <c r="BN68" s="98"/>
      <c r="BO68" s="98"/>
      <c r="BP68" s="98"/>
      <c r="BQ68" s="98"/>
      <c r="BR68" s="98"/>
      <c r="BS68" s="98"/>
      <c r="BT68" s="98"/>
      <c r="BU68" s="98"/>
      <c r="BV68" s="98"/>
      <c r="BW68" s="98"/>
      <c r="BX68" s="98"/>
      <c r="BY68" s="98"/>
      <c r="BZ68" s="99"/>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7"/>
      <c r="BM69" s="98"/>
      <c r="BN69" s="98"/>
      <c r="BO69" s="98"/>
      <c r="BP69" s="98"/>
      <c r="BQ69" s="98"/>
      <c r="BR69" s="98"/>
      <c r="BS69" s="98"/>
      <c r="BT69" s="98"/>
      <c r="BU69" s="98"/>
      <c r="BV69" s="98"/>
      <c r="BW69" s="98"/>
      <c r="BX69" s="98"/>
      <c r="BY69" s="98"/>
      <c r="BZ69" s="99"/>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7"/>
      <c r="BM70" s="98"/>
      <c r="BN70" s="98"/>
      <c r="BO70" s="98"/>
      <c r="BP70" s="98"/>
      <c r="BQ70" s="98"/>
      <c r="BR70" s="98"/>
      <c r="BS70" s="98"/>
      <c r="BT70" s="98"/>
      <c r="BU70" s="98"/>
      <c r="BV70" s="98"/>
      <c r="BW70" s="98"/>
      <c r="BX70" s="98"/>
      <c r="BY70" s="98"/>
      <c r="BZ70" s="99"/>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7"/>
      <c r="BM71" s="98"/>
      <c r="BN71" s="98"/>
      <c r="BO71" s="98"/>
      <c r="BP71" s="98"/>
      <c r="BQ71" s="98"/>
      <c r="BR71" s="98"/>
      <c r="BS71" s="98"/>
      <c r="BT71" s="98"/>
      <c r="BU71" s="98"/>
      <c r="BV71" s="98"/>
      <c r="BW71" s="98"/>
      <c r="BX71" s="98"/>
      <c r="BY71" s="98"/>
      <c r="BZ71" s="99"/>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7"/>
      <c r="BM72" s="98"/>
      <c r="BN72" s="98"/>
      <c r="BO72" s="98"/>
      <c r="BP72" s="98"/>
      <c r="BQ72" s="98"/>
      <c r="BR72" s="98"/>
      <c r="BS72" s="98"/>
      <c r="BT72" s="98"/>
      <c r="BU72" s="98"/>
      <c r="BV72" s="98"/>
      <c r="BW72" s="98"/>
      <c r="BX72" s="98"/>
      <c r="BY72" s="98"/>
      <c r="BZ72" s="99"/>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7"/>
      <c r="BM73" s="98"/>
      <c r="BN73" s="98"/>
      <c r="BO73" s="98"/>
      <c r="BP73" s="98"/>
      <c r="BQ73" s="98"/>
      <c r="BR73" s="98"/>
      <c r="BS73" s="98"/>
      <c r="BT73" s="98"/>
      <c r="BU73" s="98"/>
      <c r="BV73" s="98"/>
      <c r="BW73" s="98"/>
      <c r="BX73" s="98"/>
      <c r="BY73" s="98"/>
      <c r="BZ73" s="99"/>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7"/>
      <c r="BM74" s="98"/>
      <c r="BN74" s="98"/>
      <c r="BO74" s="98"/>
      <c r="BP74" s="98"/>
      <c r="BQ74" s="98"/>
      <c r="BR74" s="98"/>
      <c r="BS74" s="98"/>
      <c r="BT74" s="98"/>
      <c r="BU74" s="98"/>
      <c r="BV74" s="98"/>
      <c r="BW74" s="98"/>
      <c r="BX74" s="98"/>
      <c r="BY74" s="98"/>
      <c r="BZ74" s="99"/>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7"/>
      <c r="BM75" s="98"/>
      <c r="BN75" s="98"/>
      <c r="BO75" s="98"/>
      <c r="BP75" s="98"/>
      <c r="BQ75" s="98"/>
      <c r="BR75" s="98"/>
      <c r="BS75" s="98"/>
      <c r="BT75" s="98"/>
      <c r="BU75" s="98"/>
      <c r="BV75" s="98"/>
      <c r="BW75" s="98"/>
      <c r="BX75" s="98"/>
      <c r="BY75" s="98"/>
      <c r="BZ75" s="99"/>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7"/>
      <c r="BM76" s="98"/>
      <c r="BN76" s="98"/>
      <c r="BO76" s="98"/>
      <c r="BP76" s="98"/>
      <c r="BQ76" s="98"/>
      <c r="BR76" s="98"/>
      <c r="BS76" s="98"/>
      <c r="BT76" s="98"/>
      <c r="BU76" s="98"/>
      <c r="BV76" s="98"/>
      <c r="BW76" s="98"/>
      <c r="BX76" s="98"/>
      <c r="BY76" s="98"/>
      <c r="BZ76" s="99"/>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7"/>
      <c r="BM77" s="98"/>
      <c r="BN77" s="98"/>
      <c r="BO77" s="98"/>
      <c r="BP77" s="98"/>
      <c r="BQ77" s="98"/>
      <c r="BR77" s="98"/>
      <c r="BS77" s="98"/>
      <c r="BT77" s="98"/>
      <c r="BU77" s="98"/>
      <c r="BV77" s="98"/>
      <c r="BW77" s="98"/>
      <c r="BX77" s="98"/>
      <c r="BY77" s="98"/>
      <c r="BZ77" s="99"/>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7"/>
      <c r="BM78" s="98"/>
      <c r="BN78" s="98"/>
      <c r="BO78" s="98"/>
      <c r="BP78" s="98"/>
      <c r="BQ78" s="98"/>
      <c r="BR78" s="98"/>
      <c r="BS78" s="98"/>
      <c r="BT78" s="98"/>
      <c r="BU78" s="98"/>
      <c r="BV78" s="98"/>
      <c r="BW78" s="98"/>
      <c r="BX78" s="98"/>
      <c r="BY78" s="98"/>
      <c r="BZ78" s="99"/>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7"/>
      <c r="BM79" s="98"/>
      <c r="BN79" s="98"/>
      <c r="BO79" s="98"/>
      <c r="BP79" s="98"/>
      <c r="BQ79" s="98"/>
      <c r="BR79" s="98"/>
      <c r="BS79" s="98"/>
      <c r="BT79" s="98"/>
      <c r="BU79" s="98"/>
      <c r="BV79" s="98"/>
      <c r="BW79" s="98"/>
      <c r="BX79" s="98"/>
      <c r="BY79" s="98"/>
      <c r="BZ79" s="99"/>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7"/>
      <c r="BM80" s="98"/>
      <c r="BN80" s="98"/>
      <c r="BO80" s="98"/>
      <c r="BP80" s="98"/>
      <c r="BQ80" s="98"/>
      <c r="BR80" s="98"/>
      <c r="BS80" s="98"/>
      <c r="BT80" s="98"/>
      <c r="BU80" s="98"/>
      <c r="BV80" s="98"/>
      <c r="BW80" s="98"/>
      <c r="BX80" s="98"/>
      <c r="BY80" s="98"/>
      <c r="BZ80" s="99"/>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7"/>
      <c r="BM81" s="98"/>
      <c r="BN81" s="98"/>
      <c r="BO81" s="98"/>
      <c r="BP81" s="98"/>
      <c r="BQ81" s="98"/>
      <c r="BR81" s="98"/>
      <c r="BS81" s="98"/>
      <c r="BT81" s="98"/>
      <c r="BU81" s="98"/>
      <c r="BV81" s="98"/>
      <c r="BW81" s="98"/>
      <c r="BX81" s="98"/>
      <c r="BY81" s="98"/>
      <c r="BZ81" s="9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0"/>
      <c r="BM82" s="101"/>
      <c r="BN82" s="101"/>
      <c r="BO82" s="101"/>
      <c r="BP82" s="101"/>
      <c r="BQ82" s="101"/>
      <c r="BR82" s="101"/>
      <c r="BS82" s="101"/>
      <c r="BT82" s="101"/>
      <c r="BU82" s="101"/>
      <c r="BV82" s="101"/>
      <c r="BW82" s="101"/>
      <c r="BX82" s="101"/>
      <c r="BY82" s="101"/>
      <c r="BZ82" s="102"/>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56gJ36wWuk6KNvJ3G9xYZPE+ldqnXKZXpnvFnpN38r51Mj6c6FrAtSq35bM6qXI9c5GKJPuN34VQcskF8EMSg==" saltValue="raQ+DDjHqGwAiaabFt2Q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452076</v>
      </c>
      <c r="D6" s="34">
        <f t="shared" si="3"/>
        <v>46</v>
      </c>
      <c r="E6" s="34">
        <f t="shared" si="3"/>
        <v>1</v>
      </c>
      <c r="F6" s="34">
        <f t="shared" si="3"/>
        <v>0</v>
      </c>
      <c r="G6" s="34">
        <f t="shared" si="3"/>
        <v>1</v>
      </c>
      <c r="H6" s="34" t="str">
        <f t="shared" si="3"/>
        <v>宮崎県　串間市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65.3</v>
      </c>
      <c r="P6" s="35">
        <f t="shared" si="3"/>
        <v>91.86</v>
      </c>
      <c r="Q6" s="35">
        <f t="shared" si="3"/>
        <v>3775</v>
      </c>
      <c r="R6" s="35">
        <f t="shared" si="3"/>
        <v>18631</v>
      </c>
      <c r="S6" s="35">
        <f t="shared" si="3"/>
        <v>295.17</v>
      </c>
      <c r="T6" s="35">
        <f t="shared" si="3"/>
        <v>63.12</v>
      </c>
      <c r="U6" s="35">
        <f t="shared" si="3"/>
        <v>16909</v>
      </c>
      <c r="V6" s="35">
        <f t="shared" si="3"/>
        <v>44.72</v>
      </c>
      <c r="W6" s="35">
        <f t="shared" si="3"/>
        <v>378.11</v>
      </c>
      <c r="X6" s="36">
        <f>IF(X7="",NA(),X7)</f>
        <v>115.44</v>
      </c>
      <c r="Y6" s="36">
        <f t="shared" ref="Y6:AG6" si="4">IF(Y7="",NA(),Y7)</f>
        <v>115.83</v>
      </c>
      <c r="Z6" s="36">
        <f t="shared" si="4"/>
        <v>113.56</v>
      </c>
      <c r="AA6" s="36">
        <f t="shared" si="4"/>
        <v>120.11</v>
      </c>
      <c r="AB6" s="36">
        <f t="shared" si="4"/>
        <v>110.59</v>
      </c>
      <c r="AC6" s="36">
        <f t="shared" si="4"/>
        <v>109.49</v>
      </c>
      <c r="AD6" s="36">
        <f t="shared" si="4"/>
        <v>111.06</v>
      </c>
      <c r="AE6" s="36">
        <f t="shared" si="4"/>
        <v>111.34</v>
      </c>
      <c r="AF6" s="36">
        <f t="shared" si="4"/>
        <v>110.02</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3.16</v>
      </c>
      <c r="AS6" s="35" t="str">
        <f>IF(AS7="","",IF(AS7="-","【-】","【"&amp;SUBSTITUTE(TEXT(AS7,"#,##0.00"),"-","△")&amp;"】"))</f>
        <v>【1.05】</v>
      </c>
      <c r="AT6" s="36">
        <f>IF(AT7="",NA(),AT7)</f>
        <v>278.86</v>
      </c>
      <c r="AU6" s="36">
        <f t="shared" ref="AU6:BC6" si="6">IF(AU7="",NA(),AU7)</f>
        <v>260.07</v>
      </c>
      <c r="AV6" s="36">
        <f t="shared" si="6"/>
        <v>323.89</v>
      </c>
      <c r="AW6" s="36">
        <f t="shared" si="6"/>
        <v>309.76</v>
      </c>
      <c r="AX6" s="36">
        <f t="shared" si="6"/>
        <v>308.79000000000002</v>
      </c>
      <c r="AY6" s="36">
        <f t="shared" si="6"/>
        <v>406.37</v>
      </c>
      <c r="AZ6" s="36">
        <f t="shared" si="6"/>
        <v>398.29</v>
      </c>
      <c r="BA6" s="36">
        <f t="shared" si="6"/>
        <v>388.67</v>
      </c>
      <c r="BB6" s="36">
        <f t="shared" si="6"/>
        <v>355.27</v>
      </c>
      <c r="BC6" s="36">
        <f t="shared" si="6"/>
        <v>369.69</v>
      </c>
      <c r="BD6" s="35" t="str">
        <f>IF(BD7="","",IF(BD7="-","【-】","【"&amp;SUBSTITUTE(TEXT(BD7,"#,##0.00"),"-","△")&amp;"】"))</f>
        <v>【261.93】</v>
      </c>
      <c r="BE6" s="36">
        <f>IF(BE7="",NA(),BE7)</f>
        <v>504.75</v>
      </c>
      <c r="BF6" s="36">
        <f t="shared" ref="BF6:BN6" si="7">IF(BF7="",NA(),BF7)</f>
        <v>474.3</v>
      </c>
      <c r="BG6" s="36">
        <f t="shared" si="7"/>
        <v>444.95</v>
      </c>
      <c r="BH6" s="36">
        <f t="shared" si="7"/>
        <v>406.28</v>
      </c>
      <c r="BI6" s="36">
        <f t="shared" si="7"/>
        <v>533.54999999999995</v>
      </c>
      <c r="BJ6" s="36">
        <f t="shared" si="7"/>
        <v>442.54</v>
      </c>
      <c r="BK6" s="36">
        <f t="shared" si="7"/>
        <v>431</v>
      </c>
      <c r="BL6" s="36">
        <f t="shared" si="7"/>
        <v>422.5</v>
      </c>
      <c r="BM6" s="36">
        <f t="shared" si="7"/>
        <v>458.27</v>
      </c>
      <c r="BN6" s="36">
        <f t="shared" si="7"/>
        <v>402.99</v>
      </c>
      <c r="BO6" s="35" t="str">
        <f>IF(BO7="","",IF(BO7="-","【-】","【"&amp;SUBSTITUTE(TEXT(BO7,"#,##0.00"),"-","△")&amp;"】"))</f>
        <v>【270.46】</v>
      </c>
      <c r="BP6" s="36">
        <f>IF(BP7="",NA(),BP7)</f>
        <v>109.82</v>
      </c>
      <c r="BQ6" s="36">
        <f t="shared" ref="BQ6:BY6" si="8">IF(BQ7="",NA(),BQ7)</f>
        <v>104.23</v>
      </c>
      <c r="BR6" s="36">
        <f t="shared" si="8"/>
        <v>104.5</v>
      </c>
      <c r="BS6" s="36">
        <f t="shared" si="8"/>
        <v>109.7</v>
      </c>
      <c r="BT6" s="36">
        <f t="shared" si="8"/>
        <v>90.47</v>
      </c>
      <c r="BU6" s="36">
        <f t="shared" si="8"/>
        <v>98.6</v>
      </c>
      <c r="BV6" s="36">
        <f t="shared" si="8"/>
        <v>100.82</v>
      </c>
      <c r="BW6" s="36">
        <f t="shared" si="8"/>
        <v>101.64</v>
      </c>
      <c r="BX6" s="36">
        <f t="shared" si="8"/>
        <v>96.77</v>
      </c>
      <c r="BY6" s="36">
        <f t="shared" si="8"/>
        <v>98.66</v>
      </c>
      <c r="BZ6" s="35" t="str">
        <f>IF(BZ7="","",IF(BZ7="-","【-】","【"&amp;SUBSTITUTE(TEXT(BZ7,"#,##0.00"),"-","△")&amp;"】"))</f>
        <v>【103.91】</v>
      </c>
      <c r="CA6" s="36">
        <f>IF(CA7="",NA(),CA7)</f>
        <v>187.52</v>
      </c>
      <c r="CB6" s="36">
        <f t="shared" ref="CB6:CJ6" si="9">IF(CB7="",NA(),CB7)</f>
        <v>197.84</v>
      </c>
      <c r="CC6" s="36">
        <f t="shared" si="9"/>
        <v>196.94</v>
      </c>
      <c r="CD6" s="36">
        <f t="shared" si="9"/>
        <v>188.22</v>
      </c>
      <c r="CE6" s="36">
        <f t="shared" si="9"/>
        <v>227.52</v>
      </c>
      <c r="CF6" s="36">
        <f t="shared" si="9"/>
        <v>181.67</v>
      </c>
      <c r="CG6" s="36">
        <f t="shared" si="9"/>
        <v>179.55</v>
      </c>
      <c r="CH6" s="36">
        <f t="shared" si="9"/>
        <v>179.16</v>
      </c>
      <c r="CI6" s="36">
        <f t="shared" si="9"/>
        <v>187.18</v>
      </c>
      <c r="CJ6" s="36">
        <f t="shared" si="9"/>
        <v>178.59</v>
      </c>
      <c r="CK6" s="35" t="str">
        <f>IF(CK7="","",IF(CK7="-","【-】","【"&amp;SUBSTITUTE(TEXT(CK7,"#,##0.00"),"-","△")&amp;"】"))</f>
        <v>【167.11】</v>
      </c>
      <c r="CL6" s="36">
        <f>IF(CL7="",NA(),CL7)</f>
        <v>67.069999999999993</v>
      </c>
      <c r="CM6" s="36">
        <f t="shared" ref="CM6:CU6" si="10">IF(CM7="",NA(),CM7)</f>
        <v>64.92</v>
      </c>
      <c r="CN6" s="36">
        <f t="shared" si="10"/>
        <v>64.42</v>
      </c>
      <c r="CO6" s="36">
        <f t="shared" si="10"/>
        <v>57.98</v>
      </c>
      <c r="CP6" s="36">
        <f t="shared" si="10"/>
        <v>58.27</v>
      </c>
      <c r="CQ6" s="36">
        <f t="shared" si="10"/>
        <v>53.61</v>
      </c>
      <c r="CR6" s="36">
        <f t="shared" si="10"/>
        <v>53.52</v>
      </c>
      <c r="CS6" s="36">
        <f t="shared" si="10"/>
        <v>54.24</v>
      </c>
      <c r="CT6" s="36">
        <f t="shared" si="10"/>
        <v>55.88</v>
      </c>
      <c r="CU6" s="36">
        <f t="shared" si="10"/>
        <v>55.03</v>
      </c>
      <c r="CV6" s="35" t="str">
        <f>IF(CV7="","",IF(CV7="-","【-】","【"&amp;SUBSTITUTE(TEXT(CV7,"#,##0.00"),"-","△")&amp;"】"))</f>
        <v>【60.27】</v>
      </c>
      <c r="CW6" s="36">
        <f>IF(CW7="",NA(),CW7)</f>
        <v>81.08</v>
      </c>
      <c r="CX6" s="36">
        <f t="shared" ref="CX6:DF6" si="11">IF(CX7="",NA(),CX7)</f>
        <v>81.760000000000005</v>
      </c>
      <c r="CY6" s="36">
        <f t="shared" si="11"/>
        <v>81.95</v>
      </c>
      <c r="CZ6" s="36">
        <f t="shared" si="11"/>
        <v>82.21</v>
      </c>
      <c r="DA6" s="36">
        <f t="shared" si="11"/>
        <v>81.92</v>
      </c>
      <c r="DB6" s="36">
        <f t="shared" si="11"/>
        <v>81.31</v>
      </c>
      <c r="DC6" s="36">
        <f t="shared" si="11"/>
        <v>81.459999999999994</v>
      </c>
      <c r="DD6" s="36">
        <f t="shared" si="11"/>
        <v>81.680000000000007</v>
      </c>
      <c r="DE6" s="36">
        <f t="shared" si="11"/>
        <v>80.989999999999995</v>
      </c>
      <c r="DF6" s="36">
        <f t="shared" si="11"/>
        <v>81.900000000000006</v>
      </c>
      <c r="DG6" s="35" t="str">
        <f>IF(DG7="","",IF(DG7="-","【-】","【"&amp;SUBSTITUTE(TEXT(DG7,"#,##0.00"),"-","△")&amp;"】"))</f>
        <v>【89.92】</v>
      </c>
      <c r="DH6" s="36">
        <f>IF(DH7="",NA(),DH7)</f>
        <v>36.18</v>
      </c>
      <c r="DI6" s="36">
        <f t="shared" ref="DI6:DQ6" si="12">IF(DI7="",NA(),DI7)</f>
        <v>37.630000000000003</v>
      </c>
      <c r="DJ6" s="36">
        <f t="shared" si="12"/>
        <v>38.81</v>
      </c>
      <c r="DK6" s="36">
        <f t="shared" si="12"/>
        <v>40.380000000000003</v>
      </c>
      <c r="DL6" s="36">
        <f t="shared" si="12"/>
        <v>42.68</v>
      </c>
      <c r="DM6" s="36">
        <f t="shared" si="12"/>
        <v>46.67</v>
      </c>
      <c r="DN6" s="36">
        <f t="shared" si="12"/>
        <v>47.7</v>
      </c>
      <c r="DO6" s="36">
        <f t="shared" si="12"/>
        <v>48.14</v>
      </c>
      <c r="DP6" s="36">
        <f t="shared" si="12"/>
        <v>46.61</v>
      </c>
      <c r="DQ6" s="36">
        <f t="shared" si="12"/>
        <v>48.87</v>
      </c>
      <c r="DR6" s="35" t="str">
        <f>IF(DR7="","",IF(DR7="-","【-】","【"&amp;SUBSTITUTE(TEXT(DR7,"#,##0.00"),"-","△")&amp;"】"))</f>
        <v>【48.85】</v>
      </c>
      <c r="DS6" s="35">
        <f>IF(DS7="",NA(),DS7)</f>
        <v>0</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14.85</v>
      </c>
      <c r="EC6" s="35" t="str">
        <f>IF(EC7="","",IF(EC7="-","【-】","【"&amp;SUBSTITUTE(TEXT(EC7,"#,##0.00"),"-","△")&amp;"】"))</f>
        <v>【17.80】</v>
      </c>
      <c r="ED6" s="36">
        <f>IF(ED7="",NA(),ED7)</f>
        <v>1.97</v>
      </c>
      <c r="EE6" s="36">
        <f t="shared" ref="EE6:EM6" si="14">IF(EE7="",NA(),EE7)</f>
        <v>1.75</v>
      </c>
      <c r="EF6" s="36">
        <f t="shared" si="14"/>
        <v>0.28999999999999998</v>
      </c>
      <c r="EG6" s="36">
        <f t="shared" si="14"/>
        <v>0.65</v>
      </c>
      <c r="EH6" s="36">
        <f t="shared" si="14"/>
        <v>0.63</v>
      </c>
      <c r="EI6" s="36">
        <f t="shared" si="14"/>
        <v>0.68</v>
      </c>
      <c r="EJ6" s="36">
        <f t="shared" si="14"/>
        <v>1.65</v>
      </c>
      <c r="EK6" s="36">
        <f t="shared" si="14"/>
        <v>0.47</v>
      </c>
      <c r="EL6" s="36">
        <f t="shared" si="14"/>
        <v>0.39</v>
      </c>
      <c r="EM6" s="36">
        <f t="shared" si="14"/>
        <v>0.5</v>
      </c>
      <c r="EN6" s="35" t="str">
        <f>IF(EN7="","",IF(EN7="-","【-】","【"&amp;SUBSTITUTE(TEXT(EN7,"#,##0.00"),"-","△")&amp;"】"))</f>
        <v>【0.70】</v>
      </c>
    </row>
    <row r="7" spans="1:144" s="37" customFormat="1" x14ac:dyDescent="0.2">
      <c r="A7" s="29"/>
      <c r="B7" s="38">
        <v>2018</v>
      </c>
      <c r="C7" s="38">
        <v>452076</v>
      </c>
      <c r="D7" s="38">
        <v>46</v>
      </c>
      <c r="E7" s="38">
        <v>1</v>
      </c>
      <c r="F7" s="38">
        <v>0</v>
      </c>
      <c r="G7" s="38">
        <v>1</v>
      </c>
      <c r="H7" s="38" t="s">
        <v>93</v>
      </c>
      <c r="I7" s="38" t="s">
        <v>94</v>
      </c>
      <c r="J7" s="38" t="s">
        <v>95</v>
      </c>
      <c r="K7" s="38" t="s">
        <v>96</v>
      </c>
      <c r="L7" s="38" t="s">
        <v>97</v>
      </c>
      <c r="M7" s="38" t="s">
        <v>98</v>
      </c>
      <c r="N7" s="39" t="s">
        <v>99</v>
      </c>
      <c r="O7" s="39">
        <v>65.3</v>
      </c>
      <c r="P7" s="39">
        <v>91.86</v>
      </c>
      <c r="Q7" s="39">
        <v>3775</v>
      </c>
      <c r="R7" s="39">
        <v>18631</v>
      </c>
      <c r="S7" s="39">
        <v>295.17</v>
      </c>
      <c r="T7" s="39">
        <v>63.12</v>
      </c>
      <c r="U7" s="39">
        <v>16909</v>
      </c>
      <c r="V7" s="39">
        <v>44.72</v>
      </c>
      <c r="W7" s="39">
        <v>378.11</v>
      </c>
      <c r="X7" s="39">
        <v>115.44</v>
      </c>
      <c r="Y7" s="39">
        <v>115.83</v>
      </c>
      <c r="Z7" s="39">
        <v>113.56</v>
      </c>
      <c r="AA7" s="39">
        <v>120.11</v>
      </c>
      <c r="AB7" s="39">
        <v>110.59</v>
      </c>
      <c r="AC7" s="39">
        <v>109.49</v>
      </c>
      <c r="AD7" s="39">
        <v>111.06</v>
      </c>
      <c r="AE7" s="39">
        <v>111.34</v>
      </c>
      <c r="AF7" s="39">
        <v>110.02</v>
      </c>
      <c r="AG7" s="39">
        <v>108.87</v>
      </c>
      <c r="AH7" s="39">
        <v>112.83</v>
      </c>
      <c r="AI7" s="39">
        <v>0</v>
      </c>
      <c r="AJ7" s="39">
        <v>0</v>
      </c>
      <c r="AK7" s="39">
        <v>0</v>
      </c>
      <c r="AL7" s="39">
        <v>0</v>
      </c>
      <c r="AM7" s="39">
        <v>0</v>
      </c>
      <c r="AN7" s="39">
        <v>9.49</v>
      </c>
      <c r="AO7" s="39">
        <v>9.35</v>
      </c>
      <c r="AP7" s="39">
        <v>10.130000000000001</v>
      </c>
      <c r="AQ7" s="39">
        <v>7.31</v>
      </c>
      <c r="AR7" s="39">
        <v>3.16</v>
      </c>
      <c r="AS7" s="39">
        <v>1.05</v>
      </c>
      <c r="AT7" s="39">
        <v>278.86</v>
      </c>
      <c r="AU7" s="39">
        <v>260.07</v>
      </c>
      <c r="AV7" s="39">
        <v>323.89</v>
      </c>
      <c r="AW7" s="39">
        <v>309.76</v>
      </c>
      <c r="AX7" s="39">
        <v>308.79000000000002</v>
      </c>
      <c r="AY7" s="39">
        <v>406.37</v>
      </c>
      <c r="AZ7" s="39">
        <v>398.29</v>
      </c>
      <c r="BA7" s="39">
        <v>388.67</v>
      </c>
      <c r="BB7" s="39">
        <v>355.27</v>
      </c>
      <c r="BC7" s="39">
        <v>369.69</v>
      </c>
      <c r="BD7" s="39">
        <v>261.93</v>
      </c>
      <c r="BE7" s="39">
        <v>504.75</v>
      </c>
      <c r="BF7" s="39">
        <v>474.3</v>
      </c>
      <c r="BG7" s="39">
        <v>444.95</v>
      </c>
      <c r="BH7" s="39">
        <v>406.28</v>
      </c>
      <c r="BI7" s="39">
        <v>533.54999999999995</v>
      </c>
      <c r="BJ7" s="39">
        <v>442.54</v>
      </c>
      <c r="BK7" s="39">
        <v>431</v>
      </c>
      <c r="BL7" s="39">
        <v>422.5</v>
      </c>
      <c r="BM7" s="39">
        <v>458.27</v>
      </c>
      <c r="BN7" s="39">
        <v>402.99</v>
      </c>
      <c r="BO7" s="39">
        <v>270.45999999999998</v>
      </c>
      <c r="BP7" s="39">
        <v>109.82</v>
      </c>
      <c r="BQ7" s="39">
        <v>104.23</v>
      </c>
      <c r="BR7" s="39">
        <v>104.5</v>
      </c>
      <c r="BS7" s="39">
        <v>109.7</v>
      </c>
      <c r="BT7" s="39">
        <v>90.47</v>
      </c>
      <c r="BU7" s="39">
        <v>98.6</v>
      </c>
      <c r="BV7" s="39">
        <v>100.82</v>
      </c>
      <c r="BW7" s="39">
        <v>101.64</v>
      </c>
      <c r="BX7" s="39">
        <v>96.77</v>
      </c>
      <c r="BY7" s="39">
        <v>98.66</v>
      </c>
      <c r="BZ7" s="39">
        <v>103.91</v>
      </c>
      <c r="CA7" s="39">
        <v>187.52</v>
      </c>
      <c r="CB7" s="39">
        <v>197.84</v>
      </c>
      <c r="CC7" s="39">
        <v>196.94</v>
      </c>
      <c r="CD7" s="39">
        <v>188.22</v>
      </c>
      <c r="CE7" s="39">
        <v>227.52</v>
      </c>
      <c r="CF7" s="39">
        <v>181.67</v>
      </c>
      <c r="CG7" s="39">
        <v>179.55</v>
      </c>
      <c r="CH7" s="39">
        <v>179.16</v>
      </c>
      <c r="CI7" s="39">
        <v>187.18</v>
      </c>
      <c r="CJ7" s="39">
        <v>178.59</v>
      </c>
      <c r="CK7" s="39">
        <v>167.11</v>
      </c>
      <c r="CL7" s="39">
        <v>67.069999999999993</v>
      </c>
      <c r="CM7" s="39">
        <v>64.92</v>
      </c>
      <c r="CN7" s="39">
        <v>64.42</v>
      </c>
      <c r="CO7" s="39">
        <v>57.98</v>
      </c>
      <c r="CP7" s="39">
        <v>58.27</v>
      </c>
      <c r="CQ7" s="39">
        <v>53.61</v>
      </c>
      <c r="CR7" s="39">
        <v>53.52</v>
      </c>
      <c r="CS7" s="39">
        <v>54.24</v>
      </c>
      <c r="CT7" s="39">
        <v>55.88</v>
      </c>
      <c r="CU7" s="39">
        <v>55.03</v>
      </c>
      <c r="CV7" s="39">
        <v>60.27</v>
      </c>
      <c r="CW7" s="39">
        <v>81.08</v>
      </c>
      <c r="CX7" s="39">
        <v>81.760000000000005</v>
      </c>
      <c r="CY7" s="39">
        <v>81.95</v>
      </c>
      <c r="CZ7" s="39">
        <v>82.21</v>
      </c>
      <c r="DA7" s="39">
        <v>81.92</v>
      </c>
      <c r="DB7" s="39">
        <v>81.31</v>
      </c>
      <c r="DC7" s="39">
        <v>81.459999999999994</v>
      </c>
      <c r="DD7" s="39">
        <v>81.680000000000007</v>
      </c>
      <c r="DE7" s="39">
        <v>80.989999999999995</v>
      </c>
      <c r="DF7" s="39">
        <v>81.900000000000006</v>
      </c>
      <c r="DG7" s="39">
        <v>89.92</v>
      </c>
      <c r="DH7" s="39">
        <v>36.18</v>
      </c>
      <c r="DI7" s="39">
        <v>37.630000000000003</v>
      </c>
      <c r="DJ7" s="39">
        <v>38.81</v>
      </c>
      <c r="DK7" s="39">
        <v>40.380000000000003</v>
      </c>
      <c r="DL7" s="39">
        <v>42.68</v>
      </c>
      <c r="DM7" s="39">
        <v>46.67</v>
      </c>
      <c r="DN7" s="39">
        <v>47.7</v>
      </c>
      <c r="DO7" s="39">
        <v>48.14</v>
      </c>
      <c r="DP7" s="39">
        <v>46.61</v>
      </c>
      <c r="DQ7" s="39">
        <v>48.87</v>
      </c>
      <c r="DR7" s="39">
        <v>48.85</v>
      </c>
      <c r="DS7" s="39">
        <v>0</v>
      </c>
      <c r="DT7" s="39">
        <v>0</v>
      </c>
      <c r="DU7" s="39">
        <v>0</v>
      </c>
      <c r="DV7" s="39">
        <v>0</v>
      </c>
      <c r="DW7" s="39">
        <v>0</v>
      </c>
      <c r="DX7" s="39">
        <v>10.029999999999999</v>
      </c>
      <c r="DY7" s="39">
        <v>7.26</v>
      </c>
      <c r="DZ7" s="39">
        <v>11.13</v>
      </c>
      <c r="EA7" s="39">
        <v>10.84</v>
      </c>
      <c r="EB7" s="39">
        <v>14.85</v>
      </c>
      <c r="EC7" s="39">
        <v>17.8</v>
      </c>
      <c r="ED7" s="39">
        <v>1.97</v>
      </c>
      <c r="EE7" s="39">
        <v>1.75</v>
      </c>
      <c r="EF7" s="39">
        <v>0.28999999999999998</v>
      </c>
      <c r="EG7" s="39">
        <v>0.65</v>
      </c>
      <c r="EH7" s="39">
        <v>0.63</v>
      </c>
      <c r="EI7" s="39">
        <v>0.68</v>
      </c>
      <c r="EJ7" s="39">
        <v>1.65</v>
      </c>
      <c r="EK7" s="39">
        <v>0.47</v>
      </c>
      <c r="EL7" s="39">
        <v>0.39</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2020-02-28T01:23:36Z</cp:lastPrinted>
  <dcterms:created xsi:type="dcterms:W3CDTF">2019-12-05T04:31:12Z</dcterms:created>
  <dcterms:modified xsi:type="dcterms:W3CDTF">2020-03-04T01:37:48Z</dcterms:modified>
  <cp:category/>
</cp:coreProperties>
</file>