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1【法適用】上水道事業\"/>
    </mc:Choice>
  </mc:AlternateContent>
  <xr:revisionPtr revIDLastSave="0" documentId="13_ncr:1_{16E194DC-BCA5-414A-802D-C4E3E52ED2F2}" xr6:coauthVersionLast="45" xr6:coauthVersionMax="45" xr10:uidLastSave="{00000000-0000-0000-0000-000000000000}"/>
  <workbookProtection workbookAlgorithmName="SHA-512" workbookHashValue="aCQRVa+udjpAFKOuxJy6yHUL5jjUiW/YOk7hE2F8dRMlXmMTHSkrIusUJY3hUtCxQYA7+sSWyw8JoSltlkdyZw==" workbookSaltValue="4ZsTbpYtEoFXTwDixHa+1g=="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G85" i="4"/>
  <c r="F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<sst xmlns="http://schemas.openxmlformats.org/spreadsheetml/2006/main" count="264" uniqueCount="108">
  <si>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</si>
  <si>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</si>
  <si>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</si>
  <si>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</si>
  <si>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</si>
  <si>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</si>
  <si>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</si>
  <si>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</si>
  <si>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</si>
  <si>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</si>
  <si>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</si>
  <si>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</si>
  <si>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</si>
  <si>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</si>
  <si>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</si>
  <si>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</si>
  <si>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</si>
  <si>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</si>
  <si>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</si>
  <si>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</si>
  <si>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</si>
  <si>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</si>
  <si>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</si>
  <si>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</si>
  <si>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</si>
  <si>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</si>
  <si>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</si>
  <si>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</si>
  <si>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</si>
  <si>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</si>
  <si>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</si>
  <si>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</si>
  <si>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</si>
  <si>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</si>
  <si>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</si>
  <si>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</si>
  <si>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</si>
  <si>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</si>
  <si>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</si>
  <si>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</si>
  <si>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</si>
  <si>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</si>
  <si>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</si>
  <si>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</si>
  <si>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</si>
  <si>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</si>
  <si>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</si>
  <si>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</si>
  <si>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</si>
  <si>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</si>
  <si>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</si>
  <si>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</si>
  <si>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</si>
  <si>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</si>
  <si>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</si>
  <si>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</si>
  <si>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</si>
  <si>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</si>
  <si>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</si>
  <si>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</si>
  <si>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</si>
  <si>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</si>
  <si>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</si>
  <si>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</si>
  <si>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</si>
  <si>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</si>
  <si>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</si>
  <si>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</si>
  <si>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</si>
  <si>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</si>
  <si>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</si>
  <si>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</si>
  <si>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</si>
  <si>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</si>
  <si>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</si>
  <si>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</si>
  <si>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</si>
  <si>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</si>
  <si>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</si>
  <si>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</si>
  <si>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</si>
  <si>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</si>
  <si>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</si>
  <si>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</si>
  <si>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</si>
  <si>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</si>
  <si>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</si>
  <si>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</si>
  <si>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</si>
  <si>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</si>
  <si>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</si>
  <si>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</si>
  <si>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</si>
  <si>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西都市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</si>
  <si>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</si>
  <si>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</si>
  <si>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</si>
  <si>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</si>
  <si>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</si>
  <si>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</si>
  <si>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</si>
  <si>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</si>
  <si>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</si>
  <si>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</si>
  <si>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</si>
  <si>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並びに「料金回収率」は指標である100％以上で類似団体及び全国平均とほぼ同様の状況にあり、「給水原価」も抑えられ経営は安定しているように見えますが、「流動比率」は指標である100％を超えているものの類似団体及び全国平均を下回っています。これは他団体に比べ現金預金が少なく企業債償還額が多いものと推測され、今後の施設更新や改良等に影響すると思われます。
「企業債残高対給水収益比率」は、平成27年度から平成29年度までの簡易水道の上水道への統合に伴う起債残高の増加により類似団体及び全国平均を大きく上回っています。今後もこれに係る償還については統合による給水収益及び一般会計繰入金等の増加分を充てる予定としております。
　「施設利用率」は類似団体及び全国平均を大きく上回り、直近の最大稼働率は約89.36％、負荷率は約77.13％であり施設規模は適正な範囲にあると考えられます。
　「有収率」は僅かに減少しましたが、全国及び類似団体の平均の中間にあります。引き続き漏水調査等による早期発見・対応により有収率の向上を図り効率性を高める必要があります。</t>
    <rPh sb="8" eb="9">
      <t>ナラ</t>
    </rPh>
    <rPh sb="12" eb="14">
      <t>リョウキン</t>
    </rPh>
    <rPh sb="14" eb="17">
      <t>カイシュウリツ</t>
    </rPh>
    <rPh sb="44" eb="46">
      <t>ドウヨウ</t>
    </rPh>
    <rPh sb="47" eb="49">
      <t>ジョウキョウ</t>
    </rPh>
    <rPh sb="54" eb="58">
      <t>キュウスイゲンカ</t>
    </rPh>
    <rPh sb="60" eb="61">
      <t>オサ</t>
    </rPh>
    <rPh sb="64" eb="66">
      <t>ケイエイ</t>
    </rPh>
    <rPh sb="67" eb="69">
      <t>アンテイ</t>
    </rPh>
    <rPh sb="76" eb="77">
      <t>ミ</t>
    </rPh>
    <rPh sb="83" eb="85">
      <t>リュウドウ</t>
    </rPh>
    <rPh sb="85" eb="87">
      <t>ヒリツ</t>
    </rPh>
    <rPh sb="89" eb="91">
      <t>シヒョウ</t>
    </rPh>
    <rPh sb="107" eb="109">
      <t>ルイジ</t>
    </rPh>
    <rPh sb="109" eb="111">
      <t>ダンタイ</t>
    </rPh>
    <rPh sb="111" eb="112">
      <t>オヨ</t>
    </rPh>
    <rPh sb="113" eb="115">
      <t>ゼンコク</t>
    </rPh>
    <rPh sb="119" eb="120">
      <t>マワ</t>
    </rPh>
    <rPh sb="129" eb="130">
      <t>タ</t>
    </rPh>
    <rPh sb="130" eb="132">
      <t>ダンタイ</t>
    </rPh>
    <rPh sb="133" eb="134">
      <t>クラ</t>
    </rPh>
    <rPh sb="140" eb="141">
      <t>スク</t>
    </rPh>
    <rPh sb="143" eb="145">
      <t>キギョウ</t>
    </rPh>
    <rPh sb="145" eb="146">
      <t>サイ</t>
    </rPh>
    <rPh sb="146" eb="148">
      <t>ショウカン</t>
    </rPh>
    <rPh sb="148" eb="149">
      <t>ガク</t>
    </rPh>
    <rPh sb="150" eb="151">
      <t>オオ</t>
    </rPh>
    <rPh sb="155" eb="157">
      <t>スイソク</t>
    </rPh>
    <rPh sb="160" eb="162">
      <t>コンゴ</t>
    </rPh>
    <rPh sb="163" eb="165">
      <t>シセツ</t>
    </rPh>
    <rPh sb="165" eb="167">
      <t>コウシン</t>
    </rPh>
    <rPh sb="168" eb="170">
      <t>カイリョウ</t>
    </rPh>
    <rPh sb="170" eb="171">
      <t>トウ</t>
    </rPh>
    <rPh sb="172" eb="174">
      <t>エイキョウ</t>
    </rPh>
    <rPh sb="177" eb="178">
      <t>オモ</t>
    </rPh>
    <rPh sb="200" eb="202">
      <t>ヘイセイ</t>
    </rPh>
    <rPh sb="204" eb="206">
      <t>ネンド</t>
    </rPh>
    <rPh sb="208" eb="210">
      <t>ヘイセイ</t>
    </rPh>
    <rPh sb="212" eb="214">
      <t>ネンド</t>
    </rPh>
    <rPh sb="222" eb="225">
      <t>ジョウスイドウ</t>
    </rPh>
    <rPh sb="230" eb="231">
      <t>トモナ</t>
    </rPh>
    <rPh sb="232" eb="234">
      <t>キサイ</t>
    </rPh>
    <rPh sb="234" eb="236">
      <t>ザンダカ</t>
    </rPh>
    <rPh sb="237" eb="239">
      <t>ゾウカ</t>
    </rPh>
    <rPh sb="242" eb="244">
      <t>ルイジ</t>
    </rPh>
    <rPh sb="244" eb="246">
      <t>ダンタイ</t>
    </rPh>
    <rPh sb="246" eb="247">
      <t>オヨ</t>
    </rPh>
    <rPh sb="248" eb="250">
      <t>ゼンコク</t>
    </rPh>
    <rPh sb="250" eb="252">
      <t>ヘイキン</t>
    </rPh>
    <rPh sb="253" eb="254">
      <t>オオ</t>
    </rPh>
    <rPh sb="256" eb="258">
      <t>ウワマワ</t>
    </rPh>
    <rPh sb="264" eb="266">
      <t>コンゴ</t>
    </rPh>
    <rPh sb="270" eb="271">
      <t>カカ</t>
    </rPh>
    <rPh sb="279" eb="281">
      <t>トウゴウ</t>
    </rPh>
    <rPh sb="288" eb="289">
      <t>オヨ</t>
    </rPh>
    <rPh sb="290" eb="292">
      <t>イッパン</t>
    </rPh>
    <rPh sb="292" eb="294">
      <t>カイケイ</t>
    </rPh>
    <rPh sb="294" eb="296">
      <t>クリイレ</t>
    </rPh>
    <rPh sb="296" eb="297">
      <t>キン</t>
    </rPh>
    <rPh sb="299" eb="302">
      <t>ゾウカブン</t>
    </rPh>
    <rPh sb="303" eb="304">
      <t>ア</t>
    </rPh>
    <rPh sb="306" eb="308">
      <t>ヨテイ</t>
    </rPh>
    <rPh sb="326" eb="328">
      <t>ルイジ</t>
    </rPh>
    <rPh sb="328" eb="330">
      <t>ダンタイ</t>
    </rPh>
    <rPh sb="330" eb="331">
      <t>オヨ</t>
    </rPh>
    <rPh sb="332" eb="334">
      <t>ゼンコク</t>
    </rPh>
    <rPh sb="334" eb="336">
      <t>ヘイキン</t>
    </rPh>
    <rPh sb="337" eb="338">
      <t>オオ</t>
    </rPh>
    <rPh sb="404" eb="405">
      <t>ワズ</t>
    </rPh>
    <rPh sb="407" eb="409">
      <t>ゲンショウ</t>
    </rPh>
    <rPh sb="415" eb="417">
      <t>ゼンコク</t>
    </rPh>
    <rPh sb="417" eb="418">
      <t>オヨ</t>
    </rPh>
    <rPh sb="427" eb="429">
      <t>チュウカン</t>
    </rPh>
    <rPh sb="435" eb="436">
      <t>ヒ</t>
    </rPh>
    <rPh sb="437" eb="438">
      <t>ツヅ</t>
    </rPh>
    <phoneticPr fontId="4"/>
  </si>
  <si>
    <t>　「有形固定資産減価償却率」及び「管路経年化率」は類似団体及び全国平均と比べ低くなっていますが、昭和50年代に布設された管路が順次法定耐用年数を迎えることから、「管路経年化率」は増加していくこととなります。
　「管路更新率」は、類似団体平均を僅かに上回っているものの、単独工事での布設替は財政的な負担が多大であるため、道路改良工事等に合わせ耐震管への布設替を行っている現状です。</t>
    <rPh sb="14" eb="15">
      <t>オヨ</t>
    </rPh>
    <rPh sb="17" eb="19">
      <t>カンロ</t>
    </rPh>
    <rPh sb="19" eb="22">
      <t>ケイネンカ</t>
    </rPh>
    <rPh sb="22" eb="23">
      <t>リツ</t>
    </rPh>
    <rPh sb="25" eb="27">
      <t>ルイジ</t>
    </rPh>
    <rPh sb="27" eb="29">
      <t>ダンタイ</t>
    </rPh>
    <rPh sb="29" eb="30">
      <t>オヨ</t>
    </rPh>
    <rPh sb="31" eb="33">
      <t>ゼンコク</t>
    </rPh>
    <rPh sb="33" eb="35">
      <t>ヘイキン</t>
    </rPh>
    <rPh sb="36" eb="37">
      <t>クラ</t>
    </rPh>
    <rPh sb="38" eb="39">
      <t>ヒク</t>
    </rPh>
    <rPh sb="48" eb="50">
      <t>ショウワ</t>
    </rPh>
    <rPh sb="52" eb="54">
      <t>ネンダイ</t>
    </rPh>
    <rPh sb="55" eb="57">
      <t>フセツ</t>
    </rPh>
    <rPh sb="60" eb="62">
      <t>カンロ</t>
    </rPh>
    <rPh sb="63" eb="65">
      <t>ジュンジ</t>
    </rPh>
    <rPh sb="65" eb="67">
      <t>ホウテイ</t>
    </rPh>
    <rPh sb="67" eb="69">
      <t>タイヨウ</t>
    </rPh>
    <rPh sb="69" eb="71">
      <t>ネンスウ</t>
    </rPh>
    <rPh sb="72" eb="73">
      <t>ムカ</t>
    </rPh>
    <rPh sb="81" eb="83">
      <t>カンロ</t>
    </rPh>
    <rPh sb="83" eb="85">
      <t>ケイネン</t>
    </rPh>
    <rPh sb="85" eb="86">
      <t>カ</t>
    </rPh>
    <rPh sb="86" eb="87">
      <t>リツ</t>
    </rPh>
    <rPh sb="89" eb="91">
      <t>ゾウカ</t>
    </rPh>
    <rPh sb="106" eb="108">
      <t>カンロ</t>
    </rPh>
    <rPh sb="108" eb="110">
      <t>コウシン</t>
    </rPh>
    <rPh sb="110" eb="111">
      <t>リツ</t>
    </rPh>
    <rPh sb="114" eb="116">
      <t>ルイジ</t>
    </rPh>
    <rPh sb="116" eb="118">
      <t>ダンタイ</t>
    </rPh>
    <rPh sb="121" eb="122">
      <t>ワズ</t>
    </rPh>
    <rPh sb="124" eb="126">
      <t>ウワマワ</t>
    </rPh>
    <rPh sb="136" eb="138">
      <t>コウジ</t>
    </rPh>
    <rPh sb="146" eb="147">
      <t>テキ</t>
    </rPh>
    <rPh sb="151" eb="153">
      <t>タダイ</t>
    </rPh>
    <rPh sb="165" eb="166">
      <t>トウ</t>
    </rPh>
    <rPh sb="184" eb="186">
      <t>ゲンジョウ</t>
    </rPh>
    <phoneticPr fontId="4"/>
  </si>
  <si>
    <t>　経営状況については、経常収支比率・給水原価のみを見ると経営は安定しているように見えますが、類似団体及び全国平均と比べ流動比率が低く企業債残高対給水収益比率が高いことから、今後の施設更新等の財源確保並びに料金改定について検討する必要があります。
　なお、施設の更新には多大な費用を要することから、国庫補助金及び企業債等の活用を含め重要度・優先度を踏まえた更新投資の平準化を図り、中長期的財政収支に基づき計画的・効率的に施設の更新を行うこととしております。
　経営戦略については、令和2年3月に策定を予定しています。</t>
    <rPh sb="1" eb="3">
      <t>ケイエイ</t>
    </rPh>
    <rPh sb="3" eb="5">
      <t>ジョウキョウ</t>
    </rPh>
    <rPh sb="11" eb="13">
      <t>ケイジョウ</t>
    </rPh>
    <rPh sb="13" eb="15">
      <t>シュウシ</t>
    </rPh>
    <rPh sb="15" eb="17">
      <t>ヒリツ</t>
    </rPh>
    <rPh sb="18" eb="20">
      <t>キュウスイ</t>
    </rPh>
    <rPh sb="20" eb="22">
      <t>ゲンカ</t>
    </rPh>
    <rPh sb="25" eb="26">
      <t>ミ</t>
    </rPh>
    <rPh sb="28" eb="30">
      <t>ケイエイ</t>
    </rPh>
    <rPh sb="46" eb="48">
      <t>ルイジ</t>
    </rPh>
    <rPh sb="48" eb="50">
      <t>ダンタイ</t>
    </rPh>
    <rPh sb="50" eb="51">
      <t>オヨ</t>
    </rPh>
    <rPh sb="52" eb="54">
      <t>ゼンコク</t>
    </rPh>
    <rPh sb="54" eb="56">
      <t>ヘイキン</t>
    </rPh>
    <rPh sb="57" eb="58">
      <t>クラ</t>
    </rPh>
    <rPh sb="59" eb="61">
      <t>リュウドウ</t>
    </rPh>
    <rPh sb="61" eb="63">
      <t>ヒリツ</t>
    </rPh>
    <rPh sb="64" eb="65">
      <t>ヒク</t>
    </rPh>
    <rPh sb="66" eb="68">
      <t>キギョウ</t>
    </rPh>
    <rPh sb="68" eb="69">
      <t>サイ</t>
    </rPh>
    <rPh sb="69" eb="71">
      <t>ザンダカ</t>
    </rPh>
    <rPh sb="71" eb="72">
      <t>タイ</t>
    </rPh>
    <rPh sb="72" eb="74">
      <t>キュウスイ</t>
    </rPh>
    <rPh sb="74" eb="76">
      <t>シュウエキ</t>
    </rPh>
    <rPh sb="76" eb="78">
      <t>ヒリツ</t>
    </rPh>
    <rPh sb="79" eb="80">
      <t>タカ</t>
    </rPh>
    <rPh sb="86" eb="88">
      <t>コンゴ</t>
    </rPh>
    <rPh sb="89" eb="91">
      <t>シセツ</t>
    </rPh>
    <rPh sb="91" eb="93">
      <t>コウシン</t>
    </rPh>
    <rPh sb="93" eb="94">
      <t>トウ</t>
    </rPh>
    <rPh sb="95" eb="97">
      <t>ザイゲン</t>
    </rPh>
    <rPh sb="97" eb="99">
      <t>カクホ</t>
    </rPh>
    <rPh sb="99" eb="100">
      <t>ナラ</t>
    </rPh>
    <rPh sb="102" eb="104">
      <t>リョウキン</t>
    </rPh>
    <rPh sb="104" eb="106">
      <t>カイテイ</t>
    </rPh>
    <rPh sb="110" eb="112">
      <t>ケントウ</t>
    </rPh>
    <rPh sb="114" eb="116">
      <t>ヒツヨウ</t>
    </rPh>
    <rPh sb="127" eb="129">
      <t>シセツ</t>
    </rPh>
    <rPh sb="130" eb="132">
      <t>コウシン</t>
    </rPh>
    <rPh sb="134" eb="136">
      <t>タダイ</t>
    </rPh>
    <rPh sb="137" eb="139">
      <t>ヒヨウ</t>
    </rPh>
    <rPh sb="140" eb="141">
      <t>ヨウ</t>
    </rPh>
    <rPh sb="186" eb="187">
      <t>ハカ</t>
    </rPh>
    <rPh sb="189" eb="192">
      <t>チュウチョウキ</t>
    </rPh>
    <rPh sb="192" eb="193">
      <t>テキ</t>
    </rPh>
    <rPh sb="193" eb="195">
      <t>ザイセイ</t>
    </rPh>
    <rPh sb="195" eb="197">
      <t>シュウシ</t>
    </rPh>
    <rPh sb="198" eb="199">
      <t>モト</t>
    </rPh>
    <rPh sb="201" eb="204">
      <t>ケイカクテキ</t>
    </rPh>
    <rPh sb="205" eb="208">
      <t>コウリツテキ</t>
    </rPh>
    <rPh sb="209" eb="211">
      <t>シセツ</t>
    </rPh>
    <rPh sb="212" eb="214">
      <t>コウシン</t>
    </rPh>
    <rPh sb="215" eb="216">
      <t>オコナ</t>
    </rPh>
    <rPh sb="229" eb="231">
      <t>ケイエイ</t>
    </rPh>
    <rPh sb="231" eb="233">
      <t>センリャク</t>
    </rPh>
    <rPh sb="239" eb="241">
      <t>レイワ</t>
    </rPh>
    <rPh sb="242" eb="243">
      <t>ネン</t>
    </rPh>
    <rPh sb="244" eb="245">
      <t>ツキ</t>
    </rPh>
    <rPh sb="246" eb="248">
      <t>サクテイ</t>
    </rPh>
    <rPh sb="249" eb="25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</si>
</sst>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1.1100000000000001</c:v>
                </c:pt>
                <c:pt idx="1">
                  <c:v>0.61</c:v>
                </c:pt>
                <c:pt idx="2">
                  <c:v>0.84</c:v>
                </c:pt>
                <c:pt idx="3">
                  <c:v>0.59</c:v>
                </c:pt>
                <c:pt idx="4">
                  <c:v>0.6</c:v>
                </c:pt>
              </c:numCache>
            </c:numRef>
          </c:val>
          <c:extLst>
            <c:ext xmlns:c16="http://schemas.microsoft.com/office/drawing/2014/chart" uri="{C3380CC4-5D6E-409C-BE32-E72D297353CC}">
              <c16:uniqueId val="{00000000-613E-40A0-9843-CAD54BE7835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613E-40A0-9843-CAD54BE7835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68.010000000000005</c:v>
                </c:pt>
                <c:pt idx="1">
                  <c:v>69.77</c:v>
                </c:pt>
                <c:pt idx="2">
                  <c:v>69.36</c:v>
                </c:pt>
                <c:pt idx="3">
                  <c:v>68.92</c:v>
                </c:pt>
                <c:pt idx="4">
                  <c:v>68.92</c:v>
                </c:pt>
              </c:numCache>
            </c:numRef>
          </c:val>
          <c:extLst>
            <c:ext xmlns:c16="http://schemas.microsoft.com/office/drawing/2014/chart" uri="{C3380CC4-5D6E-409C-BE32-E72D297353CC}">
              <c16:uniqueId val="{00000000-DB8B-48DD-9D1B-7DA5AA1B066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DB8B-48DD-9D1B-7DA5AA1B066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85.95</c:v>
                </c:pt>
                <c:pt idx="1">
                  <c:v>86.26</c:v>
                </c:pt>
                <c:pt idx="2">
                  <c:v>87.16</c:v>
                </c:pt>
                <c:pt idx="3">
                  <c:v>86.25</c:v>
                </c:pt>
                <c:pt idx="4">
                  <c:v>85.84</c:v>
                </c:pt>
              </c:numCache>
            </c:numRef>
          </c:val>
          <c:extLst>
            <c:ext xmlns:c16="http://schemas.microsoft.com/office/drawing/2014/chart" uri="{C3380CC4-5D6E-409C-BE32-E72D297353CC}">
              <c16:uniqueId val="{00000000-0D82-4A3F-8DB4-951A0D8F713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0D82-4A3F-8DB4-951A0D8F713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126.18</c:v>
                </c:pt>
                <c:pt idx="1">
                  <c:v>111.13</c:v>
                </c:pt>
                <c:pt idx="2">
                  <c:v>111.75</c:v>
                </c:pt>
                <c:pt idx="3">
                  <c:v>107.67</c:v>
                </c:pt>
                <c:pt idx="4">
                  <c:v>110.74</c:v>
                </c:pt>
              </c:numCache>
            </c:numRef>
          </c:val>
          <c:extLst>
            <c:ext xmlns:c16="http://schemas.microsoft.com/office/drawing/2014/chart" uri="{C3380CC4-5D6E-409C-BE32-E72D297353CC}">
              <c16:uniqueId val="{00000000-D08A-4EA0-92D2-065B4A523B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D08A-4EA0-92D2-065B4A523B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45.35</c:v>
                </c:pt>
                <c:pt idx="1">
                  <c:v>39.46</c:v>
                </c:pt>
                <c:pt idx="2">
                  <c:v>37.97</c:v>
                </c:pt>
                <c:pt idx="3">
                  <c:v>38.67</c:v>
                </c:pt>
                <c:pt idx="4">
                  <c:v>40.590000000000003</c:v>
                </c:pt>
              </c:numCache>
            </c:numRef>
          </c:val>
          <c:extLst>
            <c:ext xmlns:c16="http://schemas.microsoft.com/office/drawing/2014/chart" uri="{C3380CC4-5D6E-409C-BE32-E72D297353CC}">
              <c16:uniqueId val="{00000000-922C-4C1D-8021-EE013E802F4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922C-4C1D-8021-EE013E802F4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3.54</c:v>
                </c:pt>
                <c:pt idx="1">
                  <c:v>5.54</c:v>
                </c:pt>
                <c:pt idx="2">
                  <c:v>5.91</c:v>
                </c:pt>
                <c:pt idx="3">
                  <c:v>6.36</c:v>
                </c:pt>
                <c:pt idx="4">
                  <c:v>6.61</c:v>
                </c:pt>
              </c:numCache>
            </c:numRef>
          </c:val>
          <c:extLst>
            <c:ext xmlns:c16="http://schemas.microsoft.com/office/drawing/2014/chart" uri="{C3380CC4-5D6E-409C-BE32-E72D297353CC}">
              <c16:uniqueId val="{00000000-88F6-435A-92F9-E6FFCBD1BB1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88F6-435A-92F9-E6FFCBD1BB1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93-46AC-A276-A275693950D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D093-46AC-A276-A275693950D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175.23</c:v>
                </c:pt>
                <c:pt idx="1">
                  <c:v>179.61</c:v>
                </c:pt>
                <c:pt idx="2">
                  <c:v>188.7</c:v>
                </c:pt>
                <c:pt idx="3">
                  <c:v>201.54</c:v>
                </c:pt>
                <c:pt idx="4">
                  <c:v>258.89</c:v>
                </c:pt>
              </c:numCache>
            </c:numRef>
          </c:val>
          <c:extLst>
            <c:ext xmlns:c16="http://schemas.microsoft.com/office/drawing/2014/chart" uri="{C3380CC4-5D6E-409C-BE32-E72D297353CC}">
              <c16:uniqueId val="{00000000-A481-46B7-998E-99BF94DF06C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A481-46B7-998E-99BF94DF06C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401.84</c:v>
                </c:pt>
                <c:pt idx="1">
                  <c:v>490.72</c:v>
                </c:pt>
                <c:pt idx="2">
                  <c:v>587.4</c:v>
                </c:pt>
                <c:pt idx="3">
                  <c:v>576.33000000000004</c:v>
                </c:pt>
                <c:pt idx="4">
                  <c:v>550.16</c:v>
                </c:pt>
              </c:numCache>
            </c:numRef>
          </c:val>
          <c:extLst>
            <c:ext xmlns:c16="http://schemas.microsoft.com/office/drawing/2014/chart" uri="{C3380CC4-5D6E-409C-BE32-E72D297353CC}">
              <c16:uniqueId val="{00000000-0808-4D11-958A-D12A02172B4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0808-4D11-958A-D12A02172B4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120.11</c:v>
                </c:pt>
                <c:pt idx="1">
                  <c:v>102.99</c:v>
                </c:pt>
                <c:pt idx="2">
                  <c:v>102.04</c:v>
                </c:pt>
                <c:pt idx="3">
                  <c:v>97.69</c:v>
                </c:pt>
                <c:pt idx="4">
                  <c:v>101.33</c:v>
                </c:pt>
              </c:numCache>
            </c:numRef>
          </c:val>
          <c:extLst>
            <c:ext xmlns:c16="http://schemas.microsoft.com/office/drawing/2014/chart" uri="{C3380CC4-5D6E-409C-BE32-E72D297353CC}">
              <c16:uniqueId val="{00000000-E5F7-4DCC-A968-7A00C5141B9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E5F7-4DCC-A968-7A00C5141B9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126.36</c:v>
                </c:pt>
                <c:pt idx="1">
                  <c:v>147.63999999999999</c:v>
                </c:pt>
                <c:pt idx="2">
                  <c:v>149.69999999999999</c:v>
                </c:pt>
                <c:pt idx="3">
                  <c:v>156.63</c:v>
                </c:pt>
                <c:pt idx="4">
                  <c:v>151.27000000000001</c:v>
                </c:pt>
              </c:numCache>
            </c:numRef>
          </c:val>
          <c:extLst>
            <c:ext xmlns:c16="http://schemas.microsoft.com/office/drawing/2014/chart" uri="{C3380CC4-5D6E-409C-BE32-E72D297353CC}">
              <c16:uniqueId val="{00000000-942F-4FA5-8217-66C4B69D715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942F-4FA5-8217-66C4B69D715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D5" sqref="D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2">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2">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8" t="str">
        <f>データ!H6</f>
        <v>宮崎県　西都市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2">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4"/>
      <c r="AL8" s="64">
        <f>データ!$R$6</f>
        <v>30501</v>
      </c>
      <c r="AM8" s="64"/>
      <c r="AN8" s="64"/>
      <c r="AO8" s="64"/>
      <c r="AP8" s="64"/>
      <c r="AQ8" s="64"/>
      <c r="AR8" s="64"/>
      <c r="AS8" s="64"/>
      <c r="AT8" s="60">
        <f>データ!$S$6</f>
        <v>438.79</v>
      </c>
      <c r="AU8" s="61"/>
      <c r="AV8" s="61"/>
      <c r="AW8" s="61"/>
      <c r="AX8" s="61"/>
      <c r="AY8" s="61"/>
      <c r="AZ8" s="61"/>
      <c r="BA8" s="61"/>
      <c r="BB8" s="63">
        <f>データ!$T$6</f>
        <v>69.510000000000005</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2">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2">
      <c r="A10" s="2"/>
      <c r="B10" s="60" t="str">
        <f>データ!$N$6</f>
        <v>-</v>
      </c>
      <c r="C10" s="61"/>
      <c r="D10" s="61"/>
      <c r="E10" s="61"/>
      <c r="F10" s="61"/>
      <c r="G10" s="61"/>
      <c r="H10" s="61"/>
      <c r="I10" s="60">
        <f>データ!$O$6</f>
        <v>64.53</v>
      </c>
      <c r="J10" s="61"/>
      <c r="K10" s="61"/>
      <c r="L10" s="61"/>
      <c r="M10" s="61"/>
      <c r="N10" s="61"/>
      <c r="O10" s="62"/>
      <c r="P10" s="63">
        <f>データ!$P$6</f>
        <v>83.91</v>
      </c>
      <c r="Q10" s="63"/>
      <c r="R10" s="63"/>
      <c r="S10" s="63"/>
      <c r="T10" s="63"/>
      <c r="U10" s="63"/>
      <c r="V10" s="63"/>
      <c r="W10" s="64">
        <f>データ!$Q$6</f>
        <v>2959</v>
      </c>
      <c r="X10" s="64"/>
      <c r="Y10" s="64"/>
      <c r="Z10" s="64"/>
      <c r="AA10" s="64"/>
      <c r="AB10" s="64"/>
      <c r="AC10" s="64"/>
      <c r="AD10" s="2"/>
      <c r="AE10" s="2"/>
      <c r="AF10" s="2"/>
      <c r="AG10" s="2"/>
      <c r="AH10" s="4"/>
      <c r="AI10" s="4"/>
      <c r="AJ10" s="4"/>
      <c r="AK10" s="4"/>
      <c r="AL10" s="64">
        <f>データ!$U$6</f>
        <v>24285</v>
      </c>
      <c r="AM10" s="64"/>
      <c r="AN10" s="64"/>
      <c r="AO10" s="64"/>
      <c r="AP10" s="64"/>
      <c r="AQ10" s="64"/>
      <c r="AR10" s="64"/>
      <c r="AS10" s="64"/>
      <c r="AT10" s="60">
        <f>データ!$V$6</f>
        <v>82.2</v>
      </c>
      <c r="AU10" s="61"/>
      <c r="AV10" s="61"/>
      <c r="AW10" s="61"/>
      <c r="AX10" s="61"/>
      <c r="AY10" s="61"/>
      <c r="AZ10" s="61"/>
      <c r="BA10" s="61"/>
      <c r="BB10" s="63">
        <f>データ!$W$6</f>
        <v>295.44</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105</v>
      </c>
      <c r="BM16" s="89"/>
      <c r="BN16" s="89"/>
      <c r="BO16" s="89"/>
      <c r="BP16" s="89"/>
      <c r="BQ16" s="89"/>
      <c r="BR16" s="89"/>
      <c r="BS16" s="89"/>
      <c r="BT16" s="89"/>
      <c r="BU16" s="89"/>
      <c r="BV16" s="89"/>
      <c r="BW16" s="89"/>
      <c r="BX16" s="89"/>
      <c r="BY16" s="89"/>
      <c r="BZ16" s="90"/>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1" t="s">
        <v>26</v>
      </c>
      <c r="BM45" s="92"/>
      <c r="BN45" s="92"/>
      <c r="BO45" s="92"/>
      <c r="BP45" s="92"/>
      <c r="BQ45" s="92"/>
      <c r="BR45" s="92"/>
      <c r="BS45" s="92"/>
      <c r="BT45" s="92"/>
      <c r="BU45" s="92"/>
      <c r="BV45" s="92"/>
      <c r="BW45" s="92"/>
      <c r="BX45" s="92"/>
      <c r="BY45" s="92"/>
      <c r="BZ45" s="93"/>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4"/>
      <c r="BM46" s="95"/>
      <c r="BN46" s="95"/>
      <c r="BO46" s="95"/>
      <c r="BP46" s="95"/>
      <c r="BQ46" s="95"/>
      <c r="BR46" s="95"/>
      <c r="BS46" s="95"/>
      <c r="BT46" s="95"/>
      <c r="BU46" s="95"/>
      <c r="BV46" s="95"/>
      <c r="BW46" s="95"/>
      <c r="BX46" s="95"/>
      <c r="BY46" s="95"/>
      <c r="BZ46" s="96"/>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106</v>
      </c>
      <c r="BM47" s="89"/>
      <c r="BN47" s="89"/>
      <c r="BO47" s="89"/>
      <c r="BP47" s="89"/>
      <c r="BQ47" s="89"/>
      <c r="BR47" s="89"/>
      <c r="BS47" s="89"/>
      <c r="BT47" s="89"/>
      <c r="BU47" s="89"/>
      <c r="BV47" s="89"/>
      <c r="BW47" s="89"/>
      <c r="BX47" s="89"/>
      <c r="BY47" s="89"/>
      <c r="BZ47" s="90"/>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8"/>
      <c r="BM56" s="89"/>
      <c r="BN56" s="89"/>
      <c r="BO56" s="89"/>
      <c r="BP56" s="89"/>
      <c r="BQ56" s="89"/>
      <c r="BR56" s="89"/>
      <c r="BS56" s="89"/>
      <c r="BT56" s="89"/>
      <c r="BU56" s="89"/>
      <c r="BV56" s="89"/>
      <c r="BW56" s="89"/>
      <c r="BX56" s="89"/>
      <c r="BY56" s="89"/>
      <c r="BZ56" s="90"/>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8"/>
      <c r="BM57" s="89"/>
      <c r="BN57" s="89"/>
      <c r="BO57" s="89"/>
      <c r="BP57" s="89"/>
      <c r="BQ57" s="89"/>
      <c r="BR57" s="89"/>
      <c r="BS57" s="89"/>
      <c r="BT57" s="89"/>
      <c r="BU57" s="89"/>
      <c r="BV57" s="89"/>
      <c r="BW57" s="89"/>
      <c r="BX57" s="89"/>
      <c r="BY57" s="89"/>
      <c r="BZ57" s="90"/>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8"/>
      <c r="BM58" s="89"/>
      <c r="BN58" s="89"/>
      <c r="BO58" s="89"/>
      <c r="BP58" s="89"/>
      <c r="BQ58" s="89"/>
      <c r="BR58" s="89"/>
      <c r="BS58" s="89"/>
      <c r="BT58" s="89"/>
      <c r="BU58" s="89"/>
      <c r="BV58" s="89"/>
      <c r="BW58" s="89"/>
      <c r="BX58" s="89"/>
      <c r="BY58" s="89"/>
      <c r="BZ58" s="9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8"/>
      <c r="BM59" s="89"/>
      <c r="BN59" s="89"/>
      <c r="BO59" s="89"/>
      <c r="BP59" s="89"/>
      <c r="BQ59" s="89"/>
      <c r="BR59" s="89"/>
      <c r="BS59" s="89"/>
      <c r="BT59" s="89"/>
      <c r="BU59" s="89"/>
      <c r="BV59" s="89"/>
      <c r="BW59" s="89"/>
      <c r="BX59" s="89"/>
      <c r="BY59" s="89"/>
      <c r="BZ59" s="90"/>
    </row>
    <row r="60" spans="1:78" ht="13.5" customHeight="1" x14ac:dyDescent="0.2">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88"/>
      <c r="BM60" s="89"/>
      <c r="BN60" s="89"/>
      <c r="BO60" s="89"/>
      <c r="BP60" s="89"/>
      <c r="BQ60" s="89"/>
      <c r="BR60" s="89"/>
      <c r="BS60" s="89"/>
      <c r="BT60" s="89"/>
      <c r="BU60" s="89"/>
      <c r="BV60" s="89"/>
      <c r="BW60" s="89"/>
      <c r="BX60" s="89"/>
      <c r="BY60" s="89"/>
      <c r="BZ60" s="9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88"/>
      <c r="BM61" s="89"/>
      <c r="BN61" s="89"/>
      <c r="BO61" s="89"/>
      <c r="BP61" s="89"/>
      <c r="BQ61" s="89"/>
      <c r="BR61" s="89"/>
      <c r="BS61" s="89"/>
      <c r="BT61" s="89"/>
      <c r="BU61" s="89"/>
      <c r="BV61" s="89"/>
      <c r="BW61" s="89"/>
      <c r="BX61" s="89"/>
      <c r="BY61" s="89"/>
      <c r="BZ61" s="90"/>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1" t="s">
        <v>28</v>
      </c>
      <c r="BM64" s="92"/>
      <c r="BN64" s="92"/>
      <c r="BO64" s="92"/>
      <c r="BP64" s="92"/>
      <c r="BQ64" s="92"/>
      <c r="BR64" s="92"/>
      <c r="BS64" s="92"/>
      <c r="BT64" s="92"/>
      <c r="BU64" s="92"/>
      <c r="BV64" s="92"/>
      <c r="BW64" s="92"/>
      <c r="BX64" s="92"/>
      <c r="BY64" s="92"/>
      <c r="BZ64" s="93"/>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4"/>
      <c r="BM65" s="95"/>
      <c r="BN65" s="95"/>
      <c r="BO65" s="95"/>
      <c r="BP65" s="95"/>
      <c r="BQ65" s="95"/>
      <c r="BR65" s="95"/>
      <c r="BS65" s="95"/>
      <c r="BT65" s="95"/>
      <c r="BU65" s="95"/>
      <c r="BV65" s="95"/>
      <c r="BW65" s="95"/>
      <c r="BX65" s="95"/>
      <c r="BY65" s="95"/>
      <c r="BZ65" s="96"/>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107</v>
      </c>
      <c r="BM66" s="89"/>
      <c r="BN66" s="89"/>
      <c r="BO66" s="89"/>
      <c r="BP66" s="89"/>
      <c r="BQ66" s="89"/>
      <c r="BR66" s="89"/>
      <c r="BS66" s="89"/>
      <c r="BT66" s="89"/>
      <c r="BU66" s="89"/>
      <c r="BV66" s="89"/>
      <c r="BW66" s="89"/>
      <c r="BX66" s="89"/>
      <c r="BY66" s="89"/>
      <c r="BZ66" s="90"/>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8"/>
      <c r="BM79" s="89"/>
      <c r="BN79" s="89"/>
      <c r="BO79" s="89"/>
      <c r="BP79" s="89"/>
      <c r="BQ79" s="89"/>
      <c r="BR79" s="89"/>
      <c r="BS79" s="89"/>
      <c r="BT79" s="89"/>
      <c r="BU79" s="89"/>
      <c r="BV79" s="89"/>
      <c r="BW79" s="89"/>
      <c r="BX79" s="89"/>
      <c r="BY79" s="89"/>
      <c r="BZ79" s="90"/>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8"/>
      <c r="BM80" s="89"/>
      <c r="BN80" s="89"/>
      <c r="BO80" s="89"/>
      <c r="BP80" s="89"/>
      <c r="BQ80" s="89"/>
      <c r="BR80" s="89"/>
      <c r="BS80" s="89"/>
      <c r="BT80" s="89"/>
      <c r="BU80" s="89"/>
      <c r="BV80" s="89"/>
      <c r="BW80" s="89"/>
      <c r="BX80" s="89"/>
      <c r="BY80" s="89"/>
      <c r="BZ80" s="90"/>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8"/>
      <c r="BM81" s="89"/>
      <c r="BN81" s="89"/>
      <c r="BO81" s="89"/>
      <c r="BP81" s="89"/>
      <c r="BQ81" s="89"/>
      <c r="BR81" s="89"/>
      <c r="BS81" s="89"/>
      <c r="BT81" s="89"/>
      <c r="BU81" s="89"/>
      <c r="BV81" s="89"/>
      <c r="BW81" s="89"/>
      <c r="BX81" s="89"/>
      <c r="BY81" s="89"/>
      <c r="BZ81" s="9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7"/>
      <c r="BM82" s="98"/>
      <c r="BN82" s="98"/>
      <c r="BO82" s="98"/>
      <c r="BP82" s="98"/>
      <c r="BQ82" s="98"/>
      <c r="BR82" s="98"/>
      <c r="BS82" s="98"/>
      <c r="BT82" s="98"/>
      <c r="BU82" s="98"/>
      <c r="BV82" s="98"/>
      <c r="BW82" s="98"/>
      <c r="BX82" s="98"/>
      <c r="BY82" s="98"/>
      <c r="BZ82" s="99"/>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7BpKvDuA3dJUuZPjbqskYsneRerYAXXe3VhZbZ8w0HyB44WEKIzuVjIHHkKEX7OFvIu5nr7JsCSJ99ZVFfaAeQ==" saltValue="h9dJpfYWDTCexO69USbWq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52</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2">
      <c r="A4" s="29" t="s">
        <v>53</v>
      </c>
      <c r="B4" s="31"/>
      <c r="C4" s="31"/>
      <c r="D4" s="31"/>
      <c r="E4" s="31"/>
      <c r="F4" s="31"/>
      <c r="G4" s="31"/>
      <c r="H4" s="84"/>
      <c r="I4" s="85"/>
      <c r="J4" s="85"/>
      <c r="K4" s="85"/>
      <c r="L4" s="85"/>
      <c r="M4" s="85"/>
      <c r="N4" s="85"/>
      <c r="O4" s="85"/>
      <c r="P4" s="85"/>
      <c r="Q4" s="85"/>
      <c r="R4" s="85"/>
      <c r="S4" s="85"/>
      <c r="T4" s="85"/>
      <c r="U4" s="85"/>
      <c r="V4" s="85"/>
      <c r="W4" s="86"/>
      <c r="X4" s="80" t="s">
        <v>54</v>
      </c>
      <c r="Y4" s="80"/>
      <c r="Z4" s="80"/>
      <c r="AA4" s="80"/>
      <c r="AB4" s="80"/>
      <c r="AC4" s="80"/>
      <c r="AD4" s="80"/>
      <c r="AE4" s="80"/>
      <c r="AF4" s="80"/>
      <c r="AG4" s="80"/>
      <c r="AH4" s="80"/>
      <c r="AI4" s="80" t="s">
        <v>55</v>
      </c>
      <c r="AJ4" s="80"/>
      <c r="AK4" s="80"/>
      <c r="AL4" s="80"/>
      <c r="AM4" s="80"/>
      <c r="AN4" s="80"/>
      <c r="AO4" s="80"/>
      <c r="AP4" s="80"/>
      <c r="AQ4" s="80"/>
      <c r="AR4" s="80"/>
      <c r="AS4" s="80"/>
      <c r="AT4" s="80" t="s">
        <v>56</v>
      </c>
      <c r="AU4" s="80"/>
      <c r="AV4" s="80"/>
      <c r="AW4" s="80"/>
      <c r="AX4" s="80"/>
      <c r="AY4" s="80"/>
      <c r="AZ4" s="80"/>
      <c r="BA4" s="80"/>
      <c r="BB4" s="80"/>
      <c r="BC4" s="80"/>
      <c r="BD4" s="80"/>
      <c r="BE4" s="80" t="s">
        <v>57</v>
      </c>
      <c r="BF4" s="80"/>
      <c r="BG4" s="80"/>
      <c r="BH4" s="80"/>
      <c r="BI4" s="80"/>
      <c r="BJ4" s="80"/>
      <c r="BK4" s="80"/>
      <c r="BL4" s="80"/>
      <c r="BM4" s="80"/>
      <c r="BN4" s="80"/>
      <c r="BO4" s="80"/>
      <c r="BP4" s="80" t="s">
        <v>58</v>
      </c>
      <c r="BQ4" s="80"/>
      <c r="BR4" s="80"/>
      <c r="BS4" s="80"/>
      <c r="BT4" s="80"/>
      <c r="BU4" s="80"/>
      <c r="BV4" s="80"/>
      <c r="BW4" s="80"/>
      <c r="BX4" s="80"/>
      <c r="BY4" s="80"/>
      <c r="BZ4" s="80"/>
      <c r="CA4" s="80" t="s">
        <v>59</v>
      </c>
      <c r="CB4" s="80"/>
      <c r="CC4" s="80"/>
      <c r="CD4" s="80"/>
      <c r="CE4" s="80"/>
      <c r="CF4" s="80"/>
      <c r="CG4" s="80"/>
      <c r="CH4" s="80"/>
      <c r="CI4" s="80"/>
      <c r="CJ4" s="80"/>
      <c r="CK4" s="80"/>
      <c r="CL4" s="80" t="s">
        <v>60</v>
      </c>
      <c r="CM4" s="80"/>
      <c r="CN4" s="80"/>
      <c r="CO4" s="80"/>
      <c r="CP4" s="80"/>
      <c r="CQ4" s="80"/>
      <c r="CR4" s="80"/>
      <c r="CS4" s="80"/>
      <c r="CT4" s="80"/>
      <c r="CU4" s="80"/>
      <c r="CV4" s="80"/>
      <c r="CW4" s="80" t="s">
        <v>61</v>
      </c>
      <c r="CX4" s="80"/>
      <c r="CY4" s="80"/>
      <c r="CZ4" s="80"/>
      <c r="DA4" s="80"/>
      <c r="DB4" s="80"/>
      <c r="DC4" s="80"/>
      <c r="DD4" s="80"/>
      <c r="DE4" s="80"/>
      <c r="DF4" s="80"/>
      <c r="DG4" s="80"/>
      <c r="DH4" s="80" t="s">
        <v>62</v>
      </c>
      <c r="DI4" s="80"/>
      <c r="DJ4" s="80"/>
      <c r="DK4" s="80"/>
      <c r="DL4" s="80"/>
      <c r="DM4" s="80"/>
      <c r="DN4" s="80"/>
      <c r="DO4" s="80"/>
      <c r="DP4" s="80"/>
      <c r="DQ4" s="80"/>
      <c r="DR4" s="80"/>
      <c r="DS4" s="80" t="s">
        <v>63</v>
      </c>
      <c r="DT4" s="80"/>
      <c r="DU4" s="80"/>
      <c r="DV4" s="80"/>
      <c r="DW4" s="80"/>
      <c r="DX4" s="80"/>
      <c r="DY4" s="80"/>
      <c r="DZ4" s="80"/>
      <c r="EA4" s="80"/>
      <c r="EB4" s="80"/>
      <c r="EC4" s="80"/>
      <c r="ED4" s="80" t="s">
        <v>64</v>
      </c>
      <c r="EE4" s="80"/>
      <c r="EF4" s="80"/>
      <c r="EG4" s="80"/>
      <c r="EH4" s="80"/>
      <c r="EI4" s="80"/>
      <c r="EJ4" s="80"/>
      <c r="EK4" s="80"/>
      <c r="EL4" s="80"/>
      <c r="EM4" s="80"/>
      <c r="EN4" s="8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452084</v>
      </c>
      <c r="D6" s="34">
        <f t="shared" si="3"/>
        <v>46</v>
      </c>
      <c r="E6" s="34">
        <f t="shared" si="3"/>
        <v>1</v>
      </c>
      <c r="F6" s="34">
        <f t="shared" si="3"/>
        <v>0</v>
      </c>
      <c r="G6" s="34">
        <f t="shared" si="3"/>
        <v>1</v>
      </c>
      <c r="H6" s="34" t="str">
        <f t="shared" si="3"/>
        <v>宮崎県　西都市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64.53</v>
      </c>
      <c r="P6" s="35">
        <f t="shared" si="3"/>
        <v>83.91</v>
      </c>
      <c r="Q6" s="35">
        <f t="shared" si="3"/>
        <v>2959</v>
      </c>
      <c r="R6" s="35">
        <f t="shared" si="3"/>
        <v>30501</v>
      </c>
      <c r="S6" s="35">
        <f t="shared" si="3"/>
        <v>438.79</v>
      </c>
      <c r="T6" s="35">
        <f t="shared" si="3"/>
        <v>69.510000000000005</v>
      </c>
      <c r="U6" s="35">
        <f t="shared" si="3"/>
        <v>24285</v>
      </c>
      <c r="V6" s="35">
        <f t="shared" si="3"/>
        <v>82.2</v>
      </c>
      <c r="W6" s="35">
        <f t="shared" si="3"/>
        <v>295.44</v>
      </c>
      <c r="X6" s="36">
        <f>IF(X7="",NA(),X7)</f>
        <v>126.18</v>
      </c>
      <c r="Y6" s="36">
        <f t="shared" ref="Y6:AG6" si="4">IF(Y7="",NA(),Y7)</f>
        <v>111.13</v>
      </c>
      <c r="Z6" s="36">
        <f t="shared" si="4"/>
        <v>111.75</v>
      </c>
      <c r="AA6" s="36">
        <f t="shared" si="4"/>
        <v>107.67</v>
      </c>
      <c r="AB6" s="36">
        <f t="shared" si="4"/>
        <v>110.74</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175.23</v>
      </c>
      <c r="AU6" s="36">
        <f t="shared" ref="AU6:BC6" si="6">IF(AU7="",NA(),AU7)</f>
        <v>179.61</v>
      </c>
      <c r="AV6" s="36">
        <f t="shared" si="6"/>
        <v>188.7</v>
      </c>
      <c r="AW6" s="36">
        <f t="shared" si="6"/>
        <v>201.54</v>
      </c>
      <c r="AX6" s="36">
        <f t="shared" si="6"/>
        <v>258.89</v>
      </c>
      <c r="AY6" s="36">
        <f t="shared" si="6"/>
        <v>381.53</v>
      </c>
      <c r="AZ6" s="36">
        <f t="shared" si="6"/>
        <v>391.54</v>
      </c>
      <c r="BA6" s="36">
        <f t="shared" si="6"/>
        <v>384.34</v>
      </c>
      <c r="BB6" s="36">
        <f t="shared" si="6"/>
        <v>359.47</v>
      </c>
      <c r="BC6" s="36">
        <f t="shared" si="6"/>
        <v>369.69</v>
      </c>
      <c r="BD6" s="35" t="str">
        <f>IF(BD7="","",IF(BD7="-","【-】","【"&amp;SUBSTITUTE(TEXT(BD7,"#,##0.00"),"-","△")&amp;"】"))</f>
        <v>【261.93】</v>
      </c>
      <c r="BE6" s="36">
        <f>IF(BE7="",NA(),BE7)</f>
        <v>401.84</v>
      </c>
      <c r="BF6" s="36">
        <f t="shared" ref="BF6:BN6" si="7">IF(BF7="",NA(),BF7)</f>
        <v>490.72</v>
      </c>
      <c r="BG6" s="36">
        <f t="shared" si="7"/>
        <v>587.4</v>
      </c>
      <c r="BH6" s="36">
        <f t="shared" si="7"/>
        <v>576.33000000000004</v>
      </c>
      <c r="BI6" s="36">
        <f t="shared" si="7"/>
        <v>550.16</v>
      </c>
      <c r="BJ6" s="36">
        <f t="shared" si="7"/>
        <v>393.27</v>
      </c>
      <c r="BK6" s="36">
        <f t="shared" si="7"/>
        <v>386.97</v>
      </c>
      <c r="BL6" s="36">
        <f t="shared" si="7"/>
        <v>380.58</v>
      </c>
      <c r="BM6" s="36">
        <f t="shared" si="7"/>
        <v>401.79</v>
      </c>
      <c r="BN6" s="36">
        <f t="shared" si="7"/>
        <v>402.99</v>
      </c>
      <c r="BO6" s="35" t="str">
        <f>IF(BO7="","",IF(BO7="-","【-】","【"&amp;SUBSTITUTE(TEXT(BO7,"#,##0.00"),"-","△")&amp;"】"))</f>
        <v>【270.46】</v>
      </c>
      <c r="BP6" s="36">
        <f>IF(BP7="",NA(),BP7)</f>
        <v>120.11</v>
      </c>
      <c r="BQ6" s="36">
        <f t="shared" ref="BQ6:BY6" si="8">IF(BQ7="",NA(),BQ7)</f>
        <v>102.99</v>
      </c>
      <c r="BR6" s="36">
        <f t="shared" si="8"/>
        <v>102.04</v>
      </c>
      <c r="BS6" s="36">
        <f t="shared" si="8"/>
        <v>97.69</v>
      </c>
      <c r="BT6" s="36">
        <f t="shared" si="8"/>
        <v>101.33</v>
      </c>
      <c r="BU6" s="36">
        <f t="shared" si="8"/>
        <v>100.47</v>
      </c>
      <c r="BV6" s="36">
        <f t="shared" si="8"/>
        <v>101.72</v>
      </c>
      <c r="BW6" s="36">
        <f t="shared" si="8"/>
        <v>102.38</v>
      </c>
      <c r="BX6" s="36">
        <f t="shared" si="8"/>
        <v>100.12</v>
      </c>
      <c r="BY6" s="36">
        <f t="shared" si="8"/>
        <v>98.66</v>
      </c>
      <c r="BZ6" s="35" t="str">
        <f>IF(BZ7="","",IF(BZ7="-","【-】","【"&amp;SUBSTITUTE(TEXT(BZ7,"#,##0.00"),"-","△")&amp;"】"))</f>
        <v>【103.91】</v>
      </c>
      <c r="CA6" s="36">
        <f>IF(CA7="",NA(),CA7)</f>
        <v>126.36</v>
      </c>
      <c r="CB6" s="36">
        <f t="shared" ref="CB6:CJ6" si="9">IF(CB7="",NA(),CB7)</f>
        <v>147.63999999999999</v>
      </c>
      <c r="CC6" s="36">
        <f t="shared" si="9"/>
        <v>149.69999999999999</v>
      </c>
      <c r="CD6" s="36">
        <f t="shared" si="9"/>
        <v>156.63</v>
      </c>
      <c r="CE6" s="36">
        <f t="shared" si="9"/>
        <v>151.27000000000001</v>
      </c>
      <c r="CF6" s="36">
        <f t="shared" si="9"/>
        <v>169.82</v>
      </c>
      <c r="CG6" s="36">
        <f t="shared" si="9"/>
        <v>168.2</v>
      </c>
      <c r="CH6" s="36">
        <f t="shared" si="9"/>
        <v>168.67</v>
      </c>
      <c r="CI6" s="36">
        <f t="shared" si="9"/>
        <v>174.97</v>
      </c>
      <c r="CJ6" s="36">
        <f t="shared" si="9"/>
        <v>178.59</v>
      </c>
      <c r="CK6" s="35" t="str">
        <f>IF(CK7="","",IF(CK7="-","【-】","【"&amp;SUBSTITUTE(TEXT(CK7,"#,##0.00"),"-","△")&amp;"】"))</f>
        <v>【167.11】</v>
      </c>
      <c r="CL6" s="36">
        <f>IF(CL7="",NA(),CL7)</f>
        <v>68.010000000000005</v>
      </c>
      <c r="CM6" s="36">
        <f t="shared" ref="CM6:CU6" si="10">IF(CM7="",NA(),CM7)</f>
        <v>69.77</v>
      </c>
      <c r="CN6" s="36">
        <f t="shared" si="10"/>
        <v>69.36</v>
      </c>
      <c r="CO6" s="36">
        <f t="shared" si="10"/>
        <v>68.92</v>
      </c>
      <c r="CP6" s="36">
        <f t="shared" si="10"/>
        <v>68.92</v>
      </c>
      <c r="CQ6" s="36">
        <f t="shared" si="10"/>
        <v>55.13</v>
      </c>
      <c r="CR6" s="36">
        <f t="shared" si="10"/>
        <v>54.77</v>
      </c>
      <c r="CS6" s="36">
        <f t="shared" si="10"/>
        <v>54.92</v>
      </c>
      <c r="CT6" s="36">
        <f t="shared" si="10"/>
        <v>55.63</v>
      </c>
      <c r="CU6" s="36">
        <f t="shared" si="10"/>
        <v>55.03</v>
      </c>
      <c r="CV6" s="35" t="str">
        <f>IF(CV7="","",IF(CV7="-","【-】","【"&amp;SUBSTITUTE(TEXT(CV7,"#,##0.00"),"-","△")&amp;"】"))</f>
        <v>【60.27】</v>
      </c>
      <c r="CW6" s="36">
        <f>IF(CW7="",NA(),CW7)</f>
        <v>85.95</v>
      </c>
      <c r="CX6" s="36">
        <f t="shared" ref="CX6:DF6" si="11">IF(CX7="",NA(),CX7)</f>
        <v>86.26</v>
      </c>
      <c r="CY6" s="36">
        <f t="shared" si="11"/>
        <v>87.16</v>
      </c>
      <c r="CZ6" s="36">
        <f t="shared" si="11"/>
        <v>86.25</v>
      </c>
      <c r="DA6" s="36">
        <f t="shared" si="11"/>
        <v>85.84</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45.35</v>
      </c>
      <c r="DI6" s="36">
        <f t="shared" ref="DI6:DQ6" si="12">IF(DI7="",NA(),DI7)</f>
        <v>39.46</v>
      </c>
      <c r="DJ6" s="36">
        <f t="shared" si="12"/>
        <v>37.97</v>
      </c>
      <c r="DK6" s="36">
        <f t="shared" si="12"/>
        <v>38.67</v>
      </c>
      <c r="DL6" s="36">
        <f t="shared" si="12"/>
        <v>40.590000000000003</v>
      </c>
      <c r="DM6" s="36">
        <f t="shared" si="12"/>
        <v>46.66</v>
      </c>
      <c r="DN6" s="36">
        <f t="shared" si="12"/>
        <v>47.46</v>
      </c>
      <c r="DO6" s="36">
        <f t="shared" si="12"/>
        <v>48.49</v>
      </c>
      <c r="DP6" s="36">
        <f t="shared" si="12"/>
        <v>48.05</v>
      </c>
      <c r="DQ6" s="36">
        <f t="shared" si="12"/>
        <v>48.87</v>
      </c>
      <c r="DR6" s="35" t="str">
        <f>IF(DR7="","",IF(DR7="-","【-】","【"&amp;SUBSTITUTE(TEXT(DR7,"#,##0.00"),"-","△")&amp;"】"))</f>
        <v>【48.85】</v>
      </c>
      <c r="DS6" s="36">
        <f>IF(DS7="",NA(),DS7)</f>
        <v>3.54</v>
      </c>
      <c r="DT6" s="36">
        <f t="shared" ref="DT6:EB6" si="13">IF(DT7="",NA(),DT7)</f>
        <v>5.54</v>
      </c>
      <c r="DU6" s="36">
        <f t="shared" si="13"/>
        <v>5.91</v>
      </c>
      <c r="DV6" s="36">
        <f t="shared" si="13"/>
        <v>6.36</v>
      </c>
      <c r="DW6" s="36">
        <f t="shared" si="13"/>
        <v>6.61</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1.1100000000000001</v>
      </c>
      <c r="EE6" s="36">
        <f t="shared" ref="EE6:EM6" si="14">IF(EE7="",NA(),EE7)</f>
        <v>0.61</v>
      </c>
      <c r="EF6" s="36">
        <f t="shared" si="14"/>
        <v>0.84</v>
      </c>
      <c r="EG6" s="36">
        <f t="shared" si="14"/>
        <v>0.59</v>
      </c>
      <c r="EH6" s="36">
        <f t="shared" si="14"/>
        <v>0.6</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2">
      <c r="A7" s="29"/>
      <c r="B7" s="38">
        <v>2018</v>
      </c>
      <c r="C7" s="38">
        <v>452084</v>
      </c>
      <c r="D7" s="38">
        <v>46</v>
      </c>
      <c r="E7" s="38">
        <v>1</v>
      </c>
      <c r="F7" s="38">
        <v>0</v>
      </c>
      <c r="G7" s="38">
        <v>1</v>
      </c>
      <c r="H7" s="38" t="s">
        <v>93</v>
      </c>
      <c r="I7" s="38" t="s">
        <v>94</v>
      </c>
      <c r="J7" s="38" t="s">
        <v>95</v>
      </c>
      <c r="K7" s="38" t="s">
        <v>96</v>
      </c>
      <c r="L7" s="38" t="s">
        <v>97</v>
      </c>
      <c r="M7" s="38" t="s">
        <v>98</v>
      </c>
      <c r="N7" s="39" t="s">
        <v>99</v>
      </c>
      <c r="O7" s="39">
        <v>64.53</v>
      </c>
      <c r="P7" s="39">
        <v>83.91</v>
      </c>
      <c r="Q7" s="39">
        <v>2959</v>
      </c>
      <c r="R7" s="39">
        <v>30501</v>
      </c>
      <c r="S7" s="39">
        <v>438.79</v>
      </c>
      <c r="T7" s="39">
        <v>69.510000000000005</v>
      </c>
      <c r="U7" s="39">
        <v>24285</v>
      </c>
      <c r="V7" s="39">
        <v>82.2</v>
      </c>
      <c r="W7" s="39">
        <v>295.44</v>
      </c>
      <c r="X7" s="39">
        <v>126.18</v>
      </c>
      <c r="Y7" s="39">
        <v>111.13</v>
      </c>
      <c r="Z7" s="39">
        <v>111.75</v>
      </c>
      <c r="AA7" s="39">
        <v>107.67</v>
      </c>
      <c r="AB7" s="39">
        <v>110.74</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175.23</v>
      </c>
      <c r="AU7" s="39">
        <v>179.61</v>
      </c>
      <c r="AV7" s="39">
        <v>188.7</v>
      </c>
      <c r="AW7" s="39">
        <v>201.54</v>
      </c>
      <c r="AX7" s="39">
        <v>258.89</v>
      </c>
      <c r="AY7" s="39">
        <v>381.53</v>
      </c>
      <c r="AZ7" s="39">
        <v>391.54</v>
      </c>
      <c r="BA7" s="39">
        <v>384.34</v>
      </c>
      <c r="BB7" s="39">
        <v>359.47</v>
      </c>
      <c r="BC7" s="39">
        <v>369.69</v>
      </c>
      <c r="BD7" s="39">
        <v>261.93</v>
      </c>
      <c r="BE7" s="39">
        <v>401.84</v>
      </c>
      <c r="BF7" s="39">
        <v>490.72</v>
      </c>
      <c r="BG7" s="39">
        <v>587.4</v>
      </c>
      <c r="BH7" s="39">
        <v>576.33000000000004</v>
      </c>
      <c r="BI7" s="39">
        <v>550.16</v>
      </c>
      <c r="BJ7" s="39">
        <v>393.27</v>
      </c>
      <c r="BK7" s="39">
        <v>386.97</v>
      </c>
      <c r="BL7" s="39">
        <v>380.58</v>
      </c>
      <c r="BM7" s="39">
        <v>401.79</v>
      </c>
      <c r="BN7" s="39">
        <v>402.99</v>
      </c>
      <c r="BO7" s="39">
        <v>270.45999999999998</v>
      </c>
      <c r="BP7" s="39">
        <v>120.11</v>
      </c>
      <c r="BQ7" s="39">
        <v>102.99</v>
      </c>
      <c r="BR7" s="39">
        <v>102.04</v>
      </c>
      <c r="BS7" s="39">
        <v>97.69</v>
      </c>
      <c r="BT7" s="39">
        <v>101.33</v>
      </c>
      <c r="BU7" s="39">
        <v>100.47</v>
      </c>
      <c r="BV7" s="39">
        <v>101.72</v>
      </c>
      <c r="BW7" s="39">
        <v>102.38</v>
      </c>
      <c r="BX7" s="39">
        <v>100.12</v>
      </c>
      <c r="BY7" s="39">
        <v>98.66</v>
      </c>
      <c r="BZ7" s="39">
        <v>103.91</v>
      </c>
      <c r="CA7" s="39">
        <v>126.36</v>
      </c>
      <c r="CB7" s="39">
        <v>147.63999999999999</v>
      </c>
      <c r="CC7" s="39">
        <v>149.69999999999999</v>
      </c>
      <c r="CD7" s="39">
        <v>156.63</v>
      </c>
      <c r="CE7" s="39">
        <v>151.27000000000001</v>
      </c>
      <c r="CF7" s="39">
        <v>169.82</v>
      </c>
      <c r="CG7" s="39">
        <v>168.2</v>
      </c>
      <c r="CH7" s="39">
        <v>168.67</v>
      </c>
      <c r="CI7" s="39">
        <v>174.97</v>
      </c>
      <c r="CJ7" s="39">
        <v>178.59</v>
      </c>
      <c r="CK7" s="39">
        <v>167.11</v>
      </c>
      <c r="CL7" s="39">
        <v>68.010000000000005</v>
      </c>
      <c r="CM7" s="39">
        <v>69.77</v>
      </c>
      <c r="CN7" s="39">
        <v>69.36</v>
      </c>
      <c r="CO7" s="39">
        <v>68.92</v>
      </c>
      <c r="CP7" s="39">
        <v>68.92</v>
      </c>
      <c r="CQ7" s="39">
        <v>55.13</v>
      </c>
      <c r="CR7" s="39">
        <v>54.77</v>
      </c>
      <c r="CS7" s="39">
        <v>54.92</v>
      </c>
      <c r="CT7" s="39">
        <v>55.63</v>
      </c>
      <c r="CU7" s="39">
        <v>55.03</v>
      </c>
      <c r="CV7" s="39">
        <v>60.27</v>
      </c>
      <c r="CW7" s="39">
        <v>85.95</v>
      </c>
      <c r="CX7" s="39">
        <v>86.26</v>
      </c>
      <c r="CY7" s="39">
        <v>87.16</v>
      </c>
      <c r="CZ7" s="39">
        <v>86.25</v>
      </c>
      <c r="DA7" s="39">
        <v>85.84</v>
      </c>
      <c r="DB7" s="39">
        <v>83</v>
      </c>
      <c r="DC7" s="39">
        <v>82.89</v>
      </c>
      <c r="DD7" s="39">
        <v>82.66</v>
      </c>
      <c r="DE7" s="39">
        <v>82.04</v>
      </c>
      <c r="DF7" s="39">
        <v>81.900000000000006</v>
      </c>
      <c r="DG7" s="39">
        <v>89.92</v>
      </c>
      <c r="DH7" s="39">
        <v>45.35</v>
      </c>
      <c r="DI7" s="39">
        <v>39.46</v>
      </c>
      <c r="DJ7" s="39">
        <v>37.97</v>
      </c>
      <c r="DK7" s="39">
        <v>38.67</v>
      </c>
      <c r="DL7" s="39">
        <v>40.590000000000003</v>
      </c>
      <c r="DM7" s="39">
        <v>46.66</v>
      </c>
      <c r="DN7" s="39">
        <v>47.46</v>
      </c>
      <c r="DO7" s="39">
        <v>48.49</v>
      </c>
      <c r="DP7" s="39">
        <v>48.05</v>
      </c>
      <c r="DQ7" s="39">
        <v>48.87</v>
      </c>
      <c r="DR7" s="39">
        <v>48.85</v>
      </c>
      <c r="DS7" s="39">
        <v>3.54</v>
      </c>
      <c r="DT7" s="39">
        <v>5.54</v>
      </c>
      <c r="DU7" s="39">
        <v>5.91</v>
      </c>
      <c r="DV7" s="39">
        <v>6.36</v>
      </c>
      <c r="DW7" s="39">
        <v>6.61</v>
      </c>
      <c r="DX7" s="39">
        <v>9.85</v>
      </c>
      <c r="DY7" s="39">
        <v>9.7100000000000009</v>
      </c>
      <c r="DZ7" s="39">
        <v>12.79</v>
      </c>
      <c r="EA7" s="39">
        <v>13.39</v>
      </c>
      <c r="EB7" s="39">
        <v>14.85</v>
      </c>
      <c r="EC7" s="39">
        <v>17.8</v>
      </c>
      <c r="ED7" s="39">
        <v>1.1100000000000001</v>
      </c>
      <c r="EE7" s="39">
        <v>0.61</v>
      </c>
      <c r="EF7" s="39">
        <v>0.84</v>
      </c>
      <c r="EG7" s="39">
        <v>0.59</v>
      </c>
      <c r="EH7" s="39">
        <v>0.6</v>
      </c>
      <c r="EI7" s="39">
        <v>0.66</v>
      </c>
      <c r="EJ7" s="39">
        <v>0.99</v>
      </c>
      <c r="EK7" s="39">
        <v>0.71</v>
      </c>
      <c r="EL7" s="39">
        <v>0.54</v>
      </c>
      <c r="EM7" s="39">
        <v>0.5</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2020-02-21T01:57:12Z</cp:lastPrinted>
  <dcterms:created xsi:type="dcterms:W3CDTF">2019-12-05T04:31:13Z</dcterms:created>
  <dcterms:modified xsi:type="dcterms:W3CDTF">2020-03-04T01:38:43Z</dcterms:modified>
  <cp:category/>
</cp:coreProperties>
</file>