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01【法適用】上水道事業\"/>
    </mc:Choice>
  </mc:AlternateContent>
  <xr:revisionPtr revIDLastSave="0" documentId="13_ncr:1_{0A613607-5DD9-4B06-8237-5CA18DBE9425}" xr6:coauthVersionLast="45" xr6:coauthVersionMax="45" xr10:uidLastSave="{00000000-0000-0000-0000-000000000000}"/>
  <workbookProtection workbookAlgorithmName="SHA-512" workbookHashValue="9HxHeHkW9kWPwGmMY0alr08A6yzAoVwPM0foxeBuBwWHG1Qkf1MMVgTciu30TVK/0cjy17Ka/b60WsYbD4/ehQ==" workbookSaltValue="F7HH22Src0ZAdxUOl4p3pQ=="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AT8" i="4" s="1"/>
  <c r="R6" i="5"/>
  <c r="AL8" i="4" s="1"/>
  <c r="Q6" i="5"/>
  <c r="W10" i="4" s="1"/>
  <c r="P6" i="5"/>
  <c r="P10" i="4" s="1"/>
  <c r="O6" i="5"/>
  <c r="N6" i="5"/>
  <c r="B10" i="4" s="1"/>
  <c r="M6" i="5"/>
  <c r="AD8" i="4" s="1"/>
  <c r="L6" i="5"/>
  <c r="W8" i="4" s="1"/>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H85" i="4"/>
  <c r="G85" i="4"/>
  <c r="E85" i="4"/>
  <c r="BB10" i="4"/>
  <c r="I10"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<sst xmlns="http://schemas.openxmlformats.org/spreadsheetml/2006/main" count="220" uniqueCount="108">
  <si>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</si>
  <si>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</si>
  <si>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</si>
  <si>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</si>
  <si>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</si>
  <si>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</si>
  <si>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</si>
  <si>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</si>
  <si>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</si>
  <si>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</si>
  <si>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</si>
  <si>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</si>
  <si>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</si>
  <si>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</si>
  <si>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</si>
  <si>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</si>
  <si>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</si>
  <si>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</si>
  <si>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</si>
  <si>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</si>
  <si>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</si>
  <si>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</si>
  <si>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</si>
  <si>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</si>
  <si>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</si>
  <si>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</si>
  <si>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</si>
  <si>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</si>
  <si>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</si>
  <si>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</si>
  <si>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</si>
  <si>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</si>
  <si>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</si>
  <si>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</si>
  <si>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</si>
  <si>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</si>
  <si>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</si>
  <si>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</si>
  <si>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</si>
  <si>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</si>
  <si>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</si>
  <si>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</si>
  <si>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</si>
  <si>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</si>
  <si>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</si>
  <si>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</si>
  <si>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</si>
  <si>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</si>
  <si>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</si>
  <si>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</si>
  <si>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</si>
  <si>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</si>
  <si>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</si>
  <si>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</si>
  <si>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</si>
  <si>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</si>
  <si>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</si>
  <si>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</si>
  <si>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</si>
  <si>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</si>
  <si>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</si>
  <si>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</si>
  <si>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</si>
  <si>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</si>
  <si>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</si>
  <si>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</si>
  <si>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</si>
  <si>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</si>
  <si>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</si>
  <si>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</si>
  <si>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</si>
  <si>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</si>
  <si>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</si>
  <si>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</si>
  <si>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</si>
  <si>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</si>
  <si>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</si>
  <si>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</si>
  <si>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</si>
  <si>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</si>
  <si>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</si>
  <si>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</si>
  <si>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</si>
  <si>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</si>
  <si>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</si>
  <si>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</si>
  <si>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</si>
  <si>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</si>
  <si>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</si>
  <si>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</si>
  <si>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</si>
  <si>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</si>
  <si>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</si>
  <si>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えびの市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</si>
  <si>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</si>
  <si>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</si>
  <si>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</si>
  <si>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</si>
  <si>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</si>
  <si>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</si>
  <si>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</si>
  <si>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</si>
  <si>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</si>
  <si>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</si>
  <si>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</si>
  <si>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【経営指標の分析】
①有形固定資産減価償却率は、類似団体と比較して高く、耐用年数に近い資産を多く保有していると言えます。
②管路経年化率は、類似団体と比較して、平成25年度からその平均を下回っており、法定耐用年数を経過した管路が平均以下であると言えます。
③管路更新率は、類似団体と比較して低い数値ですが、平成30年度より水道施設更新への投資を計画的に実施したことにより平成29年度より伸びている状況です。</t>
    <phoneticPr fontId="4"/>
  </si>
  <si>
    <t>　えびの市の現状については、給水人口の減少により給水収益は減少し、費用は増加する傾向にあります。
　費用増加の背景としては、平成21年度から平成29年度までの簡易水道統合整備事業や水源地築造事業などの大規模な投資により、企業債元利償還金と取得した固定資産の減価償却費が増加したことが大きな要因です。
　今後は、大規模な投資事業が平成29年度をもって完了したことにより、将来にわたって安全でおいしい水を安定的に供給するため、水道施設の良好な状態を保つよう維持管理及び実耐用年数に沿った施設の更新を計画的に行い、費用の抑制と給水収益確保に努めていく必要があります。
　また、経営戦略については、平成29年度に策定済みです。</t>
    <rPh sb="285" eb="287">
      <t>ケイエイ</t>
    </rPh>
    <rPh sb="287" eb="289">
      <t>センリャク</t>
    </rPh>
    <rPh sb="295" eb="297">
      <t>ヘイセイ</t>
    </rPh>
    <rPh sb="299" eb="301">
      <t>ネンド</t>
    </rPh>
    <rPh sb="302" eb="304">
      <t>サクテイ</t>
    </rPh>
    <rPh sb="304" eb="305">
      <t>ズ</t>
    </rPh>
    <phoneticPr fontId="4"/>
  </si>
  <si>
    <t>【経営指標の分析】
①経常収支比率は、類似団体と比較して平均を下回っている状況です。平成30年度は平成29年度と比較して給水収益の増となりましたが、経常収支比率が平成29年度より低くなった主な要因は、営業外収益で他会計補助金が減となったことに加え、平成29年度に完成した新たな浄水場の減価償却が開始し、減価償却費が増えたことにあります。
②経常収支に占める減価償却費の割合が大きく、近年の大規模な投資活動による減価償却費が増えたことにより平成30年度は未処理欠損金となりました。
④企業債残高対給水収益比率は、類似団体と比較して高く、平成29年度までの大規模な投資に伴う企業債の借入により企業債残高が増えたことを示しています。また、平成30年度は平成29年度と比較して給水収益が増となったことにより、企業債残高対給水収益比率は低下しました。
⑤料金回収率は、平成25年度から100％を下回っている状況です。これは、供給単価の増減がさほどないのに対し、簡易水道統合事業、配水管更新整備事業及び水源地築造事業などの大型事業完了に伴う固定資産の減価償却費が増額となり、給水原価が上昇したためです。
⑥給水原価は、類似団体と比較して、平均を下回っている状況ですが、大型事業完了に伴って固定資産の減価償却費が増えたことにより、前年度に比べ増加しております。
⑦平成30年度の施設利用率は、類似団体と比較して平均を下回る結果となりました。これは、新たな浄水場完成により配水能力が加算されたことによるものです。
⑧平成30年度の有収率は、類似団体と比較して、平均を下回る結果となりました。年間有収水量と年間配水量は平成29年度より増えたものの、年間有収水量の伸び率に比べ、年間配水量の伸び率が大きかったことによるものです。
【健全性・効率性について】
　えびの市では、「料金回収率」が類似団体と比較して平均を下回っています。その要因としては、供給単価において給水収益が給水人口減少により減収する中、加えて、平成21年度から平成29年度までの大規模な投資的事業により、企業債元利償還金と固定資産の減価償却費が増加しているため、給水原価が増加し料金回収率が低下したものです。その一方、「流動比率」は他の事業体より高い状況にあり、短期的な債務に対する支払能力が高いことを示しています。
　「施設利用率」が平成30年度に低下した要因は、将来的な危機管理リスクの軽減のため新たな浄水場を整備したことにより、配水能力と施設の余力が増加したことにあります。今後は、施設の効率性を高めるよう、施設能力に似合う段階的な配水量調整が必要と考えます。</t>
    <rPh sb="316" eb="318">
      <t>ヘイセイ</t>
    </rPh>
    <rPh sb="320" eb="322">
      <t>ネンド</t>
    </rPh>
    <rPh sb="323" eb="325">
      <t>ヘイセイ</t>
    </rPh>
    <rPh sb="327" eb="329">
      <t>ネンド</t>
    </rPh>
    <rPh sb="330" eb="332">
      <t>ヒカク</t>
    </rPh>
    <rPh sb="334" eb="336">
      <t>キュウスイ</t>
    </rPh>
    <rPh sb="336" eb="338">
      <t>シュウエキ</t>
    </rPh>
    <rPh sb="339" eb="340">
      <t>ゾウ</t>
    </rPh>
    <rPh sb="350" eb="352">
      <t>キギョウ</t>
    </rPh>
    <rPh sb="352" eb="353">
      <t>サイ</t>
    </rPh>
    <rPh sb="353" eb="355">
      <t>ザンダカ</t>
    </rPh>
    <rPh sb="355" eb="356">
      <t>タイ</t>
    </rPh>
    <rPh sb="356" eb="358">
      <t>キュウスイ</t>
    </rPh>
    <rPh sb="358" eb="360">
      <t>シュウエキ</t>
    </rPh>
    <rPh sb="360" eb="362">
      <t>ヒリツ</t>
    </rPh>
    <rPh sb="363" eb="365">
      <t>テイカ</t>
    </rPh>
    <rPh sb="476" eb="477">
      <t>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</si>
</sst>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7"/>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Border="1" applyAlignment="1">
      <alignment horizontal="left" vertical="center"/>
    </xf>
    <xf numFmtId="0" fontId="17"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0.13</c:v>
                </c:pt>
                <c:pt idx="1">
                  <c:v>0.15</c:v>
                </c:pt>
                <c:pt idx="2">
                  <c:v>0.15</c:v>
                </c:pt>
                <c:pt idx="3">
                  <c:v>0.2</c:v>
                </c:pt>
                <c:pt idx="4">
                  <c:v>0.27</c:v>
                </c:pt>
              </c:numCache>
            </c:numRef>
          </c:val>
          <c:extLst>
            <c:ext xmlns:c16="http://schemas.microsoft.com/office/drawing/2014/chart" uri="{C3380CC4-5D6E-409C-BE32-E72D297353CC}">
              <c16:uniqueId val="{00000000-7E91-44F0-B0D6-24007FF1F62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7E91-44F0-B0D6-24007FF1F62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98.6</c:v>
                </c:pt>
                <c:pt idx="1">
                  <c:v>94.39</c:v>
                </c:pt>
                <c:pt idx="2">
                  <c:v>101.36</c:v>
                </c:pt>
                <c:pt idx="3">
                  <c:v>95.5</c:v>
                </c:pt>
                <c:pt idx="4">
                  <c:v>92.01</c:v>
                </c:pt>
              </c:numCache>
            </c:numRef>
          </c:val>
          <c:extLst>
            <c:ext xmlns:c16="http://schemas.microsoft.com/office/drawing/2014/chart" uri="{C3380CC4-5D6E-409C-BE32-E72D297353CC}">
              <c16:uniqueId val="{00000000-3E92-48EA-B11F-17BF33BD372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3E92-48EA-B11F-17BF33BD372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59.03</c:v>
                </c:pt>
                <c:pt idx="1">
                  <c:v>60.74</c:v>
                </c:pt>
                <c:pt idx="2">
                  <c:v>58.54</c:v>
                </c:pt>
                <c:pt idx="3">
                  <c:v>55.02</c:v>
                </c:pt>
                <c:pt idx="4">
                  <c:v>56.59</c:v>
                </c:pt>
              </c:numCache>
            </c:numRef>
          </c:val>
          <c:extLst>
            <c:ext xmlns:c16="http://schemas.microsoft.com/office/drawing/2014/chart" uri="{C3380CC4-5D6E-409C-BE32-E72D297353CC}">
              <c16:uniqueId val="{00000000-5EE3-4BD4-971D-C77796CD7CF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5EE3-4BD4-971D-C77796CD7CF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7.88</c:v>
                </c:pt>
                <c:pt idx="1">
                  <c:v>7.81</c:v>
                </c:pt>
                <c:pt idx="2">
                  <c:v>10.24</c:v>
                </c:pt>
                <c:pt idx="3">
                  <c:v>10.41</c:v>
                </c:pt>
                <c:pt idx="4">
                  <c:v>11.02</c:v>
                </c:pt>
              </c:numCache>
            </c:numRef>
          </c:val>
          <c:extLst>
            <c:ext xmlns:c16="http://schemas.microsoft.com/office/drawing/2014/chart" uri="{C3380CC4-5D6E-409C-BE32-E72D297353CC}">
              <c16:uniqueId val="{00000000-FF6B-4702-BE77-4D2B8BFC2D9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FF6B-4702-BE77-4D2B8BFC2D9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formatCode="#,##0.00;&quot;△&quot;#,##0.00;&quot;-&quot;">
                  <c:v>7.5</c:v>
                </c:pt>
              </c:numCache>
            </c:numRef>
          </c:val>
          <c:extLst>
            <c:ext xmlns:c16="http://schemas.microsoft.com/office/drawing/2014/chart" uri="{C3380CC4-5D6E-409C-BE32-E72D297353CC}">
              <c16:uniqueId val="{00000000-AE61-45FC-80A4-5EEF5B2A4B7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AE61-45FC-80A4-5EEF5B2A4B7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534.27</c:v>
                </c:pt>
                <c:pt idx="1">
                  <c:v>516.15</c:v>
                </c:pt>
                <c:pt idx="2">
                  <c:v>618.21</c:v>
                </c:pt>
                <c:pt idx="3">
                  <c:v>683.09</c:v>
                </c:pt>
                <c:pt idx="4">
                  <c:v>650.02</c:v>
                </c:pt>
              </c:numCache>
            </c:numRef>
          </c:val>
          <c:extLst>
            <c:ext xmlns:c16="http://schemas.microsoft.com/office/drawing/2014/chart" uri="{C3380CC4-5D6E-409C-BE32-E72D297353CC}">
              <c16:uniqueId val="{00000000-89D1-4DA9-A57F-E5776571E64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89D1-4DA9-A57F-E5776571E64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413.95</c:v>
                </c:pt>
                <c:pt idx="1">
                  <c:v>436.57</c:v>
                </c:pt>
                <c:pt idx="2">
                  <c:v>582.29</c:v>
                </c:pt>
                <c:pt idx="3">
                  <c:v>653.91</c:v>
                </c:pt>
                <c:pt idx="4">
                  <c:v>650.42999999999995</c:v>
                </c:pt>
              </c:numCache>
            </c:numRef>
          </c:val>
          <c:extLst>
            <c:ext xmlns:c16="http://schemas.microsoft.com/office/drawing/2014/chart" uri="{C3380CC4-5D6E-409C-BE32-E72D297353CC}">
              <c16:uniqueId val="{00000000-9E73-453E-86BF-340C9D8FC5A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9E73-453E-86BF-340C9D8FC5A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95.48</c:v>
                </c:pt>
                <c:pt idx="1">
                  <c:v>91.46</c:v>
                </c:pt>
                <c:pt idx="2">
                  <c:v>98.2</c:v>
                </c:pt>
                <c:pt idx="3">
                  <c:v>91.38</c:v>
                </c:pt>
                <c:pt idx="4">
                  <c:v>86.43</c:v>
                </c:pt>
              </c:numCache>
            </c:numRef>
          </c:val>
          <c:extLst>
            <c:ext xmlns:c16="http://schemas.microsoft.com/office/drawing/2014/chart" uri="{C3380CC4-5D6E-409C-BE32-E72D297353CC}">
              <c16:uniqueId val="{00000000-112F-4DC3-8850-80094F369CC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112F-4DC3-8850-80094F369CC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159.88999999999999</c:v>
                </c:pt>
                <c:pt idx="1">
                  <c:v>166.72</c:v>
                </c:pt>
                <c:pt idx="2">
                  <c:v>154.83000000000001</c:v>
                </c:pt>
                <c:pt idx="3">
                  <c:v>166.9</c:v>
                </c:pt>
                <c:pt idx="4">
                  <c:v>176.59</c:v>
                </c:pt>
              </c:numCache>
            </c:numRef>
          </c:val>
          <c:extLst>
            <c:ext xmlns:c16="http://schemas.microsoft.com/office/drawing/2014/chart" uri="{C3380CC4-5D6E-409C-BE32-E72D297353CC}">
              <c16:uniqueId val="{00000000-B094-4DE2-8F69-9AC7F445308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B094-4DE2-8F69-9AC7F445308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59.78</c:v>
                </c:pt>
                <c:pt idx="1">
                  <c:v>58</c:v>
                </c:pt>
                <c:pt idx="2">
                  <c:v>62.11</c:v>
                </c:pt>
                <c:pt idx="3">
                  <c:v>61.3</c:v>
                </c:pt>
                <c:pt idx="4">
                  <c:v>50.13</c:v>
                </c:pt>
              </c:numCache>
            </c:numRef>
          </c:val>
          <c:extLst>
            <c:ext xmlns:c16="http://schemas.microsoft.com/office/drawing/2014/chart" uri="{C3380CC4-5D6E-409C-BE32-E72D297353CC}">
              <c16:uniqueId val="{00000000-C14B-4A3B-BA9B-5E8406C69D8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C14B-4A3B-BA9B-5E8406C69D8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87.56</c:v>
                </c:pt>
                <c:pt idx="1">
                  <c:v>89.32</c:v>
                </c:pt>
                <c:pt idx="2">
                  <c:v>84.91</c:v>
                </c:pt>
                <c:pt idx="3">
                  <c:v>86.12</c:v>
                </c:pt>
                <c:pt idx="4">
                  <c:v>79.790000000000006</c:v>
                </c:pt>
              </c:numCache>
            </c:numRef>
          </c:val>
          <c:extLst>
            <c:ext xmlns:c16="http://schemas.microsoft.com/office/drawing/2014/chart" uri="{C3380CC4-5D6E-409C-BE32-E72D297353CC}">
              <c16:uniqueId val="{00000000-F42B-42D1-8458-EC35D41B85A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F42B-42D1-8458-EC35D41B85A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115" zoomScaleNormal="115"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2">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2">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8" t="str">
        <f>データ!H6</f>
        <v>宮崎県　えびの市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70"/>
      <c r="D7" s="70"/>
      <c r="E7" s="70"/>
      <c r="F7" s="70"/>
      <c r="G7" s="70"/>
      <c r="H7" s="70"/>
      <c r="I7" s="69" t="s">
        <v>2</v>
      </c>
      <c r="J7" s="70"/>
      <c r="K7" s="70"/>
      <c r="L7" s="70"/>
      <c r="M7" s="70"/>
      <c r="N7" s="70"/>
      <c r="O7" s="71"/>
      <c r="P7" s="72" t="s">
        <v>3</v>
      </c>
      <c r="Q7" s="72"/>
      <c r="R7" s="72"/>
      <c r="S7" s="72"/>
      <c r="T7" s="72"/>
      <c r="U7" s="72"/>
      <c r="V7" s="72"/>
      <c r="W7" s="72" t="s">
        <v>4</v>
      </c>
      <c r="X7" s="72"/>
      <c r="Y7" s="72"/>
      <c r="Z7" s="72"/>
      <c r="AA7" s="72"/>
      <c r="AB7" s="72"/>
      <c r="AC7" s="72"/>
      <c r="AD7" s="72" t="s">
        <v>5</v>
      </c>
      <c r="AE7" s="72"/>
      <c r="AF7" s="72"/>
      <c r="AG7" s="72"/>
      <c r="AH7" s="72"/>
      <c r="AI7" s="72"/>
      <c r="AJ7" s="72"/>
      <c r="AK7" s="4"/>
      <c r="AL7" s="72" t="s">
        <v>6</v>
      </c>
      <c r="AM7" s="72"/>
      <c r="AN7" s="72"/>
      <c r="AO7" s="72"/>
      <c r="AP7" s="72"/>
      <c r="AQ7" s="72"/>
      <c r="AR7" s="72"/>
      <c r="AS7" s="72"/>
      <c r="AT7" s="69" t="s">
        <v>7</v>
      </c>
      <c r="AU7" s="70"/>
      <c r="AV7" s="70"/>
      <c r="AW7" s="70"/>
      <c r="AX7" s="70"/>
      <c r="AY7" s="70"/>
      <c r="AZ7" s="70"/>
      <c r="BA7" s="70"/>
      <c r="BB7" s="72" t="s">
        <v>8</v>
      </c>
      <c r="BC7" s="72"/>
      <c r="BD7" s="72"/>
      <c r="BE7" s="72"/>
      <c r="BF7" s="72"/>
      <c r="BG7" s="72"/>
      <c r="BH7" s="72"/>
      <c r="BI7" s="72"/>
      <c r="BJ7" s="3"/>
      <c r="BK7" s="3"/>
      <c r="BL7" s="5" t="s">
        <v>9</v>
      </c>
      <c r="BM7" s="6"/>
      <c r="BN7" s="6"/>
      <c r="BO7" s="6"/>
      <c r="BP7" s="6"/>
      <c r="BQ7" s="6"/>
      <c r="BR7" s="6"/>
      <c r="BS7" s="6"/>
      <c r="BT7" s="6"/>
      <c r="BU7" s="6"/>
      <c r="BV7" s="6"/>
      <c r="BW7" s="6"/>
      <c r="BX7" s="6"/>
      <c r="BY7" s="7"/>
    </row>
    <row r="8" spans="1:78" ht="18.75" customHeight="1" x14ac:dyDescent="0.2">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A6</v>
      </c>
      <c r="X8" s="76"/>
      <c r="Y8" s="76"/>
      <c r="Z8" s="76"/>
      <c r="AA8" s="76"/>
      <c r="AB8" s="76"/>
      <c r="AC8" s="76"/>
      <c r="AD8" s="76" t="str">
        <f>データ!$M$6</f>
        <v>非設置</v>
      </c>
      <c r="AE8" s="76"/>
      <c r="AF8" s="76"/>
      <c r="AG8" s="76"/>
      <c r="AH8" s="76"/>
      <c r="AI8" s="76"/>
      <c r="AJ8" s="76"/>
      <c r="AK8" s="4"/>
      <c r="AL8" s="64">
        <f>データ!$R$6</f>
        <v>19616</v>
      </c>
      <c r="AM8" s="64"/>
      <c r="AN8" s="64"/>
      <c r="AO8" s="64"/>
      <c r="AP8" s="64"/>
      <c r="AQ8" s="64"/>
      <c r="AR8" s="64"/>
      <c r="AS8" s="64"/>
      <c r="AT8" s="60">
        <f>データ!$S$6</f>
        <v>282.93</v>
      </c>
      <c r="AU8" s="61"/>
      <c r="AV8" s="61"/>
      <c r="AW8" s="61"/>
      <c r="AX8" s="61"/>
      <c r="AY8" s="61"/>
      <c r="AZ8" s="61"/>
      <c r="BA8" s="61"/>
      <c r="BB8" s="63">
        <f>データ!$T$6</f>
        <v>69.33</v>
      </c>
      <c r="BC8" s="63"/>
      <c r="BD8" s="63"/>
      <c r="BE8" s="63"/>
      <c r="BF8" s="63"/>
      <c r="BG8" s="63"/>
      <c r="BH8" s="63"/>
      <c r="BI8" s="63"/>
      <c r="BJ8" s="3"/>
      <c r="BK8" s="3"/>
      <c r="BL8" s="67" t="s">
        <v>10</v>
      </c>
      <c r="BM8" s="68"/>
      <c r="BN8" s="8" t="s">
        <v>11</v>
      </c>
      <c r="BO8" s="9"/>
      <c r="BP8" s="9"/>
      <c r="BQ8" s="9"/>
      <c r="BR8" s="9"/>
      <c r="BS8" s="9"/>
      <c r="BT8" s="9"/>
      <c r="BU8" s="9"/>
      <c r="BV8" s="9"/>
      <c r="BW8" s="9"/>
      <c r="BX8" s="9"/>
      <c r="BY8" s="10"/>
    </row>
    <row r="9" spans="1:78" ht="18.75" customHeight="1" x14ac:dyDescent="0.2">
      <c r="A9" s="2"/>
      <c r="B9" s="69" t="s">
        <v>12</v>
      </c>
      <c r="C9" s="70"/>
      <c r="D9" s="70"/>
      <c r="E9" s="70"/>
      <c r="F9" s="70"/>
      <c r="G9" s="70"/>
      <c r="H9" s="70"/>
      <c r="I9" s="69" t="s">
        <v>13</v>
      </c>
      <c r="J9" s="70"/>
      <c r="K9" s="70"/>
      <c r="L9" s="70"/>
      <c r="M9" s="70"/>
      <c r="N9" s="70"/>
      <c r="O9" s="71"/>
      <c r="P9" s="72" t="s">
        <v>14</v>
      </c>
      <c r="Q9" s="72"/>
      <c r="R9" s="72"/>
      <c r="S9" s="72"/>
      <c r="T9" s="72"/>
      <c r="U9" s="72"/>
      <c r="V9" s="72"/>
      <c r="W9" s="72" t="s">
        <v>15</v>
      </c>
      <c r="X9" s="72"/>
      <c r="Y9" s="72"/>
      <c r="Z9" s="72"/>
      <c r="AA9" s="72"/>
      <c r="AB9" s="72"/>
      <c r="AC9" s="72"/>
      <c r="AD9" s="2"/>
      <c r="AE9" s="2"/>
      <c r="AF9" s="2"/>
      <c r="AG9" s="2"/>
      <c r="AH9" s="4"/>
      <c r="AI9" s="4"/>
      <c r="AJ9" s="4"/>
      <c r="AK9" s="4"/>
      <c r="AL9" s="72" t="s">
        <v>16</v>
      </c>
      <c r="AM9" s="72"/>
      <c r="AN9" s="72"/>
      <c r="AO9" s="72"/>
      <c r="AP9" s="72"/>
      <c r="AQ9" s="72"/>
      <c r="AR9" s="72"/>
      <c r="AS9" s="72"/>
      <c r="AT9" s="69" t="s">
        <v>17</v>
      </c>
      <c r="AU9" s="70"/>
      <c r="AV9" s="70"/>
      <c r="AW9" s="70"/>
      <c r="AX9" s="70"/>
      <c r="AY9" s="70"/>
      <c r="AZ9" s="70"/>
      <c r="BA9" s="70"/>
      <c r="BB9" s="72" t="s">
        <v>18</v>
      </c>
      <c r="BC9" s="72"/>
      <c r="BD9" s="72"/>
      <c r="BE9" s="72"/>
      <c r="BF9" s="72"/>
      <c r="BG9" s="72"/>
      <c r="BH9" s="72"/>
      <c r="BI9" s="72"/>
      <c r="BJ9" s="3"/>
      <c r="BK9" s="3"/>
      <c r="BL9" s="58" t="s">
        <v>19</v>
      </c>
      <c r="BM9" s="59"/>
      <c r="BN9" s="11" t="s">
        <v>20</v>
      </c>
      <c r="BO9" s="12"/>
      <c r="BP9" s="12"/>
      <c r="BQ9" s="12"/>
      <c r="BR9" s="12"/>
      <c r="BS9" s="12"/>
      <c r="BT9" s="12"/>
      <c r="BU9" s="12"/>
      <c r="BV9" s="12"/>
      <c r="BW9" s="12"/>
      <c r="BX9" s="12"/>
      <c r="BY9" s="13"/>
    </row>
    <row r="10" spans="1:78" ht="18.75" customHeight="1" x14ac:dyDescent="0.2">
      <c r="A10" s="2"/>
      <c r="B10" s="60" t="str">
        <f>データ!$N$6</f>
        <v>-</v>
      </c>
      <c r="C10" s="61"/>
      <c r="D10" s="61"/>
      <c r="E10" s="61"/>
      <c r="F10" s="61"/>
      <c r="G10" s="61"/>
      <c r="H10" s="61"/>
      <c r="I10" s="60">
        <f>データ!$O$6</f>
        <v>58.16</v>
      </c>
      <c r="J10" s="61"/>
      <c r="K10" s="61"/>
      <c r="L10" s="61"/>
      <c r="M10" s="61"/>
      <c r="N10" s="61"/>
      <c r="O10" s="62"/>
      <c r="P10" s="63">
        <f>データ!$P$6</f>
        <v>90.6</v>
      </c>
      <c r="Q10" s="63"/>
      <c r="R10" s="63"/>
      <c r="S10" s="63"/>
      <c r="T10" s="63"/>
      <c r="U10" s="63"/>
      <c r="V10" s="63"/>
      <c r="W10" s="64">
        <f>データ!$Q$6</f>
        <v>2808</v>
      </c>
      <c r="X10" s="64"/>
      <c r="Y10" s="64"/>
      <c r="Z10" s="64"/>
      <c r="AA10" s="64"/>
      <c r="AB10" s="64"/>
      <c r="AC10" s="64"/>
      <c r="AD10" s="2"/>
      <c r="AE10" s="2"/>
      <c r="AF10" s="2"/>
      <c r="AG10" s="2"/>
      <c r="AH10" s="4"/>
      <c r="AI10" s="4"/>
      <c r="AJ10" s="4"/>
      <c r="AK10" s="4"/>
      <c r="AL10" s="64">
        <f>データ!$U$6</f>
        <v>17460</v>
      </c>
      <c r="AM10" s="64"/>
      <c r="AN10" s="64"/>
      <c r="AO10" s="64"/>
      <c r="AP10" s="64"/>
      <c r="AQ10" s="64"/>
      <c r="AR10" s="64"/>
      <c r="AS10" s="64"/>
      <c r="AT10" s="60">
        <f>データ!$V$6</f>
        <v>64.55</v>
      </c>
      <c r="AU10" s="61"/>
      <c r="AV10" s="61"/>
      <c r="AW10" s="61"/>
      <c r="AX10" s="61"/>
      <c r="AY10" s="61"/>
      <c r="AZ10" s="61"/>
      <c r="BA10" s="61"/>
      <c r="BB10" s="63">
        <f>データ!$W$6</f>
        <v>270.49</v>
      </c>
      <c r="BC10" s="63"/>
      <c r="BD10" s="63"/>
      <c r="BE10" s="63"/>
      <c r="BF10" s="63"/>
      <c r="BG10" s="63"/>
      <c r="BH10" s="63"/>
      <c r="BI10" s="63"/>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4" t="s">
        <v>25</v>
      </c>
      <c r="BM14" s="45"/>
      <c r="BN14" s="45"/>
      <c r="BO14" s="45"/>
      <c r="BP14" s="45"/>
      <c r="BQ14" s="45"/>
      <c r="BR14" s="45"/>
      <c r="BS14" s="45"/>
      <c r="BT14" s="45"/>
      <c r="BU14" s="45"/>
      <c r="BV14" s="45"/>
      <c r="BW14" s="45"/>
      <c r="BX14" s="45"/>
      <c r="BY14" s="45"/>
      <c r="BZ14" s="46"/>
    </row>
    <row r="15" spans="1:78" ht="13.5" customHeight="1" x14ac:dyDescent="0.2">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7"/>
      <c r="BM15" s="48"/>
      <c r="BN15" s="48"/>
      <c r="BO15" s="48"/>
      <c r="BP15" s="48"/>
      <c r="BQ15" s="48"/>
      <c r="BR15" s="48"/>
      <c r="BS15" s="48"/>
      <c r="BT15" s="48"/>
      <c r="BU15" s="48"/>
      <c r="BV15" s="48"/>
      <c r="BW15" s="48"/>
      <c r="BX15" s="48"/>
      <c r="BY15" s="48"/>
      <c r="BZ15" s="49"/>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107</v>
      </c>
      <c r="BM16" s="89"/>
      <c r="BN16" s="89"/>
      <c r="BO16" s="89"/>
      <c r="BP16" s="89"/>
      <c r="BQ16" s="89"/>
      <c r="BR16" s="89"/>
      <c r="BS16" s="89"/>
      <c r="BT16" s="89"/>
      <c r="BU16" s="89"/>
      <c r="BV16" s="89"/>
      <c r="BW16" s="89"/>
      <c r="BX16" s="89"/>
      <c r="BY16" s="89"/>
      <c r="BZ16" s="90"/>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8"/>
      <c r="BM34" s="89"/>
      <c r="BN34" s="89"/>
      <c r="BO34" s="89"/>
      <c r="BP34" s="89"/>
      <c r="BQ34" s="89"/>
      <c r="BR34" s="89"/>
      <c r="BS34" s="89"/>
      <c r="BT34" s="89"/>
      <c r="BU34" s="89"/>
      <c r="BV34" s="89"/>
      <c r="BW34" s="89"/>
      <c r="BX34" s="89"/>
      <c r="BY34" s="89"/>
      <c r="BZ34" s="90"/>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8"/>
      <c r="BM35" s="89"/>
      <c r="BN35" s="89"/>
      <c r="BO35" s="89"/>
      <c r="BP35" s="89"/>
      <c r="BQ35" s="89"/>
      <c r="BR35" s="89"/>
      <c r="BS35" s="89"/>
      <c r="BT35" s="89"/>
      <c r="BU35" s="89"/>
      <c r="BV35" s="89"/>
      <c r="BW35" s="89"/>
      <c r="BX35" s="89"/>
      <c r="BY35" s="89"/>
      <c r="BZ35" s="90"/>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1" t="s">
        <v>26</v>
      </c>
      <c r="BM45" s="92"/>
      <c r="BN45" s="92"/>
      <c r="BO45" s="92"/>
      <c r="BP45" s="92"/>
      <c r="BQ45" s="92"/>
      <c r="BR45" s="92"/>
      <c r="BS45" s="92"/>
      <c r="BT45" s="92"/>
      <c r="BU45" s="92"/>
      <c r="BV45" s="92"/>
      <c r="BW45" s="92"/>
      <c r="BX45" s="92"/>
      <c r="BY45" s="92"/>
      <c r="BZ45" s="93"/>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4"/>
      <c r="BM46" s="95"/>
      <c r="BN46" s="95"/>
      <c r="BO46" s="95"/>
      <c r="BP46" s="95"/>
      <c r="BQ46" s="95"/>
      <c r="BR46" s="95"/>
      <c r="BS46" s="95"/>
      <c r="BT46" s="95"/>
      <c r="BU46" s="95"/>
      <c r="BV46" s="95"/>
      <c r="BW46" s="95"/>
      <c r="BX46" s="95"/>
      <c r="BY46" s="95"/>
      <c r="BZ46" s="96"/>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7" t="s">
        <v>105</v>
      </c>
      <c r="BM47" s="98"/>
      <c r="BN47" s="98"/>
      <c r="BO47" s="98"/>
      <c r="BP47" s="98"/>
      <c r="BQ47" s="98"/>
      <c r="BR47" s="98"/>
      <c r="BS47" s="98"/>
      <c r="BT47" s="98"/>
      <c r="BU47" s="98"/>
      <c r="BV47" s="98"/>
      <c r="BW47" s="98"/>
      <c r="BX47" s="98"/>
      <c r="BY47" s="98"/>
      <c r="BZ47" s="99"/>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7"/>
      <c r="BM48" s="98"/>
      <c r="BN48" s="98"/>
      <c r="BO48" s="98"/>
      <c r="BP48" s="98"/>
      <c r="BQ48" s="98"/>
      <c r="BR48" s="98"/>
      <c r="BS48" s="98"/>
      <c r="BT48" s="98"/>
      <c r="BU48" s="98"/>
      <c r="BV48" s="98"/>
      <c r="BW48" s="98"/>
      <c r="BX48" s="98"/>
      <c r="BY48" s="98"/>
      <c r="BZ48" s="99"/>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7"/>
      <c r="BM49" s="98"/>
      <c r="BN49" s="98"/>
      <c r="BO49" s="98"/>
      <c r="BP49" s="98"/>
      <c r="BQ49" s="98"/>
      <c r="BR49" s="98"/>
      <c r="BS49" s="98"/>
      <c r="BT49" s="98"/>
      <c r="BU49" s="98"/>
      <c r="BV49" s="98"/>
      <c r="BW49" s="98"/>
      <c r="BX49" s="98"/>
      <c r="BY49" s="98"/>
      <c r="BZ49" s="99"/>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7"/>
      <c r="BM50" s="98"/>
      <c r="BN50" s="98"/>
      <c r="BO50" s="98"/>
      <c r="BP50" s="98"/>
      <c r="BQ50" s="98"/>
      <c r="BR50" s="98"/>
      <c r="BS50" s="98"/>
      <c r="BT50" s="98"/>
      <c r="BU50" s="98"/>
      <c r="BV50" s="98"/>
      <c r="BW50" s="98"/>
      <c r="BX50" s="98"/>
      <c r="BY50" s="98"/>
      <c r="BZ50" s="99"/>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7"/>
      <c r="BM51" s="98"/>
      <c r="BN51" s="98"/>
      <c r="BO51" s="98"/>
      <c r="BP51" s="98"/>
      <c r="BQ51" s="98"/>
      <c r="BR51" s="98"/>
      <c r="BS51" s="98"/>
      <c r="BT51" s="98"/>
      <c r="BU51" s="98"/>
      <c r="BV51" s="98"/>
      <c r="BW51" s="98"/>
      <c r="BX51" s="98"/>
      <c r="BY51" s="98"/>
      <c r="BZ51" s="99"/>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7"/>
      <c r="BM52" s="98"/>
      <c r="BN52" s="98"/>
      <c r="BO52" s="98"/>
      <c r="BP52" s="98"/>
      <c r="BQ52" s="98"/>
      <c r="BR52" s="98"/>
      <c r="BS52" s="98"/>
      <c r="BT52" s="98"/>
      <c r="BU52" s="98"/>
      <c r="BV52" s="98"/>
      <c r="BW52" s="98"/>
      <c r="BX52" s="98"/>
      <c r="BY52" s="98"/>
      <c r="BZ52" s="99"/>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7"/>
      <c r="BM53" s="98"/>
      <c r="BN53" s="98"/>
      <c r="BO53" s="98"/>
      <c r="BP53" s="98"/>
      <c r="BQ53" s="98"/>
      <c r="BR53" s="98"/>
      <c r="BS53" s="98"/>
      <c r="BT53" s="98"/>
      <c r="BU53" s="98"/>
      <c r="BV53" s="98"/>
      <c r="BW53" s="98"/>
      <c r="BX53" s="98"/>
      <c r="BY53" s="98"/>
      <c r="BZ53" s="99"/>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7"/>
      <c r="BM54" s="98"/>
      <c r="BN54" s="98"/>
      <c r="BO54" s="98"/>
      <c r="BP54" s="98"/>
      <c r="BQ54" s="98"/>
      <c r="BR54" s="98"/>
      <c r="BS54" s="98"/>
      <c r="BT54" s="98"/>
      <c r="BU54" s="98"/>
      <c r="BV54" s="98"/>
      <c r="BW54" s="98"/>
      <c r="BX54" s="98"/>
      <c r="BY54" s="98"/>
      <c r="BZ54" s="99"/>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7"/>
      <c r="BM55" s="98"/>
      <c r="BN55" s="98"/>
      <c r="BO55" s="98"/>
      <c r="BP55" s="98"/>
      <c r="BQ55" s="98"/>
      <c r="BR55" s="98"/>
      <c r="BS55" s="98"/>
      <c r="BT55" s="98"/>
      <c r="BU55" s="98"/>
      <c r="BV55" s="98"/>
      <c r="BW55" s="98"/>
      <c r="BX55" s="98"/>
      <c r="BY55" s="98"/>
      <c r="BZ55" s="99"/>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7"/>
      <c r="BM56" s="98"/>
      <c r="BN56" s="98"/>
      <c r="BO56" s="98"/>
      <c r="BP56" s="98"/>
      <c r="BQ56" s="98"/>
      <c r="BR56" s="98"/>
      <c r="BS56" s="98"/>
      <c r="BT56" s="98"/>
      <c r="BU56" s="98"/>
      <c r="BV56" s="98"/>
      <c r="BW56" s="98"/>
      <c r="BX56" s="98"/>
      <c r="BY56" s="98"/>
      <c r="BZ56" s="99"/>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7"/>
      <c r="BM57" s="98"/>
      <c r="BN57" s="98"/>
      <c r="BO57" s="98"/>
      <c r="BP57" s="98"/>
      <c r="BQ57" s="98"/>
      <c r="BR57" s="98"/>
      <c r="BS57" s="98"/>
      <c r="BT57" s="98"/>
      <c r="BU57" s="98"/>
      <c r="BV57" s="98"/>
      <c r="BW57" s="98"/>
      <c r="BX57" s="98"/>
      <c r="BY57" s="98"/>
      <c r="BZ57" s="99"/>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7"/>
      <c r="BM58" s="98"/>
      <c r="BN58" s="98"/>
      <c r="BO58" s="98"/>
      <c r="BP58" s="98"/>
      <c r="BQ58" s="98"/>
      <c r="BR58" s="98"/>
      <c r="BS58" s="98"/>
      <c r="BT58" s="98"/>
      <c r="BU58" s="98"/>
      <c r="BV58" s="98"/>
      <c r="BW58" s="98"/>
      <c r="BX58" s="98"/>
      <c r="BY58" s="98"/>
      <c r="BZ58" s="99"/>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7"/>
      <c r="BM59" s="98"/>
      <c r="BN59" s="98"/>
      <c r="BO59" s="98"/>
      <c r="BP59" s="98"/>
      <c r="BQ59" s="98"/>
      <c r="BR59" s="98"/>
      <c r="BS59" s="98"/>
      <c r="BT59" s="98"/>
      <c r="BU59" s="98"/>
      <c r="BV59" s="98"/>
      <c r="BW59" s="98"/>
      <c r="BX59" s="98"/>
      <c r="BY59" s="98"/>
      <c r="BZ59" s="99"/>
    </row>
    <row r="60" spans="1:78" ht="13.5" customHeight="1" x14ac:dyDescent="0.2">
      <c r="A60" s="2"/>
      <c r="B60" s="55" t="s">
        <v>27</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97"/>
      <c r="BM60" s="98"/>
      <c r="BN60" s="98"/>
      <c r="BO60" s="98"/>
      <c r="BP60" s="98"/>
      <c r="BQ60" s="98"/>
      <c r="BR60" s="98"/>
      <c r="BS60" s="98"/>
      <c r="BT60" s="98"/>
      <c r="BU60" s="98"/>
      <c r="BV60" s="98"/>
      <c r="BW60" s="98"/>
      <c r="BX60" s="98"/>
      <c r="BY60" s="98"/>
      <c r="BZ60" s="99"/>
    </row>
    <row r="61" spans="1:78" ht="13.5" customHeight="1" x14ac:dyDescent="0.2">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97"/>
      <c r="BM61" s="98"/>
      <c r="BN61" s="98"/>
      <c r="BO61" s="98"/>
      <c r="BP61" s="98"/>
      <c r="BQ61" s="98"/>
      <c r="BR61" s="98"/>
      <c r="BS61" s="98"/>
      <c r="BT61" s="98"/>
      <c r="BU61" s="98"/>
      <c r="BV61" s="98"/>
      <c r="BW61" s="98"/>
      <c r="BX61" s="98"/>
      <c r="BY61" s="98"/>
      <c r="BZ61" s="99"/>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7"/>
      <c r="BM62" s="98"/>
      <c r="BN62" s="98"/>
      <c r="BO62" s="98"/>
      <c r="BP62" s="98"/>
      <c r="BQ62" s="98"/>
      <c r="BR62" s="98"/>
      <c r="BS62" s="98"/>
      <c r="BT62" s="98"/>
      <c r="BU62" s="98"/>
      <c r="BV62" s="98"/>
      <c r="BW62" s="98"/>
      <c r="BX62" s="98"/>
      <c r="BY62" s="98"/>
      <c r="BZ62" s="99"/>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7"/>
      <c r="BM63" s="98"/>
      <c r="BN63" s="98"/>
      <c r="BO63" s="98"/>
      <c r="BP63" s="98"/>
      <c r="BQ63" s="98"/>
      <c r="BR63" s="98"/>
      <c r="BS63" s="98"/>
      <c r="BT63" s="98"/>
      <c r="BU63" s="98"/>
      <c r="BV63" s="98"/>
      <c r="BW63" s="98"/>
      <c r="BX63" s="98"/>
      <c r="BY63" s="98"/>
      <c r="BZ63" s="99"/>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1" t="s">
        <v>28</v>
      </c>
      <c r="BM64" s="92"/>
      <c r="BN64" s="92"/>
      <c r="BO64" s="92"/>
      <c r="BP64" s="92"/>
      <c r="BQ64" s="92"/>
      <c r="BR64" s="92"/>
      <c r="BS64" s="92"/>
      <c r="BT64" s="92"/>
      <c r="BU64" s="92"/>
      <c r="BV64" s="92"/>
      <c r="BW64" s="92"/>
      <c r="BX64" s="92"/>
      <c r="BY64" s="92"/>
      <c r="BZ64" s="93"/>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4"/>
      <c r="BM65" s="95"/>
      <c r="BN65" s="95"/>
      <c r="BO65" s="95"/>
      <c r="BP65" s="95"/>
      <c r="BQ65" s="95"/>
      <c r="BR65" s="95"/>
      <c r="BS65" s="95"/>
      <c r="BT65" s="95"/>
      <c r="BU65" s="95"/>
      <c r="BV65" s="95"/>
      <c r="BW65" s="95"/>
      <c r="BX65" s="95"/>
      <c r="BY65" s="95"/>
      <c r="BZ65" s="96"/>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7" t="s">
        <v>106</v>
      </c>
      <c r="BM66" s="98"/>
      <c r="BN66" s="98"/>
      <c r="BO66" s="98"/>
      <c r="BP66" s="98"/>
      <c r="BQ66" s="98"/>
      <c r="BR66" s="98"/>
      <c r="BS66" s="98"/>
      <c r="BT66" s="98"/>
      <c r="BU66" s="98"/>
      <c r="BV66" s="98"/>
      <c r="BW66" s="98"/>
      <c r="BX66" s="98"/>
      <c r="BY66" s="98"/>
      <c r="BZ66" s="99"/>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7"/>
      <c r="BM67" s="98"/>
      <c r="BN67" s="98"/>
      <c r="BO67" s="98"/>
      <c r="BP67" s="98"/>
      <c r="BQ67" s="98"/>
      <c r="BR67" s="98"/>
      <c r="BS67" s="98"/>
      <c r="BT67" s="98"/>
      <c r="BU67" s="98"/>
      <c r="BV67" s="98"/>
      <c r="BW67" s="98"/>
      <c r="BX67" s="98"/>
      <c r="BY67" s="98"/>
      <c r="BZ67" s="99"/>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7"/>
      <c r="BM68" s="98"/>
      <c r="BN68" s="98"/>
      <c r="BO68" s="98"/>
      <c r="BP68" s="98"/>
      <c r="BQ68" s="98"/>
      <c r="BR68" s="98"/>
      <c r="BS68" s="98"/>
      <c r="BT68" s="98"/>
      <c r="BU68" s="98"/>
      <c r="BV68" s="98"/>
      <c r="BW68" s="98"/>
      <c r="BX68" s="98"/>
      <c r="BY68" s="98"/>
      <c r="BZ68" s="99"/>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7"/>
      <c r="BM69" s="98"/>
      <c r="BN69" s="98"/>
      <c r="BO69" s="98"/>
      <c r="BP69" s="98"/>
      <c r="BQ69" s="98"/>
      <c r="BR69" s="98"/>
      <c r="BS69" s="98"/>
      <c r="BT69" s="98"/>
      <c r="BU69" s="98"/>
      <c r="BV69" s="98"/>
      <c r="BW69" s="98"/>
      <c r="BX69" s="98"/>
      <c r="BY69" s="98"/>
      <c r="BZ69" s="99"/>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7"/>
      <c r="BM70" s="98"/>
      <c r="BN70" s="98"/>
      <c r="BO70" s="98"/>
      <c r="BP70" s="98"/>
      <c r="BQ70" s="98"/>
      <c r="BR70" s="98"/>
      <c r="BS70" s="98"/>
      <c r="BT70" s="98"/>
      <c r="BU70" s="98"/>
      <c r="BV70" s="98"/>
      <c r="BW70" s="98"/>
      <c r="BX70" s="98"/>
      <c r="BY70" s="98"/>
      <c r="BZ70" s="99"/>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7"/>
      <c r="BM71" s="98"/>
      <c r="BN71" s="98"/>
      <c r="BO71" s="98"/>
      <c r="BP71" s="98"/>
      <c r="BQ71" s="98"/>
      <c r="BR71" s="98"/>
      <c r="BS71" s="98"/>
      <c r="BT71" s="98"/>
      <c r="BU71" s="98"/>
      <c r="BV71" s="98"/>
      <c r="BW71" s="98"/>
      <c r="BX71" s="98"/>
      <c r="BY71" s="98"/>
      <c r="BZ71" s="99"/>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7"/>
      <c r="BM72" s="98"/>
      <c r="BN72" s="98"/>
      <c r="BO72" s="98"/>
      <c r="BP72" s="98"/>
      <c r="BQ72" s="98"/>
      <c r="BR72" s="98"/>
      <c r="BS72" s="98"/>
      <c r="BT72" s="98"/>
      <c r="BU72" s="98"/>
      <c r="BV72" s="98"/>
      <c r="BW72" s="98"/>
      <c r="BX72" s="98"/>
      <c r="BY72" s="98"/>
      <c r="BZ72" s="99"/>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7"/>
      <c r="BM73" s="98"/>
      <c r="BN73" s="98"/>
      <c r="BO73" s="98"/>
      <c r="BP73" s="98"/>
      <c r="BQ73" s="98"/>
      <c r="BR73" s="98"/>
      <c r="BS73" s="98"/>
      <c r="BT73" s="98"/>
      <c r="BU73" s="98"/>
      <c r="BV73" s="98"/>
      <c r="BW73" s="98"/>
      <c r="BX73" s="98"/>
      <c r="BY73" s="98"/>
      <c r="BZ73" s="99"/>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7"/>
      <c r="BM74" s="98"/>
      <c r="BN74" s="98"/>
      <c r="BO74" s="98"/>
      <c r="BP74" s="98"/>
      <c r="BQ74" s="98"/>
      <c r="BR74" s="98"/>
      <c r="BS74" s="98"/>
      <c r="BT74" s="98"/>
      <c r="BU74" s="98"/>
      <c r="BV74" s="98"/>
      <c r="BW74" s="98"/>
      <c r="BX74" s="98"/>
      <c r="BY74" s="98"/>
      <c r="BZ74" s="99"/>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7"/>
      <c r="BM75" s="98"/>
      <c r="BN75" s="98"/>
      <c r="BO75" s="98"/>
      <c r="BP75" s="98"/>
      <c r="BQ75" s="98"/>
      <c r="BR75" s="98"/>
      <c r="BS75" s="98"/>
      <c r="BT75" s="98"/>
      <c r="BU75" s="98"/>
      <c r="BV75" s="98"/>
      <c r="BW75" s="98"/>
      <c r="BX75" s="98"/>
      <c r="BY75" s="98"/>
      <c r="BZ75" s="99"/>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7"/>
      <c r="BM76" s="98"/>
      <c r="BN76" s="98"/>
      <c r="BO76" s="98"/>
      <c r="BP76" s="98"/>
      <c r="BQ76" s="98"/>
      <c r="BR76" s="98"/>
      <c r="BS76" s="98"/>
      <c r="BT76" s="98"/>
      <c r="BU76" s="98"/>
      <c r="BV76" s="98"/>
      <c r="BW76" s="98"/>
      <c r="BX76" s="98"/>
      <c r="BY76" s="98"/>
      <c r="BZ76" s="99"/>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7"/>
      <c r="BM77" s="98"/>
      <c r="BN77" s="98"/>
      <c r="BO77" s="98"/>
      <c r="BP77" s="98"/>
      <c r="BQ77" s="98"/>
      <c r="BR77" s="98"/>
      <c r="BS77" s="98"/>
      <c r="BT77" s="98"/>
      <c r="BU77" s="98"/>
      <c r="BV77" s="98"/>
      <c r="BW77" s="98"/>
      <c r="BX77" s="98"/>
      <c r="BY77" s="98"/>
      <c r="BZ77" s="99"/>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7"/>
      <c r="BM78" s="98"/>
      <c r="BN78" s="98"/>
      <c r="BO78" s="98"/>
      <c r="BP78" s="98"/>
      <c r="BQ78" s="98"/>
      <c r="BR78" s="98"/>
      <c r="BS78" s="98"/>
      <c r="BT78" s="98"/>
      <c r="BU78" s="98"/>
      <c r="BV78" s="98"/>
      <c r="BW78" s="98"/>
      <c r="BX78" s="98"/>
      <c r="BY78" s="98"/>
      <c r="BZ78" s="99"/>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7"/>
      <c r="BM79" s="98"/>
      <c r="BN79" s="98"/>
      <c r="BO79" s="98"/>
      <c r="BP79" s="98"/>
      <c r="BQ79" s="98"/>
      <c r="BR79" s="98"/>
      <c r="BS79" s="98"/>
      <c r="BT79" s="98"/>
      <c r="BU79" s="98"/>
      <c r="BV79" s="98"/>
      <c r="BW79" s="98"/>
      <c r="BX79" s="98"/>
      <c r="BY79" s="98"/>
      <c r="BZ79" s="99"/>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7"/>
      <c r="BM80" s="98"/>
      <c r="BN80" s="98"/>
      <c r="BO80" s="98"/>
      <c r="BP80" s="98"/>
      <c r="BQ80" s="98"/>
      <c r="BR80" s="98"/>
      <c r="BS80" s="98"/>
      <c r="BT80" s="98"/>
      <c r="BU80" s="98"/>
      <c r="BV80" s="98"/>
      <c r="BW80" s="98"/>
      <c r="BX80" s="98"/>
      <c r="BY80" s="98"/>
      <c r="BZ80" s="99"/>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7"/>
      <c r="BM81" s="98"/>
      <c r="BN81" s="98"/>
      <c r="BO81" s="98"/>
      <c r="BP81" s="98"/>
      <c r="BQ81" s="98"/>
      <c r="BR81" s="98"/>
      <c r="BS81" s="98"/>
      <c r="BT81" s="98"/>
      <c r="BU81" s="98"/>
      <c r="BV81" s="98"/>
      <c r="BW81" s="98"/>
      <c r="BX81" s="98"/>
      <c r="BY81" s="98"/>
      <c r="BZ81" s="99"/>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100"/>
      <c r="BM82" s="101"/>
      <c r="BN82" s="101"/>
      <c r="BO82" s="101"/>
      <c r="BP82" s="101"/>
      <c r="BQ82" s="101"/>
      <c r="BR82" s="101"/>
      <c r="BS82" s="101"/>
      <c r="BT82" s="101"/>
      <c r="BU82" s="101"/>
      <c r="BV82" s="101"/>
      <c r="BW82" s="101"/>
      <c r="BX82" s="101"/>
      <c r="BY82" s="101"/>
      <c r="BZ82" s="102"/>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PC1VEiIxJFTGcjwaD7rSLA6cexYETzwPEI+xvJ+IVFVlIX1CHkrdELT5Jha8LcST4JXI9BpCzYBbxKQbegesHQ==" saltValue="Imgj/hkwZ/r0y/WJ8zGbQ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1" t="s">
        <v>50</v>
      </c>
      <c r="I3" s="82"/>
      <c r="J3" s="82"/>
      <c r="K3" s="82"/>
      <c r="L3" s="82"/>
      <c r="M3" s="82"/>
      <c r="N3" s="82"/>
      <c r="O3" s="82"/>
      <c r="P3" s="82"/>
      <c r="Q3" s="82"/>
      <c r="R3" s="82"/>
      <c r="S3" s="82"/>
      <c r="T3" s="82"/>
      <c r="U3" s="82"/>
      <c r="V3" s="82"/>
      <c r="W3" s="83"/>
      <c r="X3" s="87" t="s">
        <v>51</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52</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2">
      <c r="A4" s="29" t="s">
        <v>53</v>
      </c>
      <c r="B4" s="31"/>
      <c r="C4" s="31"/>
      <c r="D4" s="31"/>
      <c r="E4" s="31"/>
      <c r="F4" s="31"/>
      <c r="G4" s="31"/>
      <c r="H4" s="84"/>
      <c r="I4" s="85"/>
      <c r="J4" s="85"/>
      <c r="K4" s="85"/>
      <c r="L4" s="85"/>
      <c r="M4" s="85"/>
      <c r="N4" s="85"/>
      <c r="O4" s="85"/>
      <c r="P4" s="85"/>
      <c r="Q4" s="85"/>
      <c r="R4" s="85"/>
      <c r="S4" s="85"/>
      <c r="T4" s="85"/>
      <c r="U4" s="85"/>
      <c r="V4" s="85"/>
      <c r="W4" s="86"/>
      <c r="X4" s="80" t="s">
        <v>54</v>
      </c>
      <c r="Y4" s="80"/>
      <c r="Z4" s="80"/>
      <c r="AA4" s="80"/>
      <c r="AB4" s="80"/>
      <c r="AC4" s="80"/>
      <c r="AD4" s="80"/>
      <c r="AE4" s="80"/>
      <c r="AF4" s="80"/>
      <c r="AG4" s="80"/>
      <c r="AH4" s="80"/>
      <c r="AI4" s="80" t="s">
        <v>55</v>
      </c>
      <c r="AJ4" s="80"/>
      <c r="AK4" s="80"/>
      <c r="AL4" s="80"/>
      <c r="AM4" s="80"/>
      <c r="AN4" s="80"/>
      <c r="AO4" s="80"/>
      <c r="AP4" s="80"/>
      <c r="AQ4" s="80"/>
      <c r="AR4" s="80"/>
      <c r="AS4" s="80"/>
      <c r="AT4" s="80" t="s">
        <v>56</v>
      </c>
      <c r="AU4" s="80"/>
      <c r="AV4" s="80"/>
      <c r="AW4" s="80"/>
      <c r="AX4" s="80"/>
      <c r="AY4" s="80"/>
      <c r="AZ4" s="80"/>
      <c r="BA4" s="80"/>
      <c r="BB4" s="80"/>
      <c r="BC4" s="80"/>
      <c r="BD4" s="80"/>
      <c r="BE4" s="80" t="s">
        <v>57</v>
      </c>
      <c r="BF4" s="80"/>
      <c r="BG4" s="80"/>
      <c r="BH4" s="80"/>
      <c r="BI4" s="80"/>
      <c r="BJ4" s="80"/>
      <c r="BK4" s="80"/>
      <c r="BL4" s="80"/>
      <c r="BM4" s="80"/>
      <c r="BN4" s="80"/>
      <c r="BO4" s="80"/>
      <c r="BP4" s="80" t="s">
        <v>58</v>
      </c>
      <c r="BQ4" s="80"/>
      <c r="BR4" s="80"/>
      <c r="BS4" s="80"/>
      <c r="BT4" s="80"/>
      <c r="BU4" s="80"/>
      <c r="BV4" s="80"/>
      <c r="BW4" s="80"/>
      <c r="BX4" s="80"/>
      <c r="BY4" s="80"/>
      <c r="BZ4" s="80"/>
      <c r="CA4" s="80" t="s">
        <v>59</v>
      </c>
      <c r="CB4" s="80"/>
      <c r="CC4" s="80"/>
      <c r="CD4" s="80"/>
      <c r="CE4" s="80"/>
      <c r="CF4" s="80"/>
      <c r="CG4" s="80"/>
      <c r="CH4" s="80"/>
      <c r="CI4" s="80"/>
      <c r="CJ4" s="80"/>
      <c r="CK4" s="80"/>
      <c r="CL4" s="80" t="s">
        <v>60</v>
      </c>
      <c r="CM4" s="80"/>
      <c r="CN4" s="80"/>
      <c r="CO4" s="80"/>
      <c r="CP4" s="80"/>
      <c r="CQ4" s="80"/>
      <c r="CR4" s="80"/>
      <c r="CS4" s="80"/>
      <c r="CT4" s="80"/>
      <c r="CU4" s="80"/>
      <c r="CV4" s="80"/>
      <c r="CW4" s="80" t="s">
        <v>61</v>
      </c>
      <c r="CX4" s="80"/>
      <c r="CY4" s="80"/>
      <c r="CZ4" s="80"/>
      <c r="DA4" s="80"/>
      <c r="DB4" s="80"/>
      <c r="DC4" s="80"/>
      <c r="DD4" s="80"/>
      <c r="DE4" s="80"/>
      <c r="DF4" s="80"/>
      <c r="DG4" s="80"/>
      <c r="DH4" s="80" t="s">
        <v>62</v>
      </c>
      <c r="DI4" s="80"/>
      <c r="DJ4" s="80"/>
      <c r="DK4" s="80"/>
      <c r="DL4" s="80"/>
      <c r="DM4" s="80"/>
      <c r="DN4" s="80"/>
      <c r="DO4" s="80"/>
      <c r="DP4" s="80"/>
      <c r="DQ4" s="80"/>
      <c r="DR4" s="80"/>
      <c r="DS4" s="80" t="s">
        <v>63</v>
      </c>
      <c r="DT4" s="80"/>
      <c r="DU4" s="80"/>
      <c r="DV4" s="80"/>
      <c r="DW4" s="80"/>
      <c r="DX4" s="80"/>
      <c r="DY4" s="80"/>
      <c r="DZ4" s="80"/>
      <c r="EA4" s="80"/>
      <c r="EB4" s="80"/>
      <c r="EC4" s="80"/>
      <c r="ED4" s="80" t="s">
        <v>64</v>
      </c>
      <c r="EE4" s="80"/>
      <c r="EF4" s="80"/>
      <c r="EG4" s="80"/>
      <c r="EH4" s="80"/>
      <c r="EI4" s="80"/>
      <c r="EJ4" s="80"/>
      <c r="EK4" s="80"/>
      <c r="EL4" s="80"/>
      <c r="EM4" s="80"/>
      <c r="EN4" s="80"/>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2018</v>
      </c>
      <c r="C6" s="34">
        <f t="shared" ref="C6:W6" si="3">C7</f>
        <v>452092</v>
      </c>
      <c r="D6" s="34">
        <f t="shared" si="3"/>
        <v>46</v>
      </c>
      <c r="E6" s="34">
        <f t="shared" si="3"/>
        <v>1</v>
      </c>
      <c r="F6" s="34">
        <f t="shared" si="3"/>
        <v>0</v>
      </c>
      <c r="G6" s="34">
        <f t="shared" si="3"/>
        <v>1</v>
      </c>
      <c r="H6" s="34" t="str">
        <f t="shared" si="3"/>
        <v>宮崎県　えびの市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58.16</v>
      </c>
      <c r="P6" s="35">
        <f t="shared" si="3"/>
        <v>90.6</v>
      </c>
      <c r="Q6" s="35">
        <f t="shared" si="3"/>
        <v>2808</v>
      </c>
      <c r="R6" s="35">
        <f t="shared" si="3"/>
        <v>19616</v>
      </c>
      <c r="S6" s="35">
        <f t="shared" si="3"/>
        <v>282.93</v>
      </c>
      <c r="T6" s="35">
        <f t="shared" si="3"/>
        <v>69.33</v>
      </c>
      <c r="U6" s="35">
        <f t="shared" si="3"/>
        <v>17460</v>
      </c>
      <c r="V6" s="35">
        <f t="shared" si="3"/>
        <v>64.55</v>
      </c>
      <c r="W6" s="35">
        <f t="shared" si="3"/>
        <v>270.49</v>
      </c>
      <c r="X6" s="36">
        <f>IF(X7="",NA(),X7)</f>
        <v>98.6</v>
      </c>
      <c r="Y6" s="36">
        <f t="shared" ref="Y6:AG6" si="4">IF(Y7="",NA(),Y7)</f>
        <v>94.39</v>
      </c>
      <c r="Z6" s="36">
        <f t="shared" si="4"/>
        <v>101.36</v>
      </c>
      <c r="AA6" s="36">
        <f t="shared" si="4"/>
        <v>95.5</v>
      </c>
      <c r="AB6" s="36">
        <f t="shared" si="4"/>
        <v>92.01</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6">
        <f t="shared" si="5"/>
        <v>7.5</v>
      </c>
      <c r="AN6" s="36">
        <f t="shared" si="5"/>
        <v>2.8</v>
      </c>
      <c r="AO6" s="36">
        <f t="shared" si="5"/>
        <v>1.93</v>
      </c>
      <c r="AP6" s="36">
        <f t="shared" si="5"/>
        <v>1.72</v>
      </c>
      <c r="AQ6" s="36">
        <f t="shared" si="5"/>
        <v>2.64</v>
      </c>
      <c r="AR6" s="36">
        <f t="shared" si="5"/>
        <v>3.16</v>
      </c>
      <c r="AS6" s="35" t="str">
        <f>IF(AS7="","",IF(AS7="-","【-】","【"&amp;SUBSTITUTE(TEXT(AS7,"#,##0.00"),"-","△")&amp;"】"))</f>
        <v>【1.05】</v>
      </c>
      <c r="AT6" s="36">
        <f>IF(AT7="",NA(),AT7)</f>
        <v>534.27</v>
      </c>
      <c r="AU6" s="36">
        <f t="shared" ref="AU6:BC6" si="6">IF(AU7="",NA(),AU7)</f>
        <v>516.15</v>
      </c>
      <c r="AV6" s="36">
        <f t="shared" si="6"/>
        <v>618.21</v>
      </c>
      <c r="AW6" s="36">
        <f t="shared" si="6"/>
        <v>683.09</v>
      </c>
      <c r="AX6" s="36">
        <f t="shared" si="6"/>
        <v>650.02</v>
      </c>
      <c r="AY6" s="36">
        <f t="shared" si="6"/>
        <v>381.53</v>
      </c>
      <c r="AZ6" s="36">
        <f t="shared" si="6"/>
        <v>391.54</v>
      </c>
      <c r="BA6" s="36">
        <f t="shared" si="6"/>
        <v>384.34</v>
      </c>
      <c r="BB6" s="36">
        <f t="shared" si="6"/>
        <v>359.47</v>
      </c>
      <c r="BC6" s="36">
        <f t="shared" si="6"/>
        <v>369.69</v>
      </c>
      <c r="BD6" s="35" t="str">
        <f>IF(BD7="","",IF(BD7="-","【-】","【"&amp;SUBSTITUTE(TEXT(BD7,"#,##0.00"),"-","△")&amp;"】"))</f>
        <v>【261.93】</v>
      </c>
      <c r="BE6" s="36">
        <f>IF(BE7="",NA(),BE7)</f>
        <v>413.95</v>
      </c>
      <c r="BF6" s="36">
        <f t="shared" ref="BF6:BN6" si="7">IF(BF7="",NA(),BF7)</f>
        <v>436.57</v>
      </c>
      <c r="BG6" s="36">
        <f t="shared" si="7"/>
        <v>582.29</v>
      </c>
      <c r="BH6" s="36">
        <f t="shared" si="7"/>
        <v>653.91</v>
      </c>
      <c r="BI6" s="36">
        <f t="shared" si="7"/>
        <v>650.42999999999995</v>
      </c>
      <c r="BJ6" s="36">
        <f t="shared" si="7"/>
        <v>393.27</v>
      </c>
      <c r="BK6" s="36">
        <f t="shared" si="7"/>
        <v>386.97</v>
      </c>
      <c r="BL6" s="36">
        <f t="shared" si="7"/>
        <v>380.58</v>
      </c>
      <c r="BM6" s="36">
        <f t="shared" si="7"/>
        <v>401.79</v>
      </c>
      <c r="BN6" s="36">
        <f t="shared" si="7"/>
        <v>402.99</v>
      </c>
      <c r="BO6" s="35" t="str">
        <f>IF(BO7="","",IF(BO7="-","【-】","【"&amp;SUBSTITUTE(TEXT(BO7,"#,##0.00"),"-","△")&amp;"】"))</f>
        <v>【270.46】</v>
      </c>
      <c r="BP6" s="36">
        <f>IF(BP7="",NA(),BP7)</f>
        <v>95.48</v>
      </c>
      <c r="BQ6" s="36">
        <f t="shared" ref="BQ6:BY6" si="8">IF(BQ7="",NA(),BQ7)</f>
        <v>91.46</v>
      </c>
      <c r="BR6" s="36">
        <f t="shared" si="8"/>
        <v>98.2</v>
      </c>
      <c r="BS6" s="36">
        <f t="shared" si="8"/>
        <v>91.38</v>
      </c>
      <c r="BT6" s="36">
        <f t="shared" si="8"/>
        <v>86.43</v>
      </c>
      <c r="BU6" s="36">
        <f t="shared" si="8"/>
        <v>100.47</v>
      </c>
      <c r="BV6" s="36">
        <f t="shared" si="8"/>
        <v>101.72</v>
      </c>
      <c r="BW6" s="36">
        <f t="shared" si="8"/>
        <v>102.38</v>
      </c>
      <c r="BX6" s="36">
        <f t="shared" si="8"/>
        <v>100.12</v>
      </c>
      <c r="BY6" s="36">
        <f t="shared" si="8"/>
        <v>98.66</v>
      </c>
      <c r="BZ6" s="35" t="str">
        <f>IF(BZ7="","",IF(BZ7="-","【-】","【"&amp;SUBSTITUTE(TEXT(BZ7,"#,##0.00"),"-","△")&amp;"】"))</f>
        <v>【103.91】</v>
      </c>
      <c r="CA6" s="36">
        <f>IF(CA7="",NA(),CA7)</f>
        <v>159.88999999999999</v>
      </c>
      <c r="CB6" s="36">
        <f t="shared" ref="CB6:CJ6" si="9">IF(CB7="",NA(),CB7)</f>
        <v>166.72</v>
      </c>
      <c r="CC6" s="36">
        <f t="shared" si="9"/>
        <v>154.83000000000001</v>
      </c>
      <c r="CD6" s="36">
        <f t="shared" si="9"/>
        <v>166.9</v>
      </c>
      <c r="CE6" s="36">
        <f t="shared" si="9"/>
        <v>176.59</v>
      </c>
      <c r="CF6" s="36">
        <f t="shared" si="9"/>
        <v>169.82</v>
      </c>
      <c r="CG6" s="36">
        <f t="shared" si="9"/>
        <v>168.2</v>
      </c>
      <c r="CH6" s="36">
        <f t="shared" si="9"/>
        <v>168.67</v>
      </c>
      <c r="CI6" s="36">
        <f t="shared" si="9"/>
        <v>174.97</v>
      </c>
      <c r="CJ6" s="36">
        <f t="shared" si="9"/>
        <v>178.59</v>
      </c>
      <c r="CK6" s="35" t="str">
        <f>IF(CK7="","",IF(CK7="-","【-】","【"&amp;SUBSTITUTE(TEXT(CK7,"#,##0.00"),"-","△")&amp;"】"))</f>
        <v>【167.11】</v>
      </c>
      <c r="CL6" s="36">
        <f>IF(CL7="",NA(),CL7)</f>
        <v>59.78</v>
      </c>
      <c r="CM6" s="36">
        <f t="shared" ref="CM6:CU6" si="10">IF(CM7="",NA(),CM7)</f>
        <v>58</v>
      </c>
      <c r="CN6" s="36">
        <f t="shared" si="10"/>
        <v>62.11</v>
      </c>
      <c r="CO6" s="36">
        <f t="shared" si="10"/>
        <v>61.3</v>
      </c>
      <c r="CP6" s="36">
        <f t="shared" si="10"/>
        <v>50.13</v>
      </c>
      <c r="CQ6" s="36">
        <f t="shared" si="10"/>
        <v>55.13</v>
      </c>
      <c r="CR6" s="36">
        <f t="shared" si="10"/>
        <v>54.77</v>
      </c>
      <c r="CS6" s="36">
        <f t="shared" si="10"/>
        <v>54.92</v>
      </c>
      <c r="CT6" s="36">
        <f t="shared" si="10"/>
        <v>55.63</v>
      </c>
      <c r="CU6" s="36">
        <f t="shared" si="10"/>
        <v>55.03</v>
      </c>
      <c r="CV6" s="35" t="str">
        <f>IF(CV7="","",IF(CV7="-","【-】","【"&amp;SUBSTITUTE(TEXT(CV7,"#,##0.00"),"-","△")&amp;"】"))</f>
        <v>【60.27】</v>
      </c>
      <c r="CW6" s="36">
        <f>IF(CW7="",NA(),CW7)</f>
        <v>87.56</v>
      </c>
      <c r="CX6" s="36">
        <f t="shared" ref="CX6:DF6" si="11">IF(CX7="",NA(),CX7)</f>
        <v>89.32</v>
      </c>
      <c r="CY6" s="36">
        <f t="shared" si="11"/>
        <v>84.91</v>
      </c>
      <c r="CZ6" s="36">
        <f t="shared" si="11"/>
        <v>86.12</v>
      </c>
      <c r="DA6" s="36">
        <f t="shared" si="11"/>
        <v>79.790000000000006</v>
      </c>
      <c r="DB6" s="36">
        <f t="shared" si="11"/>
        <v>83</v>
      </c>
      <c r="DC6" s="36">
        <f t="shared" si="11"/>
        <v>82.89</v>
      </c>
      <c r="DD6" s="36">
        <f t="shared" si="11"/>
        <v>82.66</v>
      </c>
      <c r="DE6" s="36">
        <f t="shared" si="11"/>
        <v>82.04</v>
      </c>
      <c r="DF6" s="36">
        <f t="shared" si="11"/>
        <v>81.900000000000006</v>
      </c>
      <c r="DG6" s="35" t="str">
        <f>IF(DG7="","",IF(DG7="-","【-】","【"&amp;SUBSTITUTE(TEXT(DG7,"#,##0.00"),"-","△")&amp;"】"))</f>
        <v>【89.92】</v>
      </c>
      <c r="DH6" s="36">
        <f>IF(DH7="",NA(),DH7)</f>
        <v>59.03</v>
      </c>
      <c r="DI6" s="36">
        <f t="shared" ref="DI6:DQ6" si="12">IF(DI7="",NA(),DI7)</f>
        <v>60.74</v>
      </c>
      <c r="DJ6" s="36">
        <f t="shared" si="12"/>
        <v>58.54</v>
      </c>
      <c r="DK6" s="36">
        <f t="shared" si="12"/>
        <v>55.02</v>
      </c>
      <c r="DL6" s="36">
        <f t="shared" si="12"/>
        <v>56.59</v>
      </c>
      <c r="DM6" s="36">
        <f t="shared" si="12"/>
        <v>46.66</v>
      </c>
      <c r="DN6" s="36">
        <f t="shared" si="12"/>
        <v>47.46</v>
      </c>
      <c r="DO6" s="36">
        <f t="shared" si="12"/>
        <v>48.49</v>
      </c>
      <c r="DP6" s="36">
        <f t="shared" si="12"/>
        <v>48.05</v>
      </c>
      <c r="DQ6" s="36">
        <f t="shared" si="12"/>
        <v>48.87</v>
      </c>
      <c r="DR6" s="35" t="str">
        <f>IF(DR7="","",IF(DR7="-","【-】","【"&amp;SUBSTITUTE(TEXT(DR7,"#,##0.00"),"-","△")&amp;"】"))</f>
        <v>【48.85】</v>
      </c>
      <c r="DS6" s="36">
        <f>IF(DS7="",NA(),DS7)</f>
        <v>7.88</v>
      </c>
      <c r="DT6" s="36">
        <f t="shared" ref="DT6:EB6" si="13">IF(DT7="",NA(),DT7)</f>
        <v>7.81</v>
      </c>
      <c r="DU6" s="36">
        <f t="shared" si="13"/>
        <v>10.24</v>
      </c>
      <c r="DV6" s="36">
        <f t="shared" si="13"/>
        <v>10.41</v>
      </c>
      <c r="DW6" s="36">
        <f t="shared" si="13"/>
        <v>11.02</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0.13</v>
      </c>
      <c r="EE6" s="36">
        <f t="shared" ref="EE6:EM6" si="14">IF(EE7="",NA(),EE7)</f>
        <v>0.15</v>
      </c>
      <c r="EF6" s="36">
        <f t="shared" si="14"/>
        <v>0.15</v>
      </c>
      <c r="EG6" s="36">
        <f t="shared" si="14"/>
        <v>0.2</v>
      </c>
      <c r="EH6" s="36">
        <f t="shared" si="14"/>
        <v>0.27</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2">
      <c r="A7" s="29"/>
      <c r="B7" s="38">
        <v>2018</v>
      </c>
      <c r="C7" s="38">
        <v>452092</v>
      </c>
      <c r="D7" s="38">
        <v>46</v>
      </c>
      <c r="E7" s="38">
        <v>1</v>
      </c>
      <c r="F7" s="38">
        <v>0</v>
      </c>
      <c r="G7" s="38">
        <v>1</v>
      </c>
      <c r="H7" s="38" t="s">
        <v>93</v>
      </c>
      <c r="I7" s="38" t="s">
        <v>94</v>
      </c>
      <c r="J7" s="38" t="s">
        <v>95</v>
      </c>
      <c r="K7" s="38" t="s">
        <v>96</v>
      </c>
      <c r="L7" s="38" t="s">
        <v>97</v>
      </c>
      <c r="M7" s="38" t="s">
        <v>98</v>
      </c>
      <c r="N7" s="39" t="s">
        <v>99</v>
      </c>
      <c r="O7" s="39">
        <v>58.16</v>
      </c>
      <c r="P7" s="39">
        <v>90.6</v>
      </c>
      <c r="Q7" s="39">
        <v>2808</v>
      </c>
      <c r="R7" s="39">
        <v>19616</v>
      </c>
      <c r="S7" s="39">
        <v>282.93</v>
      </c>
      <c r="T7" s="39">
        <v>69.33</v>
      </c>
      <c r="U7" s="39">
        <v>17460</v>
      </c>
      <c r="V7" s="39">
        <v>64.55</v>
      </c>
      <c r="W7" s="39">
        <v>270.49</v>
      </c>
      <c r="X7" s="39">
        <v>98.6</v>
      </c>
      <c r="Y7" s="39">
        <v>94.39</v>
      </c>
      <c r="Z7" s="39">
        <v>101.36</v>
      </c>
      <c r="AA7" s="39">
        <v>95.5</v>
      </c>
      <c r="AB7" s="39">
        <v>92.01</v>
      </c>
      <c r="AC7" s="39">
        <v>110.01</v>
      </c>
      <c r="AD7" s="39">
        <v>111.21</v>
      </c>
      <c r="AE7" s="39">
        <v>111.71</v>
      </c>
      <c r="AF7" s="39">
        <v>110.05</v>
      </c>
      <c r="AG7" s="39">
        <v>108.87</v>
      </c>
      <c r="AH7" s="39">
        <v>112.83</v>
      </c>
      <c r="AI7" s="39">
        <v>0</v>
      </c>
      <c r="AJ7" s="39">
        <v>0</v>
      </c>
      <c r="AK7" s="39">
        <v>0</v>
      </c>
      <c r="AL7" s="39">
        <v>0</v>
      </c>
      <c r="AM7" s="39">
        <v>7.5</v>
      </c>
      <c r="AN7" s="39">
        <v>2.8</v>
      </c>
      <c r="AO7" s="39">
        <v>1.93</v>
      </c>
      <c r="AP7" s="39">
        <v>1.72</v>
      </c>
      <c r="AQ7" s="39">
        <v>2.64</v>
      </c>
      <c r="AR7" s="39">
        <v>3.16</v>
      </c>
      <c r="AS7" s="39">
        <v>1.05</v>
      </c>
      <c r="AT7" s="39">
        <v>534.27</v>
      </c>
      <c r="AU7" s="39">
        <v>516.15</v>
      </c>
      <c r="AV7" s="39">
        <v>618.21</v>
      </c>
      <c r="AW7" s="39">
        <v>683.09</v>
      </c>
      <c r="AX7" s="39">
        <v>650.02</v>
      </c>
      <c r="AY7" s="39">
        <v>381.53</v>
      </c>
      <c r="AZ7" s="39">
        <v>391.54</v>
      </c>
      <c r="BA7" s="39">
        <v>384.34</v>
      </c>
      <c r="BB7" s="39">
        <v>359.47</v>
      </c>
      <c r="BC7" s="39">
        <v>369.69</v>
      </c>
      <c r="BD7" s="39">
        <v>261.93</v>
      </c>
      <c r="BE7" s="39">
        <v>413.95</v>
      </c>
      <c r="BF7" s="39">
        <v>436.57</v>
      </c>
      <c r="BG7" s="39">
        <v>582.29</v>
      </c>
      <c r="BH7" s="39">
        <v>653.91</v>
      </c>
      <c r="BI7" s="39">
        <v>650.42999999999995</v>
      </c>
      <c r="BJ7" s="39">
        <v>393.27</v>
      </c>
      <c r="BK7" s="39">
        <v>386.97</v>
      </c>
      <c r="BL7" s="39">
        <v>380.58</v>
      </c>
      <c r="BM7" s="39">
        <v>401.79</v>
      </c>
      <c r="BN7" s="39">
        <v>402.99</v>
      </c>
      <c r="BO7" s="39">
        <v>270.45999999999998</v>
      </c>
      <c r="BP7" s="39">
        <v>95.48</v>
      </c>
      <c r="BQ7" s="39">
        <v>91.46</v>
      </c>
      <c r="BR7" s="39">
        <v>98.2</v>
      </c>
      <c r="BS7" s="39">
        <v>91.38</v>
      </c>
      <c r="BT7" s="39">
        <v>86.43</v>
      </c>
      <c r="BU7" s="39">
        <v>100.47</v>
      </c>
      <c r="BV7" s="39">
        <v>101.72</v>
      </c>
      <c r="BW7" s="39">
        <v>102.38</v>
      </c>
      <c r="BX7" s="39">
        <v>100.12</v>
      </c>
      <c r="BY7" s="39">
        <v>98.66</v>
      </c>
      <c r="BZ7" s="39">
        <v>103.91</v>
      </c>
      <c r="CA7" s="39">
        <v>159.88999999999999</v>
      </c>
      <c r="CB7" s="39">
        <v>166.72</v>
      </c>
      <c r="CC7" s="39">
        <v>154.83000000000001</v>
      </c>
      <c r="CD7" s="39">
        <v>166.9</v>
      </c>
      <c r="CE7" s="39">
        <v>176.59</v>
      </c>
      <c r="CF7" s="39">
        <v>169.82</v>
      </c>
      <c r="CG7" s="39">
        <v>168.2</v>
      </c>
      <c r="CH7" s="39">
        <v>168.67</v>
      </c>
      <c r="CI7" s="39">
        <v>174.97</v>
      </c>
      <c r="CJ7" s="39">
        <v>178.59</v>
      </c>
      <c r="CK7" s="39">
        <v>167.11</v>
      </c>
      <c r="CL7" s="39">
        <v>59.78</v>
      </c>
      <c r="CM7" s="39">
        <v>58</v>
      </c>
      <c r="CN7" s="39">
        <v>62.11</v>
      </c>
      <c r="CO7" s="39">
        <v>61.3</v>
      </c>
      <c r="CP7" s="39">
        <v>50.13</v>
      </c>
      <c r="CQ7" s="39">
        <v>55.13</v>
      </c>
      <c r="CR7" s="39">
        <v>54.77</v>
      </c>
      <c r="CS7" s="39">
        <v>54.92</v>
      </c>
      <c r="CT7" s="39">
        <v>55.63</v>
      </c>
      <c r="CU7" s="39">
        <v>55.03</v>
      </c>
      <c r="CV7" s="39">
        <v>60.27</v>
      </c>
      <c r="CW7" s="39">
        <v>87.56</v>
      </c>
      <c r="CX7" s="39">
        <v>89.32</v>
      </c>
      <c r="CY7" s="39">
        <v>84.91</v>
      </c>
      <c r="CZ7" s="39">
        <v>86.12</v>
      </c>
      <c r="DA7" s="39">
        <v>79.790000000000006</v>
      </c>
      <c r="DB7" s="39">
        <v>83</v>
      </c>
      <c r="DC7" s="39">
        <v>82.89</v>
      </c>
      <c r="DD7" s="39">
        <v>82.66</v>
      </c>
      <c r="DE7" s="39">
        <v>82.04</v>
      </c>
      <c r="DF7" s="39">
        <v>81.900000000000006</v>
      </c>
      <c r="DG7" s="39">
        <v>89.92</v>
      </c>
      <c r="DH7" s="39">
        <v>59.03</v>
      </c>
      <c r="DI7" s="39">
        <v>60.74</v>
      </c>
      <c r="DJ7" s="39">
        <v>58.54</v>
      </c>
      <c r="DK7" s="39">
        <v>55.02</v>
      </c>
      <c r="DL7" s="39">
        <v>56.59</v>
      </c>
      <c r="DM7" s="39">
        <v>46.66</v>
      </c>
      <c r="DN7" s="39">
        <v>47.46</v>
      </c>
      <c r="DO7" s="39">
        <v>48.49</v>
      </c>
      <c r="DP7" s="39">
        <v>48.05</v>
      </c>
      <c r="DQ7" s="39">
        <v>48.87</v>
      </c>
      <c r="DR7" s="39">
        <v>48.85</v>
      </c>
      <c r="DS7" s="39">
        <v>7.88</v>
      </c>
      <c r="DT7" s="39">
        <v>7.81</v>
      </c>
      <c r="DU7" s="39">
        <v>10.24</v>
      </c>
      <c r="DV7" s="39">
        <v>10.41</v>
      </c>
      <c r="DW7" s="39">
        <v>11.02</v>
      </c>
      <c r="DX7" s="39">
        <v>9.85</v>
      </c>
      <c r="DY7" s="39">
        <v>9.7100000000000009</v>
      </c>
      <c r="DZ7" s="39">
        <v>12.79</v>
      </c>
      <c r="EA7" s="39">
        <v>13.39</v>
      </c>
      <c r="EB7" s="39">
        <v>14.85</v>
      </c>
      <c r="EC7" s="39">
        <v>17.8</v>
      </c>
      <c r="ED7" s="39">
        <v>0.13</v>
      </c>
      <c r="EE7" s="39">
        <v>0.15</v>
      </c>
      <c r="EF7" s="39">
        <v>0.15</v>
      </c>
      <c r="EG7" s="39">
        <v>0.2</v>
      </c>
      <c r="EH7" s="39">
        <v>0.27</v>
      </c>
      <c r="EI7" s="39">
        <v>0.66</v>
      </c>
      <c r="EJ7" s="39">
        <v>0.99</v>
      </c>
      <c r="EK7" s="39">
        <v>0.71</v>
      </c>
      <c r="EL7" s="39">
        <v>0.54</v>
      </c>
      <c r="EM7" s="39">
        <v>0.5</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2020-02-26T03:56:53Z</cp:lastPrinted>
  <dcterms:created xsi:type="dcterms:W3CDTF">2019-12-05T04:31:15Z</dcterms:created>
  <dcterms:modified xsi:type="dcterms:W3CDTF">2020-03-04T01:40:14Z</dcterms:modified>
  <cp:category/>
</cp:coreProperties>
</file>