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7557912B-095D-47A3-832E-0170F09E70CA}" xr6:coauthVersionLast="45" xr6:coauthVersionMax="45" xr10:uidLastSave="{00000000-0000-0000-0000-000000000000}"/>
  <workbookProtection workbookAlgorithmName="SHA-512" workbookHashValue="8jXsn3balNzNG3ASMu/35O5kkhe+bgEyjBTkQQKnBNCCPssx9R48xYplr53BE+TNUClIu1Cj9T3XtM6nIh24Gg==" workbookSaltValue="TVdv3ZiWweiwXDDrhB2a6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W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<sst xmlns="http://schemas.openxmlformats.org/spreadsheetml/2006/main" count="220" uniqueCount="107">
  <si>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</si>
  <si>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</si>
  <si>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</si>
  <si>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</si>
  <si>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</si>
  <si>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</si>
  <si>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</si>
  <si>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</si>
  <si>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</si>
  <si>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</si>
  <si>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</si>
  <si>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</si>
  <si>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</si>
  <si>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</si>
  <si>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</si>
  <si>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</si>
  <si>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</si>
  <si>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</si>
  <si>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</si>
  <si>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</si>
  <si>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</si>
  <si>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</si>
  <si>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</si>
  <si>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</si>
  <si>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</si>
  <si>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</si>
  <si>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</si>
  <si>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</si>
  <si>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</si>
  <si>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</si>
  <si>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</si>
  <si>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</si>
  <si>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</si>
  <si>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</si>
  <si>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</si>
  <si>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</si>
  <si>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</si>
  <si>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</si>
  <si>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</si>
  <si>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</si>
  <si>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</si>
  <si>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</si>
  <si>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</si>
  <si>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</si>
  <si>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</si>
  <si>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</si>
  <si>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</si>
  <si>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</si>
  <si>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</si>
  <si>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</si>
  <si>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</si>
  <si>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</si>
  <si>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</si>
  <si>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</si>
  <si>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</si>
  <si>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</si>
  <si>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</si>
  <si>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</si>
  <si>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</si>
  <si>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</si>
  <si>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</si>
  <si>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</si>
  <si>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</si>
  <si>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</si>
  <si>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</si>
  <si>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</si>
  <si>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</si>
  <si>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</si>
  <si>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</si>
  <si>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</si>
  <si>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</si>
  <si>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</si>
  <si>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</si>
  <si>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</si>
  <si>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</si>
  <si>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</si>
  <si>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</si>
  <si>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</si>
  <si>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</si>
  <si>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</si>
  <si>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</si>
  <si>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</si>
  <si>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</si>
  <si>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</si>
  <si>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</si>
  <si>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</si>
  <si>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</si>
  <si>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</si>
  <si>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</si>
  <si>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</si>
  <si>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</si>
  <si>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</si>
  <si>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</si>
  <si>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</si>
  <si>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</si>
  <si>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</si>
  <si>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</si>
  <si>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</si>
  <si>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</si>
  <si>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</si>
  <si>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</si>
  <si>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</si>
  <si>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</si>
  <si>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</si>
  <si>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については、平成２７年度に低い水準となっている。これは、平成２８年１月に到来した大寒波に係る経費及び新水道事業ビジョン策定に係る委託費の増加に伴ったものであるが、比率は毎年度１００％を超えている。このため、設備投資等による経営の効率向上に繋がっていることから、問題ないと考える。
　【累積欠損金比率】は０％であるため、経営の健全性に問題はない。
　【流動比率】については、年々数値が増加しており、全国平均値及び類似団体平均値を大きく上回っているため経営の健全性が見て取れる。
　【企業債残高対給水収益比率】について、平成２９年度から平成３０年度にかけて一時的に比率の増加となっているが、計画されていた施設整備工事に対して企業債の借入れをしたものであり、将来の企業債借入れ及び償還の推移を予測していくと、令和１０年度には平成３０年度の約６４％程度まで企業債残高が減少していくと考えているため、中長期的な観点から現在の数値で問題ないと考える。
　その他の項目【料金回収率、給水原価】については、毎年同程度の推移にて経営が保たれており、類似団体平均値と比較しても経営が健全であると見て取れ、【施設利用率】についても平均値より大きく上回っていることから、本町の施設利用状況や規模は適正であるといえる。
　しかし、【有収率】については、類似団体や全国平均と比較しても改善の必要性があることから、漏水調査の結果に基づき管路の更新を進め、対応していく必要がある。
</t>
    <rPh sb="360" eb="362">
      <t>レイワ</t>
    </rPh>
    <phoneticPr fontId="4"/>
  </si>
  <si>
    <t>　【有形固定資産減価償却率】については、平成３０年度で類似団体平均値を上回っており、老朽化の進む償却資産の更新に係わる投資計画を実施していかなければならないと考える。
　管路については、【管路経年化率】のとおり、平成３０年度は、全国平均値及び類似団体平均値より低い数値を示しているものの、法定耐用年数を経過した割合が年々増加している傾向にある。
　また、【管路更新率】についても、全国及び類似団体平均値を大きく下回る数値となっている状況であることから、既設管路の更新に予算を傾斜配分して、計画的に工事を進める必要性がある。</t>
    <phoneticPr fontId="4"/>
  </si>
  <si>
    <t>　本町の水道事業における経営状況は、経営の健全性・効率性を比較分析すると、【有収率】を除く大部分の項目において、全国平均値や類似団体平均値より高い水準が保たれていると言えるため、数値的には問題なく健全性が保たれている状態といえる。
　しかし、高度経済成長期に集中的に整備してきた管路等に係る更新時期が近づいていることに加え、既に法定耐用年数を超過した老朽管路も増加している。
これらの状況を踏まえ、早急に財政面と投資面の均衡が図れる将来の水道事業を見据えた計画の必要性の認識をし、平成２８年１１月に策定して、平成３１年３月に見直した「高原町水道事業経営戦略」において、令和９年度までの中長期的な経営方針を定めている。
　アセットマネジメントの理念により継続的かつ計画的な管路及び施設の更新を実施することで、更なる経営の健全性を確保し、今後とも良質な水道水を安定的に供給していく。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</si>
</sst>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0.39</c:v>
                </c:pt>
                <c:pt idx="1">
                  <c:v>0.24</c:v>
                </c:pt>
                <c:pt idx="2">
                  <c:v>0.26</c:v>
                </c:pt>
                <c:pt idx="3">
                  <c:v>0.17</c:v>
                </c:pt>
                <c:pt idx="4">
                  <c:v>0.31</c:v>
                </c:pt>
              </c:numCache>
            </c:numRef>
          </c:val>
          <c:extLst>
            <c:ext xmlns:c16="http://schemas.microsoft.com/office/drawing/2014/chart" uri="{C3380CC4-5D6E-409C-BE32-E72D297353CC}">
              <c16:uniqueId val="{00000000-D641-468A-A94A-26D925A3EC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D641-468A-A94A-26D925A3EC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67.44</c:v>
                </c:pt>
                <c:pt idx="1">
                  <c:v>67.989999999999995</c:v>
                </c:pt>
                <c:pt idx="2">
                  <c:v>67.48</c:v>
                </c:pt>
                <c:pt idx="3">
                  <c:v>68.209999999999994</c:v>
                </c:pt>
                <c:pt idx="4">
                  <c:v>66.819999999999993</c:v>
                </c:pt>
              </c:numCache>
            </c:numRef>
          </c:val>
          <c:extLst>
            <c:ext xmlns:c16="http://schemas.microsoft.com/office/drawing/2014/chart" uri="{C3380CC4-5D6E-409C-BE32-E72D297353CC}">
              <c16:uniqueId val="{00000000-3282-4BB9-A800-117A348B17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3282-4BB9-A800-117A348B17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77.040000000000006</c:v>
                </c:pt>
                <c:pt idx="1">
                  <c:v>76.45</c:v>
                </c:pt>
                <c:pt idx="2">
                  <c:v>77.09</c:v>
                </c:pt>
                <c:pt idx="3">
                  <c:v>76.7</c:v>
                </c:pt>
                <c:pt idx="4">
                  <c:v>76.61</c:v>
                </c:pt>
              </c:numCache>
            </c:numRef>
          </c:val>
          <c:extLst>
            <c:ext xmlns:c16="http://schemas.microsoft.com/office/drawing/2014/chart" uri="{C3380CC4-5D6E-409C-BE32-E72D297353CC}">
              <c16:uniqueId val="{00000000-37A0-4351-9306-9531914C5B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37A0-4351-9306-9531914C5B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105.18</c:v>
                </c:pt>
                <c:pt idx="1">
                  <c:v>103.34</c:v>
                </c:pt>
                <c:pt idx="2">
                  <c:v>107.25</c:v>
                </c:pt>
                <c:pt idx="3">
                  <c:v>106.36</c:v>
                </c:pt>
                <c:pt idx="4">
                  <c:v>108.38</c:v>
                </c:pt>
              </c:numCache>
            </c:numRef>
          </c:val>
          <c:extLst>
            <c:ext xmlns:c16="http://schemas.microsoft.com/office/drawing/2014/chart" uri="{C3380CC4-5D6E-409C-BE32-E72D297353CC}">
              <c16:uniqueId val="{00000000-307D-4EF2-B8EF-E406447703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307D-4EF2-B8EF-E406447703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38.93</c:v>
                </c:pt>
                <c:pt idx="1">
                  <c:v>40.94</c:v>
                </c:pt>
                <c:pt idx="2">
                  <c:v>42.67</c:v>
                </c:pt>
                <c:pt idx="3">
                  <c:v>44.56</c:v>
                </c:pt>
                <c:pt idx="4">
                  <c:v>46.12</c:v>
                </c:pt>
              </c:numCache>
            </c:numRef>
          </c:val>
          <c:extLst>
            <c:ext xmlns:c16="http://schemas.microsoft.com/office/drawing/2014/chart" uri="{C3380CC4-5D6E-409C-BE32-E72D297353CC}">
              <c16:uniqueId val="{00000000-D67B-42AE-9F20-28C3E41641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D67B-42AE-9F20-28C3E41641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8.51</c:v>
                </c:pt>
                <c:pt idx="1">
                  <c:v>11.86</c:v>
                </c:pt>
                <c:pt idx="2">
                  <c:v>11.82</c:v>
                </c:pt>
                <c:pt idx="3">
                  <c:v>12.82</c:v>
                </c:pt>
                <c:pt idx="4">
                  <c:v>13.56</c:v>
                </c:pt>
              </c:numCache>
            </c:numRef>
          </c:val>
          <c:extLst>
            <c:ext xmlns:c16="http://schemas.microsoft.com/office/drawing/2014/chart" uri="{C3380CC4-5D6E-409C-BE32-E72D297353CC}">
              <c16:uniqueId val="{00000000-4263-4BA2-B77B-C841225ED1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4263-4BA2-B77B-C841225ED1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54-4723-B7CF-72B76DC320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7F54-4723-B7CF-72B76DC320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253.93</c:v>
                </c:pt>
                <c:pt idx="1">
                  <c:v>257.5</c:v>
                </c:pt>
                <c:pt idx="2">
                  <c:v>319.56</c:v>
                </c:pt>
                <c:pt idx="3">
                  <c:v>333.39</c:v>
                </c:pt>
                <c:pt idx="4">
                  <c:v>366.01</c:v>
                </c:pt>
              </c:numCache>
            </c:numRef>
          </c:val>
          <c:extLst>
            <c:ext xmlns:c16="http://schemas.microsoft.com/office/drawing/2014/chart" uri="{C3380CC4-5D6E-409C-BE32-E72D297353CC}">
              <c16:uniqueId val="{00000000-52A4-4392-B511-77B01B295C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52A4-4392-B511-77B01B295C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546.52</c:v>
                </c:pt>
                <c:pt idx="1">
                  <c:v>523.61</c:v>
                </c:pt>
                <c:pt idx="2">
                  <c:v>507.35</c:v>
                </c:pt>
                <c:pt idx="3">
                  <c:v>486.25</c:v>
                </c:pt>
                <c:pt idx="4">
                  <c:v>501.72</c:v>
                </c:pt>
              </c:numCache>
            </c:numRef>
          </c:val>
          <c:extLst>
            <c:ext xmlns:c16="http://schemas.microsoft.com/office/drawing/2014/chart" uri="{C3380CC4-5D6E-409C-BE32-E72D297353CC}">
              <c16:uniqueId val="{00000000-32F2-4C67-8DD4-791CF93F22A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32F2-4C67-8DD4-791CF93F22A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103.78</c:v>
                </c:pt>
                <c:pt idx="1">
                  <c:v>99.38</c:v>
                </c:pt>
                <c:pt idx="2">
                  <c:v>106.07</c:v>
                </c:pt>
                <c:pt idx="3">
                  <c:v>105.34</c:v>
                </c:pt>
                <c:pt idx="4">
                  <c:v>107.79</c:v>
                </c:pt>
              </c:numCache>
            </c:numRef>
          </c:val>
          <c:extLst>
            <c:ext xmlns:c16="http://schemas.microsoft.com/office/drawing/2014/chart" uri="{C3380CC4-5D6E-409C-BE32-E72D297353CC}">
              <c16:uniqueId val="{00000000-1230-419E-8F20-65C18D0A6A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1230-419E-8F20-65C18D0A6A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133.72</c:v>
                </c:pt>
                <c:pt idx="1">
                  <c:v>139.65</c:v>
                </c:pt>
                <c:pt idx="2">
                  <c:v>130.94999999999999</c:v>
                </c:pt>
                <c:pt idx="3">
                  <c:v>132.05000000000001</c:v>
                </c:pt>
                <c:pt idx="4">
                  <c:v>129.09</c:v>
                </c:pt>
              </c:numCache>
            </c:numRef>
          </c:val>
          <c:extLst>
            <c:ext xmlns:c16="http://schemas.microsoft.com/office/drawing/2014/chart" uri="{C3380CC4-5D6E-409C-BE32-E72D297353CC}">
              <c16:uniqueId val="{00000000-589C-41E2-BC79-2ECD255610C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589C-41E2-BC79-2ECD255610C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宮崎県　高原町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4"/>
      <c r="AL8" s="64">
        <f>データ!$R$6</f>
        <v>9423</v>
      </c>
      <c r="AM8" s="64"/>
      <c r="AN8" s="64"/>
      <c r="AO8" s="64"/>
      <c r="AP8" s="64"/>
      <c r="AQ8" s="64"/>
      <c r="AR8" s="64"/>
      <c r="AS8" s="64"/>
      <c r="AT8" s="60">
        <f>データ!$S$6</f>
        <v>85.39</v>
      </c>
      <c r="AU8" s="61"/>
      <c r="AV8" s="61"/>
      <c r="AW8" s="61"/>
      <c r="AX8" s="61"/>
      <c r="AY8" s="61"/>
      <c r="AZ8" s="61"/>
      <c r="BA8" s="61"/>
      <c r="BB8" s="63">
        <f>データ!$T$6</f>
        <v>110.35</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58.88</v>
      </c>
      <c r="J10" s="61"/>
      <c r="K10" s="61"/>
      <c r="L10" s="61"/>
      <c r="M10" s="61"/>
      <c r="N10" s="61"/>
      <c r="O10" s="62"/>
      <c r="P10" s="63">
        <f>データ!$P$6</f>
        <v>99.34</v>
      </c>
      <c r="Q10" s="63"/>
      <c r="R10" s="63"/>
      <c r="S10" s="63"/>
      <c r="T10" s="63"/>
      <c r="U10" s="63"/>
      <c r="V10" s="63"/>
      <c r="W10" s="64">
        <f>データ!$Q$6</f>
        <v>2840</v>
      </c>
      <c r="X10" s="64"/>
      <c r="Y10" s="64"/>
      <c r="Z10" s="64"/>
      <c r="AA10" s="64"/>
      <c r="AB10" s="64"/>
      <c r="AC10" s="64"/>
      <c r="AD10" s="2"/>
      <c r="AE10" s="2"/>
      <c r="AF10" s="2"/>
      <c r="AG10" s="2"/>
      <c r="AH10" s="4"/>
      <c r="AI10" s="4"/>
      <c r="AJ10" s="4"/>
      <c r="AK10" s="4"/>
      <c r="AL10" s="64">
        <f>データ!$U$6</f>
        <v>9272</v>
      </c>
      <c r="AM10" s="64"/>
      <c r="AN10" s="64"/>
      <c r="AO10" s="64"/>
      <c r="AP10" s="64"/>
      <c r="AQ10" s="64"/>
      <c r="AR10" s="64"/>
      <c r="AS10" s="64"/>
      <c r="AT10" s="60">
        <f>データ!$V$6</f>
        <v>51.6</v>
      </c>
      <c r="AU10" s="61"/>
      <c r="AV10" s="61"/>
      <c r="AW10" s="61"/>
      <c r="AX10" s="61"/>
      <c r="AY10" s="61"/>
      <c r="AZ10" s="61"/>
      <c r="BA10" s="61"/>
      <c r="BB10" s="63">
        <f>データ!$W$6</f>
        <v>179.69</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104</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100" t="s">
        <v>105</v>
      </c>
      <c r="BM47" s="101"/>
      <c r="BN47" s="101"/>
      <c r="BO47" s="101"/>
      <c r="BP47" s="101"/>
      <c r="BQ47" s="101"/>
      <c r="BR47" s="101"/>
      <c r="BS47" s="101"/>
      <c r="BT47" s="101"/>
      <c r="BU47" s="101"/>
      <c r="BV47" s="101"/>
      <c r="BW47" s="101"/>
      <c r="BX47" s="101"/>
      <c r="BY47" s="101"/>
      <c r="BZ47" s="10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100"/>
      <c r="BM48" s="101"/>
      <c r="BN48" s="101"/>
      <c r="BO48" s="101"/>
      <c r="BP48" s="101"/>
      <c r="BQ48" s="101"/>
      <c r="BR48" s="101"/>
      <c r="BS48" s="101"/>
      <c r="BT48" s="101"/>
      <c r="BU48" s="101"/>
      <c r="BV48" s="101"/>
      <c r="BW48" s="101"/>
      <c r="BX48" s="101"/>
      <c r="BY48" s="101"/>
      <c r="BZ48" s="10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100"/>
      <c r="BM49" s="101"/>
      <c r="BN49" s="101"/>
      <c r="BO49" s="101"/>
      <c r="BP49" s="101"/>
      <c r="BQ49" s="101"/>
      <c r="BR49" s="101"/>
      <c r="BS49" s="101"/>
      <c r="BT49" s="101"/>
      <c r="BU49" s="101"/>
      <c r="BV49" s="101"/>
      <c r="BW49" s="101"/>
      <c r="BX49" s="101"/>
      <c r="BY49" s="101"/>
      <c r="BZ49" s="10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100"/>
      <c r="BM50" s="101"/>
      <c r="BN50" s="101"/>
      <c r="BO50" s="101"/>
      <c r="BP50" s="101"/>
      <c r="BQ50" s="101"/>
      <c r="BR50" s="101"/>
      <c r="BS50" s="101"/>
      <c r="BT50" s="101"/>
      <c r="BU50" s="101"/>
      <c r="BV50" s="101"/>
      <c r="BW50" s="101"/>
      <c r="BX50" s="101"/>
      <c r="BY50" s="101"/>
      <c r="BZ50" s="10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100"/>
      <c r="BM51" s="101"/>
      <c r="BN51" s="101"/>
      <c r="BO51" s="101"/>
      <c r="BP51" s="101"/>
      <c r="BQ51" s="101"/>
      <c r="BR51" s="101"/>
      <c r="BS51" s="101"/>
      <c r="BT51" s="101"/>
      <c r="BU51" s="101"/>
      <c r="BV51" s="101"/>
      <c r="BW51" s="101"/>
      <c r="BX51" s="101"/>
      <c r="BY51" s="101"/>
      <c r="BZ51" s="10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100"/>
      <c r="BM52" s="101"/>
      <c r="BN52" s="101"/>
      <c r="BO52" s="101"/>
      <c r="BP52" s="101"/>
      <c r="BQ52" s="101"/>
      <c r="BR52" s="101"/>
      <c r="BS52" s="101"/>
      <c r="BT52" s="101"/>
      <c r="BU52" s="101"/>
      <c r="BV52" s="101"/>
      <c r="BW52" s="101"/>
      <c r="BX52" s="101"/>
      <c r="BY52" s="101"/>
      <c r="BZ52" s="10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100"/>
      <c r="BM53" s="101"/>
      <c r="BN53" s="101"/>
      <c r="BO53" s="101"/>
      <c r="BP53" s="101"/>
      <c r="BQ53" s="101"/>
      <c r="BR53" s="101"/>
      <c r="BS53" s="101"/>
      <c r="BT53" s="101"/>
      <c r="BU53" s="101"/>
      <c r="BV53" s="101"/>
      <c r="BW53" s="101"/>
      <c r="BX53" s="101"/>
      <c r="BY53" s="101"/>
      <c r="BZ53" s="10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100"/>
      <c r="BM54" s="101"/>
      <c r="BN54" s="101"/>
      <c r="BO54" s="101"/>
      <c r="BP54" s="101"/>
      <c r="BQ54" s="101"/>
      <c r="BR54" s="101"/>
      <c r="BS54" s="101"/>
      <c r="BT54" s="101"/>
      <c r="BU54" s="101"/>
      <c r="BV54" s="101"/>
      <c r="BW54" s="101"/>
      <c r="BX54" s="101"/>
      <c r="BY54" s="101"/>
      <c r="BZ54" s="10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100"/>
      <c r="BM55" s="101"/>
      <c r="BN55" s="101"/>
      <c r="BO55" s="101"/>
      <c r="BP55" s="101"/>
      <c r="BQ55" s="101"/>
      <c r="BR55" s="101"/>
      <c r="BS55" s="101"/>
      <c r="BT55" s="101"/>
      <c r="BU55" s="101"/>
      <c r="BV55" s="101"/>
      <c r="BW55" s="101"/>
      <c r="BX55" s="101"/>
      <c r="BY55" s="101"/>
      <c r="BZ55" s="10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100"/>
      <c r="BM56" s="101"/>
      <c r="BN56" s="101"/>
      <c r="BO56" s="101"/>
      <c r="BP56" s="101"/>
      <c r="BQ56" s="101"/>
      <c r="BR56" s="101"/>
      <c r="BS56" s="101"/>
      <c r="BT56" s="101"/>
      <c r="BU56" s="101"/>
      <c r="BV56" s="101"/>
      <c r="BW56" s="101"/>
      <c r="BX56" s="101"/>
      <c r="BY56" s="101"/>
      <c r="BZ56" s="10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100"/>
      <c r="BM57" s="101"/>
      <c r="BN57" s="101"/>
      <c r="BO57" s="101"/>
      <c r="BP57" s="101"/>
      <c r="BQ57" s="101"/>
      <c r="BR57" s="101"/>
      <c r="BS57" s="101"/>
      <c r="BT57" s="101"/>
      <c r="BU57" s="101"/>
      <c r="BV57" s="101"/>
      <c r="BW57" s="101"/>
      <c r="BX57" s="101"/>
      <c r="BY57" s="101"/>
      <c r="BZ57" s="10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100"/>
      <c r="BM58" s="101"/>
      <c r="BN58" s="101"/>
      <c r="BO58" s="101"/>
      <c r="BP58" s="101"/>
      <c r="BQ58" s="101"/>
      <c r="BR58" s="101"/>
      <c r="BS58" s="101"/>
      <c r="BT58" s="101"/>
      <c r="BU58" s="101"/>
      <c r="BV58" s="101"/>
      <c r="BW58" s="101"/>
      <c r="BX58" s="101"/>
      <c r="BY58" s="101"/>
      <c r="BZ58" s="10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100"/>
      <c r="BM59" s="101"/>
      <c r="BN59" s="101"/>
      <c r="BO59" s="101"/>
      <c r="BP59" s="101"/>
      <c r="BQ59" s="101"/>
      <c r="BR59" s="101"/>
      <c r="BS59" s="101"/>
      <c r="BT59" s="101"/>
      <c r="BU59" s="101"/>
      <c r="BV59" s="101"/>
      <c r="BW59" s="101"/>
      <c r="BX59" s="101"/>
      <c r="BY59" s="101"/>
      <c r="BZ59" s="102"/>
    </row>
    <row r="60" spans="1:78" ht="13.5" customHeight="1" x14ac:dyDescent="0.2">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100"/>
      <c r="BM60" s="101"/>
      <c r="BN60" s="101"/>
      <c r="BO60" s="101"/>
      <c r="BP60" s="101"/>
      <c r="BQ60" s="101"/>
      <c r="BR60" s="101"/>
      <c r="BS60" s="101"/>
      <c r="BT60" s="101"/>
      <c r="BU60" s="101"/>
      <c r="BV60" s="101"/>
      <c r="BW60" s="101"/>
      <c r="BX60" s="101"/>
      <c r="BY60" s="101"/>
      <c r="BZ60" s="102"/>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100"/>
      <c r="BM61" s="101"/>
      <c r="BN61" s="101"/>
      <c r="BO61" s="101"/>
      <c r="BP61" s="101"/>
      <c r="BQ61" s="101"/>
      <c r="BR61" s="101"/>
      <c r="BS61" s="101"/>
      <c r="BT61" s="101"/>
      <c r="BU61" s="101"/>
      <c r="BV61" s="101"/>
      <c r="BW61" s="101"/>
      <c r="BX61" s="101"/>
      <c r="BY61" s="101"/>
      <c r="BZ61" s="10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100"/>
      <c r="BM62" s="101"/>
      <c r="BN62" s="101"/>
      <c r="BO62" s="101"/>
      <c r="BP62" s="101"/>
      <c r="BQ62" s="101"/>
      <c r="BR62" s="101"/>
      <c r="BS62" s="101"/>
      <c r="BT62" s="101"/>
      <c r="BU62" s="101"/>
      <c r="BV62" s="101"/>
      <c r="BW62" s="101"/>
      <c r="BX62" s="101"/>
      <c r="BY62" s="101"/>
      <c r="BZ62" s="10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100"/>
      <c r="BM63" s="101"/>
      <c r="BN63" s="101"/>
      <c r="BO63" s="101"/>
      <c r="BP63" s="101"/>
      <c r="BQ63" s="101"/>
      <c r="BR63" s="101"/>
      <c r="BS63" s="101"/>
      <c r="BT63" s="101"/>
      <c r="BU63" s="101"/>
      <c r="BV63" s="101"/>
      <c r="BW63" s="101"/>
      <c r="BX63" s="101"/>
      <c r="BY63" s="101"/>
      <c r="BZ63" s="10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106</v>
      </c>
      <c r="BM66" s="89"/>
      <c r="BN66" s="89"/>
      <c r="BO66" s="89"/>
      <c r="BP66" s="89"/>
      <c r="BQ66" s="89"/>
      <c r="BR66" s="89"/>
      <c r="BS66" s="89"/>
      <c r="BT66" s="89"/>
      <c r="BU66" s="89"/>
      <c r="BV66" s="89"/>
      <c r="BW66" s="89"/>
      <c r="BX66" s="89"/>
      <c r="BY66" s="89"/>
      <c r="BZ66" s="90"/>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7"/>
      <c r="BM82" s="98"/>
      <c r="BN82" s="98"/>
      <c r="BO82" s="98"/>
      <c r="BP82" s="98"/>
      <c r="BQ82" s="98"/>
      <c r="BR82" s="98"/>
      <c r="BS82" s="98"/>
      <c r="BT82" s="98"/>
      <c r="BU82" s="98"/>
      <c r="BV82" s="98"/>
      <c r="BW82" s="98"/>
      <c r="BX82" s="98"/>
      <c r="BY82" s="98"/>
      <c r="BZ82" s="99"/>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w7qUYvHrXlmA/H+MoOk/kxwwNYs4RoIPEYn9jAyydWJcDs5FxT9e00RjafWMifVNfumRjjzs3dH3NwCvm47Tg==" saltValue="nYPs2jUlT4zgBMM0m24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27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9" t="s">
        <v>52</v>
      </c>
      <c r="B4" s="31"/>
      <c r="C4" s="31"/>
      <c r="D4" s="31"/>
      <c r="E4" s="31"/>
      <c r="F4" s="31"/>
      <c r="G4" s="31"/>
      <c r="H4" s="84"/>
      <c r="I4" s="85"/>
      <c r="J4" s="85"/>
      <c r="K4" s="85"/>
      <c r="L4" s="85"/>
      <c r="M4" s="85"/>
      <c r="N4" s="85"/>
      <c r="O4" s="85"/>
      <c r="P4" s="85"/>
      <c r="Q4" s="85"/>
      <c r="R4" s="85"/>
      <c r="S4" s="85"/>
      <c r="T4" s="85"/>
      <c r="U4" s="85"/>
      <c r="V4" s="85"/>
      <c r="W4" s="86"/>
      <c r="X4" s="80" t="s">
        <v>53</v>
      </c>
      <c r="Y4" s="80"/>
      <c r="Z4" s="80"/>
      <c r="AA4" s="80"/>
      <c r="AB4" s="80"/>
      <c r="AC4" s="80"/>
      <c r="AD4" s="80"/>
      <c r="AE4" s="80"/>
      <c r="AF4" s="80"/>
      <c r="AG4" s="80"/>
      <c r="AH4" s="80"/>
      <c r="AI4" s="80" t="s">
        <v>54</v>
      </c>
      <c r="AJ4" s="80"/>
      <c r="AK4" s="80"/>
      <c r="AL4" s="80"/>
      <c r="AM4" s="80"/>
      <c r="AN4" s="80"/>
      <c r="AO4" s="80"/>
      <c r="AP4" s="80"/>
      <c r="AQ4" s="80"/>
      <c r="AR4" s="80"/>
      <c r="AS4" s="80"/>
      <c r="AT4" s="80" t="s">
        <v>55</v>
      </c>
      <c r="AU4" s="80"/>
      <c r="AV4" s="80"/>
      <c r="AW4" s="80"/>
      <c r="AX4" s="80"/>
      <c r="AY4" s="80"/>
      <c r="AZ4" s="80"/>
      <c r="BA4" s="80"/>
      <c r="BB4" s="80"/>
      <c r="BC4" s="80"/>
      <c r="BD4" s="80"/>
      <c r="BE4" s="80" t="s">
        <v>56</v>
      </c>
      <c r="BF4" s="80"/>
      <c r="BG4" s="80"/>
      <c r="BH4" s="80"/>
      <c r="BI4" s="80"/>
      <c r="BJ4" s="80"/>
      <c r="BK4" s="80"/>
      <c r="BL4" s="80"/>
      <c r="BM4" s="80"/>
      <c r="BN4" s="80"/>
      <c r="BO4" s="80"/>
      <c r="BP4" s="80" t="s">
        <v>57</v>
      </c>
      <c r="BQ4" s="80"/>
      <c r="BR4" s="80"/>
      <c r="BS4" s="80"/>
      <c r="BT4" s="80"/>
      <c r="BU4" s="80"/>
      <c r="BV4" s="80"/>
      <c r="BW4" s="80"/>
      <c r="BX4" s="80"/>
      <c r="BY4" s="80"/>
      <c r="BZ4" s="80"/>
      <c r="CA4" s="80" t="s">
        <v>58</v>
      </c>
      <c r="CB4" s="80"/>
      <c r="CC4" s="80"/>
      <c r="CD4" s="80"/>
      <c r="CE4" s="80"/>
      <c r="CF4" s="80"/>
      <c r="CG4" s="80"/>
      <c r="CH4" s="80"/>
      <c r="CI4" s="80"/>
      <c r="CJ4" s="80"/>
      <c r="CK4" s="80"/>
      <c r="CL4" s="80" t="s">
        <v>59</v>
      </c>
      <c r="CM4" s="80"/>
      <c r="CN4" s="80"/>
      <c r="CO4" s="80"/>
      <c r="CP4" s="80"/>
      <c r="CQ4" s="80"/>
      <c r="CR4" s="80"/>
      <c r="CS4" s="80"/>
      <c r="CT4" s="80"/>
      <c r="CU4" s="80"/>
      <c r="CV4" s="80"/>
      <c r="CW4" s="80" t="s">
        <v>60</v>
      </c>
      <c r="CX4" s="80"/>
      <c r="CY4" s="80"/>
      <c r="CZ4" s="80"/>
      <c r="DA4" s="80"/>
      <c r="DB4" s="80"/>
      <c r="DC4" s="80"/>
      <c r="DD4" s="80"/>
      <c r="DE4" s="80"/>
      <c r="DF4" s="80"/>
      <c r="DG4" s="80"/>
      <c r="DH4" s="80" t="s">
        <v>61</v>
      </c>
      <c r="DI4" s="80"/>
      <c r="DJ4" s="80"/>
      <c r="DK4" s="80"/>
      <c r="DL4" s="80"/>
      <c r="DM4" s="80"/>
      <c r="DN4" s="80"/>
      <c r="DO4" s="80"/>
      <c r="DP4" s="80"/>
      <c r="DQ4" s="80"/>
      <c r="DR4" s="80"/>
      <c r="DS4" s="80" t="s">
        <v>62</v>
      </c>
      <c r="DT4" s="80"/>
      <c r="DU4" s="80"/>
      <c r="DV4" s="80"/>
      <c r="DW4" s="80"/>
      <c r="DX4" s="80"/>
      <c r="DY4" s="80"/>
      <c r="DZ4" s="80"/>
      <c r="EA4" s="80"/>
      <c r="EB4" s="80"/>
      <c r="EC4" s="80"/>
      <c r="ED4" s="80" t="s">
        <v>63</v>
      </c>
      <c r="EE4" s="80"/>
      <c r="EF4" s="80"/>
      <c r="EG4" s="80"/>
      <c r="EH4" s="80"/>
      <c r="EI4" s="80"/>
      <c r="EJ4" s="80"/>
      <c r="EK4" s="80"/>
      <c r="EL4" s="80"/>
      <c r="EM4" s="80"/>
      <c r="EN4" s="8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2018</v>
      </c>
      <c r="C6" s="34">
        <f t="shared" ref="C6:W6" si="3">C7</f>
        <v>453617</v>
      </c>
      <c r="D6" s="34">
        <f t="shared" si="3"/>
        <v>46</v>
      </c>
      <c r="E6" s="34">
        <f t="shared" si="3"/>
        <v>1</v>
      </c>
      <c r="F6" s="34">
        <f t="shared" si="3"/>
        <v>0</v>
      </c>
      <c r="G6" s="34">
        <f t="shared" si="3"/>
        <v>1</v>
      </c>
      <c r="H6" s="34" t="str">
        <f t="shared" si="3"/>
        <v>宮崎県　高原町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58.88</v>
      </c>
      <c r="P6" s="35">
        <f t="shared" si="3"/>
        <v>99.34</v>
      </c>
      <c r="Q6" s="35">
        <f t="shared" si="3"/>
        <v>2840</v>
      </c>
      <c r="R6" s="35">
        <f t="shared" si="3"/>
        <v>9423</v>
      </c>
      <c r="S6" s="35">
        <f t="shared" si="3"/>
        <v>85.39</v>
      </c>
      <c r="T6" s="35">
        <f t="shared" si="3"/>
        <v>110.35</v>
      </c>
      <c r="U6" s="35">
        <f t="shared" si="3"/>
        <v>9272</v>
      </c>
      <c r="V6" s="35">
        <f t="shared" si="3"/>
        <v>51.6</v>
      </c>
      <c r="W6" s="35">
        <f t="shared" si="3"/>
        <v>179.69</v>
      </c>
      <c r="X6" s="36">
        <f>IF(X7="",NA(),X7)</f>
        <v>105.18</v>
      </c>
      <c r="Y6" s="36">
        <f t="shared" ref="Y6:AG6" si="4">IF(Y7="",NA(),Y7)</f>
        <v>103.34</v>
      </c>
      <c r="Z6" s="36">
        <f t="shared" si="4"/>
        <v>107.25</v>
      </c>
      <c r="AA6" s="36">
        <f t="shared" si="4"/>
        <v>106.36</v>
      </c>
      <c r="AB6" s="36">
        <f t="shared" si="4"/>
        <v>108.38</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253.93</v>
      </c>
      <c r="AU6" s="36">
        <f t="shared" ref="AU6:BC6" si="6">IF(AU7="",NA(),AU7)</f>
        <v>257.5</v>
      </c>
      <c r="AV6" s="36">
        <f t="shared" si="6"/>
        <v>319.56</v>
      </c>
      <c r="AW6" s="36">
        <f t="shared" si="6"/>
        <v>333.39</v>
      </c>
      <c r="AX6" s="36">
        <f t="shared" si="6"/>
        <v>366.01</v>
      </c>
      <c r="AY6" s="36">
        <f t="shared" si="6"/>
        <v>434.72</v>
      </c>
      <c r="AZ6" s="36">
        <f t="shared" si="6"/>
        <v>416.14</v>
      </c>
      <c r="BA6" s="36">
        <f t="shared" si="6"/>
        <v>371.89</v>
      </c>
      <c r="BB6" s="36">
        <f t="shared" si="6"/>
        <v>293.23</v>
      </c>
      <c r="BC6" s="36">
        <f t="shared" si="6"/>
        <v>300.14</v>
      </c>
      <c r="BD6" s="35" t="str">
        <f>IF(BD7="","",IF(BD7="-","【-】","【"&amp;SUBSTITUTE(TEXT(BD7,"#,##0.00"),"-","△")&amp;"】"))</f>
        <v>【261.93】</v>
      </c>
      <c r="BE6" s="36">
        <f>IF(BE7="",NA(),BE7)</f>
        <v>546.52</v>
      </c>
      <c r="BF6" s="36">
        <f t="shared" ref="BF6:BN6" si="7">IF(BF7="",NA(),BF7)</f>
        <v>523.61</v>
      </c>
      <c r="BG6" s="36">
        <f t="shared" si="7"/>
        <v>507.35</v>
      </c>
      <c r="BH6" s="36">
        <f t="shared" si="7"/>
        <v>486.25</v>
      </c>
      <c r="BI6" s="36">
        <f t="shared" si="7"/>
        <v>501.72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103.78</v>
      </c>
      <c r="BQ6" s="36">
        <f t="shared" ref="BQ6:BY6" si="8">IF(BQ7="",NA(),BQ7)</f>
        <v>99.38</v>
      </c>
      <c r="BR6" s="36">
        <f t="shared" si="8"/>
        <v>106.07</v>
      </c>
      <c r="BS6" s="36">
        <f t="shared" si="8"/>
        <v>105.34</v>
      </c>
      <c r="BT6" s="36">
        <f t="shared" si="8"/>
        <v>107.79</v>
      </c>
      <c r="BU6" s="36">
        <f t="shared" si="8"/>
        <v>93.66</v>
      </c>
      <c r="BV6" s="36">
        <f t="shared" si="8"/>
        <v>92.76</v>
      </c>
      <c r="BW6" s="36">
        <f t="shared" si="8"/>
        <v>93.28</v>
      </c>
      <c r="BX6" s="36">
        <f t="shared" si="8"/>
        <v>87.51</v>
      </c>
      <c r="BY6" s="36">
        <f t="shared" si="8"/>
        <v>84.77</v>
      </c>
      <c r="BZ6" s="35" t="str">
        <f>IF(BZ7="","",IF(BZ7="-","【-】","【"&amp;SUBSTITUTE(TEXT(BZ7,"#,##0.00"),"-","△")&amp;"】"))</f>
        <v>【103.91】</v>
      </c>
      <c r="CA6" s="36">
        <f>IF(CA7="",NA(),CA7)</f>
        <v>133.72</v>
      </c>
      <c r="CB6" s="36">
        <f t="shared" ref="CB6:CJ6" si="9">IF(CB7="",NA(),CB7)</f>
        <v>139.65</v>
      </c>
      <c r="CC6" s="36">
        <f t="shared" si="9"/>
        <v>130.94999999999999</v>
      </c>
      <c r="CD6" s="36">
        <f t="shared" si="9"/>
        <v>132.05000000000001</v>
      </c>
      <c r="CE6" s="36">
        <f t="shared" si="9"/>
        <v>129.09</v>
      </c>
      <c r="CF6" s="36">
        <f t="shared" si="9"/>
        <v>208.21</v>
      </c>
      <c r="CG6" s="36">
        <f t="shared" si="9"/>
        <v>208.67</v>
      </c>
      <c r="CH6" s="36">
        <f t="shared" si="9"/>
        <v>208.29</v>
      </c>
      <c r="CI6" s="36">
        <f t="shared" si="9"/>
        <v>218.42</v>
      </c>
      <c r="CJ6" s="36">
        <f t="shared" si="9"/>
        <v>227.27</v>
      </c>
      <c r="CK6" s="35" t="str">
        <f>IF(CK7="","",IF(CK7="-","【-】","【"&amp;SUBSTITUTE(TEXT(CK7,"#,##0.00"),"-","△")&amp;"】"))</f>
        <v>【167.11】</v>
      </c>
      <c r="CL6" s="36">
        <f>IF(CL7="",NA(),CL7)</f>
        <v>67.44</v>
      </c>
      <c r="CM6" s="36">
        <f t="shared" ref="CM6:CU6" si="10">IF(CM7="",NA(),CM7)</f>
        <v>67.989999999999995</v>
      </c>
      <c r="CN6" s="36">
        <f t="shared" si="10"/>
        <v>67.48</v>
      </c>
      <c r="CO6" s="36">
        <f t="shared" si="10"/>
        <v>68.209999999999994</v>
      </c>
      <c r="CP6" s="36">
        <f t="shared" si="10"/>
        <v>66.819999999999993</v>
      </c>
      <c r="CQ6" s="36">
        <f t="shared" si="10"/>
        <v>49.22</v>
      </c>
      <c r="CR6" s="36">
        <f t="shared" si="10"/>
        <v>49.08</v>
      </c>
      <c r="CS6" s="36">
        <f t="shared" si="10"/>
        <v>49.32</v>
      </c>
      <c r="CT6" s="36">
        <f t="shared" si="10"/>
        <v>50.24</v>
      </c>
      <c r="CU6" s="36">
        <f t="shared" si="10"/>
        <v>50.29</v>
      </c>
      <c r="CV6" s="35" t="str">
        <f>IF(CV7="","",IF(CV7="-","【-】","【"&amp;SUBSTITUTE(TEXT(CV7,"#,##0.00"),"-","△")&amp;"】"))</f>
        <v>【60.27】</v>
      </c>
      <c r="CW6" s="36">
        <f>IF(CW7="",NA(),CW7)</f>
        <v>77.040000000000006</v>
      </c>
      <c r="CX6" s="36">
        <f t="shared" ref="CX6:DF6" si="11">IF(CX7="",NA(),CX7)</f>
        <v>76.45</v>
      </c>
      <c r="CY6" s="36">
        <f t="shared" si="11"/>
        <v>77.09</v>
      </c>
      <c r="CZ6" s="36">
        <f t="shared" si="11"/>
        <v>76.7</v>
      </c>
      <c r="DA6" s="36">
        <f t="shared" si="11"/>
        <v>76.61</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38.93</v>
      </c>
      <c r="DI6" s="36">
        <f t="shared" ref="DI6:DQ6" si="12">IF(DI7="",NA(),DI7)</f>
        <v>40.94</v>
      </c>
      <c r="DJ6" s="36">
        <f t="shared" si="12"/>
        <v>42.67</v>
      </c>
      <c r="DK6" s="36">
        <f t="shared" si="12"/>
        <v>44.56</v>
      </c>
      <c r="DL6" s="36">
        <f t="shared" si="12"/>
        <v>46.12</v>
      </c>
      <c r="DM6" s="36">
        <f t="shared" si="12"/>
        <v>46.12</v>
      </c>
      <c r="DN6" s="36">
        <f t="shared" si="12"/>
        <v>47.44</v>
      </c>
      <c r="DO6" s="36">
        <f t="shared" si="12"/>
        <v>48.3</v>
      </c>
      <c r="DP6" s="36">
        <f t="shared" si="12"/>
        <v>45.14</v>
      </c>
      <c r="DQ6" s="36">
        <f t="shared" si="12"/>
        <v>45.85</v>
      </c>
      <c r="DR6" s="35" t="str">
        <f>IF(DR7="","",IF(DR7="-","【-】","【"&amp;SUBSTITUTE(TEXT(DR7,"#,##0.00"),"-","△")&amp;"】"))</f>
        <v>【48.85】</v>
      </c>
      <c r="DS6" s="36">
        <f>IF(DS7="",NA(),DS7)</f>
        <v>8.51</v>
      </c>
      <c r="DT6" s="36">
        <f t="shared" ref="DT6:EB6" si="13">IF(DT7="",NA(),DT7)</f>
        <v>11.86</v>
      </c>
      <c r="DU6" s="36">
        <f t="shared" si="13"/>
        <v>11.82</v>
      </c>
      <c r="DV6" s="36">
        <f t="shared" si="13"/>
        <v>12.82</v>
      </c>
      <c r="DW6" s="36">
        <f t="shared" si="13"/>
        <v>13.56</v>
      </c>
      <c r="DX6" s="36">
        <f t="shared" si="13"/>
        <v>9.86</v>
      </c>
      <c r="DY6" s="36">
        <f t="shared" si="13"/>
        <v>11.16</v>
      </c>
      <c r="DZ6" s="36">
        <f t="shared" si="13"/>
        <v>12.43</v>
      </c>
      <c r="EA6" s="36">
        <f t="shared" si="13"/>
        <v>13.58</v>
      </c>
      <c r="EB6" s="36">
        <f t="shared" si="13"/>
        <v>14.13</v>
      </c>
      <c r="EC6" s="35" t="str">
        <f>IF(EC7="","",IF(EC7="-","【-】","【"&amp;SUBSTITUTE(TEXT(EC7,"#,##0.00"),"-","△")&amp;"】"))</f>
        <v>【17.80】</v>
      </c>
      <c r="ED6" s="36">
        <f>IF(ED7="",NA(),ED7)</f>
        <v>0.39</v>
      </c>
      <c r="EE6" s="36">
        <f t="shared" ref="EE6:EM6" si="14">IF(EE7="",NA(),EE7)</f>
        <v>0.24</v>
      </c>
      <c r="EF6" s="36">
        <f t="shared" si="14"/>
        <v>0.26</v>
      </c>
      <c r="EG6" s="36">
        <f t="shared" si="14"/>
        <v>0.17</v>
      </c>
      <c r="EH6" s="36">
        <f t="shared" si="14"/>
        <v>0.31</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2">
      <c r="A7" s="29"/>
      <c r="B7" s="38">
        <v>2018</v>
      </c>
      <c r="C7" s="38">
        <v>453617</v>
      </c>
      <c r="D7" s="38">
        <v>46</v>
      </c>
      <c r="E7" s="38">
        <v>1</v>
      </c>
      <c r="F7" s="38">
        <v>0</v>
      </c>
      <c r="G7" s="38">
        <v>1</v>
      </c>
      <c r="H7" s="38" t="s">
        <v>92</v>
      </c>
      <c r="I7" s="38" t="s">
        <v>93</v>
      </c>
      <c r="J7" s="38" t="s">
        <v>94</v>
      </c>
      <c r="K7" s="38" t="s">
        <v>95</v>
      </c>
      <c r="L7" s="38" t="s">
        <v>96</v>
      </c>
      <c r="M7" s="38" t="s">
        <v>97</v>
      </c>
      <c r="N7" s="39" t="s">
        <v>98</v>
      </c>
      <c r="O7" s="39">
        <v>58.88</v>
      </c>
      <c r="P7" s="39">
        <v>99.34</v>
      </c>
      <c r="Q7" s="39">
        <v>2840</v>
      </c>
      <c r="R7" s="39">
        <v>9423</v>
      </c>
      <c r="S7" s="39">
        <v>85.39</v>
      </c>
      <c r="T7" s="39">
        <v>110.35</v>
      </c>
      <c r="U7" s="39">
        <v>9272</v>
      </c>
      <c r="V7" s="39">
        <v>51.6</v>
      </c>
      <c r="W7" s="39">
        <v>179.69</v>
      </c>
      <c r="X7" s="39">
        <v>105.18</v>
      </c>
      <c r="Y7" s="39">
        <v>103.34</v>
      </c>
      <c r="Z7" s="39">
        <v>107.25</v>
      </c>
      <c r="AA7" s="39">
        <v>106.36</v>
      </c>
      <c r="AB7" s="39">
        <v>108.38</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253.93</v>
      </c>
      <c r="AU7" s="39">
        <v>257.5</v>
      </c>
      <c r="AV7" s="39">
        <v>319.56</v>
      </c>
      <c r="AW7" s="39">
        <v>333.39</v>
      </c>
      <c r="AX7" s="39">
        <v>366.01</v>
      </c>
      <c r="AY7" s="39">
        <v>434.72</v>
      </c>
      <c r="AZ7" s="39">
        <v>416.14</v>
      </c>
      <c r="BA7" s="39">
        <v>371.89</v>
      </c>
      <c r="BB7" s="39">
        <v>293.23</v>
      </c>
      <c r="BC7" s="39">
        <v>300.14</v>
      </c>
      <c r="BD7" s="39">
        <v>261.93</v>
      </c>
      <c r="BE7" s="39">
        <v>546.52</v>
      </c>
      <c r="BF7" s="39">
        <v>523.61</v>
      </c>
      <c r="BG7" s="39">
        <v>507.35</v>
      </c>
      <c r="BH7" s="39">
        <v>486.25</v>
      </c>
      <c r="BI7" s="39">
        <v>501.72</v>
      </c>
      <c r="BJ7" s="39">
        <v>495.76</v>
      </c>
      <c r="BK7" s="39">
        <v>487.22</v>
      </c>
      <c r="BL7" s="39">
        <v>483.11</v>
      </c>
      <c r="BM7" s="39">
        <v>542.29999999999995</v>
      </c>
      <c r="BN7" s="39">
        <v>566.65</v>
      </c>
      <c r="BO7" s="39">
        <v>270.45999999999998</v>
      </c>
      <c r="BP7" s="39">
        <v>103.78</v>
      </c>
      <c r="BQ7" s="39">
        <v>99.38</v>
      </c>
      <c r="BR7" s="39">
        <v>106.07</v>
      </c>
      <c r="BS7" s="39">
        <v>105.34</v>
      </c>
      <c r="BT7" s="39">
        <v>107.79</v>
      </c>
      <c r="BU7" s="39">
        <v>93.66</v>
      </c>
      <c r="BV7" s="39">
        <v>92.76</v>
      </c>
      <c r="BW7" s="39">
        <v>93.28</v>
      </c>
      <c r="BX7" s="39">
        <v>87.51</v>
      </c>
      <c r="BY7" s="39">
        <v>84.77</v>
      </c>
      <c r="BZ7" s="39">
        <v>103.91</v>
      </c>
      <c r="CA7" s="39">
        <v>133.72</v>
      </c>
      <c r="CB7" s="39">
        <v>139.65</v>
      </c>
      <c r="CC7" s="39">
        <v>130.94999999999999</v>
      </c>
      <c r="CD7" s="39">
        <v>132.05000000000001</v>
      </c>
      <c r="CE7" s="39">
        <v>129.09</v>
      </c>
      <c r="CF7" s="39">
        <v>208.21</v>
      </c>
      <c r="CG7" s="39">
        <v>208.67</v>
      </c>
      <c r="CH7" s="39">
        <v>208.29</v>
      </c>
      <c r="CI7" s="39">
        <v>218.42</v>
      </c>
      <c r="CJ7" s="39">
        <v>227.27</v>
      </c>
      <c r="CK7" s="39">
        <v>167.11</v>
      </c>
      <c r="CL7" s="39">
        <v>67.44</v>
      </c>
      <c r="CM7" s="39">
        <v>67.989999999999995</v>
      </c>
      <c r="CN7" s="39">
        <v>67.48</v>
      </c>
      <c r="CO7" s="39">
        <v>68.209999999999994</v>
      </c>
      <c r="CP7" s="39">
        <v>66.819999999999993</v>
      </c>
      <c r="CQ7" s="39">
        <v>49.22</v>
      </c>
      <c r="CR7" s="39">
        <v>49.08</v>
      </c>
      <c r="CS7" s="39">
        <v>49.32</v>
      </c>
      <c r="CT7" s="39">
        <v>50.24</v>
      </c>
      <c r="CU7" s="39">
        <v>50.29</v>
      </c>
      <c r="CV7" s="39">
        <v>60.27</v>
      </c>
      <c r="CW7" s="39">
        <v>77.040000000000006</v>
      </c>
      <c r="CX7" s="39">
        <v>76.45</v>
      </c>
      <c r="CY7" s="39">
        <v>77.09</v>
      </c>
      <c r="CZ7" s="39">
        <v>76.7</v>
      </c>
      <c r="DA7" s="39">
        <v>76.61</v>
      </c>
      <c r="DB7" s="39">
        <v>79.48</v>
      </c>
      <c r="DC7" s="39">
        <v>79.3</v>
      </c>
      <c r="DD7" s="39">
        <v>79.34</v>
      </c>
      <c r="DE7" s="39">
        <v>78.650000000000006</v>
      </c>
      <c r="DF7" s="39">
        <v>77.73</v>
      </c>
      <c r="DG7" s="39">
        <v>89.92</v>
      </c>
      <c r="DH7" s="39">
        <v>38.93</v>
      </c>
      <c r="DI7" s="39">
        <v>40.94</v>
      </c>
      <c r="DJ7" s="39">
        <v>42.67</v>
      </c>
      <c r="DK7" s="39">
        <v>44.56</v>
      </c>
      <c r="DL7" s="39">
        <v>46.12</v>
      </c>
      <c r="DM7" s="39">
        <v>46.12</v>
      </c>
      <c r="DN7" s="39">
        <v>47.44</v>
      </c>
      <c r="DO7" s="39">
        <v>48.3</v>
      </c>
      <c r="DP7" s="39">
        <v>45.14</v>
      </c>
      <c r="DQ7" s="39">
        <v>45.85</v>
      </c>
      <c r="DR7" s="39">
        <v>48.85</v>
      </c>
      <c r="DS7" s="39">
        <v>8.51</v>
      </c>
      <c r="DT7" s="39">
        <v>11.86</v>
      </c>
      <c r="DU7" s="39">
        <v>11.82</v>
      </c>
      <c r="DV7" s="39">
        <v>12.82</v>
      </c>
      <c r="DW7" s="39">
        <v>13.56</v>
      </c>
      <c r="DX7" s="39">
        <v>9.86</v>
      </c>
      <c r="DY7" s="39">
        <v>11.16</v>
      </c>
      <c r="DZ7" s="39">
        <v>12.43</v>
      </c>
      <c r="EA7" s="39">
        <v>13.58</v>
      </c>
      <c r="EB7" s="39">
        <v>14.13</v>
      </c>
      <c r="EC7" s="39">
        <v>17.8</v>
      </c>
      <c r="ED7" s="39">
        <v>0.39</v>
      </c>
      <c r="EE7" s="39">
        <v>0.24</v>
      </c>
      <c r="EF7" s="39">
        <v>0.26</v>
      </c>
      <c r="EG7" s="39">
        <v>0.17</v>
      </c>
      <c r="EH7" s="39">
        <v>0.31</v>
      </c>
      <c r="EI7" s="39">
        <v>0.56000000000000005</v>
      </c>
      <c r="EJ7" s="39">
        <v>0.65</v>
      </c>
      <c r="EK7" s="39">
        <v>0.46</v>
      </c>
      <c r="EL7" s="39">
        <v>0.44</v>
      </c>
      <c r="EM7" s="39">
        <v>0.52</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2020-02-28T01:31:27Z</cp:lastPrinted>
  <dcterms:created xsi:type="dcterms:W3CDTF">2019-12-05T04:31:18Z</dcterms:created>
  <dcterms:modified xsi:type="dcterms:W3CDTF">2020-03-04T01:42:17Z</dcterms:modified>
  <cp:category/>
</cp:coreProperties>
</file>