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01【法適用】上水道事業\"/>
    </mc:Choice>
  </mc:AlternateContent>
  <xr:revisionPtr revIDLastSave="0" documentId="13_ncr:1_{FAD18DAF-3C7B-4945-A2FC-7D69A273CDCF}" xr6:coauthVersionLast="45" xr6:coauthVersionMax="45" xr10:uidLastSave="{00000000-0000-0000-0000-000000000000}"/>
  <workbookProtection workbookAlgorithmName="SHA-512" workbookHashValue="D3FNr+YlFCMcV1AAcfvGkGqGZdJl6yGIQP/U7EQodJ9gqIOfC5otOzZTADRxPKHQJGTKr01wJqa2uD/jfuD+Lw==" workbookSaltValue="dHwHgk3MAdU4zpuLcIs1gg=="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<sst xmlns="http://schemas.openxmlformats.org/spreadsheetml/2006/main" count="264" uniqueCount="108">
  <si>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</si>
  <si>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</si>
  <si>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</si>
  <si>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</si>
  <si>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</si>
  <si>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</si>
  <si>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</si>
  <si>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</si>
  <si>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</si>
  <si>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</si>
  <si>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</si>
  <si>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</si>
  <si>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</si>
  <si>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</si>
  <si>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</si>
  <si>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</si>
  <si>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</si>
  <si>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</si>
  <si>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</si>
  <si>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</si>
  <si>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</si>
  <si>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</si>
  <si>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</si>
  <si>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</si>
  <si>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</si>
  <si>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</si>
  <si>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</si>
  <si>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</si>
  <si>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</si>
  <si>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</si>
  <si>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</si>
  <si>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</si>
  <si>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</si>
  <si>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</si>
  <si>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</si>
  <si>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</si>
  <si>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</si>
  <si>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</si>
  <si>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</si>
  <si>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</si>
  <si>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</si>
  <si>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</si>
  <si>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</si>
  <si>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</si>
  <si>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</si>
  <si>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</si>
  <si>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</si>
  <si>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</si>
  <si>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</si>
  <si>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</si>
  <si>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</si>
  <si>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</si>
  <si>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</si>
  <si>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</si>
  <si>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</si>
  <si>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</si>
  <si>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</si>
  <si>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</si>
  <si>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</si>
  <si>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</si>
  <si>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</si>
  <si>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</si>
  <si>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</si>
  <si>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</si>
  <si>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</si>
  <si>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</si>
  <si>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</si>
  <si>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</si>
  <si>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</si>
  <si>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</si>
  <si>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</si>
  <si>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</si>
  <si>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</si>
  <si>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</si>
  <si>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</si>
  <si>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</si>
  <si>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</si>
  <si>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</si>
  <si>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</si>
  <si>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</si>
  <si>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</si>
  <si>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</si>
  <si>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</si>
  <si>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</si>
  <si>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</si>
  <si>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</si>
  <si>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</si>
  <si>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</si>
  <si>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</si>
  <si>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</si>
  <si>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</si>
  <si>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</si>
  <si>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</si>
  <si>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国富町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</si>
  <si>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</si>
  <si>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</si>
  <si>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</si>
  <si>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</si>
  <si>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</si>
  <si>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</si>
  <si>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</si>
  <si>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</si>
  <si>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</si>
  <si>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</si>
  <si>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</si>
  <si>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①有形固定資産減価償却率については、平成19年度から平成23年度に行った大規模事業による新しい施設の建設で類似団体より低い状況にあります。
　②管路経年化率については、類似団体に比べ低く適正な規模であるといえます。しかしながら、有収率の低下が著しいため、計画的な更新を行っていく必要があります。
　③管路更新率は類似団体の平均を上回り、改善されました。今後も計画的に管路の更新を行っていきます。</t>
    <rPh sb="2" eb="4">
      <t>ユウケイ</t>
    </rPh>
    <rPh sb="4" eb="6">
      <t>コテイ</t>
    </rPh>
    <rPh sb="6" eb="8">
      <t>シサン</t>
    </rPh>
    <rPh sb="8" eb="10">
      <t>ゲンカ</t>
    </rPh>
    <rPh sb="10" eb="12">
      <t>ショウキャク</t>
    </rPh>
    <rPh sb="12" eb="13">
      <t>リツ</t>
    </rPh>
    <rPh sb="19" eb="21">
      <t>ヘイセイ</t>
    </rPh>
    <rPh sb="23" eb="25">
      <t>ネンド</t>
    </rPh>
    <rPh sb="27" eb="29">
      <t>ヘイセイ</t>
    </rPh>
    <rPh sb="31" eb="33">
      <t>ネンド</t>
    </rPh>
    <rPh sb="34" eb="35">
      <t>オコナ</t>
    </rPh>
    <rPh sb="37" eb="40">
      <t>ダイキボ</t>
    </rPh>
    <rPh sb="40" eb="42">
      <t>ジギョウ</t>
    </rPh>
    <rPh sb="45" eb="46">
      <t>アタラ</t>
    </rPh>
    <rPh sb="48" eb="50">
      <t>シセツ</t>
    </rPh>
    <rPh sb="51" eb="53">
      <t>ケンセツ</t>
    </rPh>
    <rPh sb="54" eb="56">
      <t>ルイジ</t>
    </rPh>
    <rPh sb="56" eb="58">
      <t>ダンタイ</t>
    </rPh>
    <rPh sb="60" eb="61">
      <t>ヒク</t>
    </rPh>
    <rPh sb="62" eb="64">
      <t>ジョウキョウ</t>
    </rPh>
    <rPh sb="73" eb="75">
      <t>カンロ</t>
    </rPh>
    <rPh sb="75" eb="78">
      <t>ケイネンカ</t>
    </rPh>
    <rPh sb="78" eb="79">
      <t>リツ</t>
    </rPh>
    <rPh sb="85" eb="87">
      <t>ルイジ</t>
    </rPh>
    <rPh sb="87" eb="89">
      <t>ダンタイ</t>
    </rPh>
    <rPh sb="90" eb="91">
      <t>クラ</t>
    </rPh>
    <rPh sb="92" eb="93">
      <t>ヒク</t>
    </rPh>
    <rPh sb="94" eb="96">
      <t>テキセイ</t>
    </rPh>
    <rPh sb="97" eb="99">
      <t>キボ</t>
    </rPh>
    <rPh sb="115" eb="116">
      <t>ユウ</t>
    </rPh>
    <rPh sb="116" eb="117">
      <t>シュウ</t>
    </rPh>
    <rPh sb="117" eb="118">
      <t>リツ</t>
    </rPh>
    <rPh sb="119" eb="121">
      <t>テイカ</t>
    </rPh>
    <rPh sb="122" eb="123">
      <t>イチジル</t>
    </rPh>
    <rPh sb="128" eb="131">
      <t>ケイカクテキ</t>
    </rPh>
    <rPh sb="132" eb="134">
      <t>コウシン</t>
    </rPh>
    <rPh sb="135" eb="136">
      <t>オコナ</t>
    </rPh>
    <rPh sb="140" eb="142">
      <t>ヒツヨウ</t>
    </rPh>
    <rPh sb="151" eb="153">
      <t>カンロ</t>
    </rPh>
    <rPh sb="153" eb="155">
      <t>コウシン</t>
    </rPh>
    <rPh sb="155" eb="156">
      <t>リツ</t>
    </rPh>
    <rPh sb="157" eb="159">
      <t>ルイジ</t>
    </rPh>
    <rPh sb="159" eb="161">
      <t>ダンタイ</t>
    </rPh>
    <rPh sb="162" eb="164">
      <t>ヘイキン</t>
    </rPh>
    <rPh sb="165" eb="167">
      <t>ウワマワ</t>
    </rPh>
    <rPh sb="169" eb="171">
      <t>カイゼン</t>
    </rPh>
    <rPh sb="177" eb="179">
      <t>コンゴ</t>
    </rPh>
    <rPh sb="180" eb="183">
      <t>ケイカクテキ</t>
    </rPh>
    <rPh sb="184" eb="186">
      <t>カンロ</t>
    </rPh>
    <rPh sb="187" eb="189">
      <t>コウシン</t>
    </rPh>
    <rPh sb="190" eb="191">
      <t>オコナ</t>
    </rPh>
    <phoneticPr fontId="4"/>
  </si>
  <si>
    <t>　経営の健全性・効率性は比較的良好であるといえます。しかしながら、有収率の低さが緊急の課題であるため、経営戦略を活用し、計画的な管路更新や漏水調査による有収率の向上に取り組みます。
　</t>
    <rPh sb="1" eb="3">
      <t>ケイエイ</t>
    </rPh>
    <rPh sb="4" eb="7">
      <t>ケンゼンセイ</t>
    </rPh>
    <rPh sb="8" eb="11">
      <t>コウリツセイ</t>
    </rPh>
    <rPh sb="12" eb="15">
      <t>ヒカクテキ</t>
    </rPh>
    <rPh sb="15" eb="17">
      <t>リョウコウ</t>
    </rPh>
    <rPh sb="33" eb="34">
      <t>ユウ</t>
    </rPh>
    <rPh sb="34" eb="35">
      <t>シュウ</t>
    </rPh>
    <rPh sb="35" eb="36">
      <t>リツ</t>
    </rPh>
    <rPh sb="37" eb="38">
      <t>ヒク</t>
    </rPh>
    <rPh sb="40" eb="42">
      <t>キンキュウ</t>
    </rPh>
    <rPh sb="43" eb="45">
      <t>カダイ</t>
    </rPh>
    <rPh sb="51" eb="53">
      <t>ケイエイ</t>
    </rPh>
    <rPh sb="53" eb="55">
      <t>センリャク</t>
    </rPh>
    <rPh sb="56" eb="58">
      <t>カツヨウ</t>
    </rPh>
    <rPh sb="60" eb="63">
      <t>ケイカクテキ</t>
    </rPh>
    <rPh sb="64" eb="66">
      <t>カンロ</t>
    </rPh>
    <rPh sb="66" eb="68">
      <t>コウシン</t>
    </rPh>
    <rPh sb="69" eb="71">
      <t>ロウスイ</t>
    </rPh>
    <rPh sb="71" eb="73">
      <t>チョウサ</t>
    </rPh>
    <rPh sb="76" eb="77">
      <t>ユウ</t>
    </rPh>
    <rPh sb="77" eb="78">
      <t>シュウ</t>
    </rPh>
    <rPh sb="78" eb="79">
      <t>リツ</t>
    </rPh>
    <rPh sb="80" eb="82">
      <t>コウジョウ</t>
    </rPh>
    <rPh sb="83" eb="84">
      <t>ト</t>
    </rPh>
    <rPh sb="85" eb="86">
      <t>ク</t>
    </rPh>
    <phoneticPr fontId="4"/>
  </si>
  <si>
    <t xml:space="preserve">　①経常収支比率は100％以上となっており、健全な経営が行われています。しかし、前年度より給水収益が減っているため、経常収支比率は減少しています。
　②平成30年度は累積欠損金は発生していません。
　③流動比率は類似団体の平均を下回っているものの、指標である100％は上回っており健全な経営が行えています。
　④企業債残高対給水収益比率については、平成19年度から平成23年度に大規模事業が完了し、企業債残高は減少しています。しかし、給水収益の減少により、企業債残高対給水収益比率は前年と変わらない状況にあります。今後は、給水収益を上げるために料金値上げ等を検討する必要があります。
　⑤料金回収率は指標となる100％を上回っており、給水に係る費用を給水収益で賄えているため、適正な規模であると考えられますが、年々、給水収益が下がっており、未収金対策など業務活動による財源確保を講じる必要があります。
　⑥給水原価は類似団体と比べて低い水準にあり、適正な規模であると考えられます。
　⑦施設利用率は、類似団体と比較して適正な規模であると考えられます。しかし、前年度に比べ一日あたり配水量が下がっているため、施設利用率も減少している状況にあります。
　⑧有収率の低下は緊急の課題であり、今後計画的に漏水箇所の調査・修繕を進めていく必要があります。
</t>
    <rPh sb="2" eb="4">
      <t>ケイジョウ</t>
    </rPh>
    <rPh sb="4" eb="6">
      <t>シュウシ</t>
    </rPh>
    <rPh sb="6" eb="8">
      <t>ヒリツ</t>
    </rPh>
    <rPh sb="13" eb="15">
      <t>イジョウ</t>
    </rPh>
    <rPh sb="22" eb="24">
      <t>ケンゼン</t>
    </rPh>
    <rPh sb="25" eb="27">
      <t>ケイエイ</t>
    </rPh>
    <rPh sb="28" eb="29">
      <t>オコナ</t>
    </rPh>
    <rPh sb="40" eb="43">
      <t>ゼンネンド</t>
    </rPh>
    <rPh sb="45" eb="47">
      <t>キュウスイ</t>
    </rPh>
    <rPh sb="47" eb="49">
      <t>シュウエキ</t>
    </rPh>
    <rPh sb="50" eb="51">
      <t>ヘ</t>
    </rPh>
    <rPh sb="58" eb="60">
      <t>ケイジョウ</t>
    </rPh>
    <rPh sb="60" eb="62">
      <t>シュウシ</t>
    </rPh>
    <rPh sb="62" eb="64">
      <t>ヒリツ</t>
    </rPh>
    <rPh sb="65" eb="67">
      <t>ゲンショウ</t>
    </rPh>
    <rPh sb="76" eb="78">
      <t>ヘイセイ</t>
    </rPh>
    <rPh sb="80" eb="81">
      <t>ネン</t>
    </rPh>
    <rPh sb="81" eb="82">
      <t>ド</t>
    </rPh>
    <rPh sb="83" eb="85">
      <t>ルイセキ</t>
    </rPh>
    <rPh sb="85" eb="87">
      <t>ケッソン</t>
    </rPh>
    <rPh sb="87" eb="88">
      <t>キン</t>
    </rPh>
    <rPh sb="89" eb="91">
      <t>ハッセイ</t>
    </rPh>
    <rPh sb="101" eb="103">
      <t>リュウドウ</t>
    </rPh>
    <rPh sb="103" eb="105">
      <t>ヒリツ</t>
    </rPh>
    <rPh sb="106" eb="108">
      <t>ルイジ</t>
    </rPh>
    <rPh sb="108" eb="110">
      <t>ダンタイ</t>
    </rPh>
    <rPh sb="111" eb="113">
      <t>ヘイキン</t>
    </rPh>
    <rPh sb="114" eb="116">
      <t>シタマワ</t>
    </rPh>
    <rPh sb="124" eb="126">
      <t>シヒョウ</t>
    </rPh>
    <rPh sb="134" eb="136">
      <t>ウワマワ</t>
    </rPh>
    <rPh sb="140" eb="142">
      <t>ケンゼン</t>
    </rPh>
    <rPh sb="143" eb="145">
      <t>ケイエイ</t>
    </rPh>
    <rPh sb="146" eb="147">
      <t>オコナ</t>
    </rPh>
    <rPh sb="156" eb="158">
      <t>キギョウ</t>
    </rPh>
    <rPh sb="158" eb="159">
      <t>サイ</t>
    </rPh>
    <rPh sb="159" eb="161">
      <t>ザンダカ</t>
    </rPh>
    <rPh sb="161" eb="162">
      <t>タイ</t>
    </rPh>
    <rPh sb="162" eb="164">
      <t>キュウスイ</t>
    </rPh>
    <rPh sb="164" eb="166">
      <t>シュウエキ</t>
    </rPh>
    <rPh sb="166" eb="168">
      <t>ヒリツ</t>
    </rPh>
    <rPh sb="174" eb="176">
      <t>ヘイセイ</t>
    </rPh>
    <rPh sb="178" eb="179">
      <t>ネン</t>
    </rPh>
    <rPh sb="179" eb="180">
      <t>ド</t>
    </rPh>
    <rPh sb="182" eb="184">
      <t>ヘイセイ</t>
    </rPh>
    <rPh sb="186" eb="188">
      <t>ネンド</t>
    </rPh>
    <rPh sb="189" eb="192">
      <t>ダイキボ</t>
    </rPh>
    <rPh sb="192" eb="194">
      <t>ジギョウ</t>
    </rPh>
    <rPh sb="195" eb="197">
      <t>カンリョウ</t>
    </rPh>
    <rPh sb="199" eb="201">
      <t>キギョウ</t>
    </rPh>
    <rPh sb="201" eb="202">
      <t>サイ</t>
    </rPh>
    <rPh sb="202" eb="204">
      <t>ザンダカ</t>
    </rPh>
    <rPh sb="205" eb="207">
      <t>ゲンショウ</t>
    </rPh>
    <rPh sb="217" eb="219">
      <t>キュウスイ</t>
    </rPh>
    <rPh sb="219" eb="221">
      <t>シュウエキ</t>
    </rPh>
    <rPh sb="222" eb="224">
      <t>ゲンショウ</t>
    </rPh>
    <rPh sb="228" eb="230">
      <t>キギョウ</t>
    </rPh>
    <rPh sb="230" eb="231">
      <t>サイ</t>
    </rPh>
    <rPh sb="231" eb="233">
      <t>ザンダカ</t>
    </rPh>
    <rPh sb="233" eb="234">
      <t>タイ</t>
    </rPh>
    <rPh sb="234" eb="236">
      <t>キュウスイ</t>
    </rPh>
    <rPh sb="236" eb="238">
      <t>シュウエキ</t>
    </rPh>
    <rPh sb="238" eb="240">
      <t>ヒリツ</t>
    </rPh>
    <rPh sb="241" eb="243">
      <t>ゼンネン</t>
    </rPh>
    <rPh sb="244" eb="245">
      <t>カ</t>
    </rPh>
    <rPh sb="249" eb="251">
      <t>ジョウキョウ</t>
    </rPh>
    <rPh sb="257" eb="259">
      <t>コンゴ</t>
    </rPh>
    <rPh sb="261" eb="263">
      <t>キュウスイ</t>
    </rPh>
    <rPh sb="263" eb="265">
      <t>シュウエキ</t>
    </rPh>
    <rPh sb="266" eb="267">
      <t>ア</t>
    </rPh>
    <rPh sb="272" eb="274">
      <t>リョウキン</t>
    </rPh>
    <rPh sb="274" eb="276">
      <t>ネア</t>
    </rPh>
    <rPh sb="277" eb="278">
      <t>トウ</t>
    </rPh>
    <rPh sb="279" eb="281">
      <t>ケントウ</t>
    </rPh>
    <rPh sb="283" eb="285">
      <t>ヒツヨウ</t>
    </rPh>
    <rPh sb="294" eb="296">
      <t>リョウキン</t>
    </rPh>
    <rPh sb="296" eb="298">
      <t>カイシュウ</t>
    </rPh>
    <rPh sb="298" eb="299">
      <t>リツ</t>
    </rPh>
    <rPh sb="300" eb="302">
      <t>シヒョウ</t>
    </rPh>
    <rPh sb="310" eb="312">
      <t>ウワマワ</t>
    </rPh>
    <rPh sb="317" eb="319">
      <t>キュウスイ</t>
    </rPh>
    <rPh sb="320" eb="321">
      <t>カカ</t>
    </rPh>
    <rPh sb="322" eb="324">
      <t>ヒヨウ</t>
    </rPh>
    <rPh sb="325" eb="327">
      <t>キュウスイ</t>
    </rPh>
    <rPh sb="327" eb="329">
      <t>シュウエキ</t>
    </rPh>
    <rPh sb="330" eb="331">
      <t>マカナ</t>
    </rPh>
    <rPh sb="338" eb="340">
      <t>テキセイ</t>
    </rPh>
    <rPh sb="341" eb="343">
      <t>キボ</t>
    </rPh>
    <rPh sb="347" eb="348">
      <t>カンガ</t>
    </rPh>
    <rPh sb="355" eb="357">
      <t>ネンネン</t>
    </rPh>
    <rPh sb="358" eb="362">
      <t>キュウスイシュウエキ</t>
    </rPh>
    <rPh sb="363" eb="364">
      <t>サ</t>
    </rPh>
    <rPh sb="370" eb="373">
      <t>ミシュウキン</t>
    </rPh>
    <rPh sb="373" eb="375">
      <t>タイサク</t>
    </rPh>
    <rPh sb="377" eb="379">
      <t>ギョウム</t>
    </rPh>
    <rPh sb="379" eb="381">
      <t>カツドウ</t>
    </rPh>
    <rPh sb="384" eb="386">
      <t>ザイゲン</t>
    </rPh>
    <rPh sb="386" eb="388">
      <t>カクホ</t>
    </rPh>
    <rPh sb="389" eb="390">
      <t>コウ</t>
    </rPh>
    <rPh sb="392" eb="394">
      <t>ヒツヨウ</t>
    </rPh>
    <rPh sb="403" eb="405">
      <t>キュウスイ</t>
    </rPh>
    <rPh sb="405" eb="407">
      <t>ゲンカ</t>
    </rPh>
    <rPh sb="408" eb="410">
      <t>ルイジ</t>
    </rPh>
    <rPh sb="410" eb="412">
      <t>ダンタイ</t>
    </rPh>
    <rPh sb="413" eb="414">
      <t>クラ</t>
    </rPh>
    <rPh sb="416" eb="417">
      <t>ヒク</t>
    </rPh>
    <rPh sb="418" eb="420">
      <t>スイジュン</t>
    </rPh>
    <rPh sb="424" eb="426">
      <t>テキセイ</t>
    </rPh>
    <rPh sb="427" eb="429">
      <t>キボ</t>
    </rPh>
    <rPh sb="433" eb="434">
      <t>カンガ</t>
    </rPh>
    <rPh sb="443" eb="445">
      <t>シセツ</t>
    </rPh>
    <rPh sb="445" eb="447">
      <t>リヨウ</t>
    </rPh>
    <rPh sb="447" eb="448">
      <t>リツ</t>
    </rPh>
    <rPh sb="450" eb="452">
      <t>ルイジ</t>
    </rPh>
    <rPh sb="452" eb="454">
      <t>ダンタイ</t>
    </rPh>
    <rPh sb="455" eb="457">
      <t>ヒカク</t>
    </rPh>
    <rPh sb="459" eb="461">
      <t>テキセイ</t>
    </rPh>
    <rPh sb="462" eb="464">
      <t>キボ</t>
    </rPh>
    <rPh sb="468" eb="469">
      <t>カンガ</t>
    </rPh>
    <rPh sb="479" eb="482">
      <t>ゼンネンド</t>
    </rPh>
    <rPh sb="483" eb="484">
      <t>クラ</t>
    </rPh>
    <rPh sb="485" eb="487">
      <t>イチニチ</t>
    </rPh>
    <rPh sb="490" eb="492">
      <t>ハイスイ</t>
    </rPh>
    <rPh sb="492" eb="493">
      <t>リョウ</t>
    </rPh>
    <rPh sb="494" eb="495">
      <t>サ</t>
    </rPh>
    <rPh sb="503" eb="505">
      <t>シセツ</t>
    </rPh>
    <rPh sb="505" eb="507">
      <t>リヨウ</t>
    </rPh>
    <rPh sb="507" eb="508">
      <t>リツ</t>
    </rPh>
    <rPh sb="509" eb="511">
      <t>ゲンショウ</t>
    </rPh>
    <rPh sb="515" eb="517">
      <t>ジョウキョウ</t>
    </rPh>
    <rPh sb="528" eb="529">
      <t>リツ</t>
    </rPh>
    <rPh sb="530" eb="532">
      <t>テイカ</t>
    </rPh>
    <rPh sb="533" eb="535">
      <t>キンキュウ</t>
    </rPh>
    <rPh sb="536" eb="538">
      <t>カダイ</t>
    </rPh>
    <rPh sb="542" eb="544">
      <t>コンゴ</t>
    </rPh>
    <rPh sb="544" eb="547">
      <t>ケイカクテキ</t>
    </rPh>
    <rPh sb="548" eb="550">
      <t>ロウスイ</t>
    </rPh>
    <rPh sb="550" eb="552">
      <t>カショ</t>
    </rPh>
    <rPh sb="553" eb="555">
      <t>チョウサ</t>
    </rPh>
    <rPh sb="556" eb="558">
      <t>シュウゼン</t>
    </rPh>
    <rPh sb="559" eb="560">
      <t>スス</t>
    </rPh>
    <rPh sb="564" eb="56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</si>
</sst>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b/>
      <sz val="12"/>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c:v>
                </c:pt>
                <c:pt idx="1">
                  <c:v>7.0000000000000007E-2</c:v>
                </c:pt>
                <c:pt idx="2">
                  <c:v>0.22</c:v>
                </c:pt>
                <c:pt idx="3">
                  <c:v>0.28000000000000003</c:v>
                </c:pt>
                <c:pt idx="4">
                  <c:v>0.56999999999999995</c:v>
                </c:pt>
              </c:numCache>
            </c:numRef>
          </c:val>
          <c:extLst>
            <c:ext xmlns:c16="http://schemas.microsoft.com/office/drawing/2014/chart" uri="{C3380CC4-5D6E-409C-BE32-E72D297353CC}">
              <c16:uniqueId val="{00000000-9C2F-4FAC-98A8-2C08D09CC774}"/>
            </c:ext>
          </c:extLst>
        </c:ser>
        <c:dLbls>
          <c:showLegendKey val="0"/>
          <c:showVal val="0"/>
          <c:showCatName val="0"/>
          <c:showSerName val="0"/>
          <c:showPercent val="0"/>
          <c:showBubbleSize val="0"/>
        </c:dLbls>
        <c:gapWidth val="150"/>
        <c:axId val="369340088"/>
        <c:axId val="36934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9C2F-4FAC-98A8-2C08D09CC774}"/>
            </c:ext>
          </c:extLst>
        </c:ser>
        <c:dLbls>
          <c:showLegendKey val="0"/>
          <c:showVal val="0"/>
          <c:showCatName val="0"/>
          <c:showSerName val="0"/>
          <c:showPercent val="0"/>
          <c:showBubbleSize val="0"/>
        </c:dLbls>
        <c:marker val="1"/>
        <c:smooth val="0"/>
        <c:axId val="369340088"/>
        <c:axId val="369341656"/>
      </c:lineChart>
      <c:dateAx>
        <c:axId val="369340088"/>
        <c:scaling>
          <c:orientation val="minMax"/>
        </c:scaling>
        <c:delete val="1"/>
        <c:axPos val="b"/>
        <c:numFmt formatCode="ge" sourceLinked="1"/>
        <c:majorTickMark val="none"/>
        <c:minorTickMark val="none"/>
        <c:tickLblPos val="none"/>
        <c:crossAx val="369341656"/>
        <c:crosses val="autoZero"/>
        <c:auto val="1"/>
        <c:lblOffset val="100"/>
        <c:baseTimeUnit val="years"/>
      </c:dateAx>
      <c:valAx>
        <c:axId val="36934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34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97.31</c:v>
                </c:pt>
                <c:pt idx="1">
                  <c:v>103.94</c:v>
                </c:pt>
                <c:pt idx="2">
                  <c:v>117.92</c:v>
                </c:pt>
                <c:pt idx="3">
                  <c:v>110.68</c:v>
                </c:pt>
                <c:pt idx="4">
                  <c:v>109.23</c:v>
                </c:pt>
              </c:numCache>
            </c:numRef>
          </c:val>
          <c:extLst>
            <c:ext xmlns:c16="http://schemas.microsoft.com/office/drawing/2014/chart" uri="{C3380CC4-5D6E-409C-BE32-E72D297353CC}">
              <c16:uniqueId val="{00000000-A706-4B02-9048-9765B9FF34F3}"/>
            </c:ext>
          </c:extLst>
        </c:ser>
        <c:dLbls>
          <c:showLegendKey val="0"/>
          <c:showVal val="0"/>
          <c:showCatName val="0"/>
          <c:showSerName val="0"/>
          <c:showPercent val="0"/>
          <c:showBubbleSize val="0"/>
        </c:dLbls>
        <c:gapWidth val="150"/>
        <c:axId val="369825664"/>
        <c:axId val="369831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A706-4B02-9048-9765B9FF34F3}"/>
            </c:ext>
          </c:extLst>
        </c:ser>
        <c:dLbls>
          <c:showLegendKey val="0"/>
          <c:showVal val="0"/>
          <c:showCatName val="0"/>
          <c:showSerName val="0"/>
          <c:showPercent val="0"/>
          <c:showBubbleSize val="0"/>
        </c:dLbls>
        <c:marker val="1"/>
        <c:smooth val="0"/>
        <c:axId val="369825664"/>
        <c:axId val="369831544"/>
      </c:lineChart>
      <c:dateAx>
        <c:axId val="369825664"/>
        <c:scaling>
          <c:orientation val="minMax"/>
        </c:scaling>
        <c:delete val="1"/>
        <c:axPos val="b"/>
        <c:numFmt formatCode="ge" sourceLinked="1"/>
        <c:majorTickMark val="none"/>
        <c:minorTickMark val="none"/>
        <c:tickLblPos val="none"/>
        <c:crossAx val="369831544"/>
        <c:crosses val="autoZero"/>
        <c:auto val="1"/>
        <c:lblOffset val="100"/>
        <c:baseTimeUnit val="years"/>
      </c:dateAx>
      <c:valAx>
        <c:axId val="369831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982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37.22</c:v>
                </c:pt>
                <c:pt idx="1">
                  <c:v>39.18</c:v>
                </c:pt>
                <c:pt idx="2">
                  <c:v>37.47</c:v>
                </c:pt>
                <c:pt idx="3">
                  <c:v>39.74</c:v>
                </c:pt>
                <c:pt idx="4">
                  <c:v>41.87</c:v>
                </c:pt>
              </c:numCache>
            </c:numRef>
          </c:val>
          <c:extLst>
            <c:ext xmlns:c16="http://schemas.microsoft.com/office/drawing/2014/chart" uri="{C3380CC4-5D6E-409C-BE32-E72D297353CC}">
              <c16:uniqueId val="{00000000-548D-4437-A4A4-915868154A17}"/>
            </c:ext>
          </c:extLst>
        </c:ser>
        <c:dLbls>
          <c:showLegendKey val="0"/>
          <c:showVal val="0"/>
          <c:showCatName val="0"/>
          <c:showSerName val="0"/>
          <c:showPercent val="0"/>
          <c:showBubbleSize val="0"/>
        </c:dLbls>
        <c:gapWidth val="150"/>
        <c:axId val="369827232"/>
        <c:axId val="36982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548D-4437-A4A4-915868154A17}"/>
            </c:ext>
          </c:extLst>
        </c:ser>
        <c:dLbls>
          <c:showLegendKey val="0"/>
          <c:showVal val="0"/>
          <c:showCatName val="0"/>
          <c:showSerName val="0"/>
          <c:showPercent val="0"/>
          <c:showBubbleSize val="0"/>
        </c:dLbls>
        <c:marker val="1"/>
        <c:smooth val="0"/>
        <c:axId val="369827232"/>
        <c:axId val="369828016"/>
      </c:lineChart>
      <c:dateAx>
        <c:axId val="369827232"/>
        <c:scaling>
          <c:orientation val="minMax"/>
        </c:scaling>
        <c:delete val="1"/>
        <c:axPos val="b"/>
        <c:numFmt formatCode="ge" sourceLinked="1"/>
        <c:majorTickMark val="none"/>
        <c:minorTickMark val="none"/>
        <c:tickLblPos val="none"/>
        <c:crossAx val="369828016"/>
        <c:crosses val="autoZero"/>
        <c:auto val="1"/>
        <c:lblOffset val="100"/>
        <c:baseTimeUnit val="years"/>
      </c:dateAx>
      <c:valAx>
        <c:axId val="36982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82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8.65</c:v>
                </c:pt>
                <c:pt idx="1">
                  <c:v>8.6300000000000008</c:v>
                </c:pt>
                <c:pt idx="2">
                  <c:v>6.64</c:v>
                </c:pt>
                <c:pt idx="3">
                  <c:v>6.95</c:v>
                </c:pt>
                <c:pt idx="4">
                  <c:v>6.39</c:v>
                </c:pt>
              </c:numCache>
            </c:numRef>
          </c:val>
          <c:extLst>
            <c:ext xmlns:c16="http://schemas.microsoft.com/office/drawing/2014/chart" uri="{C3380CC4-5D6E-409C-BE32-E72D297353CC}">
              <c16:uniqueId val="{00000000-489D-4689-9090-24F1F00AC381}"/>
            </c:ext>
          </c:extLst>
        </c:ser>
        <c:dLbls>
          <c:showLegendKey val="0"/>
          <c:showVal val="0"/>
          <c:showCatName val="0"/>
          <c:showSerName val="0"/>
          <c:showPercent val="0"/>
          <c:showBubbleSize val="0"/>
        </c:dLbls>
        <c:gapWidth val="150"/>
        <c:axId val="369832720"/>
        <c:axId val="36983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489D-4689-9090-24F1F00AC381}"/>
            </c:ext>
          </c:extLst>
        </c:ser>
        <c:dLbls>
          <c:showLegendKey val="0"/>
          <c:showVal val="0"/>
          <c:showCatName val="0"/>
          <c:showSerName val="0"/>
          <c:showPercent val="0"/>
          <c:showBubbleSize val="0"/>
        </c:dLbls>
        <c:marker val="1"/>
        <c:smooth val="0"/>
        <c:axId val="369832720"/>
        <c:axId val="369831936"/>
      </c:lineChart>
      <c:dateAx>
        <c:axId val="369832720"/>
        <c:scaling>
          <c:orientation val="minMax"/>
        </c:scaling>
        <c:delete val="1"/>
        <c:axPos val="b"/>
        <c:numFmt formatCode="ge" sourceLinked="1"/>
        <c:majorTickMark val="none"/>
        <c:minorTickMark val="none"/>
        <c:tickLblPos val="none"/>
        <c:crossAx val="369831936"/>
        <c:crosses val="autoZero"/>
        <c:auto val="1"/>
        <c:lblOffset val="100"/>
        <c:baseTimeUnit val="years"/>
      </c:dateAx>
      <c:valAx>
        <c:axId val="36983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83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formatCode="#,##0.00;&quot;△&quot;#,##0.00;&quot;-&quot;">
                  <c:v>3.38</c:v>
                </c:pt>
                <c:pt idx="1">
                  <c:v>0</c:v>
                </c:pt>
                <c:pt idx="2">
                  <c:v>0</c:v>
                </c:pt>
                <c:pt idx="3">
                  <c:v>0</c:v>
                </c:pt>
                <c:pt idx="4">
                  <c:v>0</c:v>
                </c:pt>
              </c:numCache>
            </c:numRef>
          </c:val>
          <c:extLst>
            <c:ext xmlns:c16="http://schemas.microsoft.com/office/drawing/2014/chart" uri="{C3380CC4-5D6E-409C-BE32-E72D297353CC}">
              <c16:uniqueId val="{00000000-FF6A-4F6F-83E0-98C57D8B1268}"/>
            </c:ext>
          </c:extLst>
        </c:ser>
        <c:dLbls>
          <c:showLegendKey val="0"/>
          <c:showVal val="0"/>
          <c:showCatName val="0"/>
          <c:showSerName val="0"/>
          <c:showPercent val="0"/>
          <c:showBubbleSize val="0"/>
        </c:dLbls>
        <c:gapWidth val="150"/>
        <c:axId val="369831152"/>
        <c:axId val="36982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FF6A-4F6F-83E0-98C57D8B1268}"/>
            </c:ext>
          </c:extLst>
        </c:ser>
        <c:dLbls>
          <c:showLegendKey val="0"/>
          <c:showVal val="0"/>
          <c:showCatName val="0"/>
          <c:showSerName val="0"/>
          <c:showPercent val="0"/>
          <c:showBubbleSize val="0"/>
        </c:dLbls>
        <c:marker val="1"/>
        <c:smooth val="0"/>
        <c:axId val="369831152"/>
        <c:axId val="369826448"/>
      </c:lineChart>
      <c:dateAx>
        <c:axId val="369831152"/>
        <c:scaling>
          <c:orientation val="minMax"/>
        </c:scaling>
        <c:delete val="1"/>
        <c:axPos val="b"/>
        <c:numFmt formatCode="ge" sourceLinked="1"/>
        <c:majorTickMark val="none"/>
        <c:minorTickMark val="none"/>
        <c:tickLblPos val="none"/>
        <c:crossAx val="369826448"/>
        <c:crosses val="autoZero"/>
        <c:auto val="1"/>
        <c:lblOffset val="100"/>
        <c:baseTimeUnit val="years"/>
      </c:dateAx>
      <c:valAx>
        <c:axId val="369826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983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83.38</c:v>
                </c:pt>
                <c:pt idx="1">
                  <c:v>65.59</c:v>
                </c:pt>
                <c:pt idx="2">
                  <c:v>86.68</c:v>
                </c:pt>
                <c:pt idx="3">
                  <c:v>101.9</c:v>
                </c:pt>
                <c:pt idx="4">
                  <c:v>107.62</c:v>
                </c:pt>
              </c:numCache>
            </c:numRef>
          </c:val>
          <c:extLst>
            <c:ext xmlns:c16="http://schemas.microsoft.com/office/drawing/2014/chart" uri="{C3380CC4-5D6E-409C-BE32-E72D297353CC}">
              <c16:uniqueId val="{00000000-EA9A-4B1A-89DB-B2A68EB37012}"/>
            </c:ext>
          </c:extLst>
        </c:ser>
        <c:dLbls>
          <c:showLegendKey val="0"/>
          <c:showVal val="0"/>
          <c:showCatName val="0"/>
          <c:showSerName val="0"/>
          <c:showPercent val="0"/>
          <c:showBubbleSize val="0"/>
        </c:dLbls>
        <c:gapWidth val="150"/>
        <c:axId val="370980840"/>
        <c:axId val="37098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EA9A-4B1A-89DB-B2A68EB37012}"/>
            </c:ext>
          </c:extLst>
        </c:ser>
        <c:dLbls>
          <c:showLegendKey val="0"/>
          <c:showVal val="0"/>
          <c:showCatName val="0"/>
          <c:showSerName val="0"/>
          <c:showPercent val="0"/>
          <c:showBubbleSize val="0"/>
        </c:dLbls>
        <c:marker val="1"/>
        <c:smooth val="0"/>
        <c:axId val="370980840"/>
        <c:axId val="370980448"/>
      </c:lineChart>
      <c:dateAx>
        <c:axId val="370980840"/>
        <c:scaling>
          <c:orientation val="minMax"/>
        </c:scaling>
        <c:delete val="1"/>
        <c:axPos val="b"/>
        <c:numFmt formatCode="ge" sourceLinked="1"/>
        <c:majorTickMark val="none"/>
        <c:minorTickMark val="none"/>
        <c:tickLblPos val="none"/>
        <c:crossAx val="370980448"/>
        <c:crosses val="autoZero"/>
        <c:auto val="1"/>
        <c:lblOffset val="100"/>
        <c:baseTimeUnit val="years"/>
      </c:dateAx>
      <c:valAx>
        <c:axId val="370980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098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1020.4</c:v>
                </c:pt>
                <c:pt idx="1">
                  <c:v>975.58</c:v>
                </c:pt>
                <c:pt idx="2">
                  <c:v>841.11</c:v>
                </c:pt>
                <c:pt idx="3">
                  <c:v>794.72</c:v>
                </c:pt>
                <c:pt idx="4">
                  <c:v>800.81</c:v>
                </c:pt>
              </c:numCache>
            </c:numRef>
          </c:val>
          <c:extLst>
            <c:ext xmlns:c16="http://schemas.microsoft.com/office/drawing/2014/chart" uri="{C3380CC4-5D6E-409C-BE32-E72D297353CC}">
              <c16:uniqueId val="{00000000-783F-4709-BB1A-29EB324105F5}"/>
            </c:ext>
          </c:extLst>
        </c:ser>
        <c:dLbls>
          <c:showLegendKey val="0"/>
          <c:showVal val="0"/>
          <c:showCatName val="0"/>
          <c:showSerName val="0"/>
          <c:showPercent val="0"/>
          <c:showBubbleSize val="0"/>
        </c:dLbls>
        <c:gapWidth val="150"/>
        <c:axId val="370984760"/>
        <c:axId val="370978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783F-4709-BB1A-29EB324105F5}"/>
            </c:ext>
          </c:extLst>
        </c:ser>
        <c:dLbls>
          <c:showLegendKey val="0"/>
          <c:showVal val="0"/>
          <c:showCatName val="0"/>
          <c:showSerName val="0"/>
          <c:showPercent val="0"/>
          <c:showBubbleSize val="0"/>
        </c:dLbls>
        <c:marker val="1"/>
        <c:smooth val="0"/>
        <c:axId val="370984760"/>
        <c:axId val="370978096"/>
      </c:lineChart>
      <c:dateAx>
        <c:axId val="370984760"/>
        <c:scaling>
          <c:orientation val="minMax"/>
        </c:scaling>
        <c:delete val="1"/>
        <c:axPos val="b"/>
        <c:numFmt formatCode="ge" sourceLinked="1"/>
        <c:majorTickMark val="none"/>
        <c:minorTickMark val="none"/>
        <c:tickLblPos val="none"/>
        <c:crossAx val="370978096"/>
        <c:crosses val="autoZero"/>
        <c:auto val="1"/>
        <c:lblOffset val="100"/>
        <c:baseTimeUnit val="years"/>
      </c:dateAx>
      <c:valAx>
        <c:axId val="370978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098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94.38</c:v>
                </c:pt>
                <c:pt idx="1">
                  <c:v>99.64</c:v>
                </c:pt>
                <c:pt idx="2">
                  <c:v>110.43</c:v>
                </c:pt>
                <c:pt idx="3">
                  <c:v>102.12</c:v>
                </c:pt>
                <c:pt idx="4">
                  <c:v>100.82</c:v>
                </c:pt>
              </c:numCache>
            </c:numRef>
          </c:val>
          <c:extLst>
            <c:ext xmlns:c16="http://schemas.microsoft.com/office/drawing/2014/chart" uri="{C3380CC4-5D6E-409C-BE32-E72D297353CC}">
              <c16:uniqueId val="{00000000-592F-44F9-A0D7-C216F734E89E}"/>
            </c:ext>
          </c:extLst>
        </c:ser>
        <c:dLbls>
          <c:showLegendKey val="0"/>
          <c:showVal val="0"/>
          <c:showCatName val="0"/>
          <c:showSerName val="0"/>
          <c:showPercent val="0"/>
          <c:showBubbleSize val="0"/>
        </c:dLbls>
        <c:gapWidth val="150"/>
        <c:axId val="370982016"/>
        <c:axId val="370978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592F-44F9-A0D7-C216F734E89E}"/>
            </c:ext>
          </c:extLst>
        </c:ser>
        <c:dLbls>
          <c:showLegendKey val="0"/>
          <c:showVal val="0"/>
          <c:showCatName val="0"/>
          <c:showSerName val="0"/>
          <c:showPercent val="0"/>
          <c:showBubbleSize val="0"/>
        </c:dLbls>
        <c:marker val="1"/>
        <c:smooth val="0"/>
        <c:axId val="370982016"/>
        <c:axId val="370978488"/>
      </c:lineChart>
      <c:dateAx>
        <c:axId val="370982016"/>
        <c:scaling>
          <c:orientation val="minMax"/>
        </c:scaling>
        <c:delete val="1"/>
        <c:axPos val="b"/>
        <c:numFmt formatCode="ge" sourceLinked="1"/>
        <c:majorTickMark val="none"/>
        <c:minorTickMark val="none"/>
        <c:tickLblPos val="none"/>
        <c:crossAx val="370978488"/>
        <c:crosses val="autoZero"/>
        <c:auto val="1"/>
        <c:lblOffset val="100"/>
        <c:baseTimeUnit val="years"/>
      </c:dateAx>
      <c:valAx>
        <c:axId val="370978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98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156.26</c:v>
                </c:pt>
                <c:pt idx="1">
                  <c:v>148.15</c:v>
                </c:pt>
                <c:pt idx="2">
                  <c:v>148.6</c:v>
                </c:pt>
                <c:pt idx="3">
                  <c:v>164.05</c:v>
                </c:pt>
                <c:pt idx="4">
                  <c:v>166.39</c:v>
                </c:pt>
              </c:numCache>
            </c:numRef>
          </c:val>
          <c:extLst>
            <c:ext xmlns:c16="http://schemas.microsoft.com/office/drawing/2014/chart" uri="{C3380CC4-5D6E-409C-BE32-E72D297353CC}">
              <c16:uniqueId val="{00000000-0CC3-44F4-ACE6-38CDAF66716A}"/>
            </c:ext>
          </c:extLst>
        </c:ser>
        <c:dLbls>
          <c:showLegendKey val="0"/>
          <c:showVal val="0"/>
          <c:showCatName val="0"/>
          <c:showSerName val="0"/>
          <c:showPercent val="0"/>
          <c:showBubbleSize val="0"/>
        </c:dLbls>
        <c:gapWidth val="150"/>
        <c:axId val="370982800"/>
        <c:axId val="37098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0CC3-44F4-ACE6-38CDAF66716A}"/>
            </c:ext>
          </c:extLst>
        </c:ser>
        <c:dLbls>
          <c:showLegendKey val="0"/>
          <c:showVal val="0"/>
          <c:showCatName val="0"/>
          <c:showSerName val="0"/>
          <c:showPercent val="0"/>
          <c:showBubbleSize val="0"/>
        </c:dLbls>
        <c:marker val="1"/>
        <c:smooth val="0"/>
        <c:axId val="370982800"/>
        <c:axId val="370984368"/>
      </c:lineChart>
      <c:dateAx>
        <c:axId val="370982800"/>
        <c:scaling>
          <c:orientation val="minMax"/>
        </c:scaling>
        <c:delete val="1"/>
        <c:axPos val="b"/>
        <c:numFmt formatCode="ge" sourceLinked="1"/>
        <c:majorTickMark val="none"/>
        <c:minorTickMark val="none"/>
        <c:tickLblPos val="none"/>
        <c:crossAx val="370984368"/>
        <c:crosses val="autoZero"/>
        <c:auto val="1"/>
        <c:lblOffset val="100"/>
        <c:baseTimeUnit val="years"/>
      </c:dateAx>
      <c:valAx>
        <c:axId val="37098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98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68.709999999999994</c:v>
                </c:pt>
                <c:pt idx="1">
                  <c:v>72.760000000000005</c:v>
                </c:pt>
                <c:pt idx="2">
                  <c:v>85.84</c:v>
                </c:pt>
                <c:pt idx="3">
                  <c:v>85.79</c:v>
                </c:pt>
                <c:pt idx="4">
                  <c:v>84.92</c:v>
                </c:pt>
              </c:numCache>
            </c:numRef>
          </c:val>
          <c:extLst>
            <c:ext xmlns:c16="http://schemas.microsoft.com/office/drawing/2014/chart" uri="{C3380CC4-5D6E-409C-BE32-E72D297353CC}">
              <c16:uniqueId val="{00000000-738B-4E26-B48B-BE666F125A0C}"/>
            </c:ext>
          </c:extLst>
        </c:ser>
        <c:dLbls>
          <c:showLegendKey val="0"/>
          <c:showVal val="0"/>
          <c:showCatName val="0"/>
          <c:showSerName val="0"/>
          <c:showPercent val="0"/>
          <c:showBubbleSize val="0"/>
        </c:dLbls>
        <c:gapWidth val="150"/>
        <c:axId val="370978880"/>
        <c:axId val="37097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738B-4E26-B48B-BE666F125A0C}"/>
            </c:ext>
          </c:extLst>
        </c:ser>
        <c:dLbls>
          <c:showLegendKey val="0"/>
          <c:showVal val="0"/>
          <c:showCatName val="0"/>
          <c:showSerName val="0"/>
          <c:showPercent val="0"/>
          <c:showBubbleSize val="0"/>
        </c:dLbls>
        <c:marker val="1"/>
        <c:smooth val="0"/>
        <c:axId val="370978880"/>
        <c:axId val="370979664"/>
      </c:lineChart>
      <c:dateAx>
        <c:axId val="370978880"/>
        <c:scaling>
          <c:orientation val="minMax"/>
        </c:scaling>
        <c:delete val="1"/>
        <c:axPos val="b"/>
        <c:numFmt formatCode="ge" sourceLinked="1"/>
        <c:majorTickMark val="none"/>
        <c:minorTickMark val="none"/>
        <c:tickLblPos val="none"/>
        <c:crossAx val="370979664"/>
        <c:crosses val="autoZero"/>
        <c:auto val="1"/>
        <c:lblOffset val="100"/>
        <c:baseTimeUnit val="years"/>
      </c:dateAx>
      <c:valAx>
        <c:axId val="37097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97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70.84</c:v>
                </c:pt>
                <c:pt idx="1">
                  <c:v>66.98</c:v>
                </c:pt>
                <c:pt idx="2">
                  <c:v>68.91</c:v>
                </c:pt>
                <c:pt idx="3">
                  <c:v>68.849999999999994</c:v>
                </c:pt>
                <c:pt idx="4">
                  <c:v>66.459999999999994</c:v>
                </c:pt>
              </c:numCache>
            </c:numRef>
          </c:val>
          <c:extLst>
            <c:ext xmlns:c16="http://schemas.microsoft.com/office/drawing/2014/chart" uri="{C3380CC4-5D6E-409C-BE32-E72D297353CC}">
              <c16:uniqueId val="{00000000-8AF9-4CDA-B747-376A1CF10D78}"/>
            </c:ext>
          </c:extLst>
        </c:ser>
        <c:dLbls>
          <c:showLegendKey val="0"/>
          <c:showVal val="0"/>
          <c:showCatName val="0"/>
          <c:showSerName val="0"/>
          <c:showPercent val="0"/>
          <c:showBubbleSize val="0"/>
        </c:dLbls>
        <c:gapWidth val="150"/>
        <c:axId val="369832328"/>
        <c:axId val="369830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8AF9-4CDA-B747-376A1CF10D78}"/>
            </c:ext>
          </c:extLst>
        </c:ser>
        <c:dLbls>
          <c:showLegendKey val="0"/>
          <c:showVal val="0"/>
          <c:showCatName val="0"/>
          <c:showSerName val="0"/>
          <c:showPercent val="0"/>
          <c:showBubbleSize val="0"/>
        </c:dLbls>
        <c:marker val="1"/>
        <c:smooth val="0"/>
        <c:axId val="369832328"/>
        <c:axId val="369830760"/>
      </c:lineChart>
      <c:dateAx>
        <c:axId val="369832328"/>
        <c:scaling>
          <c:orientation val="minMax"/>
        </c:scaling>
        <c:delete val="1"/>
        <c:axPos val="b"/>
        <c:numFmt formatCode="ge" sourceLinked="1"/>
        <c:majorTickMark val="none"/>
        <c:minorTickMark val="none"/>
        <c:tickLblPos val="none"/>
        <c:crossAx val="369830760"/>
        <c:crosses val="autoZero"/>
        <c:auto val="1"/>
        <c:lblOffset val="100"/>
        <c:baseTimeUnit val="years"/>
      </c:dateAx>
      <c:valAx>
        <c:axId val="36983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83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6" sqref="B6:AG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2">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2">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8" t="str">
        <f>データ!H6</f>
        <v>宮崎県　国富町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9"/>
      <c r="AE6" s="79"/>
      <c r="AF6" s="79"/>
      <c r="AG6" s="7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70"/>
      <c r="D7" s="70"/>
      <c r="E7" s="70"/>
      <c r="F7" s="70"/>
      <c r="G7" s="70"/>
      <c r="H7" s="70"/>
      <c r="I7" s="69" t="s">
        <v>2</v>
      </c>
      <c r="J7" s="70"/>
      <c r="K7" s="70"/>
      <c r="L7" s="70"/>
      <c r="M7" s="70"/>
      <c r="N7" s="70"/>
      <c r="O7" s="71"/>
      <c r="P7" s="72" t="s">
        <v>3</v>
      </c>
      <c r="Q7" s="72"/>
      <c r="R7" s="72"/>
      <c r="S7" s="72"/>
      <c r="T7" s="72"/>
      <c r="U7" s="72"/>
      <c r="V7" s="72"/>
      <c r="W7" s="72" t="s">
        <v>4</v>
      </c>
      <c r="X7" s="72"/>
      <c r="Y7" s="72"/>
      <c r="Z7" s="72"/>
      <c r="AA7" s="72"/>
      <c r="AB7" s="72"/>
      <c r="AC7" s="72"/>
      <c r="AD7" s="72" t="s">
        <v>5</v>
      </c>
      <c r="AE7" s="72"/>
      <c r="AF7" s="72"/>
      <c r="AG7" s="72"/>
      <c r="AH7" s="72"/>
      <c r="AI7" s="72"/>
      <c r="AJ7" s="72"/>
      <c r="AK7" s="4"/>
      <c r="AL7" s="72" t="s">
        <v>6</v>
      </c>
      <c r="AM7" s="72"/>
      <c r="AN7" s="72"/>
      <c r="AO7" s="72"/>
      <c r="AP7" s="72"/>
      <c r="AQ7" s="72"/>
      <c r="AR7" s="72"/>
      <c r="AS7" s="72"/>
      <c r="AT7" s="69" t="s">
        <v>7</v>
      </c>
      <c r="AU7" s="70"/>
      <c r="AV7" s="70"/>
      <c r="AW7" s="70"/>
      <c r="AX7" s="70"/>
      <c r="AY7" s="70"/>
      <c r="AZ7" s="70"/>
      <c r="BA7" s="70"/>
      <c r="BB7" s="72" t="s">
        <v>8</v>
      </c>
      <c r="BC7" s="72"/>
      <c r="BD7" s="72"/>
      <c r="BE7" s="72"/>
      <c r="BF7" s="72"/>
      <c r="BG7" s="72"/>
      <c r="BH7" s="72"/>
      <c r="BI7" s="72"/>
      <c r="BJ7" s="3"/>
      <c r="BK7" s="3"/>
      <c r="BL7" s="5" t="s">
        <v>9</v>
      </c>
      <c r="BM7" s="6"/>
      <c r="BN7" s="6"/>
      <c r="BO7" s="6"/>
      <c r="BP7" s="6"/>
      <c r="BQ7" s="6"/>
      <c r="BR7" s="6"/>
      <c r="BS7" s="6"/>
      <c r="BT7" s="6"/>
      <c r="BU7" s="6"/>
      <c r="BV7" s="6"/>
      <c r="BW7" s="6"/>
      <c r="BX7" s="6"/>
      <c r="BY7" s="7"/>
    </row>
    <row r="8" spans="1:78" ht="18.75" customHeight="1" x14ac:dyDescent="0.2">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4"/>
      <c r="AL8" s="64">
        <f>データ!$R$6</f>
        <v>19450</v>
      </c>
      <c r="AM8" s="64"/>
      <c r="AN8" s="64"/>
      <c r="AO8" s="64"/>
      <c r="AP8" s="64"/>
      <c r="AQ8" s="64"/>
      <c r="AR8" s="64"/>
      <c r="AS8" s="64"/>
      <c r="AT8" s="60">
        <f>データ!$S$6</f>
        <v>130.63</v>
      </c>
      <c r="AU8" s="61"/>
      <c r="AV8" s="61"/>
      <c r="AW8" s="61"/>
      <c r="AX8" s="61"/>
      <c r="AY8" s="61"/>
      <c r="AZ8" s="61"/>
      <c r="BA8" s="61"/>
      <c r="BB8" s="63">
        <f>データ!$T$6</f>
        <v>148.88999999999999</v>
      </c>
      <c r="BC8" s="63"/>
      <c r="BD8" s="63"/>
      <c r="BE8" s="63"/>
      <c r="BF8" s="63"/>
      <c r="BG8" s="63"/>
      <c r="BH8" s="63"/>
      <c r="BI8" s="63"/>
      <c r="BJ8" s="3"/>
      <c r="BK8" s="3"/>
      <c r="BL8" s="67" t="s">
        <v>10</v>
      </c>
      <c r="BM8" s="68"/>
      <c r="BN8" s="8" t="s">
        <v>11</v>
      </c>
      <c r="BO8" s="9"/>
      <c r="BP8" s="9"/>
      <c r="BQ8" s="9"/>
      <c r="BR8" s="9"/>
      <c r="BS8" s="9"/>
      <c r="BT8" s="9"/>
      <c r="BU8" s="9"/>
      <c r="BV8" s="9"/>
      <c r="BW8" s="9"/>
      <c r="BX8" s="9"/>
      <c r="BY8" s="10"/>
    </row>
    <row r="9" spans="1:78" ht="18.75" customHeight="1" x14ac:dyDescent="0.2">
      <c r="A9" s="2"/>
      <c r="B9" s="69" t="s">
        <v>12</v>
      </c>
      <c r="C9" s="70"/>
      <c r="D9" s="70"/>
      <c r="E9" s="70"/>
      <c r="F9" s="70"/>
      <c r="G9" s="70"/>
      <c r="H9" s="70"/>
      <c r="I9" s="69" t="s">
        <v>13</v>
      </c>
      <c r="J9" s="70"/>
      <c r="K9" s="70"/>
      <c r="L9" s="70"/>
      <c r="M9" s="70"/>
      <c r="N9" s="70"/>
      <c r="O9" s="71"/>
      <c r="P9" s="72" t="s">
        <v>14</v>
      </c>
      <c r="Q9" s="72"/>
      <c r="R9" s="72"/>
      <c r="S9" s="72"/>
      <c r="T9" s="72"/>
      <c r="U9" s="72"/>
      <c r="V9" s="72"/>
      <c r="W9" s="72" t="s">
        <v>15</v>
      </c>
      <c r="X9" s="72"/>
      <c r="Y9" s="72"/>
      <c r="Z9" s="72"/>
      <c r="AA9" s="72"/>
      <c r="AB9" s="72"/>
      <c r="AC9" s="72"/>
      <c r="AD9" s="2"/>
      <c r="AE9" s="2"/>
      <c r="AF9" s="2"/>
      <c r="AG9" s="2"/>
      <c r="AH9" s="4"/>
      <c r="AI9" s="4"/>
      <c r="AJ9" s="4"/>
      <c r="AK9" s="4"/>
      <c r="AL9" s="72" t="s">
        <v>16</v>
      </c>
      <c r="AM9" s="72"/>
      <c r="AN9" s="72"/>
      <c r="AO9" s="72"/>
      <c r="AP9" s="72"/>
      <c r="AQ9" s="72"/>
      <c r="AR9" s="72"/>
      <c r="AS9" s="72"/>
      <c r="AT9" s="69" t="s">
        <v>17</v>
      </c>
      <c r="AU9" s="70"/>
      <c r="AV9" s="70"/>
      <c r="AW9" s="70"/>
      <c r="AX9" s="70"/>
      <c r="AY9" s="70"/>
      <c r="AZ9" s="70"/>
      <c r="BA9" s="70"/>
      <c r="BB9" s="72" t="s">
        <v>18</v>
      </c>
      <c r="BC9" s="72"/>
      <c r="BD9" s="72"/>
      <c r="BE9" s="72"/>
      <c r="BF9" s="72"/>
      <c r="BG9" s="72"/>
      <c r="BH9" s="72"/>
      <c r="BI9" s="72"/>
      <c r="BJ9" s="3"/>
      <c r="BK9" s="3"/>
      <c r="BL9" s="58" t="s">
        <v>19</v>
      </c>
      <c r="BM9" s="59"/>
      <c r="BN9" s="11" t="s">
        <v>20</v>
      </c>
      <c r="BO9" s="12"/>
      <c r="BP9" s="12"/>
      <c r="BQ9" s="12"/>
      <c r="BR9" s="12"/>
      <c r="BS9" s="12"/>
      <c r="BT9" s="12"/>
      <c r="BU9" s="12"/>
      <c r="BV9" s="12"/>
      <c r="BW9" s="12"/>
      <c r="BX9" s="12"/>
      <c r="BY9" s="13"/>
    </row>
    <row r="10" spans="1:78" ht="18.75" customHeight="1" x14ac:dyDescent="0.2">
      <c r="A10" s="2"/>
      <c r="B10" s="60" t="str">
        <f>データ!$N$6</f>
        <v>-</v>
      </c>
      <c r="C10" s="61"/>
      <c r="D10" s="61"/>
      <c r="E10" s="61"/>
      <c r="F10" s="61"/>
      <c r="G10" s="61"/>
      <c r="H10" s="61"/>
      <c r="I10" s="60">
        <f>データ!$O$6</f>
        <v>33.18</v>
      </c>
      <c r="J10" s="61"/>
      <c r="K10" s="61"/>
      <c r="L10" s="61"/>
      <c r="M10" s="61"/>
      <c r="N10" s="61"/>
      <c r="O10" s="62"/>
      <c r="P10" s="63">
        <f>データ!$P$6</f>
        <v>97.71</v>
      </c>
      <c r="Q10" s="63"/>
      <c r="R10" s="63"/>
      <c r="S10" s="63"/>
      <c r="T10" s="63"/>
      <c r="U10" s="63"/>
      <c r="V10" s="63"/>
      <c r="W10" s="64">
        <f>データ!$Q$6</f>
        <v>3292</v>
      </c>
      <c r="X10" s="64"/>
      <c r="Y10" s="64"/>
      <c r="Z10" s="64"/>
      <c r="AA10" s="64"/>
      <c r="AB10" s="64"/>
      <c r="AC10" s="64"/>
      <c r="AD10" s="2"/>
      <c r="AE10" s="2"/>
      <c r="AF10" s="2"/>
      <c r="AG10" s="2"/>
      <c r="AH10" s="4"/>
      <c r="AI10" s="4"/>
      <c r="AJ10" s="4"/>
      <c r="AK10" s="4"/>
      <c r="AL10" s="64">
        <f>データ!$U$6</f>
        <v>18958</v>
      </c>
      <c r="AM10" s="64"/>
      <c r="AN10" s="64"/>
      <c r="AO10" s="64"/>
      <c r="AP10" s="64"/>
      <c r="AQ10" s="64"/>
      <c r="AR10" s="64"/>
      <c r="AS10" s="64"/>
      <c r="AT10" s="60">
        <f>データ!$V$6</f>
        <v>34.450000000000003</v>
      </c>
      <c r="AU10" s="61"/>
      <c r="AV10" s="61"/>
      <c r="AW10" s="61"/>
      <c r="AX10" s="61"/>
      <c r="AY10" s="61"/>
      <c r="AZ10" s="61"/>
      <c r="BA10" s="61"/>
      <c r="BB10" s="63">
        <f>データ!$W$6</f>
        <v>550.29999999999995</v>
      </c>
      <c r="BC10" s="63"/>
      <c r="BD10" s="63"/>
      <c r="BE10" s="63"/>
      <c r="BF10" s="63"/>
      <c r="BG10" s="63"/>
      <c r="BH10" s="63"/>
      <c r="BI10" s="63"/>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4" t="s">
        <v>25</v>
      </c>
      <c r="BM14" s="45"/>
      <c r="BN14" s="45"/>
      <c r="BO14" s="45"/>
      <c r="BP14" s="45"/>
      <c r="BQ14" s="45"/>
      <c r="BR14" s="45"/>
      <c r="BS14" s="45"/>
      <c r="BT14" s="45"/>
      <c r="BU14" s="45"/>
      <c r="BV14" s="45"/>
      <c r="BW14" s="45"/>
      <c r="BX14" s="45"/>
      <c r="BY14" s="45"/>
      <c r="BZ14" s="46"/>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7"/>
      <c r="BM15" s="48"/>
      <c r="BN15" s="48"/>
      <c r="BO15" s="48"/>
      <c r="BP15" s="48"/>
      <c r="BQ15" s="48"/>
      <c r="BR15" s="48"/>
      <c r="BS15" s="48"/>
      <c r="BT15" s="48"/>
      <c r="BU15" s="48"/>
      <c r="BV15" s="48"/>
      <c r="BW15" s="48"/>
      <c r="BX15" s="48"/>
      <c r="BY15" s="48"/>
      <c r="BZ15" s="49"/>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107</v>
      </c>
      <c r="BM16" s="89"/>
      <c r="BN16" s="89"/>
      <c r="BO16" s="89"/>
      <c r="BP16" s="89"/>
      <c r="BQ16" s="89"/>
      <c r="BR16" s="89"/>
      <c r="BS16" s="89"/>
      <c r="BT16" s="89"/>
      <c r="BU16" s="89"/>
      <c r="BV16" s="89"/>
      <c r="BW16" s="89"/>
      <c r="BX16" s="89"/>
      <c r="BY16" s="89"/>
      <c r="BZ16" s="90"/>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1" t="s">
        <v>26</v>
      </c>
      <c r="BM45" s="92"/>
      <c r="BN45" s="92"/>
      <c r="BO45" s="92"/>
      <c r="BP45" s="92"/>
      <c r="BQ45" s="92"/>
      <c r="BR45" s="92"/>
      <c r="BS45" s="92"/>
      <c r="BT45" s="92"/>
      <c r="BU45" s="92"/>
      <c r="BV45" s="92"/>
      <c r="BW45" s="92"/>
      <c r="BX45" s="92"/>
      <c r="BY45" s="92"/>
      <c r="BZ45" s="93"/>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4"/>
      <c r="BM46" s="95"/>
      <c r="BN46" s="95"/>
      <c r="BO46" s="95"/>
      <c r="BP46" s="95"/>
      <c r="BQ46" s="95"/>
      <c r="BR46" s="95"/>
      <c r="BS46" s="95"/>
      <c r="BT46" s="95"/>
      <c r="BU46" s="95"/>
      <c r="BV46" s="95"/>
      <c r="BW46" s="95"/>
      <c r="BX46" s="95"/>
      <c r="BY46" s="95"/>
      <c r="BZ46" s="96"/>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7" t="s">
        <v>105</v>
      </c>
      <c r="BM47" s="98"/>
      <c r="BN47" s="98"/>
      <c r="BO47" s="98"/>
      <c r="BP47" s="98"/>
      <c r="BQ47" s="98"/>
      <c r="BR47" s="98"/>
      <c r="BS47" s="98"/>
      <c r="BT47" s="98"/>
      <c r="BU47" s="98"/>
      <c r="BV47" s="98"/>
      <c r="BW47" s="98"/>
      <c r="BX47" s="98"/>
      <c r="BY47" s="98"/>
      <c r="BZ47" s="99"/>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7"/>
      <c r="BM48" s="98"/>
      <c r="BN48" s="98"/>
      <c r="BO48" s="98"/>
      <c r="BP48" s="98"/>
      <c r="BQ48" s="98"/>
      <c r="BR48" s="98"/>
      <c r="BS48" s="98"/>
      <c r="BT48" s="98"/>
      <c r="BU48" s="98"/>
      <c r="BV48" s="98"/>
      <c r="BW48" s="98"/>
      <c r="BX48" s="98"/>
      <c r="BY48" s="98"/>
      <c r="BZ48" s="99"/>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7"/>
      <c r="BM49" s="98"/>
      <c r="BN49" s="98"/>
      <c r="BO49" s="98"/>
      <c r="BP49" s="98"/>
      <c r="BQ49" s="98"/>
      <c r="BR49" s="98"/>
      <c r="BS49" s="98"/>
      <c r="BT49" s="98"/>
      <c r="BU49" s="98"/>
      <c r="BV49" s="98"/>
      <c r="BW49" s="98"/>
      <c r="BX49" s="98"/>
      <c r="BY49" s="98"/>
      <c r="BZ49" s="99"/>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7"/>
      <c r="BM50" s="98"/>
      <c r="BN50" s="98"/>
      <c r="BO50" s="98"/>
      <c r="BP50" s="98"/>
      <c r="BQ50" s="98"/>
      <c r="BR50" s="98"/>
      <c r="BS50" s="98"/>
      <c r="BT50" s="98"/>
      <c r="BU50" s="98"/>
      <c r="BV50" s="98"/>
      <c r="BW50" s="98"/>
      <c r="BX50" s="98"/>
      <c r="BY50" s="98"/>
      <c r="BZ50" s="99"/>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7"/>
      <c r="BM51" s="98"/>
      <c r="BN51" s="98"/>
      <c r="BO51" s="98"/>
      <c r="BP51" s="98"/>
      <c r="BQ51" s="98"/>
      <c r="BR51" s="98"/>
      <c r="BS51" s="98"/>
      <c r="BT51" s="98"/>
      <c r="BU51" s="98"/>
      <c r="BV51" s="98"/>
      <c r="BW51" s="98"/>
      <c r="BX51" s="98"/>
      <c r="BY51" s="98"/>
      <c r="BZ51" s="99"/>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7"/>
      <c r="BM52" s="98"/>
      <c r="BN52" s="98"/>
      <c r="BO52" s="98"/>
      <c r="BP52" s="98"/>
      <c r="BQ52" s="98"/>
      <c r="BR52" s="98"/>
      <c r="BS52" s="98"/>
      <c r="BT52" s="98"/>
      <c r="BU52" s="98"/>
      <c r="BV52" s="98"/>
      <c r="BW52" s="98"/>
      <c r="BX52" s="98"/>
      <c r="BY52" s="98"/>
      <c r="BZ52" s="99"/>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7"/>
      <c r="BM53" s="98"/>
      <c r="BN53" s="98"/>
      <c r="BO53" s="98"/>
      <c r="BP53" s="98"/>
      <c r="BQ53" s="98"/>
      <c r="BR53" s="98"/>
      <c r="BS53" s="98"/>
      <c r="BT53" s="98"/>
      <c r="BU53" s="98"/>
      <c r="BV53" s="98"/>
      <c r="BW53" s="98"/>
      <c r="BX53" s="98"/>
      <c r="BY53" s="98"/>
      <c r="BZ53" s="99"/>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7"/>
      <c r="BM54" s="98"/>
      <c r="BN54" s="98"/>
      <c r="BO54" s="98"/>
      <c r="BP54" s="98"/>
      <c r="BQ54" s="98"/>
      <c r="BR54" s="98"/>
      <c r="BS54" s="98"/>
      <c r="BT54" s="98"/>
      <c r="BU54" s="98"/>
      <c r="BV54" s="98"/>
      <c r="BW54" s="98"/>
      <c r="BX54" s="98"/>
      <c r="BY54" s="98"/>
      <c r="BZ54" s="99"/>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7"/>
      <c r="BM55" s="98"/>
      <c r="BN55" s="98"/>
      <c r="BO55" s="98"/>
      <c r="BP55" s="98"/>
      <c r="BQ55" s="98"/>
      <c r="BR55" s="98"/>
      <c r="BS55" s="98"/>
      <c r="BT55" s="98"/>
      <c r="BU55" s="98"/>
      <c r="BV55" s="98"/>
      <c r="BW55" s="98"/>
      <c r="BX55" s="98"/>
      <c r="BY55" s="98"/>
      <c r="BZ55" s="99"/>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7"/>
      <c r="BM56" s="98"/>
      <c r="BN56" s="98"/>
      <c r="BO56" s="98"/>
      <c r="BP56" s="98"/>
      <c r="BQ56" s="98"/>
      <c r="BR56" s="98"/>
      <c r="BS56" s="98"/>
      <c r="BT56" s="98"/>
      <c r="BU56" s="98"/>
      <c r="BV56" s="98"/>
      <c r="BW56" s="98"/>
      <c r="BX56" s="98"/>
      <c r="BY56" s="98"/>
      <c r="BZ56" s="99"/>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7"/>
      <c r="BM57" s="98"/>
      <c r="BN57" s="98"/>
      <c r="BO57" s="98"/>
      <c r="BP57" s="98"/>
      <c r="BQ57" s="98"/>
      <c r="BR57" s="98"/>
      <c r="BS57" s="98"/>
      <c r="BT57" s="98"/>
      <c r="BU57" s="98"/>
      <c r="BV57" s="98"/>
      <c r="BW57" s="98"/>
      <c r="BX57" s="98"/>
      <c r="BY57" s="98"/>
      <c r="BZ57" s="99"/>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7"/>
      <c r="BM58" s="98"/>
      <c r="BN58" s="98"/>
      <c r="BO58" s="98"/>
      <c r="BP58" s="98"/>
      <c r="BQ58" s="98"/>
      <c r="BR58" s="98"/>
      <c r="BS58" s="98"/>
      <c r="BT58" s="98"/>
      <c r="BU58" s="98"/>
      <c r="BV58" s="98"/>
      <c r="BW58" s="98"/>
      <c r="BX58" s="98"/>
      <c r="BY58" s="98"/>
      <c r="BZ58" s="99"/>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7"/>
      <c r="BM59" s="98"/>
      <c r="BN59" s="98"/>
      <c r="BO59" s="98"/>
      <c r="BP59" s="98"/>
      <c r="BQ59" s="98"/>
      <c r="BR59" s="98"/>
      <c r="BS59" s="98"/>
      <c r="BT59" s="98"/>
      <c r="BU59" s="98"/>
      <c r="BV59" s="98"/>
      <c r="BW59" s="98"/>
      <c r="BX59" s="98"/>
      <c r="BY59" s="98"/>
      <c r="BZ59" s="99"/>
    </row>
    <row r="60" spans="1:78" ht="13.5" customHeight="1" x14ac:dyDescent="0.2">
      <c r="A60" s="2"/>
      <c r="B60" s="55" t="s">
        <v>27</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97"/>
      <c r="BM60" s="98"/>
      <c r="BN60" s="98"/>
      <c r="BO60" s="98"/>
      <c r="BP60" s="98"/>
      <c r="BQ60" s="98"/>
      <c r="BR60" s="98"/>
      <c r="BS60" s="98"/>
      <c r="BT60" s="98"/>
      <c r="BU60" s="98"/>
      <c r="BV60" s="98"/>
      <c r="BW60" s="98"/>
      <c r="BX60" s="98"/>
      <c r="BY60" s="98"/>
      <c r="BZ60" s="99"/>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97"/>
      <c r="BM61" s="98"/>
      <c r="BN61" s="98"/>
      <c r="BO61" s="98"/>
      <c r="BP61" s="98"/>
      <c r="BQ61" s="98"/>
      <c r="BR61" s="98"/>
      <c r="BS61" s="98"/>
      <c r="BT61" s="98"/>
      <c r="BU61" s="98"/>
      <c r="BV61" s="98"/>
      <c r="BW61" s="98"/>
      <c r="BX61" s="98"/>
      <c r="BY61" s="98"/>
      <c r="BZ61" s="99"/>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7"/>
      <c r="BM62" s="98"/>
      <c r="BN62" s="98"/>
      <c r="BO62" s="98"/>
      <c r="BP62" s="98"/>
      <c r="BQ62" s="98"/>
      <c r="BR62" s="98"/>
      <c r="BS62" s="98"/>
      <c r="BT62" s="98"/>
      <c r="BU62" s="98"/>
      <c r="BV62" s="98"/>
      <c r="BW62" s="98"/>
      <c r="BX62" s="98"/>
      <c r="BY62" s="98"/>
      <c r="BZ62" s="99"/>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7"/>
      <c r="BM63" s="98"/>
      <c r="BN63" s="98"/>
      <c r="BO63" s="98"/>
      <c r="BP63" s="98"/>
      <c r="BQ63" s="98"/>
      <c r="BR63" s="98"/>
      <c r="BS63" s="98"/>
      <c r="BT63" s="98"/>
      <c r="BU63" s="98"/>
      <c r="BV63" s="98"/>
      <c r="BW63" s="98"/>
      <c r="BX63" s="98"/>
      <c r="BY63" s="98"/>
      <c r="BZ63" s="99"/>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1" t="s">
        <v>28</v>
      </c>
      <c r="BM64" s="92"/>
      <c r="BN64" s="92"/>
      <c r="BO64" s="92"/>
      <c r="BP64" s="92"/>
      <c r="BQ64" s="92"/>
      <c r="BR64" s="92"/>
      <c r="BS64" s="92"/>
      <c r="BT64" s="92"/>
      <c r="BU64" s="92"/>
      <c r="BV64" s="92"/>
      <c r="BW64" s="92"/>
      <c r="BX64" s="92"/>
      <c r="BY64" s="92"/>
      <c r="BZ64" s="93"/>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4"/>
      <c r="BM65" s="95"/>
      <c r="BN65" s="95"/>
      <c r="BO65" s="95"/>
      <c r="BP65" s="95"/>
      <c r="BQ65" s="95"/>
      <c r="BR65" s="95"/>
      <c r="BS65" s="95"/>
      <c r="BT65" s="95"/>
      <c r="BU65" s="95"/>
      <c r="BV65" s="95"/>
      <c r="BW65" s="95"/>
      <c r="BX65" s="95"/>
      <c r="BY65" s="95"/>
      <c r="BZ65" s="96"/>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7" t="s">
        <v>106</v>
      </c>
      <c r="BM66" s="98"/>
      <c r="BN66" s="98"/>
      <c r="BO66" s="98"/>
      <c r="BP66" s="98"/>
      <c r="BQ66" s="98"/>
      <c r="BR66" s="98"/>
      <c r="BS66" s="98"/>
      <c r="BT66" s="98"/>
      <c r="BU66" s="98"/>
      <c r="BV66" s="98"/>
      <c r="BW66" s="98"/>
      <c r="BX66" s="98"/>
      <c r="BY66" s="98"/>
      <c r="BZ66" s="99"/>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7"/>
      <c r="BM67" s="98"/>
      <c r="BN67" s="98"/>
      <c r="BO67" s="98"/>
      <c r="BP67" s="98"/>
      <c r="BQ67" s="98"/>
      <c r="BR67" s="98"/>
      <c r="BS67" s="98"/>
      <c r="BT67" s="98"/>
      <c r="BU67" s="98"/>
      <c r="BV67" s="98"/>
      <c r="BW67" s="98"/>
      <c r="BX67" s="98"/>
      <c r="BY67" s="98"/>
      <c r="BZ67" s="99"/>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7"/>
      <c r="BM68" s="98"/>
      <c r="BN68" s="98"/>
      <c r="BO68" s="98"/>
      <c r="BP68" s="98"/>
      <c r="BQ68" s="98"/>
      <c r="BR68" s="98"/>
      <c r="BS68" s="98"/>
      <c r="BT68" s="98"/>
      <c r="BU68" s="98"/>
      <c r="BV68" s="98"/>
      <c r="BW68" s="98"/>
      <c r="BX68" s="98"/>
      <c r="BY68" s="98"/>
      <c r="BZ68" s="99"/>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7"/>
      <c r="BM69" s="98"/>
      <c r="BN69" s="98"/>
      <c r="BO69" s="98"/>
      <c r="BP69" s="98"/>
      <c r="BQ69" s="98"/>
      <c r="BR69" s="98"/>
      <c r="BS69" s="98"/>
      <c r="BT69" s="98"/>
      <c r="BU69" s="98"/>
      <c r="BV69" s="98"/>
      <c r="BW69" s="98"/>
      <c r="BX69" s="98"/>
      <c r="BY69" s="98"/>
      <c r="BZ69" s="99"/>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7"/>
      <c r="BM70" s="98"/>
      <c r="BN70" s="98"/>
      <c r="BO70" s="98"/>
      <c r="BP70" s="98"/>
      <c r="BQ70" s="98"/>
      <c r="BR70" s="98"/>
      <c r="BS70" s="98"/>
      <c r="BT70" s="98"/>
      <c r="BU70" s="98"/>
      <c r="BV70" s="98"/>
      <c r="BW70" s="98"/>
      <c r="BX70" s="98"/>
      <c r="BY70" s="98"/>
      <c r="BZ70" s="99"/>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7"/>
      <c r="BM71" s="98"/>
      <c r="BN71" s="98"/>
      <c r="BO71" s="98"/>
      <c r="BP71" s="98"/>
      <c r="BQ71" s="98"/>
      <c r="BR71" s="98"/>
      <c r="BS71" s="98"/>
      <c r="BT71" s="98"/>
      <c r="BU71" s="98"/>
      <c r="BV71" s="98"/>
      <c r="BW71" s="98"/>
      <c r="BX71" s="98"/>
      <c r="BY71" s="98"/>
      <c r="BZ71" s="99"/>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7"/>
      <c r="BM72" s="98"/>
      <c r="BN72" s="98"/>
      <c r="BO72" s="98"/>
      <c r="BP72" s="98"/>
      <c r="BQ72" s="98"/>
      <c r="BR72" s="98"/>
      <c r="BS72" s="98"/>
      <c r="BT72" s="98"/>
      <c r="BU72" s="98"/>
      <c r="BV72" s="98"/>
      <c r="BW72" s="98"/>
      <c r="BX72" s="98"/>
      <c r="BY72" s="98"/>
      <c r="BZ72" s="99"/>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7"/>
      <c r="BM73" s="98"/>
      <c r="BN73" s="98"/>
      <c r="BO73" s="98"/>
      <c r="BP73" s="98"/>
      <c r="BQ73" s="98"/>
      <c r="BR73" s="98"/>
      <c r="BS73" s="98"/>
      <c r="BT73" s="98"/>
      <c r="BU73" s="98"/>
      <c r="BV73" s="98"/>
      <c r="BW73" s="98"/>
      <c r="BX73" s="98"/>
      <c r="BY73" s="98"/>
      <c r="BZ73" s="99"/>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7"/>
      <c r="BM74" s="98"/>
      <c r="BN74" s="98"/>
      <c r="BO74" s="98"/>
      <c r="BP74" s="98"/>
      <c r="BQ74" s="98"/>
      <c r="BR74" s="98"/>
      <c r="BS74" s="98"/>
      <c r="BT74" s="98"/>
      <c r="BU74" s="98"/>
      <c r="BV74" s="98"/>
      <c r="BW74" s="98"/>
      <c r="BX74" s="98"/>
      <c r="BY74" s="98"/>
      <c r="BZ74" s="99"/>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7"/>
      <c r="BM75" s="98"/>
      <c r="BN75" s="98"/>
      <c r="BO75" s="98"/>
      <c r="BP75" s="98"/>
      <c r="BQ75" s="98"/>
      <c r="BR75" s="98"/>
      <c r="BS75" s="98"/>
      <c r="BT75" s="98"/>
      <c r="BU75" s="98"/>
      <c r="BV75" s="98"/>
      <c r="BW75" s="98"/>
      <c r="BX75" s="98"/>
      <c r="BY75" s="98"/>
      <c r="BZ75" s="99"/>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7"/>
      <c r="BM76" s="98"/>
      <c r="BN76" s="98"/>
      <c r="BO76" s="98"/>
      <c r="BP76" s="98"/>
      <c r="BQ76" s="98"/>
      <c r="BR76" s="98"/>
      <c r="BS76" s="98"/>
      <c r="BT76" s="98"/>
      <c r="BU76" s="98"/>
      <c r="BV76" s="98"/>
      <c r="BW76" s="98"/>
      <c r="BX76" s="98"/>
      <c r="BY76" s="98"/>
      <c r="BZ76" s="99"/>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7"/>
      <c r="BM77" s="98"/>
      <c r="BN77" s="98"/>
      <c r="BO77" s="98"/>
      <c r="BP77" s="98"/>
      <c r="BQ77" s="98"/>
      <c r="BR77" s="98"/>
      <c r="BS77" s="98"/>
      <c r="BT77" s="98"/>
      <c r="BU77" s="98"/>
      <c r="BV77" s="98"/>
      <c r="BW77" s="98"/>
      <c r="BX77" s="98"/>
      <c r="BY77" s="98"/>
      <c r="BZ77" s="99"/>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7"/>
      <c r="BM78" s="98"/>
      <c r="BN78" s="98"/>
      <c r="BO78" s="98"/>
      <c r="BP78" s="98"/>
      <c r="BQ78" s="98"/>
      <c r="BR78" s="98"/>
      <c r="BS78" s="98"/>
      <c r="BT78" s="98"/>
      <c r="BU78" s="98"/>
      <c r="BV78" s="98"/>
      <c r="BW78" s="98"/>
      <c r="BX78" s="98"/>
      <c r="BY78" s="98"/>
      <c r="BZ78" s="99"/>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7"/>
      <c r="BM79" s="98"/>
      <c r="BN79" s="98"/>
      <c r="BO79" s="98"/>
      <c r="BP79" s="98"/>
      <c r="BQ79" s="98"/>
      <c r="BR79" s="98"/>
      <c r="BS79" s="98"/>
      <c r="BT79" s="98"/>
      <c r="BU79" s="98"/>
      <c r="BV79" s="98"/>
      <c r="BW79" s="98"/>
      <c r="BX79" s="98"/>
      <c r="BY79" s="98"/>
      <c r="BZ79" s="99"/>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7"/>
      <c r="BM80" s="98"/>
      <c r="BN80" s="98"/>
      <c r="BO80" s="98"/>
      <c r="BP80" s="98"/>
      <c r="BQ80" s="98"/>
      <c r="BR80" s="98"/>
      <c r="BS80" s="98"/>
      <c r="BT80" s="98"/>
      <c r="BU80" s="98"/>
      <c r="BV80" s="98"/>
      <c r="BW80" s="98"/>
      <c r="BX80" s="98"/>
      <c r="BY80" s="98"/>
      <c r="BZ80" s="99"/>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7"/>
      <c r="BM81" s="98"/>
      <c r="BN81" s="98"/>
      <c r="BO81" s="98"/>
      <c r="BP81" s="98"/>
      <c r="BQ81" s="98"/>
      <c r="BR81" s="98"/>
      <c r="BS81" s="98"/>
      <c r="BT81" s="98"/>
      <c r="BU81" s="98"/>
      <c r="BV81" s="98"/>
      <c r="BW81" s="98"/>
      <c r="BX81" s="98"/>
      <c r="BY81" s="98"/>
      <c r="BZ81" s="99"/>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100"/>
      <c r="BM82" s="101"/>
      <c r="BN82" s="101"/>
      <c r="BO82" s="101"/>
      <c r="BP82" s="101"/>
      <c r="BQ82" s="101"/>
      <c r="BR82" s="101"/>
      <c r="BS82" s="101"/>
      <c r="BT82" s="101"/>
      <c r="BU82" s="101"/>
      <c r="BV82" s="101"/>
      <c r="BW82" s="101"/>
      <c r="BX82" s="101"/>
      <c r="BY82" s="101"/>
      <c r="BZ82" s="102"/>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4ZX4PnJ42J6TkfXQnrBawxizX5gcjTeaomop1Fid3S/wn6wwYDj2V28+BLFZd5RDs/ZvhGxg5CpSvy9xZlr3cw==" saltValue="pylwV6HCgtK4q3NnXIfVx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52</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2">
      <c r="A4" s="29" t="s">
        <v>53</v>
      </c>
      <c r="B4" s="31"/>
      <c r="C4" s="31"/>
      <c r="D4" s="31"/>
      <c r="E4" s="31"/>
      <c r="F4" s="31"/>
      <c r="G4" s="31"/>
      <c r="H4" s="84"/>
      <c r="I4" s="85"/>
      <c r="J4" s="85"/>
      <c r="K4" s="85"/>
      <c r="L4" s="85"/>
      <c r="M4" s="85"/>
      <c r="N4" s="85"/>
      <c r="O4" s="85"/>
      <c r="P4" s="85"/>
      <c r="Q4" s="85"/>
      <c r="R4" s="85"/>
      <c r="S4" s="85"/>
      <c r="T4" s="85"/>
      <c r="U4" s="85"/>
      <c r="V4" s="85"/>
      <c r="W4" s="86"/>
      <c r="X4" s="80" t="s">
        <v>54</v>
      </c>
      <c r="Y4" s="80"/>
      <c r="Z4" s="80"/>
      <c r="AA4" s="80"/>
      <c r="AB4" s="80"/>
      <c r="AC4" s="80"/>
      <c r="AD4" s="80"/>
      <c r="AE4" s="80"/>
      <c r="AF4" s="80"/>
      <c r="AG4" s="80"/>
      <c r="AH4" s="80"/>
      <c r="AI4" s="80" t="s">
        <v>55</v>
      </c>
      <c r="AJ4" s="80"/>
      <c r="AK4" s="80"/>
      <c r="AL4" s="80"/>
      <c r="AM4" s="80"/>
      <c r="AN4" s="80"/>
      <c r="AO4" s="80"/>
      <c r="AP4" s="80"/>
      <c r="AQ4" s="80"/>
      <c r="AR4" s="80"/>
      <c r="AS4" s="80"/>
      <c r="AT4" s="80" t="s">
        <v>56</v>
      </c>
      <c r="AU4" s="80"/>
      <c r="AV4" s="80"/>
      <c r="AW4" s="80"/>
      <c r="AX4" s="80"/>
      <c r="AY4" s="80"/>
      <c r="AZ4" s="80"/>
      <c r="BA4" s="80"/>
      <c r="BB4" s="80"/>
      <c r="BC4" s="80"/>
      <c r="BD4" s="80"/>
      <c r="BE4" s="80" t="s">
        <v>57</v>
      </c>
      <c r="BF4" s="80"/>
      <c r="BG4" s="80"/>
      <c r="BH4" s="80"/>
      <c r="BI4" s="80"/>
      <c r="BJ4" s="80"/>
      <c r="BK4" s="80"/>
      <c r="BL4" s="80"/>
      <c r="BM4" s="80"/>
      <c r="BN4" s="80"/>
      <c r="BO4" s="80"/>
      <c r="BP4" s="80" t="s">
        <v>58</v>
      </c>
      <c r="BQ4" s="80"/>
      <c r="BR4" s="80"/>
      <c r="BS4" s="80"/>
      <c r="BT4" s="80"/>
      <c r="BU4" s="80"/>
      <c r="BV4" s="80"/>
      <c r="BW4" s="80"/>
      <c r="BX4" s="80"/>
      <c r="BY4" s="80"/>
      <c r="BZ4" s="80"/>
      <c r="CA4" s="80" t="s">
        <v>59</v>
      </c>
      <c r="CB4" s="80"/>
      <c r="CC4" s="80"/>
      <c r="CD4" s="80"/>
      <c r="CE4" s="80"/>
      <c r="CF4" s="80"/>
      <c r="CG4" s="80"/>
      <c r="CH4" s="80"/>
      <c r="CI4" s="80"/>
      <c r="CJ4" s="80"/>
      <c r="CK4" s="80"/>
      <c r="CL4" s="80" t="s">
        <v>60</v>
      </c>
      <c r="CM4" s="80"/>
      <c r="CN4" s="80"/>
      <c r="CO4" s="80"/>
      <c r="CP4" s="80"/>
      <c r="CQ4" s="80"/>
      <c r="CR4" s="80"/>
      <c r="CS4" s="80"/>
      <c r="CT4" s="80"/>
      <c r="CU4" s="80"/>
      <c r="CV4" s="80"/>
      <c r="CW4" s="80" t="s">
        <v>61</v>
      </c>
      <c r="CX4" s="80"/>
      <c r="CY4" s="80"/>
      <c r="CZ4" s="80"/>
      <c r="DA4" s="80"/>
      <c r="DB4" s="80"/>
      <c r="DC4" s="80"/>
      <c r="DD4" s="80"/>
      <c r="DE4" s="80"/>
      <c r="DF4" s="80"/>
      <c r="DG4" s="80"/>
      <c r="DH4" s="80" t="s">
        <v>62</v>
      </c>
      <c r="DI4" s="80"/>
      <c r="DJ4" s="80"/>
      <c r="DK4" s="80"/>
      <c r="DL4" s="80"/>
      <c r="DM4" s="80"/>
      <c r="DN4" s="80"/>
      <c r="DO4" s="80"/>
      <c r="DP4" s="80"/>
      <c r="DQ4" s="80"/>
      <c r="DR4" s="80"/>
      <c r="DS4" s="80" t="s">
        <v>63</v>
      </c>
      <c r="DT4" s="80"/>
      <c r="DU4" s="80"/>
      <c r="DV4" s="80"/>
      <c r="DW4" s="80"/>
      <c r="DX4" s="80"/>
      <c r="DY4" s="80"/>
      <c r="DZ4" s="80"/>
      <c r="EA4" s="80"/>
      <c r="EB4" s="80"/>
      <c r="EC4" s="80"/>
      <c r="ED4" s="80" t="s">
        <v>64</v>
      </c>
      <c r="EE4" s="80"/>
      <c r="EF4" s="80"/>
      <c r="EG4" s="80"/>
      <c r="EH4" s="80"/>
      <c r="EI4" s="80"/>
      <c r="EJ4" s="80"/>
      <c r="EK4" s="80"/>
      <c r="EL4" s="80"/>
      <c r="EM4" s="80"/>
      <c r="EN4" s="80"/>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453820</v>
      </c>
      <c r="D6" s="34">
        <f t="shared" si="3"/>
        <v>46</v>
      </c>
      <c r="E6" s="34">
        <f t="shared" si="3"/>
        <v>1</v>
      </c>
      <c r="F6" s="34">
        <f t="shared" si="3"/>
        <v>0</v>
      </c>
      <c r="G6" s="34">
        <f t="shared" si="3"/>
        <v>1</v>
      </c>
      <c r="H6" s="34" t="str">
        <f t="shared" si="3"/>
        <v>宮崎県　国富町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33.18</v>
      </c>
      <c r="P6" s="35">
        <f t="shared" si="3"/>
        <v>97.71</v>
      </c>
      <c r="Q6" s="35">
        <f t="shared" si="3"/>
        <v>3292</v>
      </c>
      <c r="R6" s="35">
        <f t="shared" si="3"/>
        <v>19450</v>
      </c>
      <c r="S6" s="35">
        <f t="shared" si="3"/>
        <v>130.63</v>
      </c>
      <c r="T6" s="35">
        <f t="shared" si="3"/>
        <v>148.88999999999999</v>
      </c>
      <c r="U6" s="35">
        <f t="shared" si="3"/>
        <v>18958</v>
      </c>
      <c r="V6" s="35">
        <f t="shared" si="3"/>
        <v>34.450000000000003</v>
      </c>
      <c r="W6" s="35">
        <f t="shared" si="3"/>
        <v>550.29999999999995</v>
      </c>
      <c r="X6" s="36">
        <f>IF(X7="",NA(),X7)</f>
        <v>97.31</v>
      </c>
      <c r="Y6" s="36">
        <f t="shared" ref="Y6:AG6" si="4">IF(Y7="",NA(),Y7)</f>
        <v>103.94</v>
      </c>
      <c r="Z6" s="36">
        <f t="shared" si="4"/>
        <v>117.92</v>
      </c>
      <c r="AA6" s="36">
        <f t="shared" si="4"/>
        <v>110.68</v>
      </c>
      <c r="AB6" s="36">
        <f t="shared" si="4"/>
        <v>109.23</v>
      </c>
      <c r="AC6" s="36">
        <f t="shared" si="4"/>
        <v>110.01</v>
      </c>
      <c r="AD6" s="36">
        <f t="shared" si="4"/>
        <v>111.21</v>
      </c>
      <c r="AE6" s="36">
        <f t="shared" si="4"/>
        <v>111.71</v>
      </c>
      <c r="AF6" s="36">
        <f t="shared" si="4"/>
        <v>110.05</v>
      </c>
      <c r="AG6" s="36">
        <f t="shared" si="4"/>
        <v>108.87</v>
      </c>
      <c r="AH6" s="35" t="str">
        <f>IF(AH7="","",IF(AH7="-","【-】","【"&amp;SUBSTITUTE(TEXT(AH7,"#,##0.00"),"-","△")&amp;"】"))</f>
        <v>【112.83】</v>
      </c>
      <c r="AI6" s="36">
        <f>IF(AI7="",NA(),AI7)</f>
        <v>3.38</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83.38</v>
      </c>
      <c r="AU6" s="36">
        <f t="shared" ref="AU6:BC6" si="6">IF(AU7="",NA(),AU7)</f>
        <v>65.59</v>
      </c>
      <c r="AV6" s="36">
        <f t="shared" si="6"/>
        <v>86.68</v>
      </c>
      <c r="AW6" s="36">
        <f t="shared" si="6"/>
        <v>101.9</v>
      </c>
      <c r="AX6" s="36">
        <f t="shared" si="6"/>
        <v>107.62</v>
      </c>
      <c r="AY6" s="36">
        <f t="shared" si="6"/>
        <v>381.53</v>
      </c>
      <c r="AZ6" s="36">
        <f t="shared" si="6"/>
        <v>391.54</v>
      </c>
      <c r="BA6" s="36">
        <f t="shared" si="6"/>
        <v>384.34</v>
      </c>
      <c r="BB6" s="36">
        <f t="shared" si="6"/>
        <v>359.47</v>
      </c>
      <c r="BC6" s="36">
        <f t="shared" si="6"/>
        <v>369.69</v>
      </c>
      <c r="BD6" s="35" t="str">
        <f>IF(BD7="","",IF(BD7="-","【-】","【"&amp;SUBSTITUTE(TEXT(BD7,"#,##0.00"),"-","△")&amp;"】"))</f>
        <v>【261.93】</v>
      </c>
      <c r="BE6" s="36">
        <f>IF(BE7="",NA(),BE7)</f>
        <v>1020.4</v>
      </c>
      <c r="BF6" s="36">
        <f t="shared" ref="BF6:BN6" si="7">IF(BF7="",NA(),BF7)</f>
        <v>975.58</v>
      </c>
      <c r="BG6" s="36">
        <f t="shared" si="7"/>
        <v>841.11</v>
      </c>
      <c r="BH6" s="36">
        <f t="shared" si="7"/>
        <v>794.72</v>
      </c>
      <c r="BI6" s="36">
        <f t="shared" si="7"/>
        <v>800.81</v>
      </c>
      <c r="BJ6" s="36">
        <f t="shared" si="7"/>
        <v>393.27</v>
      </c>
      <c r="BK6" s="36">
        <f t="shared" si="7"/>
        <v>386.97</v>
      </c>
      <c r="BL6" s="36">
        <f t="shared" si="7"/>
        <v>380.58</v>
      </c>
      <c r="BM6" s="36">
        <f t="shared" si="7"/>
        <v>401.79</v>
      </c>
      <c r="BN6" s="36">
        <f t="shared" si="7"/>
        <v>402.99</v>
      </c>
      <c r="BO6" s="35" t="str">
        <f>IF(BO7="","",IF(BO7="-","【-】","【"&amp;SUBSTITUTE(TEXT(BO7,"#,##0.00"),"-","△")&amp;"】"))</f>
        <v>【270.46】</v>
      </c>
      <c r="BP6" s="36">
        <f>IF(BP7="",NA(),BP7)</f>
        <v>94.38</v>
      </c>
      <c r="BQ6" s="36">
        <f t="shared" ref="BQ6:BY6" si="8">IF(BQ7="",NA(),BQ7)</f>
        <v>99.64</v>
      </c>
      <c r="BR6" s="36">
        <f t="shared" si="8"/>
        <v>110.43</v>
      </c>
      <c r="BS6" s="36">
        <f t="shared" si="8"/>
        <v>102.12</v>
      </c>
      <c r="BT6" s="36">
        <f t="shared" si="8"/>
        <v>100.82</v>
      </c>
      <c r="BU6" s="36">
        <f t="shared" si="8"/>
        <v>100.47</v>
      </c>
      <c r="BV6" s="36">
        <f t="shared" si="8"/>
        <v>101.72</v>
      </c>
      <c r="BW6" s="36">
        <f t="shared" si="8"/>
        <v>102.38</v>
      </c>
      <c r="BX6" s="36">
        <f t="shared" si="8"/>
        <v>100.12</v>
      </c>
      <c r="BY6" s="36">
        <f t="shared" si="8"/>
        <v>98.66</v>
      </c>
      <c r="BZ6" s="35" t="str">
        <f>IF(BZ7="","",IF(BZ7="-","【-】","【"&amp;SUBSTITUTE(TEXT(BZ7,"#,##0.00"),"-","△")&amp;"】"))</f>
        <v>【103.91】</v>
      </c>
      <c r="CA6" s="36">
        <f>IF(CA7="",NA(),CA7)</f>
        <v>156.26</v>
      </c>
      <c r="CB6" s="36">
        <f t="shared" ref="CB6:CJ6" si="9">IF(CB7="",NA(),CB7)</f>
        <v>148.15</v>
      </c>
      <c r="CC6" s="36">
        <f t="shared" si="9"/>
        <v>148.6</v>
      </c>
      <c r="CD6" s="36">
        <f t="shared" si="9"/>
        <v>164.05</v>
      </c>
      <c r="CE6" s="36">
        <f t="shared" si="9"/>
        <v>166.39</v>
      </c>
      <c r="CF6" s="36">
        <f t="shared" si="9"/>
        <v>169.82</v>
      </c>
      <c r="CG6" s="36">
        <f t="shared" si="9"/>
        <v>168.2</v>
      </c>
      <c r="CH6" s="36">
        <f t="shared" si="9"/>
        <v>168.67</v>
      </c>
      <c r="CI6" s="36">
        <f t="shared" si="9"/>
        <v>174.97</v>
      </c>
      <c r="CJ6" s="36">
        <f t="shared" si="9"/>
        <v>178.59</v>
      </c>
      <c r="CK6" s="35" t="str">
        <f>IF(CK7="","",IF(CK7="-","【-】","【"&amp;SUBSTITUTE(TEXT(CK7,"#,##0.00"),"-","△")&amp;"】"))</f>
        <v>【167.11】</v>
      </c>
      <c r="CL6" s="36">
        <f>IF(CL7="",NA(),CL7)</f>
        <v>68.709999999999994</v>
      </c>
      <c r="CM6" s="36">
        <f t="shared" ref="CM6:CU6" si="10">IF(CM7="",NA(),CM7)</f>
        <v>72.760000000000005</v>
      </c>
      <c r="CN6" s="36">
        <f t="shared" si="10"/>
        <v>85.84</v>
      </c>
      <c r="CO6" s="36">
        <f t="shared" si="10"/>
        <v>85.79</v>
      </c>
      <c r="CP6" s="36">
        <f t="shared" si="10"/>
        <v>84.92</v>
      </c>
      <c r="CQ6" s="36">
        <f t="shared" si="10"/>
        <v>55.13</v>
      </c>
      <c r="CR6" s="36">
        <f t="shared" si="10"/>
        <v>54.77</v>
      </c>
      <c r="CS6" s="36">
        <f t="shared" si="10"/>
        <v>54.92</v>
      </c>
      <c r="CT6" s="36">
        <f t="shared" si="10"/>
        <v>55.63</v>
      </c>
      <c r="CU6" s="36">
        <f t="shared" si="10"/>
        <v>55.03</v>
      </c>
      <c r="CV6" s="35" t="str">
        <f>IF(CV7="","",IF(CV7="-","【-】","【"&amp;SUBSTITUTE(TEXT(CV7,"#,##0.00"),"-","△")&amp;"】"))</f>
        <v>【60.27】</v>
      </c>
      <c r="CW6" s="36">
        <f>IF(CW7="",NA(),CW7)</f>
        <v>70.84</v>
      </c>
      <c r="CX6" s="36">
        <f t="shared" ref="CX6:DF6" si="11">IF(CX7="",NA(),CX7)</f>
        <v>66.98</v>
      </c>
      <c r="CY6" s="36">
        <f t="shared" si="11"/>
        <v>68.91</v>
      </c>
      <c r="CZ6" s="36">
        <f t="shared" si="11"/>
        <v>68.849999999999994</v>
      </c>
      <c r="DA6" s="36">
        <f t="shared" si="11"/>
        <v>66.459999999999994</v>
      </c>
      <c r="DB6" s="36">
        <f t="shared" si="11"/>
        <v>83</v>
      </c>
      <c r="DC6" s="36">
        <f t="shared" si="11"/>
        <v>82.89</v>
      </c>
      <c r="DD6" s="36">
        <f t="shared" si="11"/>
        <v>82.66</v>
      </c>
      <c r="DE6" s="36">
        <f t="shared" si="11"/>
        <v>82.04</v>
      </c>
      <c r="DF6" s="36">
        <f t="shared" si="11"/>
        <v>81.900000000000006</v>
      </c>
      <c r="DG6" s="35" t="str">
        <f>IF(DG7="","",IF(DG7="-","【-】","【"&amp;SUBSTITUTE(TEXT(DG7,"#,##0.00"),"-","△")&amp;"】"))</f>
        <v>【89.92】</v>
      </c>
      <c r="DH6" s="36">
        <f>IF(DH7="",NA(),DH7)</f>
        <v>37.22</v>
      </c>
      <c r="DI6" s="36">
        <f t="shared" ref="DI6:DQ6" si="12">IF(DI7="",NA(),DI7)</f>
        <v>39.18</v>
      </c>
      <c r="DJ6" s="36">
        <f t="shared" si="12"/>
        <v>37.47</v>
      </c>
      <c r="DK6" s="36">
        <f t="shared" si="12"/>
        <v>39.74</v>
      </c>
      <c r="DL6" s="36">
        <f t="shared" si="12"/>
        <v>41.87</v>
      </c>
      <c r="DM6" s="36">
        <f t="shared" si="12"/>
        <v>46.66</v>
      </c>
      <c r="DN6" s="36">
        <f t="shared" si="12"/>
        <v>47.46</v>
      </c>
      <c r="DO6" s="36">
        <f t="shared" si="12"/>
        <v>48.49</v>
      </c>
      <c r="DP6" s="36">
        <f t="shared" si="12"/>
        <v>48.05</v>
      </c>
      <c r="DQ6" s="36">
        <f t="shared" si="12"/>
        <v>48.87</v>
      </c>
      <c r="DR6" s="35" t="str">
        <f>IF(DR7="","",IF(DR7="-","【-】","【"&amp;SUBSTITUTE(TEXT(DR7,"#,##0.00"),"-","△")&amp;"】"))</f>
        <v>【48.85】</v>
      </c>
      <c r="DS6" s="36">
        <f>IF(DS7="",NA(),DS7)</f>
        <v>8.65</v>
      </c>
      <c r="DT6" s="36">
        <f t="shared" ref="DT6:EB6" si="13">IF(DT7="",NA(),DT7)</f>
        <v>8.6300000000000008</v>
      </c>
      <c r="DU6" s="36">
        <f t="shared" si="13"/>
        <v>6.64</v>
      </c>
      <c r="DV6" s="36">
        <f t="shared" si="13"/>
        <v>6.95</v>
      </c>
      <c r="DW6" s="36">
        <f t="shared" si="13"/>
        <v>6.39</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0.1</v>
      </c>
      <c r="EE6" s="36">
        <f t="shared" ref="EE6:EM6" si="14">IF(EE7="",NA(),EE7)</f>
        <v>7.0000000000000007E-2</v>
      </c>
      <c r="EF6" s="36">
        <f t="shared" si="14"/>
        <v>0.22</v>
      </c>
      <c r="EG6" s="36">
        <f t="shared" si="14"/>
        <v>0.28000000000000003</v>
      </c>
      <c r="EH6" s="36">
        <f t="shared" si="14"/>
        <v>0.56999999999999995</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2">
      <c r="A7" s="29"/>
      <c r="B7" s="38">
        <v>2018</v>
      </c>
      <c r="C7" s="38">
        <v>453820</v>
      </c>
      <c r="D7" s="38">
        <v>46</v>
      </c>
      <c r="E7" s="38">
        <v>1</v>
      </c>
      <c r="F7" s="38">
        <v>0</v>
      </c>
      <c r="G7" s="38">
        <v>1</v>
      </c>
      <c r="H7" s="38" t="s">
        <v>93</v>
      </c>
      <c r="I7" s="38" t="s">
        <v>94</v>
      </c>
      <c r="J7" s="38" t="s">
        <v>95</v>
      </c>
      <c r="K7" s="38" t="s">
        <v>96</v>
      </c>
      <c r="L7" s="38" t="s">
        <v>97</v>
      </c>
      <c r="M7" s="38" t="s">
        <v>98</v>
      </c>
      <c r="N7" s="39" t="s">
        <v>99</v>
      </c>
      <c r="O7" s="39">
        <v>33.18</v>
      </c>
      <c r="P7" s="39">
        <v>97.71</v>
      </c>
      <c r="Q7" s="39">
        <v>3292</v>
      </c>
      <c r="R7" s="39">
        <v>19450</v>
      </c>
      <c r="S7" s="39">
        <v>130.63</v>
      </c>
      <c r="T7" s="39">
        <v>148.88999999999999</v>
      </c>
      <c r="U7" s="39">
        <v>18958</v>
      </c>
      <c r="V7" s="39">
        <v>34.450000000000003</v>
      </c>
      <c r="W7" s="39">
        <v>550.29999999999995</v>
      </c>
      <c r="X7" s="39">
        <v>97.31</v>
      </c>
      <c r="Y7" s="39">
        <v>103.94</v>
      </c>
      <c r="Z7" s="39">
        <v>117.92</v>
      </c>
      <c r="AA7" s="39">
        <v>110.68</v>
      </c>
      <c r="AB7" s="39">
        <v>109.23</v>
      </c>
      <c r="AC7" s="39">
        <v>110.01</v>
      </c>
      <c r="AD7" s="39">
        <v>111.21</v>
      </c>
      <c r="AE7" s="39">
        <v>111.71</v>
      </c>
      <c r="AF7" s="39">
        <v>110.05</v>
      </c>
      <c r="AG7" s="39">
        <v>108.87</v>
      </c>
      <c r="AH7" s="39">
        <v>112.83</v>
      </c>
      <c r="AI7" s="39">
        <v>3.38</v>
      </c>
      <c r="AJ7" s="39">
        <v>0</v>
      </c>
      <c r="AK7" s="39">
        <v>0</v>
      </c>
      <c r="AL7" s="39">
        <v>0</v>
      </c>
      <c r="AM7" s="39">
        <v>0</v>
      </c>
      <c r="AN7" s="39">
        <v>2.8</v>
      </c>
      <c r="AO7" s="39">
        <v>1.93</v>
      </c>
      <c r="AP7" s="39">
        <v>1.72</v>
      </c>
      <c r="AQ7" s="39">
        <v>2.64</v>
      </c>
      <c r="AR7" s="39">
        <v>3.16</v>
      </c>
      <c r="AS7" s="39">
        <v>1.05</v>
      </c>
      <c r="AT7" s="39">
        <v>83.38</v>
      </c>
      <c r="AU7" s="39">
        <v>65.59</v>
      </c>
      <c r="AV7" s="39">
        <v>86.68</v>
      </c>
      <c r="AW7" s="39">
        <v>101.9</v>
      </c>
      <c r="AX7" s="39">
        <v>107.62</v>
      </c>
      <c r="AY7" s="39">
        <v>381.53</v>
      </c>
      <c r="AZ7" s="39">
        <v>391.54</v>
      </c>
      <c r="BA7" s="39">
        <v>384.34</v>
      </c>
      <c r="BB7" s="39">
        <v>359.47</v>
      </c>
      <c r="BC7" s="39">
        <v>369.69</v>
      </c>
      <c r="BD7" s="39">
        <v>261.93</v>
      </c>
      <c r="BE7" s="39">
        <v>1020.4</v>
      </c>
      <c r="BF7" s="39">
        <v>975.58</v>
      </c>
      <c r="BG7" s="39">
        <v>841.11</v>
      </c>
      <c r="BH7" s="39">
        <v>794.72</v>
      </c>
      <c r="BI7" s="39">
        <v>800.81</v>
      </c>
      <c r="BJ7" s="39">
        <v>393.27</v>
      </c>
      <c r="BK7" s="39">
        <v>386.97</v>
      </c>
      <c r="BL7" s="39">
        <v>380.58</v>
      </c>
      <c r="BM7" s="39">
        <v>401.79</v>
      </c>
      <c r="BN7" s="39">
        <v>402.99</v>
      </c>
      <c r="BO7" s="39">
        <v>270.45999999999998</v>
      </c>
      <c r="BP7" s="39">
        <v>94.38</v>
      </c>
      <c r="BQ7" s="39">
        <v>99.64</v>
      </c>
      <c r="BR7" s="39">
        <v>110.43</v>
      </c>
      <c r="BS7" s="39">
        <v>102.12</v>
      </c>
      <c r="BT7" s="39">
        <v>100.82</v>
      </c>
      <c r="BU7" s="39">
        <v>100.47</v>
      </c>
      <c r="BV7" s="39">
        <v>101.72</v>
      </c>
      <c r="BW7" s="39">
        <v>102.38</v>
      </c>
      <c r="BX7" s="39">
        <v>100.12</v>
      </c>
      <c r="BY7" s="39">
        <v>98.66</v>
      </c>
      <c r="BZ7" s="39">
        <v>103.91</v>
      </c>
      <c r="CA7" s="39">
        <v>156.26</v>
      </c>
      <c r="CB7" s="39">
        <v>148.15</v>
      </c>
      <c r="CC7" s="39">
        <v>148.6</v>
      </c>
      <c r="CD7" s="39">
        <v>164.05</v>
      </c>
      <c r="CE7" s="39">
        <v>166.39</v>
      </c>
      <c r="CF7" s="39">
        <v>169.82</v>
      </c>
      <c r="CG7" s="39">
        <v>168.2</v>
      </c>
      <c r="CH7" s="39">
        <v>168.67</v>
      </c>
      <c r="CI7" s="39">
        <v>174.97</v>
      </c>
      <c r="CJ7" s="39">
        <v>178.59</v>
      </c>
      <c r="CK7" s="39">
        <v>167.11</v>
      </c>
      <c r="CL7" s="39">
        <v>68.709999999999994</v>
      </c>
      <c r="CM7" s="39">
        <v>72.760000000000005</v>
      </c>
      <c r="CN7" s="39">
        <v>85.84</v>
      </c>
      <c r="CO7" s="39">
        <v>85.79</v>
      </c>
      <c r="CP7" s="39">
        <v>84.92</v>
      </c>
      <c r="CQ7" s="39">
        <v>55.13</v>
      </c>
      <c r="CR7" s="39">
        <v>54.77</v>
      </c>
      <c r="CS7" s="39">
        <v>54.92</v>
      </c>
      <c r="CT7" s="39">
        <v>55.63</v>
      </c>
      <c r="CU7" s="39">
        <v>55.03</v>
      </c>
      <c r="CV7" s="39">
        <v>60.27</v>
      </c>
      <c r="CW7" s="39">
        <v>70.84</v>
      </c>
      <c r="CX7" s="39">
        <v>66.98</v>
      </c>
      <c r="CY7" s="39">
        <v>68.91</v>
      </c>
      <c r="CZ7" s="39">
        <v>68.849999999999994</v>
      </c>
      <c r="DA7" s="39">
        <v>66.459999999999994</v>
      </c>
      <c r="DB7" s="39">
        <v>83</v>
      </c>
      <c r="DC7" s="39">
        <v>82.89</v>
      </c>
      <c r="DD7" s="39">
        <v>82.66</v>
      </c>
      <c r="DE7" s="39">
        <v>82.04</v>
      </c>
      <c r="DF7" s="39">
        <v>81.900000000000006</v>
      </c>
      <c r="DG7" s="39">
        <v>89.92</v>
      </c>
      <c r="DH7" s="39">
        <v>37.22</v>
      </c>
      <c r="DI7" s="39">
        <v>39.18</v>
      </c>
      <c r="DJ7" s="39">
        <v>37.47</v>
      </c>
      <c r="DK7" s="39">
        <v>39.74</v>
      </c>
      <c r="DL7" s="39">
        <v>41.87</v>
      </c>
      <c r="DM7" s="39">
        <v>46.66</v>
      </c>
      <c r="DN7" s="39">
        <v>47.46</v>
      </c>
      <c r="DO7" s="39">
        <v>48.49</v>
      </c>
      <c r="DP7" s="39">
        <v>48.05</v>
      </c>
      <c r="DQ7" s="39">
        <v>48.87</v>
      </c>
      <c r="DR7" s="39">
        <v>48.85</v>
      </c>
      <c r="DS7" s="39">
        <v>8.65</v>
      </c>
      <c r="DT7" s="39">
        <v>8.6300000000000008</v>
      </c>
      <c r="DU7" s="39">
        <v>6.64</v>
      </c>
      <c r="DV7" s="39">
        <v>6.95</v>
      </c>
      <c r="DW7" s="39">
        <v>6.39</v>
      </c>
      <c r="DX7" s="39">
        <v>9.85</v>
      </c>
      <c r="DY7" s="39">
        <v>9.7100000000000009</v>
      </c>
      <c r="DZ7" s="39">
        <v>12.79</v>
      </c>
      <c r="EA7" s="39">
        <v>13.39</v>
      </c>
      <c r="EB7" s="39">
        <v>14.85</v>
      </c>
      <c r="EC7" s="39">
        <v>17.8</v>
      </c>
      <c r="ED7" s="39">
        <v>0.1</v>
      </c>
      <c r="EE7" s="39">
        <v>7.0000000000000007E-2</v>
      </c>
      <c r="EF7" s="39">
        <v>0.22</v>
      </c>
      <c r="EG7" s="39">
        <v>0.28000000000000003</v>
      </c>
      <c r="EH7" s="39">
        <v>0.56999999999999995</v>
      </c>
      <c r="EI7" s="39">
        <v>0.66</v>
      </c>
      <c r="EJ7" s="39">
        <v>0.99</v>
      </c>
      <c r="EK7" s="39">
        <v>0.71</v>
      </c>
      <c r="EL7" s="39">
        <v>0.54</v>
      </c>
      <c r="EM7" s="39">
        <v>0.5</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2020-02-25T04:33:04Z</cp:lastPrinted>
  <dcterms:created xsi:type="dcterms:W3CDTF">2019-12-05T04:31:19Z</dcterms:created>
  <dcterms:modified xsi:type="dcterms:W3CDTF">2020-03-04T01:43:23Z</dcterms:modified>
  <cp:category/>
</cp:coreProperties>
</file>