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1【法適用】上水道事業\"/>
    </mc:Choice>
  </mc:AlternateContent>
  <xr:revisionPtr revIDLastSave="0" documentId="13_ncr:1_{91FC2120-7859-430C-B4C3-ABCA4AA78C70}" xr6:coauthVersionLast="45" xr6:coauthVersionMax="45" xr10:uidLastSave="{00000000-0000-0000-0000-000000000000}"/>
  <workbookProtection workbookAlgorithmName="SHA-512" workbookHashValue="Rgwaznzq8V++HkOwPxsoLOArojWhJSSX1YWV+X0ZP4F/UskK3ua5L7ux1jhpbSt8QIkPl96Ngw7yknyrjNDIZg==" workbookSaltValue="7LL38fj/XRx+6g0dfaPsl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<sst xmlns="http://schemas.openxmlformats.org/spreadsheetml/2006/main" count="264" uniqueCount="108">
  <si>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</si>
  <si>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</si>
  <si>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</si>
  <si>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</si>
  <si>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</si>
  <si>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</si>
  <si>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</si>
  <si>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</si>
  <si>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</si>
  <si>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</si>
  <si>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</si>
  <si>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</si>
  <si>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</si>
  <si>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</si>
  <si>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</si>
  <si>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</si>
  <si>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</si>
  <si>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</si>
  <si>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</si>
  <si>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</si>
  <si>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</si>
  <si>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</si>
  <si>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</si>
  <si>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</si>
  <si>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</si>
  <si>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</si>
  <si>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</si>
  <si>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</si>
  <si>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</si>
  <si>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</si>
  <si>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</si>
  <si>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</si>
  <si>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</si>
  <si>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</si>
  <si>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</si>
  <si>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</si>
  <si>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</si>
  <si>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</si>
  <si>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</si>
  <si>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</si>
  <si>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</si>
  <si>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</si>
  <si>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</si>
  <si>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</si>
  <si>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</si>
  <si>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</si>
  <si>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</si>
  <si>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</si>
  <si>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</si>
  <si>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</si>
  <si>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</si>
  <si>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</si>
  <si>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</si>
  <si>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</si>
  <si>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</si>
  <si>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</si>
  <si>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</si>
  <si>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</si>
  <si>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</si>
  <si>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</si>
  <si>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</si>
  <si>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</si>
  <si>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</si>
  <si>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</si>
  <si>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</si>
  <si>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</si>
  <si>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</si>
  <si>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</si>
  <si>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</si>
  <si>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</si>
  <si>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</si>
  <si>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</si>
  <si>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</si>
  <si>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</si>
  <si>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</si>
  <si>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</si>
  <si>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</si>
  <si>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</si>
  <si>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</si>
  <si>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</si>
  <si>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</si>
  <si>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</si>
  <si>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</si>
  <si>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</si>
  <si>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</si>
  <si>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</si>
  <si>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</si>
  <si>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</si>
  <si>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</si>
  <si>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</si>
  <si>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</si>
  <si>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</si>
  <si>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</si>
  <si>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綾町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</si>
  <si>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</si>
  <si>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</si>
  <si>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</si>
  <si>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</si>
  <si>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</si>
  <si>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</si>
  <si>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</si>
  <si>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</si>
  <si>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</si>
  <si>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</si>
  <si>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</si>
  <si>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経年管の更新が進んでいないため、有形固定資産減価償却率が高い状況にあります。
②管路経年化率
　多くの管路が平成24年度に耐用年数を超えましたが、それらの更新が進んでいない状況です。
　水道施設の更新については、水道事業基本計画に基づき、2050年度にかけて計画的に更新工事を行っていく予定としています。</t>
    <rPh sb="1" eb="3">
      <t>ユウケイ</t>
    </rPh>
    <rPh sb="3" eb="5">
      <t>コテイ</t>
    </rPh>
    <rPh sb="5" eb="7">
      <t>シサン</t>
    </rPh>
    <rPh sb="11" eb="12">
      <t>リツ</t>
    </rPh>
    <rPh sb="21" eb="22">
      <t>スス</t>
    </rPh>
    <rPh sb="59" eb="60">
      <t>リツ</t>
    </rPh>
    <rPh sb="80" eb="81">
      <t>コ</t>
    </rPh>
    <rPh sb="94" eb="95">
      <t>スス</t>
    </rPh>
    <rPh sb="108" eb="110">
      <t>スイドウ</t>
    </rPh>
    <rPh sb="110" eb="112">
      <t>シセツ</t>
    </rPh>
    <rPh sb="113" eb="115">
      <t>コウシン</t>
    </rPh>
    <rPh sb="121" eb="123">
      <t>スイドウ</t>
    </rPh>
    <rPh sb="123" eb="125">
      <t>ジギョウ</t>
    </rPh>
    <rPh sb="125" eb="127">
      <t>キホン</t>
    </rPh>
    <rPh sb="127" eb="129">
      <t>ケイカク</t>
    </rPh>
    <rPh sb="130" eb="131">
      <t>モト</t>
    </rPh>
    <rPh sb="138" eb="140">
      <t>ネンド</t>
    </rPh>
    <rPh sb="144" eb="147">
      <t>ケイカクテキ</t>
    </rPh>
    <rPh sb="148" eb="150">
      <t>コウシン</t>
    </rPh>
    <rPh sb="150" eb="152">
      <t>コウジ</t>
    </rPh>
    <rPh sb="153" eb="154">
      <t>オコナ</t>
    </rPh>
    <rPh sb="158" eb="160">
      <t>ヨテイ</t>
    </rPh>
    <phoneticPr fontId="7"/>
  </si>
  <si>
    <t>①経常収支比率
　平成26年度は貸倒引当金繰入額を計上したこと、平成30年度は水道施設更新等基本計画（平成30年度策定。以下、水道事業基本計画という。）策定業務委託費等の臨時的な費用が発生したことにより100%を下回りましたが、これは一時的なもので健全性は継続して保たれています。
③流動比率
　年々減少傾向です。一時借入金等はありませんが、将来の安定経営に向け水道料金の改定を予定しています。
④企業債残高対給水収益比率
　年々減少傾向でしたが、2050年度までの水道事業基本計画に基づく施設更新に伴い、企業債残高は約2億5千万円（平成30年度末）から2050年度末には約12億円程度まで大幅に上昇する見込みとなっています。
⑤料金回収率
　上記の「①経常収支比率」と同様に100％を下回った年もありますが、一時的なもので問題はありません。しかし、今後は施設更新に伴う企業債償還金等が発生するため、水道料金の改定を検討していく必要があります。
⑥給水原価
　給水原価は類似団体と比較すると低い状況にありますが、施設等の老朽化により修繕費、動力費が増加傾向にあります。なお、施設更新に伴い当該費用（修繕費、動力費）は改善されていくものと考えられます。
⑦施設利用率
　類似団体と比較すると施設利用率は高い状況にあり、規模は適正です。
⑧有収率
　漏水対策による維持管理により、有収率は高い状況にありますが、老朽化が進んでいるため、抜本的な対策（更新工事）が必要な状況です。</t>
    <rPh sb="1" eb="3">
      <t>ケイジョウ</t>
    </rPh>
    <rPh sb="3" eb="5">
      <t>シュウシ</t>
    </rPh>
    <rPh sb="5" eb="7">
      <t>ヒリツ</t>
    </rPh>
    <rPh sb="32" eb="34">
      <t>ヘイセイ</t>
    </rPh>
    <rPh sb="36" eb="38">
      <t>ネンド</t>
    </rPh>
    <rPh sb="39" eb="41">
      <t>スイドウ</t>
    </rPh>
    <rPh sb="45" eb="46">
      <t>トウ</t>
    </rPh>
    <rPh sb="46" eb="48">
      <t>キホン</t>
    </rPh>
    <rPh sb="48" eb="50">
      <t>ケイカク</t>
    </rPh>
    <rPh sb="51" eb="53">
      <t>ヘイセイ</t>
    </rPh>
    <rPh sb="55" eb="57">
      <t>ネンド</t>
    </rPh>
    <rPh sb="57" eb="59">
      <t>サクテイ</t>
    </rPh>
    <rPh sb="60" eb="62">
      <t>イカ</t>
    </rPh>
    <rPh sb="63" eb="65">
      <t>スイドウ</t>
    </rPh>
    <rPh sb="65" eb="67">
      <t>ジギョウ</t>
    </rPh>
    <rPh sb="67" eb="69">
      <t>キホン</t>
    </rPh>
    <rPh sb="69" eb="71">
      <t>ケイカク</t>
    </rPh>
    <rPh sb="76" eb="78">
      <t>サクテイ</t>
    </rPh>
    <rPh sb="78" eb="80">
      <t>ギョウム</t>
    </rPh>
    <rPh sb="80" eb="82">
      <t>イタク</t>
    </rPh>
    <rPh sb="82" eb="83">
      <t>ヒ</t>
    </rPh>
    <rPh sb="83" eb="84">
      <t>トウ</t>
    </rPh>
    <rPh sb="85" eb="88">
      <t>リンジテキ</t>
    </rPh>
    <rPh sb="89" eb="91">
      <t>ヒヨウ</t>
    </rPh>
    <rPh sb="92" eb="94">
      <t>ハッセイ</t>
    </rPh>
    <rPh sb="106" eb="108">
      <t>シタマワ</t>
    </rPh>
    <rPh sb="128" eb="130">
      <t>ケイゾク</t>
    </rPh>
    <rPh sb="142" eb="144">
      <t>リュウドウ</t>
    </rPh>
    <rPh sb="144" eb="146">
      <t>ヒリツ</t>
    </rPh>
    <rPh sb="148" eb="150">
      <t>ネンネン</t>
    </rPh>
    <rPh sb="150" eb="152">
      <t>ゲンショウ</t>
    </rPh>
    <rPh sb="152" eb="154">
      <t>ケイコウ</t>
    </rPh>
    <rPh sb="157" eb="159">
      <t>イチジ</t>
    </rPh>
    <rPh sb="159" eb="161">
      <t>カリイレ</t>
    </rPh>
    <rPh sb="161" eb="162">
      <t>キン</t>
    </rPh>
    <rPh sb="162" eb="163">
      <t>トウ</t>
    </rPh>
    <rPh sb="171" eb="173">
      <t>ショウライ</t>
    </rPh>
    <rPh sb="174" eb="176">
      <t>アンテイ</t>
    </rPh>
    <rPh sb="176" eb="178">
      <t>ケイエイ</t>
    </rPh>
    <rPh sb="179" eb="180">
      <t>ム</t>
    </rPh>
    <rPh sb="181" eb="183">
      <t>スイドウ</t>
    </rPh>
    <rPh sb="183" eb="185">
      <t>リョウキン</t>
    </rPh>
    <rPh sb="186" eb="188">
      <t>カイテイ</t>
    </rPh>
    <rPh sb="189" eb="191">
      <t>ヨテイ</t>
    </rPh>
    <rPh sb="199" eb="201">
      <t>キギョウ</t>
    </rPh>
    <rPh sb="201" eb="202">
      <t>サイ</t>
    </rPh>
    <rPh sb="202" eb="204">
      <t>ザンダカ</t>
    </rPh>
    <rPh sb="204" eb="205">
      <t>タイ</t>
    </rPh>
    <rPh sb="205" eb="207">
      <t>キュウスイ</t>
    </rPh>
    <rPh sb="207" eb="209">
      <t>シュウエキ</t>
    </rPh>
    <rPh sb="209" eb="211">
      <t>ヒリツ</t>
    </rPh>
    <rPh sb="213" eb="215">
      <t>ネンネン</t>
    </rPh>
    <rPh sb="215" eb="217">
      <t>ゲンショウ</t>
    </rPh>
    <rPh sb="217" eb="219">
      <t>ケイコウ</t>
    </rPh>
    <rPh sb="228" eb="230">
      <t>ネンド</t>
    </rPh>
    <rPh sb="253" eb="255">
      <t>キギョウ</t>
    </rPh>
    <rPh sb="255" eb="256">
      <t>サイ</t>
    </rPh>
    <rPh sb="256" eb="258">
      <t>ザンダカ</t>
    </rPh>
    <rPh sb="259" eb="260">
      <t>ヤク</t>
    </rPh>
    <rPh sb="261" eb="262">
      <t>オク</t>
    </rPh>
    <rPh sb="263" eb="265">
      <t>センマン</t>
    </rPh>
    <rPh sb="265" eb="266">
      <t>エン</t>
    </rPh>
    <rPh sb="267" eb="269">
      <t>ヘイセイ</t>
    </rPh>
    <rPh sb="271" eb="274">
      <t>ネンドマツ</t>
    </rPh>
    <rPh sb="295" eb="297">
      <t>オオハバ</t>
    </rPh>
    <rPh sb="298" eb="300">
      <t>ジョウショウ</t>
    </rPh>
    <rPh sb="302" eb="304">
      <t>ミコ</t>
    </rPh>
    <rPh sb="317" eb="319">
      <t>カイシュウ</t>
    </rPh>
    <rPh sb="322" eb="324">
      <t>ジョウキ</t>
    </rPh>
    <rPh sb="327" eb="329">
      <t>ケイジョウ</t>
    </rPh>
    <rPh sb="329" eb="331">
      <t>シュウシ</t>
    </rPh>
    <rPh sb="331" eb="333">
      <t>ヒリツ</t>
    </rPh>
    <rPh sb="335" eb="337">
      <t>ドウヨウ</t>
    </rPh>
    <rPh sb="347" eb="348">
      <t>トシ</t>
    </rPh>
    <rPh sb="362" eb="364">
      <t>モンダイ</t>
    </rPh>
    <rPh sb="378" eb="380">
      <t>シセツ</t>
    </rPh>
    <rPh sb="380" eb="382">
      <t>コウシン</t>
    </rPh>
    <rPh sb="383" eb="384">
      <t>トモナ</t>
    </rPh>
    <rPh sb="385" eb="387">
      <t>キギョウ</t>
    </rPh>
    <rPh sb="387" eb="388">
      <t>サイ</t>
    </rPh>
    <rPh sb="388" eb="391">
      <t>ショウカンキン</t>
    </rPh>
    <rPh sb="391" eb="392">
      <t>トウ</t>
    </rPh>
    <rPh sb="393" eb="395">
      <t>ハッセイ</t>
    </rPh>
    <rPh sb="400" eb="402">
      <t>スイドウ</t>
    </rPh>
    <rPh sb="402" eb="404">
      <t>リョウキン</t>
    </rPh>
    <rPh sb="405" eb="407">
      <t>カイテイ</t>
    </rPh>
    <rPh sb="408" eb="410">
      <t>ケントウ</t>
    </rPh>
    <rPh sb="414" eb="416">
      <t>ヒツヨウ</t>
    </rPh>
    <rPh sb="424" eb="428">
      <t>キュウスイゲンカ</t>
    </rPh>
    <rPh sb="487" eb="489">
      <t>シセツ</t>
    </rPh>
    <rPh sb="489" eb="491">
      <t>コウシン</t>
    </rPh>
    <rPh sb="492" eb="493">
      <t>トモナ</t>
    </rPh>
    <rPh sb="494" eb="496">
      <t>トウガイ</t>
    </rPh>
    <rPh sb="496" eb="498">
      <t>ヒヨウ</t>
    </rPh>
    <rPh sb="508" eb="510">
      <t>カイゼン</t>
    </rPh>
    <rPh sb="518" eb="519">
      <t>カンガ</t>
    </rPh>
    <rPh sb="529" eb="531">
      <t>リヨウ</t>
    </rPh>
    <rPh sb="531" eb="532">
      <t>リツ</t>
    </rPh>
    <rPh sb="568" eb="569">
      <t>ユウ</t>
    </rPh>
    <rPh sb="569" eb="570">
      <t>シュウ</t>
    </rPh>
    <rPh sb="570" eb="571">
      <t>リツ</t>
    </rPh>
    <rPh sb="575" eb="577">
      <t>タイサク</t>
    </rPh>
    <rPh sb="580" eb="582">
      <t>イジ</t>
    </rPh>
    <rPh sb="582" eb="584">
      <t>カンリ</t>
    </rPh>
    <rPh sb="592" eb="593">
      <t>タカ</t>
    </rPh>
    <rPh sb="594" eb="596">
      <t>ジョウキョウ</t>
    </rPh>
    <rPh sb="603" eb="606">
      <t>ロウキュウカ</t>
    </rPh>
    <rPh sb="607" eb="608">
      <t>スス</t>
    </rPh>
    <rPh sb="615" eb="618">
      <t>バッポンテキ</t>
    </rPh>
    <rPh sb="619" eb="621">
      <t>タイサク</t>
    </rPh>
    <rPh sb="622" eb="624">
      <t>コウシン</t>
    </rPh>
    <rPh sb="624" eb="626">
      <t>コウジ</t>
    </rPh>
    <rPh sb="628" eb="630">
      <t>ヒツヨウ</t>
    </rPh>
    <rPh sb="631" eb="633">
      <t>ジョウキョウ</t>
    </rPh>
    <phoneticPr fontId="7"/>
  </si>
  <si>
    <t>　経営戦略（平成29年度策定）では、経営戦略期間中（2018年度～2027年度）の料金改定が望ましいとしており、仮に2019年度及び2025年度にそれぞれ14％の料金引き上げを行った場合、経営戦略期間における赤字は回避できると予測しています。
　料金改定の時期については、現在のところ経常損益が黒字を保っているため延期している状況ですが、できる限り早期に料金改定に向けた検討に着手する予定としております。</t>
    <rPh sb="6" eb="8">
      <t>ヘイセイ</t>
    </rPh>
    <rPh sb="10" eb="12">
      <t>ネンド</t>
    </rPh>
    <rPh sb="12" eb="14">
      <t>サクテイ</t>
    </rPh>
    <rPh sb="30" eb="32">
      <t>ネンド</t>
    </rPh>
    <rPh sb="136" eb="138">
      <t>ゲンザイ</t>
    </rPh>
    <rPh sb="142" eb="144">
      <t>ケイジョウ</t>
    </rPh>
    <rPh sb="144" eb="146">
      <t>ソンエキ</t>
    </rPh>
    <rPh sb="147" eb="149">
      <t>クロジ</t>
    </rPh>
    <rPh sb="163" eb="165">
      <t>ジョウキョウ</t>
    </rPh>
    <rPh sb="185" eb="187">
      <t>ケントウ</t>
    </rPh>
    <rPh sb="188" eb="190">
      <t>チャクシュ</t>
    </rPh>
    <rPh sb="192" eb="194">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</si>
</sst>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b/>
      <sz val="12"/>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31-47DC-9FBC-A47EF916DA70}"/>
            </c:ext>
          </c:extLst>
        </c:ser>
        <c:dLbls>
          <c:showLegendKey val="0"/>
          <c:showVal val="0"/>
          <c:showCatName val="0"/>
          <c:showSerName val="0"/>
          <c:showPercent val="0"/>
          <c:showBubbleSize val="0"/>
        </c:dLbls>
        <c:gapWidth val="150"/>
        <c:axId val="261981536"/>
        <c:axId val="26198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9631-47DC-9FBC-A47EF916DA70}"/>
            </c:ext>
          </c:extLst>
        </c:ser>
        <c:dLbls>
          <c:showLegendKey val="0"/>
          <c:showVal val="0"/>
          <c:showCatName val="0"/>
          <c:showSerName val="0"/>
          <c:showPercent val="0"/>
          <c:showBubbleSize val="0"/>
        </c:dLbls>
        <c:marker val="1"/>
        <c:smooth val="0"/>
        <c:axId val="261981536"/>
        <c:axId val="261981928"/>
      </c:lineChart>
      <c:dateAx>
        <c:axId val="261981536"/>
        <c:scaling>
          <c:orientation val="minMax"/>
        </c:scaling>
        <c:delete val="1"/>
        <c:axPos val="b"/>
        <c:numFmt formatCode="ge" sourceLinked="1"/>
        <c:majorTickMark val="none"/>
        <c:minorTickMark val="none"/>
        <c:tickLblPos val="none"/>
        <c:crossAx val="261981928"/>
        <c:crosses val="autoZero"/>
        <c:auto val="1"/>
        <c:lblOffset val="100"/>
        <c:baseTimeUnit val="years"/>
      </c:dateAx>
      <c:valAx>
        <c:axId val="26198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9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65.14</c:v>
                </c:pt>
                <c:pt idx="1">
                  <c:v>64.790000000000006</c:v>
                </c:pt>
                <c:pt idx="2">
                  <c:v>65.489999999999995</c:v>
                </c:pt>
                <c:pt idx="3">
                  <c:v>64.790000000000006</c:v>
                </c:pt>
                <c:pt idx="4">
                  <c:v>63.99</c:v>
                </c:pt>
              </c:numCache>
            </c:numRef>
          </c:val>
          <c:extLst>
            <c:ext xmlns:c16="http://schemas.microsoft.com/office/drawing/2014/chart" uri="{C3380CC4-5D6E-409C-BE32-E72D297353CC}">
              <c16:uniqueId val="{00000000-2342-46DA-9557-367DC466375E}"/>
            </c:ext>
          </c:extLst>
        </c:ser>
        <c:dLbls>
          <c:showLegendKey val="0"/>
          <c:showVal val="0"/>
          <c:showCatName val="0"/>
          <c:showSerName val="0"/>
          <c:showPercent val="0"/>
          <c:showBubbleSize val="0"/>
        </c:dLbls>
        <c:gapWidth val="150"/>
        <c:axId val="262477744"/>
        <c:axId val="26247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2342-46DA-9557-367DC466375E}"/>
            </c:ext>
          </c:extLst>
        </c:ser>
        <c:dLbls>
          <c:showLegendKey val="0"/>
          <c:showVal val="0"/>
          <c:showCatName val="0"/>
          <c:showSerName val="0"/>
          <c:showPercent val="0"/>
          <c:showBubbleSize val="0"/>
        </c:dLbls>
        <c:marker val="1"/>
        <c:smooth val="0"/>
        <c:axId val="262477744"/>
        <c:axId val="262478136"/>
      </c:lineChart>
      <c:dateAx>
        <c:axId val="262477744"/>
        <c:scaling>
          <c:orientation val="minMax"/>
        </c:scaling>
        <c:delete val="1"/>
        <c:axPos val="b"/>
        <c:numFmt formatCode="ge" sourceLinked="1"/>
        <c:majorTickMark val="none"/>
        <c:minorTickMark val="none"/>
        <c:tickLblPos val="none"/>
        <c:crossAx val="262478136"/>
        <c:crosses val="autoZero"/>
        <c:auto val="1"/>
        <c:lblOffset val="100"/>
        <c:baseTimeUnit val="years"/>
      </c:dateAx>
      <c:valAx>
        <c:axId val="26247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47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82.47</c:v>
                </c:pt>
                <c:pt idx="1">
                  <c:v>82.47</c:v>
                </c:pt>
                <c:pt idx="2">
                  <c:v>80.5</c:v>
                </c:pt>
                <c:pt idx="3">
                  <c:v>82.5</c:v>
                </c:pt>
                <c:pt idx="4">
                  <c:v>82.5</c:v>
                </c:pt>
              </c:numCache>
            </c:numRef>
          </c:val>
          <c:extLst>
            <c:ext xmlns:c16="http://schemas.microsoft.com/office/drawing/2014/chart" uri="{C3380CC4-5D6E-409C-BE32-E72D297353CC}">
              <c16:uniqueId val="{00000000-5C2F-4107-BBF7-CB67A8AF97CC}"/>
            </c:ext>
          </c:extLst>
        </c:ser>
        <c:dLbls>
          <c:showLegendKey val="0"/>
          <c:showVal val="0"/>
          <c:showCatName val="0"/>
          <c:showSerName val="0"/>
          <c:showPercent val="0"/>
          <c:showBubbleSize val="0"/>
        </c:dLbls>
        <c:gapWidth val="150"/>
        <c:axId val="262745816"/>
        <c:axId val="26274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5C2F-4107-BBF7-CB67A8AF97CC}"/>
            </c:ext>
          </c:extLst>
        </c:ser>
        <c:dLbls>
          <c:showLegendKey val="0"/>
          <c:showVal val="0"/>
          <c:showCatName val="0"/>
          <c:showSerName val="0"/>
          <c:showPercent val="0"/>
          <c:showBubbleSize val="0"/>
        </c:dLbls>
        <c:marker val="1"/>
        <c:smooth val="0"/>
        <c:axId val="262745816"/>
        <c:axId val="262746208"/>
      </c:lineChart>
      <c:dateAx>
        <c:axId val="262745816"/>
        <c:scaling>
          <c:orientation val="minMax"/>
        </c:scaling>
        <c:delete val="1"/>
        <c:axPos val="b"/>
        <c:numFmt formatCode="ge" sourceLinked="1"/>
        <c:majorTickMark val="none"/>
        <c:minorTickMark val="none"/>
        <c:tickLblPos val="none"/>
        <c:crossAx val="262746208"/>
        <c:crosses val="autoZero"/>
        <c:auto val="1"/>
        <c:lblOffset val="100"/>
        <c:baseTimeUnit val="years"/>
      </c:dateAx>
      <c:valAx>
        <c:axId val="2627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74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97.9</c:v>
                </c:pt>
                <c:pt idx="1">
                  <c:v>110.11</c:v>
                </c:pt>
                <c:pt idx="2">
                  <c:v>108.17</c:v>
                </c:pt>
                <c:pt idx="3">
                  <c:v>118.41</c:v>
                </c:pt>
                <c:pt idx="4">
                  <c:v>91.79</c:v>
                </c:pt>
              </c:numCache>
            </c:numRef>
          </c:val>
          <c:extLst>
            <c:ext xmlns:c16="http://schemas.microsoft.com/office/drawing/2014/chart" uri="{C3380CC4-5D6E-409C-BE32-E72D297353CC}">
              <c16:uniqueId val="{00000000-9194-4B4C-9EE2-72031F3CD596}"/>
            </c:ext>
          </c:extLst>
        </c:ser>
        <c:dLbls>
          <c:showLegendKey val="0"/>
          <c:showVal val="0"/>
          <c:showCatName val="0"/>
          <c:showSerName val="0"/>
          <c:showPercent val="0"/>
          <c:showBubbleSize val="0"/>
        </c:dLbls>
        <c:gapWidth val="150"/>
        <c:axId val="261983104"/>
        <c:axId val="26198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9194-4B4C-9EE2-72031F3CD596}"/>
            </c:ext>
          </c:extLst>
        </c:ser>
        <c:dLbls>
          <c:showLegendKey val="0"/>
          <c:showVal val="0"/>
          <c:showCatName val="0"/>
          <c:showSerName val="0"/>
          <c:showPercent val="0"/>
          <c:showBubbleSize val="0"/>
        </c:dLbls>
        <c:marker val="1"/>
        <c:smooth val="0"/>
        <c:axId val="261983104"/>
        <c:axId val="261983496"/>
      </c:lineChart>
      <c:dateAx>
        <c:axId val="261983104"/>
        <c:scaling>
          <c:orientation val="minMax"/>
        </c:scaling>
        <c:delete val="1"/>
        <c:axPos val="b"/>
        <c:numFmt formatCode="ge" sourceLinked="1"/>
        <c:majorTickMark val="none"/>
        <c:minorTickMark val="none"/>
        <c:tickLblPos val="none"/>
        <c:crossAx val="261983496"/>
        <c:crosses val="autoZero"/>
        <c:auto val="1"/>
        <c:lblOffset val="100"/>
        <c:baseTimeUnit val="years"/>
      </c:dateAx>
      <c:valAx>
        <c:axId val="261983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19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57.52</c:v>
                </c:pt>
                <c:pt idx="1">
                  <c:v>59.31</c:v>
                </c:pt>
                <c:pt idx="2">
                  <c:v>60.2</c:v>
                </c:pt>
                <c:pt idx="3">
                  <c:v>61.59</c:v>
                </c:pt>
                <c:pt idx="4">
                  <c:v>60.34</c:v>
                </c:pt>
              </c:numCache>
            </c:numRef>
          </c:val>
          <c:extLst>
            <c:ext xmlns:c16="http://schemas.microsoft.com/office/drawing/2014/chart" uri="{C3380CC4-5D6E-409C-BE32-E72D297353CC}">
              <c16:uniqueId val="{00000000-004D-4D0D-94A9-B808840442B5}"/>
            </c:ext>
          </c:extLst>
        </c:ser>
        <c:dLbls>
          <c:showLegendKey val="0"/>
          <c:showVal val="0"/>
          <c:showCatName val="0"/>
          <c:showSerName val="0"/>
          <c:showPercent val="0"/>
          <c:showBubbleSize val="0"/>
        </c:dLbls>
        <c:gapWidth val="150"/>
        <c:axId val="261984672"/>
        <c:axId val="26198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004D-4D0D-94A9-B808840442B5}"/>
            </c:ext>
          </c:extLst>
        </c:ser>
        <c:dLbls>
          <c:showLegendKey val="0"/>
          <c:showVal val="0"/>
          <c:showCatName val="0"/>
          <c:showSerName val="0"/>
          <c:showPercent val="0"/>
          <c:showBubbleSize val="0"/>
        </c:dLbls>
        <c:marker val="1"/>
        <c:smooth val="0"/>
        <c:axId val="261984672"/>
        <c:axId val="261985064"/>
      </c:lineChart>
      <c:dateAx>
        <c:axId val="261984672"/>
        <c:scaling>
          <c:orientation val="minMax"/>
        </c:scaling>
        <c:delete val="1"/>
        <c:axPos val="b"/>
        <c:numFmt formatCode="ge" sourceLinked="1"/>
        <c:majorTickMark val="none"/>
        <c:minorTickMark val="none"/>
        <c:tickLblPos val="none"/>
        <c:crossAx val="261985064"/>
        <c:crosses val="autoZero"/>
        <c:auto val="1"/>
        <c:lblOffset val="100"/>
        <c:baseTimeUnit val="years"/>
      </c:dateAx>
      <c:valAx>
        <c:axId val="26198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9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75.25</c:v>
                </c:pt>
                <c:pt idx="1">
                  <c:v>75.25</c:v>
                </c:pt>
                <c:pt idx="2">
                  <c:v>74.61</c:v>
                </c:pt>
                <c:pt idx="3">
                  <c:v>73.63</c:v>
                </c:pt>
                <c:pt idx="4">
                  <c:v>73.39</c:v>
                </c:pt>
              </c:numCache>
            </c:numRef>
          </c:val>
          <c:extLst>
            <c:ext xmlns:c16="http://schemas.microsoft.com/office/drawing/2014/chart" uri="{C3380CC4-5D6E-409C-BE32-E72D297353CC}">
              <c16:uniqueId val="{00000000-ACB7-4084-8831-EF275EC80FC8}"/>
            </c:ext>
          </c:extLst>
        </c:ser>
        <c:dLbls>
          <c:showLegendKey val="0"/>
          <c:showVal val="0"/>
          <c:showCatName val="0"/>
          <c:showSerName val="0"/>
          <c:showPercent val="0"/>
          <c:showBubbleSize val="0"/>
        </c:dLbls>
        <c:gapWidth val="150"/>
        <c:axId val="262111912"/>
        <c:axId val="26211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ACB7-4084-8831-EF275EC80FC8}"/>
            </c:ext>
          </c:extLst>
        </c:ser>
        <c:dLbls>
          <c:showLegendKey val="0"/>
          <c:showVal val="0"/>
          <c:showCatName val="0"/>
          <c:showSerName val="0"/>
          <c:showPercent val="0"/>
          <c:showBubbleSize val="0"/>
        </c:dLbls>
        <c:marker val="1"/>
        <c:smooth val="0"/>
        <c:axId val="262111912"/>
        <c:axId val="262112304"/>
      </c:lineChart>
      <c:dateAx>
        <c:axId val="262111912"/>
        <c:scaling>
          <c:orientation val="minMax"/>
        </c:scaling>
        <c:delete val="1"/>
        <c:axPos val="b"/>
        <c:numFmt formatCode="ge" sourceLinked="1"/>
        <c:majorTickMark val="none"/>
        <c:minorTickMark val="none"/>
        <c:tickLblPos val="none"/>
        <c:crossAx val="262112304"/>
        <c:crosses val="autoZero"/>
        <c:auto val="1"/>
        <c:lblOffset val="100"/>
        <c:baseTimeUnit val="years"/>
      </c:dateAx>
      <c:valAx>
        <c:axId val="26211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11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C1-43F4-A1AA-63B9D6FF7714}"/>
            </c:ext>
          </c:extLst>
        </c:ser>
        <c:dLbls>
          <c:showLegendKey val="0"/>
          <c:showVal val="0"/>
          <c:showCatName val="0"/>
          <c:showSerName val="0"/>
          <c:showPercent val="0"/>
          <c:showBubbleSize val="0"/>
        </c:dLbls>
        <c:gapWidth val="150"/>
        <c:axId val="262113480"/>
        <c:axId val="26211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40C1-43F4-A1AA-63B9D6FF7714}"/>
            </c:ext>
          </c:extLst>
        </c:ser>
        <c:dLbls>
          <c:showLegendKey val="0"/>
          <c:showVal val="0"/>
          <c:showCatName val="0"/>
          <c:showSerName val="0"/>
          <c:showPercent val="0"/>
          <c:showBubbleSize val="0"/>
        </c:dLbls>
        <c:marker val="1"/>
        <c:smooth val="0"/>
        <c:axId val="262113480"/>
        <c:axId val="262113872"/>
      </c:lineChart>
      <c:dateAx>
        <c:axId val="262113480"/>
        <c:scaling>
          <c:orientation val="minMax"/>
        </c:scaling>
        <c:delete val="1"/>
        <c:axPos val="b"/>
        <c:numFmt formatCode="ge" sourceLinked="1"/>
        <c:majorTickMark val="none"/>
        <c:minorTickMark val="none"/>
        <c:tickLblPos val="none"/>
        <c:crossAx val="262113872"/>
        <c:crosses val="autoZero"/>
        <c:auto val="1"/>
        <c:lblOffset val="100"/>
        <c:baseTimeUnit val="years"/>
      </c:dateAx>
      <c:valAx>
        <c:axId val="262113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211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222.96</c:v>
                </c:pt>
                <c:pt idx="1">
                  <c:v>194.81</c:v>
                </c:pt>
                <c:pt idx="2">
                  <c:v>154.81</c:v>
                </c:pt>
                <c:pt idx="3">
                  <c:v>168.49</c:v>
                </c:pt>
                <c:pt idx="4">
                  <c:v>118.17</c:v>
                </c:pt>
              </c:numCache>
            </c:numRef>
          </c:val>
          <c:extLst>
            <c:ext xmlns:c16="http://schemas.microsoft.com/office/drawing/2014/chart" uri="{C3380CC4-5D6E-409C-BE32-E72D297353CC}">
              <c16:uniqueId val="{00000000-9046-46E5-85E3-6443DDF57353}"/>
            </c:ext>
          </c:extLst>
        </c:ser>
        <c:dLbls>
          <c:showLegendKey val="0"/>
          <c:showVal val="0"/>
          <c:showCatName val="0"/>
          <c:showSerName val="0"/>
          <c:showPercent val="0"/>
          <c:showBubbleSize val="0"/>
        </c:dLbls>
        <c:gapWidth val="150"/>
        <c:axId val="262299360"/>
        <c:axId val="26229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9046-46E5-85E3-6443DDF57353}"/>
            </c:ext>
          </c:extLst>
        </c:ser>
        <c:dLbls>
          <c:showLegendKey val="0"/>
          <c:showVal val="0"/>
          <c:showCatName val="0"/>
          <c:showSerName val="0"/>
          <c:showPercent val="0"/>
          <c:showBubbleSize val="0"/>
        </c:dLbls>
        <c:marker val="1"/>
        <c:smooth val="0"/>
        <c:axId val="262299360"/>
        <c:axId val="262299752"/>
      </c:lineChart>
      <c:dateAx>
        <c:axId val="262299360"/>
        <c:scaling>
          <c:orientation val="minMax"/>
        </c:scaling>
        <c:delete val="1"/>
        <c:axPos val="b"/>
        <c:numFmt formatCode="ge" sourceLinked="1"/>
        <c:majorTickMark val="none"/>
        <c:minorTickMark val="none"/>
        <c:tickLblPos val="none"/>
        <c:crossAx val="262299752"/>
        <c:crosses val="autoZero"/>
        <c:auto val="1"/>
        <c:lblOffset val="100"/>
        <c:baseTimeUnit val="years"/>
      </c:dateAx>
      <c:valAx>
        <c:axId val="262299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22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342.84</c:v>
                </c:pt>
                <c:pt idx="1">
                  <c:v>310.48</c:v>
                </c:pt>
                <c:pt idx="2">
                  <c:v>301.27999999999997</c:v>
                </c:pt>
                <c:pt idx="3">
                  <c:v>290.94</c:v>
                </c:pt>
                <c:pt idx="4">
                  <c:v>294.07</c:v>
                </c:pt>
              </c:numCache>
            </c:numRef>
          </c:val>
          <c:extLst>
            <c:ext xmlns:c16="http://schemas.microsoft.com/office/drawing/2014/chart" uri="{C3380CC4-5D6E-409C-BE32-E72D297353CC}">
              <c16:uniqueId val="{00000000-0FAA-4803-B976-35E3F0C3D8A0}"/>
            </c:ext>
          </c:extLst>
        </c:ser>
        <c:dLbls>
          <c:showLegendKey val="0"/>
          <c:showVal val="0"/>
          <c:showCatName val="0"/>
          <c:showSerName val="0"/>
          <c:showPercent val="0"/>
          <c:showBubbleSize val="0"/>
        </c:dLbls>
        <c:gapWidth val="150"/>
        <c:axId val="262300928"/>
        <c:axId val="26230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0FAA-4803-B976-35E3F0C3D8A0}"/>
            </c:ext>
          </c:extLst>
        </c:ser>
        <c:dLbls>
          <c:showLegendKey val="0"/>
          <c:showVal val="0"/>
          <c:showCatName val="0"/>
          <c:showSerName val="0"/>
          <c:showPercent val="0"/>
          <c:showBubbleSize val="0"/>
        </c:dLbls>
        <c:marker val="1"/>
        <c:smooth val="0"/>
        <c:axId val="262300928"/>
        <c:axId val="262301320"/>
      </c:lineChart>
      <c:dateAx>
        <c:axId val="262300928"/>
        <c:scaling>
          <c:orientation val="minMax"/>
        </c:scaling>
        <c:delete val="1"/>
        <c:axPos val="b"/>
        <c:numFmt formatCode="ge" sourceLinked="1"/>
        <c:majorTickMark val="none"/>
        <c:minorTickMark val="none"/>
        <c:tickLblPos val="none"/>
        <c:crossAx val="262301320"/>
        <c:crosses val="autoZero"/>
        <c:auto val="1"/>
        <c:lblOffset val="100"/>
        <c:baseTimeUnit val="years"/>
      </c:dateAx>
      <c:valAx>
        <c:axId val="262301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23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92.97</c:v>
                </c:pt>
                <c:pt idx="1">
                  <c:v>107.69</c:v>
                </c:pt>
                <c:pt idx="2">
                  <c:v>105.6</c:v>
                </c:pt>
                <c:pt idx="3">
                  <c:v>113.34</c:v>
                </c:pt>
                <c:pt idx="4">
                  <c:v>88.81</c:v>
                </c:pt>
              </c:numCache>
            </c:numRef>
          </c:val>
          <c:extLst>
            <c:ext xmlns:c16="http://schemas.microsoft.com/office/drawing/2014/chart" uri="{C3380CC4-5D6E-409C-BE32-E72D297353CC}">
              <c16:uniqueId val="{00000000-A634-453A-960B-F114003C7C4C}"/>
            </c:ext>
          </c:extLst>
        </c:ser>
        <c:dLbls>
          <c:showLegendKey val="0"/>
          <c:showVal val="0"/>
          <c:showCatName val="0"/>
          <c:showSerName val="0"/>
          <c:showPercent val="0"/>
          <c:showBubbleSize val="0"/>
        </c:dLbls>
        <c:gapWidth val="150"/>
        <c:axId val="262302496"/>
        <c:axId val="26230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A634-453A-960B-F114003C7C4C}"/>
            </c:ext>
          </c:extLst>
        </c:ser>
        <c:dLbls>
          <c:showLegendKey val="0"/>
          <c:showVal val="0"/>
          <c:showCatName val="0"/>
          <c:showSerName val="0"/>
          <c:showPercent val="0"/>
          <c:showBubbleSize val="0"/>
        </c:dLbls>
        <c:marker val="1"/>
        <c:smooth val="0"/>
        <c:axId val="262302496"/>
        <c:axId val="262302888"/>
      </c:lineChart>
      <c:dateAx>
        <c:axId val="262302496"/>
        <c:scaling>
          <c:orientation val="minMax"/>
        </c:scaling>
        <c:delete val="1"/>
        <c:axPos val="b"/>
        <c:numFmt formatCode="ge" sourceLinked="1"/>
        <c:majorTickMark val="none"/>
        <c:minorTickMark val="none"/>
        <c:tickLblPos val="none"/>
        <c:crossAx val="262302888"/>
        <c:crosses val="autoZero"/>
        <c:auto val="1"/>
        <c:lblOffset val="100"/>
        <c:baseTimeUnit val="years"/>
      </c:dateAx>
      <c:valAx>
        <c:axId val="26230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0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128.09</c:v>
                </c:pt>
                <c:pt idx="1">
                  <c:v>110.64</c:v>
                </c:pt>
                <c:pt idx="2">
                  <c:v>112.87</c:v>
                </c:pt>
                <c:pt idx="3">
                  <c:v>105.49</c:v>
                </c:pt>
                <c:pt idx="4">
                  <c:v>134.78</c:v>
                </c:pt>
              </c:numCache>
            </c:numRef>
          </c:val>
          <c:extLst>
            <c:ext xmlns:c16="http://schemas.microsoft.com/office/drawing/2014/chart" uri="{C3380CC4-5D6E-409C-BE32-E72D297353CC}">
              <c16:uniqueId val="{00000000-E0D0-4009-A8CE-283CC49E935C}"/>
            </c:ext>
          </c:extLst>
        </c:ser>
        <c:dLbls>
          <c:showLegendKey val="0"/>
          <c:showVal val="0"/>
          <c:showCatName val="0"/>
          <c:showSerName val="0"/>
          <c:showPercent val="0"/>
          <c:showBubbleSize val="0"/>
        </c:dLbls>
        <c:gapWidth val="150"/>
        <c:axId val="262476176"/>
        <c:axId val="26247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E0D0-4009-A8CE-283CC49E935C}"/>
            </c:ext>
          </c:extLst>
        </c:ser>
        <c:dLbls>
          <c:showLegendKey val="0"/>
          <c:showVal val="0"/>
          <c:showCatName val="0"/>
          <c:showSerName val="0"/>
          <c:showPercent val="0"/>
          <c:showBubbleSize val="0"/>
        </c:dLbls>
        <c:marker val="1"/>
        <c:smooth val="0"/>
        <c:axId val="262476176"/>
        <c:axId val="262476568"/>
      </c:lineChart>
      <c:dateAx>
        <c:axId val="262476176"/>
        <c:scaling>
          <c:orientation val="minMax"/>
        </c:scaling>
        <c:delete val="1"/>
        <c:axPos val="b"/>
        <c:numFmt formatCode="ge" sourceLinked="1"/>
        <c:majorTickMark val="none"/>
        <c:minorTickMark val="none"/>
        <c:tickLblPos val="none"/>
        <c:crossAx val="262476568"/>
        <c:crosses val="autoZero"/>
        <c:auto val="1"/>
        <c:lblOffset val="100"/>
        <c:baseTimeUnit val="years"/>
      </c:dateAx>
      <c:valAx>
        <c:axId val="26247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47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E5" sqref="E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宮崎県　綾町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3"/>
      <c r="D7" s="73"/>
      <c r="E7" s="73"/>
      <c r="F7" s="73"/>
      <c r="G7" s="73"/>
      <c r="H7" s="73"/>
      <c r="I7" s="72" t="s">
        <v>2</v>
      </c>
      <c r="J7" s="73"/>
      <c r="K7" s="73"/>
      <c r="L7" s="73"/>
      <c r="M7" s="73"/>
      <c r="N7" s="73"/>
      <c r="O7" s="74"/>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2" t="s">
        <v>7</v>
      </c>
      <c r="AU7" s="73"/>
      <c r="AV7" s="73"/>
      <c r="AW7" s="73"/>
      <c r="AX7" s="73"/>
      <c r="AY7" s="73"/>
      <c r="AZ7" s="73"/>
      <c r="BA7" s="73"/>
      <c r="BB7" s="75" t="s">
        <v>8</v>
      </c>
      <c r="BC7" s="75"/>
      <c r="BD7" s="75"/>
      <c r="BE7" s="75"/>
      <c r="BF7" s="75"/>
      <c r="BG7" s="75"/>
      <c r="BH7" s="75"/>
      <c r="BI7" s="75"/>
      <c r="BJ7" s="3"/>
      <c r="BK7" s="3"/>
      <c r="BL7" s="5" t="s">
        <v>9</v>
      </c>
      <c r="BM7" s="6"/>
      <c r="BN7" s="6"/>
      <c r="BO7" s="6"/>
      <c r="BP7" s="6"/>
      <c r="BQ7" s="6"/>
      <c r="BR7" s="6"/>
      <c r="BS7" s="6"/>
      <c r="BT7" s="6"/>
      <c r="BU7" s="6"/>
      <c r="BV7" s="6"/>
      <c r="BW7" s="6"/>
      <c r="BX7" s="6"/>
      <c r="BY7" s="7"/>
    </row>
    <row r="8" spans="1:78" ht="18.75" customHeight="1" x14ac:dyDescent="0.2">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A8</v>
      </c>
      <c r="X8" s="79"/>
      <c r="Y8" s="79"/>
      <c r="Z8" s="79"/>
      <c r="AA8" s="79"/>
      <c r="AB8" s="79"/>
      <c r="AC8" s="79"/>
      <c r="AD8" s="79" t="str">
        <f>データ!$M$6</f>
        <v>非設置</v>
      </c>
      <c r="AE8" s="79"/>
      <c r="AF8" s="79"/>
      <c r="AG8" s="79"/>
      <c r="AH8" s="79"/>
      <c r="AI8" s="79"/>
      <c r="AJ8" s="79"/>
      <c r="AK8" s="4"/>
      <c r="AL8" s="67">
        <f>データ!$R$6</f>
        <v>7409</v>
      </c>
      <c r="AM8" s="67"/>
      <c r="AN8" s="67"/>
      <c r="AO8" s="67"/>
      <c r="AP8" s="67"/>
      <c r="AQ8" s="67"/>
      <c r="AR8" s="67"/>
      <c r="AS8" s="67"/>
      <c r="AT8" s="63">
        <f>データ!$S$6</f>
        <v>95.19</v>
      </c>
      <c r="AU8" s="64"/>
      <c r="AV8" s="64"/>
      <c r="AW8" s="64"/>
      <c r="AX8" s="64"/>
      <c r="AY8" s="64"/>
      <c r="AZ8" s="64"/>
      <c r="BA8" s="64"/>
      <c r="BB8" s="66">
        <f>データ!$T$6</f>
        <v>77.83</v>
      </c>
      <c r="BC8" s="66"/>
      <c r="BD8" s="66"/>
      <c r="BE8" s="66"/>
      <c r="BF8" s="66"/>
      <c r="BG8" s="66"/>
      <c r="BH8" s="66"/>
      <c r="BI8" s="66"/>
      <c r="BJ8" s="3"/>
      <c r="BK8" s="3"/>
      <c r="BL8" s="70" t="s">
        <v>10</v>
      </c>
      <c r="BM8" s="71"/>
      <c r="BN8" s="8" t="s">
        <v>11</v>
      </c>
      <c r="BO8" s="9"/>
      <c r="BP8" s="9"/>
      <c r="BQ8" s="9"/>
      <c r="BR8" s="9"/>
      <c r="BS8" s="9"/>
      <c r="BT8" s="9"/>
      <c r="BU8" s="9"/>
      <c r="BV8" s="9"/>
      <c r="BW8" s="9"/>
      <c r="BX8" s="9"/>
      <c r="BY8" s="10"/>
    </row>
    <row r="9" spans="1:78" ht="18.75" customHeight="1" x14ac:dyDescent="0.2">
      <c r="A9" s="2"/>
      <c r="B9" s="72" t="s">
        <v>12</v>
      </c>
      <c r="C9" s="73"/>
      <c r="D9" s="73"/>
      <c r="E9" s="73"/>
      <c r="F9" s="73"/>
      <c r="G9" s="73"/>
      <c r="H9" s="73"/>
      <c r="I9" s="72" t="s">
        <v>13</v>
      </c>
      <c r="J9" s="73"/>
      <c r="K9" s="73"/>
      <c r="L9" s="73"/>
      <c r="M9" s="73"/>
      <c r="N9" s="73"/>
      <c r="O9" s="74"/>
      <c r="P9" s="75" t="s">
        <v>14</v>
      </c>
      <c r="Q9" s="75"/>
      <c r="R9" s="75"/>
      <c r="S9" s="75"/>
      <c r="T9" s="75"/>
      <c r="U9" s="75"/>
      <c r="V9" s="75"/>
      <c r="W9" s="75" t="s">
        <v>15</v>
      </c>
      <c r="X9" s="75"/>
      <c r="Y9" s="75"/>
      <c r="Z9" s="75"/>
      <c r="AA9" s="75"/>
      <c r="AB9" s="75"/>
      <c r="AC9" s="75"/>
      <c r="AD9" s="2"/>
      <c r="AE9" s="2"/>
      <c r="AF9" s="2"/>
      <c r="AG9" s="2"/>
      <c r="AH9" s="4"/>
      <c r="AI9" s="4"/>
      <c r="AJ9" s="4"/>
      <c r="AK9" s="4"/>
      <c r="AL9" s="75" t="s">
        <v>16</v>
      </c>
      <c r="AM9" s="75"/>
      <c r="AN9" s="75"/>
      <c r="AO9" s="75"/>
      <c r="AP9" s="75"/>
      <c r="AQ9" s="75"/>
      <c r="AR9" s="75"/>
      <c r="AS9" s="75"/>
      <c r="AT9" s="72" t="s">
        <v>17</v>
      </c>
      <c r="AU9" s="73"/>
      <c r="AV9" s="73"/>
      <c r="AW9" s="73"/>
      <c r="AX9" s="73"/>
      <c r="AY9" s="73"/>
      <c r="AZ9" s="73"/>
      <c r="BA9" s="73"/>
      <c r="BB9" s="75" t="s">
        <v>18</v>
      </c>
      <c r="BC9" s="75"/>
      <c r="BD9" s="75"/>
      <c r="BE9" s="75"/>
      <c r="BF9" s="75"/>
      <c r="BG9" s="75"/>
      <c r="BH9" s="75"/>
      <c r="BI9" s="75"/>
      <c r="BJ9" s="3"/>
      <c r="BK9" s="3"/>
      <c r="BL9" s="61" t="s">
        <v>19</v>
      </c>
      <c r="BM9" s="62"/>
      <c r="BN9" s="11" t="s">
        <v>20</v>
      </c>
      <c r="BO9" s="12"/>
      <c r="BP9" s="12"/>
      <c r="BQ9" s="12"/>
      <c r="BR9" s="12"/>
      <c r="BS9" s="12"/>
      <c r="BT9" s="12"/>
      <c r="BU9" s="12"/>
      <c r="BV9" s="12"/>
      <c r="BW9" s="12"/>
      <c r="BX9" s="12"/>
      <c r="BY9" s="13"/>
    </row>
    <row r="10" spans="1:78" ht="18.75" customHeight="1" x14ac:dyDescent="0.2">
      <c r="A10" s="2"/>
      <c r="B10" s="63" t="str">
        <f>データ!$N$6</f>
        <v>-</v>
      </c>
      <c r="C10" s="64"/>
      <c r="D10" s="64"/>
      <c r="E10" s="64"/>
      <c r="F10" s="64"/>
      <c r="G10" s="64"/>
      <c r="H10" s="64"/>
      <c r="I10" s="63">
        <f>データ!$O$6</f>
        <v>43.08</v>
      </c>
      <c r="J10" s="64"/>
      <c r="K10" s="64"/>
      <c r="L10" s="64"/>
      <c r="M10" s="64"/>
      <c r="N10" s="64"/>
      <c r="O10" s="65"/>
      <c r="P10" s="66">
        <f>データ!$P$6</f>
        <v>93.49</v>
      </c>
      <c r="Q10" s="66"/>
      <c r="R10" s="66"/>
      <c r="S10" s="66"/>
      <c r="T10" s="66"/>
      <c r="U10" s="66"/>
      <c r="V10" s="66"/>
      <c r="W10" s="67">
        <f>データ!$Q$6</f>
        <v>2410</v>
      </c>
      <c r="X10" s="67"/>
      <c r="Y10" s="67"/>
      <c r="Z10" s="67"/>
      <c r="AA10" s="67"/>
      <c r="AB10" s="67"/>
      <c r="AC10" s="67"/>
      <c r="AD10" s="2"/>
      <c r="AE10" s="2"/>
      <c r="AF10" s="2"/>
      <c r="AG10" s="2"/>
      <c r="AH10" s="4"/>
      <c r="AI10" s="4"/>
      <c r="AJ10" s="4"/>
      <c r="AK10" s="4"/>
      <c r="AL10" s="67">
        <f>データ!$U$6</f>
        <v>6884</v>
      </c>
      <c r="AM10" s="67"/>
      <c r="AN10" s="67"/>
      <c r="AO10" s="67"/>
      <c r="AP10" s="67"/>
      <c r="AQ10" s="67"/>
      <c r="AR10" s="67"/>
      <c r="AS10" s="67"/>
      <c r="AT10" s="63">
        <f>データ!$V$6</f>
        <v>12.3</v>
      </c>
      <c r="AU10" s="64"/>
      <c r="AV10" s="64"/>
      <c r="AW10" s="64"/>
      <c r="AX10" s="64"/>
      <c r="AY10" s="64"/>
      <c r="AZ10" s="64"/>
      <c r="BA10" s="64"/>
      <c r="BB10" s="66">
        <f>データ!$W$6</f>
        <v>559.66999999999996</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8" t="s">
        <v>106</v>
      </c>
      <c r="BM16" s="59"/>
      <c r="BN16" s="59"/>
      <c r="BO16" s="59"/>
      <c r="BP16" s="59"/>
      <c r="BQ16" s="59"/>
      <c r="BR16" s="59"/>
      <c r="BS16" s="59"/>
      <c r="BT16" s="59"/>
      <c r="BU16" s="59"/>
      <c r="BV16" s="59"/>
      <c r="BW16" s="59"/>
      <c r="BX16" s="59"/>
      <c r="BY16" s="59"/>
      <c r="BZ16" s="60"/>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8"/>
      <c r="BM17" s="59"/>
      <c r="BN17" s="59"/>
      <c r="BO17" s="59"/>
      <c r="BP17" s="59"/>
      <c r="BQ17" s="59"/>
      <c r="BR17" s="59"/>
      <c r="BS17" s="59"/>
      <c r="BT17" s="59"/>
      <c r="BU17" s="59"/>
      <c r="BV17" s="59"/>
      <c r="BW17" s="59"/>
      <c r="BX17" s="59"/>
      <c r="BY17" s="59"/>
      <c r="BZ17" s="60"/>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8"/>
      <c r="BM18" s="59"/>
      <c r="BN18" s="59"/>
      <c r="BO18" s="59"/>
      <c r="BP18" s="59"/>
      <c r="BQ18" s="59"/>
      <c r="BR18" s="59"/>
      <c r="BS18" s="59"/>
      <c r="BT18" s="59"/>
      <c r="BU18" s="59"/>
      <c r="BV18" s="59"/>
      <c r="BW18" s="59"/>
      <c r="BX18" s="59"/>
      <c r="BY18" s="59"/>
      <c r="BZ18" s="60"/>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8"/>
      <c r="BM19" s="59"/>
      <c r="BN19" s="59"/>
      <c r="BO19" s="59"/>
      <c r="BP19" s="59"/>
      <c r="BQ19" s="59"/>
      <c r="BR19" s="59"/>
      <c r="BS19" s="59"/>
      <c r="BT19" s="59"/>
      <c r="BU19" s="59"/>
      <c r="BV19" s="59"/>
      <c r="BW19" s="59"/>
      <c r="BX19" s="59"/>
      <c r="BY19" s="59"/>
      <c r="BZ19" s="60"/>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8"/>
      <c r="BM20" s="59"/>
      <c r="BN20" s="59"/>
      <c r="BO20" s="59"/>
      <c r="BP20" s="59"/>
      <c r="BQ20" s="59"/>
      <c r="BR20" s="59"/>
      <c r="BS20" s="59"/>
      <c r="BT20" s="59"/>
      <c r="BU20" s="59"/>
      <c r="BV20" s="59"/>
      <c r="BW20" s="59"/>
      <c r="BX20" s="59"/>
      <c r="BY20" s="59"/>
      <c r="BZ20" s="60"/>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8"/>
      <c r="BM21" s="59"/>
      <c r="BN21" s="59"/>
      <c r="BO21" s="59"/>
      <c r="BP21" s="59"/>
      <c r="BQ21" s="59"/>
      <c r="BR21" s="59"/>
      <c r="BS21" s="59"/>
      <c r="BT21" s="59"/>
      <c r="BU21" s="59"/>
      <c r="BV21" s="59"/>
      <c r="BW21" s="59"/>
      <c r="BX21" s="59"/>
      <c r="BY21" s="59"/>
      <c r="BZ21" s="60"/>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8"/>
      <c r="BM22" s="59"/>
      <c r="BN22" s="59"/>
      <c r="BO22" s="59"/>
      <c r="BP22" s="59"/>
      <c r="BQ22" s="59"/>
      <c r="BR22" s="59"/>
      <c r="BS22" s="59"/>
      <c r="BT22" s="59"/>
      <c r="BU22" s="59"/>
      <c r="BV22" s="59"/>
      <c r="BW22" s="59"/>
      <c r="BX22" s="59"/>
      <c r="BY22" s="59"/>
      <c r="BZ22" s="60"/>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8"/>
      <c r="BM23" s="59"/>
      <c r="BN23" s="59"/>
      <c r="BO23" s="59"/>
      <c r="BP23" s="59"/>
      <c r="BQ23" s="59"/>
      <c r="BR23" s="59"/>
      <c r="BS23" s="59"/>
      <c r="BT23" s="59"/>
      <c r="BU23" s="59"/>
      <c r="BV23" s="59"/>
      <c r="BW23" s="59"/>
      <c r="BX23" s="59"/>
      <c r="BY23" s="59"/>
      <c r="BZ23" s="60"/>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8"/>
      <c r="BM24" s="59"/>
      <c r="BN24" s="59"/>
      <c r="BO24" s="59"/>
      <c r="BP24" s="59"/>
      <c r="BQ24" s="59"/>
      <c r="BR24" s="59"/>
      <c r="BS24" s="59"/>
      <c r="BT24" s="59"/>
      <c r="BU24" s="59"/>
      <c r="BV24" s="59"/>
      <c r="BW24" s="59"/>
      <c r="BX24" s="59"/>
      <c r="BY24" s="59"/>
      <c r="BZ24" s="60"/>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8"/>
      <c r="BM25" s="59"/>
      <c r="BN25" s="59"/>
      <c r="BO25" s="59"/>
      <c r="BP25" s="59"/>
      <c r="BQ25" s="59"/>
      <c r="BR25" s="59"/>
      <c r="BS25" s="59"/>
      <c r="BT25" s="59"/>
      <c r="BU25" s="59"/>
      <c r="BV25" s="59"/>
      <c r="BW25" s="59"/>
      <c r="BX25" s="59"/>
      <c r="BY25" s="59"/>
      <c r="BZ25" s="60"/>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8"/>
      <c r="BM26" s="59"/>
      <c r="BN26" s="59"/>
      <c r="BO26" s="59"/>
      <c r="BP26" s="59"/>
      <c r="BQ26" s="59"/>
      <c r="BR26" s="59"/>
      <c r="BS26" s="59"/>
      <c r="BT26" s="59"/>
      <c r="BU26" s="59"/>
      <c r="BV26" s="59"/>
      <c r="BW26" s="59"/>
      <c r="BX26" s="59"/>
      <c r="BY26" s="59"/>
      <c r="BZ26" s="60"/>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8"/>
      <c r="BM27" s="59"/>
      <c r="BN27" s="59"/>
      <c r="BO27" s="59"/>
      <c r="BP27" s="59"/>
      <c r="BQ27" s="59"/>
      <c r="BR27" s="59"/>
      <c r="BS27" s="59"/>
      <c r="BT27" s="59"/>
      <c r="BU27" s="59"/>
      <c r="BV27" s="59"/>
      <c r="BW27" s="59"/>
      <c r="BX27" s="59"/>
      <c r="BY27" s="59"/>
      <c r="BZ27" s="60"/>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8"/>
      <c r="BM28" s="59"/>
      <c r="BN28" s="59"/>
      <c r="BO28" s="59"/>
      <c r="BP28" s="59"/>
      <c r="BQ28" s="59"/>
      <c r="BR28" s="59"/>
      <c r="BS28" s="59"/>
      <c r="BT28" s="59"/>
      <c r="BU28" s="59"/>
      <c r="BV28" s="59"/>
      <c r="BW28" s="59"/>
      <c r="BX28" s="59"/>
      <c r="BY28" s="59"/>
      <c r="BZ28" s="60"/>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8"/>
      <c r="BM29" s="59"/>
      <c r="BN29" s="59"/>
      <c r="BO29" s="59"/>
      <c r="BP29" s="59"/>
      <c r="BQ29" s="59"/>
      <c r="BR29" s="59"/>
      <c r="BS29" s="59"/>
      <c r="BT29" s="59"/>
      <c r="BU29" s="59"/>
      <c r="BV29" s="59"/>
      <c r="BW29" s="59"/>
      <c r="BX29" s="59"/>
      <c r="BY29" s="59"/>
      <c r="BZ29" s="60"/>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8"/>
      <c r="BM30" s="59"/>
      <c r="BN30" s="59"/>
      <c r="BO30" s="59"/>
      <c r="BP30" s="59"/>
      <c r="BQ30" s="59"/>
      <c r="BR30" s="59"/>
      <c r="BS30" s="59"/>
      <c r="BT30" s="59"/>
      <c r="BU30" s="59"/>
      <c r="BV30" s="59"/>
      <c r="BW30" s="59"/>
      <c r="BX30" s="59"/>
      <c r="BY30" s="59"/>
      <c r="BZ30" s="60"/>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8"/>
      <c r="BM31" s="59"/>
      <c r="BN31" s="59"/>
      <c r="BO31" s="59"/>
      <c r="BP31" s="59"/>
      <c r="BQ31" s="59"/>
      <c r="BR31" s="59"/>
      <c r="BS31" s="59"/>
      <c r="BT31" s="59"/>
      <c r="BU31" s="59"/>
      <c r="BV31" s="59"/>
      <c r="BW31" s="59"/>
      <c r="BX31" s="59"/>
      <c r="BY31" s="59"/>
      <c r="BZ31" s="60"/>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8"/>
      <c r="BM32" s="59"/>
      <c r="BN32" s="59"/>
      <c r="BO32" s="59"/>
      <c r="BP32" s="59"/>
      <c r="BQ32" s="59"/>
      <c r="BR32" s="59"/>
      <c r="BS32" s="59"/>
      <c r="BT32" s="59"/>
      <c r="BU32" s="59"/>
      <c r="BV32" s="59"/>
      <c r="BW32" s="59"/>
      <c r="BX32" s="59"/>
      <c r="BY32" s="59"/>
      <c r="BZ32" s="60"/>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8"/>
      <c r="BM33" s="59"/>
      <c r="BN33" s="59"/>
      <c r="BO33" s="59"/>
      <c r="BP33" s="59"/>
      <c r="BQ33" s="59"/>
      <c r="BR33" s="59"/>
      <c r="BS33" s="59"/>
      <c r="BT33" s="59"/>
      <c r="BU33" s="59"/>
      <c r="BV33" s="59"/>
      <c r="BW33" s="59"/>
      <c r="BX33" s="59"/>
      <c r="BY33" s="59"/>
      <c r="BZ33" s="60"/>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8"/>
      <c r="BM36" s="59"/>
      <c r="BN36" s="59"/>
      <c r="BO36" s="59"/>
      <c r="BP36" s="59"/>
      <c r="BQ36" s="59"/>
      <c r="BR36" s="59"/>
      <c r="BS36" s="59"/>
      <c r="BT36" s="59"/>
      <c r="BU36" s="59"/>
      <c r="BV36" s="59"/>
      <c r="BW36" s="59"/>
      <c r="BX36" s="59"/>
      <c r="BY36" s="59"/>
      <c r="BZ36" s="60"/>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8"/>
      <c r="BM37" s="59"/>
      <c r="BN37" s="59"/>
      <c r="BO37" s="59"/>
      <c r="BP37" s="59"/>
      <c r="BQ37" s="59"/>
      <c r="BR37" s="59"/>
      <c r="BS37" s="59"/>
      <c r="BT37" s="59"/>
      <c r="BU37" s="59"/>
      <c r="BV37" s="59"/>
      <c r="BW37" s="59"/>
      <c r="BX37" s="59"/>
      <c r="BY37" s="59"/>
      <c r="BZ37" s="60"/>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8"/>
      <c r="BM38" s="59"/>
      <c r="BN38" s="59"/>
      <c r="BO38" s="59"/>
      <c r="BP38" s="59"/>
      <c r="BQ38" s="59"/>
      <c r="BR38" s="59"/>
      <c r="BS38" s="59"/>
      <c r="BT38" s="59"/>
      <c r="BU38" s="59"/>
      <c r="BV38" s="59"/>
      <c r="BW38" s="59"/>
      <c r="BX38" s="59"/>
      <c r="BY38" s="59"/>
      <c r="BZ38" s="60"/>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8"/>
      <c r="BM39" s="59"/>
      <c r="BN39" s="59"/>
      <c r="BO39" s="59"/>
      <c r="BP39" s="59"/>
      <c r="BQ39" s="59"/>
      <c r="BR39" s="59"/>
      <c r="BS39" s="59"/>
      <c r="BT39" s="59"/>
      <c r="BU39" s="59"/>
      <c r="BV39" s="59"/>
      <c r="BW39" s="59"/>
      <c r="BX39" s="59"/>
      <c r="BY39" s="59"/>
      <c r="BZ39" s="60"/>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8"/>
      <c r="BM40" s="59"/>
      <c r="BN40" s="59"/>
      <c r="BO40" s="59"/>
      <c r="BP40" s="59"/>
      <c r="BQ40" s="59"/>
      <c r="BR40" s="59"/>
      <c r="BS40" s="59"/>
      <c r="BT40" s="59"/>
      <c r="BU40" s="59"/>
      <c r="BV40" s="59"/>
      <c r="BW40" s="59"/>
      <c r="BX40" s="59"/>
      <c r="BY40" s="59"/>
      <c r="BZ40" s="60"/>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8"/>
      <c r="BM41" s="59"/>
      <c r="BN41" s="59"/>
      <c r="BO41" s="59"/>
      <c r="BP41" s="59"/>
      <c r="BQ41" s="59"/>
      <c r="BR41" s="59"/>
      <c r="BS41" s="59"/>
      <c r="BT41" s="59"/>
      <c r="BU41" s="59"/>
      <c r="BV41" s="59"/>
      <c r="BW41" s="59"/>
      <c r="BX41" s="59"/>
      <c r="BY41" s="59"/>
      <c r="BZ41" s="60"/>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8"/>
      <c r="BM42" s="59"/>
      <c r="BN42" s="59"/>
      <c r="BO42" s="59"/>
      <c r="BP42" s="59"/>
      <c r="BQ42" s="59"/>
      <c r="BR42" s="59"/>
      <c r="BS42" s="59"/>
      <c r="BT42" s="59"/>
      <c r="BU42" s="59"/>
      <c r="BV42" s="59"/>
      <c r="BW42" s="59"/>
      <c r="BX42" s="59"/>
      <c r="BY42" s="59"/>
      <c r="BZ42" s="60"/>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8"/>
      <c r="BM43" s="59"/>
      <c r="BN43" s="59"/>
      <c r="BO43" s="59"/>
      <c r="BP43" s="59"/>
      <c r="BQ43" s="59"/>
      <c r="BR43" s="59"/>
      <c r="BS43" s="59"/>
      <c r="BT43" s="59"/>
      <c r="BU43" s="59"/>
      <c r="BV43" s="59"/>
      <c r="BW43" s="59"/>
      <c r="BX43" s="59"/>
      <c r="BY43" s="59"/>
      <c r="BZ43" s="60"/>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8"/>
      <c r="BM44" s="59"/>
      <c r="BN44" s="59"/>
      <c r="BO44" s="59"/>
      <c r="BP44" s="59"/>
      <c r="BQ44" s="59"/>
      <c r="BR44" s="59"/>
      <c r="BS44" s="59"/>
      <c r="BT44" s="59"/>
      <c r="BU44" s="59"/>
      <c r="BV44" s="59"/>
      <c r="BW44" s="59"/>
      <c r="BX44" s="59"/>
      <c r="BY44" s="59"/>
      <c r="BZ44" s="6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26</v>
      </c>
      <c r="BM45" s="92"/>
      <c r="BN45" s="92"/>
      <c r="BO45" s="92"/>
      <c r="BP45" s="92"/>
      <c r="BQ45" s="92"/>
      <c r="BR45" s="92"/>
      <c r="BS45" s="92"/>
      <c r="BT45" s="92"/>
      <c r="BU45" s="92"/>
      <c r="BV45" s="92"/>
      <c r="BW45" s="92"/>
      <c r="BX45" s="92"/>
      <c r="BY45" s="92"/>
      <c r="BZ45" s="93"/>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7" t="s">
        <v>105</v>
      </c>
      <c r="BM47" s="98"/>
      <c r="BN47" s="98"/>
      <c r="BO47" s="98"/>
      <c r="BP47" s="98"/>
      <c r="BQ47" s="98"/>
      <c r="BR47" s="98"/>
      <c r="BS47" s="98"/>
      <c r="BT47" s="98"/>
      <c r="BU47" s="98"/>
      <c r="BV47" s="98"/>
      <c r="BW47" s="98"/>
      <c r="BX47" s="98"/>
      <c r="BY47" s="98"/>
      <c r="BZ47" s="99"/>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7"/>
      <c r="BM48" s="98"/>
      <c r="BN48" s="98"/>
      <c r="BO48" s="98"/>
      <c r="BP48" s="98"/>
      <c r="BQ48" s="98"/>
      <c r="BR48" s="98"/>
      <c r="BS48" s="98"/>
      <c r="BT48" s="98"/>
      <c r="BU48" s="98"/>
      <c r="BV48" s="98"/>
      <c r="BW48" s="98"/>
      <c r="BX48" s="98"/>
      <c r="BY48" s="98"/>
      <c r="BZ48" s="99"/>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7"/>
      <c r="BM49" s="98"/>
      <c r="BN49" s="98"/>
      <c r="BO49" s="98"/>
      <c r="BP49" s="98"/>
      <c r="BQ49" s="98"/>
      <c r="BR49" s="98"/>
      <c r="BS49" s="98"/>
      <c r="BT49" s="98"/>
      <c r="BU49" s="98"/>
      <c r="BV49" s="98"/>
      <c r="BW49" s="98"/>
      <c r="BX49" s="98"/>
      <c r="BY49" s="98"/>
      <c r="BZ49" s="99"/>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7"/>
      <c r="BM50" s="98"/>
      <c r="BN50" s="98"/>
      <c r="BO50" s="98"/>
      <c r="BP50" s="98"/>
      <c r="BQ50" s="98"/>
      <c r="BR50" s="98"/>
      <c r="BS50" s="98"/>
      <c r="BT50" s="98"/>
      <c r="BU50" s="98"/>
      <c r="BV50" s="98"/>
      <c r="BW50" s="98"/>
      <c r="BX50" s="98"/>
      <c r="BY50" s="98"/>
      <c r="BZ50" s="99"/>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7"/>
      <c r="BM51" s="98"/>
      <c r="BN51" s="98"/>
      <c r="BO51" s="98"/>
      <c r="BP51" s="98"/>
      <c r="BQ51" s="98"/>
      <c r="BR51" s="98"/>
      <c r="BS51" s="98"/>
      <c r="BT51" s="98"/>
      <c r="BU51" s="98"/>
      <c r="BV51" s="98"/>
      <c r="BW51" s="98"/>
      <c r="BX51" s="98"/>
      <c r="BY51" s="98"/>
      <c r="BZ51" s="99"/>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7"/>
      <c r="BM52" s="98"/>
      <c r="BN52" s="98"/>
      <c r="BO52" s="98"/>
      <c r="BP52" s="98"/>
      <c r="BQ52" s="98"/>
      <c r="BR52" s="98"/>
      <c r="BS52" s="98"/>
      <c r="BT52" s="98"/>
      <c r="BU52" s="98"/>
      <c r="BV52" s="98"/>
      <c r="BW52" s="98"/>
      <c r="BX52" s="98"/>
      <c r="BY52" s="98"/>
      <c r="BZ52" s="99"/>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7"/>
      <c r="BM53" s="98"/>
      <c r="BN53" s="98"/>
      <c r="BO53" s="98"/>
      <c r="BP53" s="98"/>
      <c r="BQ53" s="98"/>
      <c r="BR53" s="98"/>
      <c r="BS53" s="98"/>
      <c r="BT53" s="98"/>
      <c r="BU53" s="98"/>
      <c r="BV53" s="98"/>
      <c r="BW53" s="98"/>
      <c r="BX53" s="98"/>
      <c r="BY53" s="98"/>
      <c r="BZ53" s="99"/>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7"/>
      <c r="BM54" s="98"/>
      <c r="BN54" s="98"/>
      <c r="BO54" s="98"/>
      <c r="BP54" s="98"/>
      <c r="BQ54" s="98"/>
      <c r="BR54" s="98"/>
      <c r="BS54" s="98"/>
      <c r="BT54" s="98"/>
      <c r="BU54" s="98"/>
      <c r="BV54" s="98"/>
      <c r="BW54" s="98"/>
      <c r="BX54" s="98"/>
      <c r="BY54" s="98"/>
      <c r="BZ54" s="99"/>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7"/>
      <c r="BM55" s="98"/>
      <c r="BN55" s="98"/>
      <c r="BO55" s="98"/>
      <c r="BP55" s="98"/>
      <c r="BQ55" s="98"/>
      <c r="BR55" s="98"/>
      <c r="BS55" s="98"/>
      <c r="BT55" s="98"/>
      <c r="BU55" s="98"/>
      <c r="BV55" s="98"/>
      <c r="BW55" s="98"/>
      <c r="BX55" s="98"/>
      <c r="BY55" s="98"/>
      <c r="BZ55" s="99"/>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7"/>
      <c r="BM56" s="98"/>
      <c r="BN56" s="98"/>
      <c r="BO56" s="98"/>
      <c r="BP56" s="98"/>
      <c r="BQ56" s="98"/>
      <c r="BR56" s="98"/>
      <c r="BS56" s="98"/>
      <c r="BT56" s="98"/>
      <c r="BU56" s="98"/>
      <c r="BV56" s="98"/>
      <c r="BW56" s="98"/>
      <c r="BX56" s="98"/>
      <c r="BY56" s="98"/>
      <c r="BZ56" s="99"/>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7"/>
      <c r="BM57" s="98"/>
      <c r="BN57" s="98"/>
      <c r="BO57" s="98"/>
      <c r="BP57" s="98"/>
      <c r="BQ57" s="98"/>
      <c r="BR57" s="98"/>
      <c r="BS57" s="98"/>
      <c r="BT57" s="98"/>
      <c r="BU57" s="98"/>
      <c r="BV57" s="98"/>
      <c r="BW57" s="98"/>
      <c r="BX57" s="98"/>
      <c r="BY57" s="98"/>
      <c r="BZ57" s="99"/>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7"/>
      <c r="BM58" s="98"/>
      <c r="BN58" s="98"/>
      <c r="BO58" s="98"/>
      <c r="BP58" s="98"/>
      <c r="BQ58" s="98"/>
      <c r="BR58" s="98"/>
      <c r="BS58" s="98"/>
      <c r="BT58" s="98"/>
      <c r="BU58" s="98"/>
      <c r="BV58" s="98"/>
      <c r="BW58" s="98"/>
      <c r="BX58" s="98"/>
      <c r="BY58" s="98"/>
      <c r="BZ58" s="9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7"/>
      <c r="BM59" s="98"/>
      <c r="BN59" s="98"/>
      <c r="BO59" s="98"/>
      <c r="BP59" s="98"/>
      <c r="BQ59" s="98"/>
      <c r="BR59" s="98"/>
      <c r="BS59" s="98"/>
      <c r="BT59" s="98"/>
      <c r="BU59" s="98"/>
      <c r="BV59" s="98"/>
      <c r="BW59" s="98"/>
      <c r="BX59" s="98"/>
      <c r="BY59" s="98"/>
      <c r="BZ59" s="99"/>
    </row>
    <row r="60" spans="1:78" ht="13.5" customHeight="1" x14ac:dyDescent="0.2">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97"/>
      <c r="BM60" s="98"/>
      <c r="BN60" s="98"/>
      <c r="BO60" s="98"/>
      <c r="BP60" s="98"/>
      <c r="BQ60" s="98"/>
      <c r="BR60" s="98"/>
      <c r="BS60" s="98"/>
      <c r="BT60" s="98"/>
      <c r="BU60" s="98"/>
      <c r="BV60" s="98"/>
      <c r="BW60" s="98"/>
      <c r="BX60" s="98"/>
      <c r="BY60" s="98"/>
      <c r="BZ60" s="99"/>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97"/>
      <c r="BM61" s="98"/>
      <c r="BN61" s="98"/>
      <c r="BO61" s="98"/>
      <c r="BP61" s="98"/>
      <c r="BQ61" s="98"/>
      <c r="BR61" s="98"/>
      <c r="BS61" s="98"/>
      <c r="BT61" s="98"/>
      <c r="BU61" s="98"/>
      <c r="BV61" s="98"/>
      <c r="BW61" s="98"/>
      <c r="BX61" s="98"/>
      <c r="BY61" s="98"/>
      <c r="BZ61" s="99"/>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7"/>
      <c r="BM62" s="98"/>
      <c r="BN62" s="98"/>
      <c r="BO62" s="98"/>
      <c r="BP62" s="98"/>
      <c r="BQ62" s="98"/>
      <c r="BR62" s="98"/>
      <c r="BS62" s="98"/>
      <c r="BT62" s="98"/>
      <c r="BU62" s="98"/>
      <c r="BV62" s="98"/>
      <c r="BW62" s="98"/>
      <c r="BX62" s="98"/>
      <c r="BY62" s="98"/>
      <c r="BZ62" s="99"/>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7"/>
      <c r="BM63" s="98"/>
      <c r="BN63" s="98"/>
      <c r="BO63" s="98"/>
      <c r="BP63" s="98"/>
      <c r="BQ63" s="98"/>
      <c r="BR63" s="98"/>
      <c r="BS63" s="98"/>
      <c r="BT63" s="98"/>
      <c r="BU63" s="98"/>
      <c r="BV63" s="98"/>
      <c r="BW63" s="98"/>
      <c r="BX63" s="98"/>
      <c r="BY63" s="98"/>
      <c r="BZ63" s="99"/>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28</v>
      </c>
      <c r="BM64" s="92"/>
      <c r="BN64" s="92"/>
      <c r="BO64" s="92"/>
      <c r="BP64" s="92"/>
      <c r="BQ64" s="92"/>
      <c r="BR64" s="92"/>
      <c r="BS64" s="92"/>
      <c r="BT64" s="92"/>
      <c r="BU64" s="92"/>
      <c r="BV64" s="92"/>
      <c r="BW64" s="92"/>
      <c r="BX64" s="92"/>
      <c r="BY64" s="92"/>
      <c r="BZ64" s="93"/>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7" t="s">
        <v>107</v>
      </c>
      <c r="BM66" s="98"/>
      <c r="BN66" s="98"/>
      <c r="BO66" s="98"/>
      <c r="BP66" s="98"/>
      <c r="BQ66" s="98"/>
      <c r="BR66" s="98"/>
      <c r="BS66" s="98"/>
      <c r="BT66" s="98"/>
      <c r="BU66" s="98"/>
      <c r="BV66" s="98"/>
      <c r="BW66" s="98"/>
      <c r="BX66" s="98"/>
      <c r="BY66" s="98"/>
      <c r="BZ66" s="99"/>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7"/>
      <c r="BM67" s="98"/>
      <c r="BN67" s="98"/>
      <c r="BO67" s="98"/>
      <c r="BP67" s="98"/>
      <c r="BQ67" s="98"/>
      <c r="BR67" s="98"/>
      <c r="BS67" s="98"/>
      <c r="BT67" s="98"/>
      <c r="BU67" s="98"/>
      <c r="BV67" s="98"/>
      <c r="BW67" s="98"/>
      <c r="BX67" s="98"/>
      <c r="BY67" s="98"/>
      <c r="BZ67" s="99"/>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7"/>
      <c r="BM68" s="98"/>
      <c r="BN68" s="98"/>
      <c r="BO68" s="98"/>
      <c r="BP68" s="98"/>
      <c r="BQ68" s="98"/>
      <c r="BR68" s="98"/>
      <c r="BS68" s="98"/>
      <c r="BT68" s="98"/>
      <c r="BU68" s="98"/>
      <c r="BV68" s="98"/>
      <c r="BW68" s="98"/>
      <c r="BX68" s="98"/>
      <c r="BY68" s="98"/>
      <c r="BZ68" s="99"/>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7"/>
      <c r="BM69" s="98"/>
      <c r="BN69" s="98"/>
      <c r="BO69" s="98"/>
      <c r="BP69" s="98"/>
      <c r="BQ69" s="98"/>
      <c r="BR69" s="98"/>
      <c r="BS69" s="98"/>
      <c r="BT69" s="98"/>
      <c r="BU69" s="98"/>
      <c r="BV69" s="98"/>
      <c r="BW69" s="98"/>
      <c r="BX69" s="98"/>
      <c r="BY69" s="98"/>
      <c r="BZ69" s="99"/>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7"/>
      <c r="BM70" s="98"/>
      <c r="BN70" s="98"/>
      <c r="BO70" s="98"/>
      <c r="BP70" s="98"/>
      <c r="BQ70" s="98"/>
      <c r="BR70" s="98"/>
      <c r="BS70" s="98"/>
      <c r="BT70" s="98"/>
      <c r="BU70" s="98"/>
      <c r="BV70" s="98"/>
      <c r="BW70" s="98"/>
      <c r="BX70" s="98"/>
      <c r="BY70" s="98"/>
      <c r="BZ70" s="99"/>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7"/>
      <c r="BM71" s="98"/>
      <c r="BN71" s="98"/>
      <c r="BO71" s="98"/>
      <c r="BP71" s="98"/>
      <c r="BQ71" s="98"/>
      <c r="BR71" s="98"/>
      <c r="BS71" s="98"/>
      <c r="BT71" s="98"/>
      <c r="BU71" s="98"/>
      <c r="BV71" s="98"/>
      <c r="BW71" s="98"/>
      <c r="BX71" s="98"/>
      <c r="BY71" s="98"/>
      <c r="BZ71" s="99"/>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7"/>
      <c r="BM72" s="98"/>
      <c r="BN72" s="98"/>
      <c r="BO72" s="98"/>
      <c r="BP72" s="98"/>
      <c r="BQ72" s="98"/>
      <c r="BR72" s="98"/>
      <c r="BS72" s="98"/>
      <c r="BT72" s="98"/>
      <c r="BU72" s="98"/>
      <c r="BV72" s="98"/>
      <c r="BW72" s="98"/>
      <c r="BX72" s="98"/>
      <c r="BY72" s="98"/>
      <c r="BZ72" s="99"/>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7"/>
      <c r="BM73" s="98"/>
      <c r="BN73" s="98"/>
      <c r="BO73" s="98"/>
      <c r="BP73" s="98"/>
      <c r="BQ73" s="98"/>
      <c r="BR73" s="98"/>
      <c r="BS73" s="98"/>
      <c r="BT73" s="98"/>
      <c r="BU73" s="98"/>
      <c r="BV73" s="98"/>
      <c r="BW73" s="98"/>
      <c r="BX73" s="98"/>
      <c r="BY73" s="98"/>
      <c r="BZ73" s="99"/>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7"/>
      <c r="BM74" s="98"/>
      <c r="BN74" s="98"/>
      <c r="BO74" s="98"/>
      <c r="BP74" s="98"/>
      <c r="BQ74" s="98"/>
      <c r="BR74" s="98"/>
      <c r="BS74" s="98"/>
      <c r="BT74" s="98"/>
      <c r="BU74" s="98"/>
      <c r="BV74" s="98"/>
      <c r="BW74" s="98"/>
      <c r="BX74" s="98"/>
      <c r="BY74" s="98"/>
      <c r="BZ74" s="99"/>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7"/>
      <c r="BM75" s="98"/>
      <c r="BN75" s="98"/>
      <c r="BO75" s="98"/>
      <c r="BP75" s="98"/>
      <c r="BQ75" s="98"/>
      <c r="BR75" s="98"/>
      <c r="BS75" s="98"/>
      <c r="BT75" s="98"/>
      <c r="BU75" s="98"/>
      <c r="BV75" s="98"/>
      <c r="BW75" s="98"/>
      <c r="BX75" s="98"/>
      <c r="BY75" s="98"/>
      <c r="BZ75" s="99"/>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7"/>
      <c r="BM76" s="98"/>
      <c r="BN76" s="98"/>
      <c r="BO76" s="98"/>
      <c r="BP76" s="98"/>
      <c r="BQ76" s="98"/>
      <c r="BR76" s="98"/>
      <c r="BS76" s="98"/>
      <c r="BT76" s="98"/>
      <c r="BU76" s="98"/>
      <c r="BV76" s="98"/>
      <c r="BW76" s="98"/>
      <c r="BX76" s="98"/>
      <c r="BY76" s="98"/>
      <c r="BZ76" s="99"/>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7"/>
      <c r="BM77" s="98"/>
      <c r="BN77" s="98"/>
      <c r="BO77" s="98"/>
      <c r="BP77" s="98"/>
      <c r="BQ77" s="98"/>
      <c r="BR77" s="98"/>
      <c r="BS77" s="98"/>
      <c r="BT77" s="98"/>
      <c r="BU77" s="98"/>
      <c r="BV77" s="98"/>
      <c r="BW77" s="98"/>
      <c r="BX77" s="98"/>
      <c r="BY77" s="98"/>
      <c r="BZ77" s="99"/>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7"/>
      <c r="BM78" s="98"/>
      <c r="BN78" s="98"/>
      <c r="BO78" s="98"/>
      <c r="BP78" s="98"/>
      <c r="BQ78" s="98"/>
      <c r="BR78" s="98"/>
      <c r="BS78" s="98"/>
      <c r="BT78" s="98"/>
      <c r="BU78" s="98"/>
      <c r="BV78" s="98"/>
      <c r="BW78" s="98"/>
      <c r="BX78" s="98"/>
      <c r="BY78" s="98"/>
      <c r="BZ78" s="99"/>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7"/>
      <c r="BM79" s="98"/>
      <c r="BN79" s="98"/>
      <c r="BO79" s="98"/>
      <c r="BP79" s="98"/>
      <c r="BQ79" s="98"/>
      <c r="BR79" s="98"/>
      <c r="BS79" s="98"/>
      <c r="BT79" s="98"/>
      <c r="BU79" s="98"/>
      <c r="BV79" s="98"/>
      <c r="BW79" s="98"/>
      <c r="BX79" s="98"/>
      <c r="BY79" s="98"/>
      <c r="BZ79" s="99"/>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7"/>
      <c r="BM80" s="98"/>
      <c r="BN80" s="98"/>
      <c r="BO80" s="98"/>
      <c r="BP80" s="98"/>
      <c r="BQ80" s="98"/>
      <c r="BR80" s="98"/>
      <c r="BS80" s="98"/>
      <c r="BT80" s="98"/>
      <c r="BU80" s="98"/>
      <c r="BV80" s="98"/>
      <c r="BW80" s="98"/>
      <c r="BX80" s="98"/>
      <c r="BY80" s="98"/>
      <c r="BZ80" s="99"/>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7"/>
      <c r="BM81" s="98"/>
      <c r="BN81" s="98"/>
      <c r="BO81" s="98"/>
      <c r="BP81" s="98"/>
      <c r="BQ81" s="98"/>
      <c r="BR81" s="98"/>
      <c r="BS81" s="98"/>
      <c r="BT81" s="98"/>
      <c r="BU81" s="98"/>
      <c r="BV81" s="98"/>
      <c r="BW81" s="98"/>
      <c r="BX81" s="98"/>
      <c r="BY81" s="98"/>
      <c r="BZ81" s="9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100"/>
      <c r="BM82" s="101"/>
      <c r="BN82" s="101"/>
      <c r="BO82" s="101"/>
      <c r="BP82" s="101"/>
      <c r="BQ82" s="101"/>
      <c r="BR82" s="101"/>
      <c r="BS82" s="101"/>
      <c r="BT82" s="101"/>
      <c r="BU82" s="101"/>
      <c r="BV82" s="101"/>
      <c r="BW82" s="101"/>
      <c r="BX82" s="101"/>
      <c r="BY82" s="101"/>
      <c r="BZ82" s="102"/>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3FFaN9QxUTewzI2CxBBvIYpcvLdkNKFx1Wqhpq4Lv1IO8AKDX7xEczU8AqcUcvdofgqGp7NEcxtMi1x30cdSA==" saltValue="5imj9/tb7a3rGdfa1SPfa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29" t="s">
        <v>53</v>
      </c>
      <c r="B4" s="31"/>
      <c r="C4" s="31"/>
      <c r="D4" s="31"/>
      <c r="E4" s="31"/>
      <c r="F4" s="31"/>
      <c r="G4" s="31"/>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453838</v>
      </c>
      <c r="D6" s="34">
        <f t="shared" si="3"/>
        <v>46</v>
      </c>
      <c r="E6" s="34">
        <f t="shared" si="3"/>
        <v>1</v>
      </c>
      <c r="F6" s="34">
        <f t="shared" si="3"/>
        <v>0</v>
      </c>
      <c r="G6" s="34">
        <f t="shared" si="3"/>
        <v>1</v>
      </c>
      <c r="H6" s="34" t="str">
        <f t="shared" si="3"/>
        <v>宮崎県　綾町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43.08</v>
      </c>
      <c r="P6" s="35">
        <f t="shared" si="3"/>
        <v>93.49</v>
      </c>
      <c r="Q6" s="35">
        <f t="shared" si="3"/>
        <v>2410</v>
      </c>
      <c r="R6" s="35">
        <f t="shared" si="3"/>
        <v>7409</v>
      </c>
      <c r="S6" s="35">
        <f t="shared" si="3"/>
        <v>95.19</v>
      </c>
      <c r="T6" s="35">
        <f t="shared" si="3"/>
        <v>77.83</v>
      </c>
      <c r="U6" s="35">
        <f t="shared" si="3"/>
        <v>6884</v>
      </c>
      <c r="V6" s="35">
        <f t="shared" si="3"/>
        <v>12.3</v>
      </c>
      <c r="W6" s="35">
        <f t="shared" si="3"/>
        <v>559.66999999999996</v>
      </c>
      <c r="X6" s="36">
        <f>IF(X7="",NA(),X7)</f>
        <v>97.9</v>
      </c>
      <c r="Y6" s="36">
        <f t="shared" ref="Y6:AG6" si="4">IF(Y7="",NA(),Y7)</f>
        <v>110.11</v>
      </c>
      <c r="Z6" s="36">
        <f t="shared" si="4"/>
        <v>108.17</v>
      </c>
      <c r="AA6" s="36">
        <f t="shared" si="4"/>
        <v>118.41</v>
      </c>
      <c r="AB6" s="36">
        <f t="shared" si="4"/>
        <v>91.79</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222.96</v>
      </c>
      <c r="AU6" s="36">
        <f t="shared" ref="AU6:BC6" si="6">IF(AU7="",NA(),AU7)</f>
        <v>194.81</v>
      </c>
      <c r="AV6" s="36">
        <f t="shared" si="6"/>
        <v>154.81</v>
      </c>
      <c r="AW6" s="36">
        <f t="shared" si="6"/>
        <v>168.49</v>
      </c>
      <c r="AX6" s="36">
        <f t="shared" si="6"/>
        <v>118.17</v>
      </c>
      <c r="AY6" s="36">
        <f t="shared" si="6"/>
        <v>434.72</v>
      </c>
      <c r="AZ6" s="36">
        <f t="shared" si="6"/>
        <v>416.14</v>
      </c>
      <c r="BA6" s="36">
        <f t="shared" si="6"/>
        <v>371.89</v>
      </c>
      <c r="BB6" s="36">
        <f t="shared" si="6"/>
        <v>293.23</v>
      </c>
      <c r="BC6" s="36">
        <f t="shared" si="6"/>
        <v>300.14</v>
      </c>
      <c r="BD6" s="35" t="str">
        <f>IF(BD7="","",IF(BD7="-","【-】","【"&amp;SUBSTITUTE(TEXT(BD7,"#,##0.00"),"-","△")&amp;"】"))</f>
        <v>【261.93】</v>
      </c>
      <c r="BE6" s="36">
        <f>IF(BE7="",NA(),BE7)</f>
        <v>342.84</v>
      </c>
      <c r="BF6" s="36">
        <f t="shared" ref="BF6:BN6" si="7">IF(BF7="",NA(),BF7)</f>
        <v>310.48</v>
      </c>
      <c r="BG6" s="36">
        <f t="shared" si="7"/>
        <v>301.27999999999997</v>
      </c>
      <c r="BH6" s="36">
        <f t="shared" si="7"/>
        <v>290.94</v>
      </c>
      <c r="BI6" s="36">
        <f t="shared" si="7"/>
        <v>294.07</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92.97</v>
      </c>
      <c r="BQ6" s="36">
        <f t="shared" ref="BQ6:BY6" si="8">IF(BQ7="",NA(),BQ7)</f>
        <v>107.69</v>
      </c>
      <c r="BR6" s="36">
        <f t="shared" si="8"/>
        <v>105.6</v>
      </c>
      <c r="BS6" s="36">
        <f t="shared" si="8"/>
        <v>113.34</v>
      </c>
      <c r="BT6" s="36">
        <f t="shared" si="8"/>
        <v>88.81</v>
      </c>
      <c r="BU6" s="36">
        <f t="shared" si="8"/>
        <v>93.66</v>
      </c>
      <c r="BV6" s="36">
        <f t="shared" si="8"/>
        <v>92.76</v>
      </c>
      <c r="BW6" s="36">
        <f t="shared" si="8"/>
        <v>93.28</v>
      </c>
      <c r="BX6" s="36">
        <f t="shared" si="8"/>
        <v>87.51</v>
      </c>
      <c r="BY6" s="36">
        <f t="shared" si="8"/>
        <v>84.77</v>
      </c>
      <c r="BZ6" s="35" t="str">
        <f>IF(BZ7="","",IF(BZ7="-","【-】","【"&amp;SUBSTITUTE(TEXT(BZ7,"#,##0.00"),"-","△")&amp;"】"))</f>
        <v>【103.91】</v>
      </c>
      <c r="CA6" s="36">
        <f>IF(CA7="",NA(),CA7)</f>
        <v>128.09</v>
      </c>
      <c r="CB6" s="36">
        <f t="shared" ref="CB6:CJ6" si="9">IF(CB7="",NA(),CB7)</f>
        <v>110.64</v>
      </c>
      <c r="CC6" s="36">
        <f t="shared" si="9"/>
        <v>112.87</v>
      </c>
      <c r="CD6" s="36">
        <f t="shared" si="9"/>
        <v>105.49</v>
      </c>
      <c r="CE6" s="36">
        <f t="shared" si="9"/>
        <v>134.78</v>
      </c>
      <c r="CF6" s="36">
        <f t="shared" si="9"/>
        <v>208.21</v>
      </c>
      <c r="CG6" s="36">
        <f t="shared" si="9"/>
        <v>208.67</v>
      </c>
      <c r="CH6" s="36">
        <f t="shared" si="9"/>
        <v>208.29</v>
      </c>
      <c r="CI6" s="36">
        <f t="shared" si="9"/>
        <v>218.42</v>
      </c>
      <c r="CJ6" s="36">
        <f t="shared" si="9"/>
        <v>227.27</v>
      </c>
      <c r="CK6" s="35" t="str">
        <f>IF(CK7="","",IF(CK7="-","【-】","【"&amp;SUBSTITUTE(TEXT(CK7,"#,##0.00"),"-","△")&amp;"】"))</f>
        <v>【167.11】</v>
      </c>
      <c r="CL6" s="36">
        <f>IF(CL7="",NA(),CL7)</f>
        <v>65.14</v>
      </c>
      <c r="CM6" s="36">
        <f t="shared" ref="CM6:CU6" si="10">IF(CM7="",NA(),CM7)</f>
        <v>64.790000000000006</v>
      </c>
      <c r="CN6" s="36">
        <f t="shared" si="10"/>
        <v>65.489999999999995</v>
      </c>
      <c r="CO6" s="36">
        <f t="shared" si="10"/>
        <v>64.790000000000006</v>
      </c>
      <c r="CP6" s="36">
        <f t="shared" si="10"/>
        <v>63.99</v>
      </c>
      <c r="CQ6" s="36">
        <f t="shared" si="10"/>
        <v>49.22</v>
      </c>
      <c r="CR6" s="36">
        <f t="shared" si="10"/>
        <v>49.08</v>
      </c>
      <c r="CS6" s="36">
        <f t="shared" si="10"/>
        <v>49.32</v>
      </c>
      <c r="CT6" s="36">
        <f t="shared" si="10"/>
        <v>50.24</v>
      </c>
      <c r="CU6" s="36">
        <f t="shared" si="10"/>
        <v>50.29</v>
      </c>
      <c r="CV6" s="35" t="str">
        <f>IF(CV7="","",IF(CV7="-","【-】","【"&amp;SUBSTITUTE(TEXT(CV7,"#,##0.00"),"-","△")&amp;"】"))</f>
        <v>【60.27】</v>
      </c>
      <c r="CW6" s="36">
        <f>IF(CW7="",NA(),CW7)</f>
        <v>82.47</v>
      </c>
      <c r="CX6" s="36">
        <f t="shared" ref="CX6:DF6" si="11">IF(CX7="",NA(),CX7)</f>
        <v>82.47</v>
      </c>
      <c r="CY6" s="36">
        <f t="shared" si="11"/>
        <v>80.5</v>
      </c>
      <c r="CZ6" s="36">
        <f t="shared" si="11"/>
        <v>82.5</v>
      </c>
      <c r="DA6" s="36">
        <f t="shared" si="11"/>
        <v>82.5</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57.52</v>
      </c>
      <c r="DI6" s="36">
        <f t="shared" ref="DI6:DQ6" si="12">IF(DI7="",NA(),DI7)</f>
        <v>59.31</v>
      </c>
      <c r="DJ6" s="36">
        <f t="shared" si="12"/>
        <v>60.2</v>
      </c>
      <c r="DK6" s="36">
        <f t="shared" si="12"/>
        <v>61.59</v>
      </c>
      <c r="DL6" s="36">
        <f t="shared" si="12"/>
        <v>60.34</v>
      </c>
      <c r="DM6" s="36">
        <f t="shared" si="12"/>
        <v>46.12</v>
      </c>
      <c r="DN6" s="36">
        <f t="shared" si="12"/>
        <v>47.44</v>
      </c>
      <c r="DO6" s="36">
        <f t="shared" si="12"/>
        <v>48.3</v>
      </c>
      <c r="DP6" s="36">
        <f t="shared" si="12"/>
        <v>45.14</v>
      </c>
      <c r="DQ6" s="36">
        <f t="shared" si="12"/>
        <v>45.85</v>
      </c>
      <c r="DR6" s="35" t="str">
        <f>IF(DR7="","",IF(DR7="-","【-】","【"&amp;SUBSTITUTE(TEXT(DR7,"#,##0.00"),"-","△")&amp;"】"))</f>
        <v>【48.85】</v>
      </c>
      <c r="DS6" s="36">
        <f>IF(DS7="",NA(),DS7)</f>
        <v>75.25</v>
      </c>
      <c r="DT6" s="36">
        <f t="shared" ref="DT6:EB6" si="13">IF(DT7="",NA(),DT7)</f>
        <v>75.25</v>
      </c>
      <c r="DU6" s="36">
        <f t="shared" si="13"/>
        <v>74.61</v>
      </c>
      <c r="DV6" s="36">
        <f t="shared" si="13"/>
        <v>73.63</v>
      </c>
      <c r="DW6" s="36">
        <f t="shared" si="13"/>
        <v>73.39</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5">
        <f t="shared" si="14"/>
        <v>0</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2">
      <c r="A7" s="29"/>
      <c r="B7" s="38">
        <v>2018</v>
      </c>
      <c r="C7" s="38">
        <v>453838</v>
      </c>
      <c r="D7" s="38">
        <v>46</v>
      </c>
      <c r="E7" s="38">
        <v>1</v>
      </c>
      <c r="F7" s="38">
        <v>0</v>
      </c>
      <c r="G7" s="38">
        <v>1</v>
      </c>
      <c r="H7" s="38" t="s">
        <v>93</v>
      </c>
      <c r="I7" s="38" t="s">
        <v>94</v>
      </c>
      <c r="J7" s="38" t="s">
        <v>95</v>
      </c>
      <c r="K7" s="38" t="s">
        <v>96</v>
      </c>
      <c r="L7" s="38" t="s">
        <v>97</v>
      </c>
      <c r="M7" s="38" t="s">
        <v>98</v>
      </c>
      <c r="N7" s="39" t="s">
        <v>99</v>
      </c>
      <c r="O7" s="39">
        <v>43.08</v>
      </c>
      <c r="P7" s="39">
        <v>93.49</v>
      </c>
      <c r="Q7" s="39">
        <v>2410</v>
      </c>
      <c r="R7" s="39">
        <v>7409</v>
      </c>
      <c r="S7" s="39">
        <v>95.19</v>
      </c>
      <c r="T7" s="39">
        <v>77.83</v>
      </c>
      <c r="U7" s="39">
        <v>6884</v>
      </c>
      <c r="V7" s="39">
        <v>12.3</v>
      </c>
      <c r="W7" s="39">
        <v>559.66999999999996</v>
      </c>
      <c r="X7" s="39">
        <v>97.9</v>
      </c>
      <c r="Y7" s="39">
        <v>110.11</v>
      </c>
      <c r="Z7" s="39">
        <v>108.17</v>
      </c>
      <c r="AA7" s="39">
        <v>118.41</v>
      </c>
      <c r="AB7" s="39">
        <v>91.79</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222.96</v>
      </c>
      <c r="AU7" s="39">
        <v>194.81</v>
      </c>
      <c r="AV7" s="39">
        <v>154.81</v>
      </c>
      <c r="AW7" s="39">
        <v>168.49</v>
      </c>
      <c r="AX7" s="39">
        <v>118.17</v>
      </c>
      <c r="AY7" s="39">
        <v>434.72</v>
      </c>
      <c r="AZ7" s="39">
        <v>416.14</v>
      </c>
      <c r="BA7" s="39">
        <v>371.89</v>
      </c>
      <c r="BB7" s="39">
        <v>293.23</v>
      </c>
      <c r="BC7" s="39">
        <v>300.14</v>
      </c>
      <c r="BD7" s="39">
        <v>261.93</v>
      </c>
      <c r="BE7" s="39">
        <v>342.84</v>
      </c>
      <c r="BF7" s="39">
        <v>310.48</v>
      </c>
      <c r="BG7" s="39">
        <v>301.27999999999997</v>
      </c>
      <c r="BH7" s="39">
        <v>290.94</v>
      </c>
      <c r="BI7" s="39">
        <v>294.07</v>
      </c>
      <c r="BJ7" s="39">
        <v>495.76</v>
      </c>
      <c r="BK7" s="39">
        <v>487.22</v>
      </c>
      <c r="BL7" s="39">
        <v>483.11</v>
      </c>
      <c r="BM7" s="39">
        <v>542.29999999999995</v>
      </c>
      <c r="BN7" s="39">
        <v>566.65</v>
      </c>
      <c r="BO7" s="39">
        <v>270.45999999999998</v>
      </c>
      <c r="BP7" s="39">
        <v>92.97</v>
      </c>
      <c r="BQ7" s="39">
        <v>107.69</v>
      </c>
      <c r="BR7" s="39">
        <v>105.6</v>
      </c>
      <c r="BS7" s="39">
        <v>113.34</v>
      </c>
      <c r="BT7" s="39">
        <v>88.81</v>
      </c>
      <c r="BU7" s="39">
        <v>93.66</v>
      </c>
      <c r="BV7" s="39">
        <v>92.76</v>
      </c>
      <c r="BW7" s="39">
        <v>93.28</v>
      </c>
      <c r="BX7" s="39">
        <v>87.51</v>
      </c>
      <c r="BY7" s="39">
        <v>84.77</v>
      </c>
      <c r="BZ7" s="39">
        <v>103.91</v>
      </c>
      <c r="CA7" s="39">
        <v>128.09</v>
      </c>
      <c r="CB7" s="39">
        <v>110.64</v>
      </c>
      <c r="CC7" s="39">
        <v>112.87</v>
      </c>
      <c r="CD7" s="39">
        <v>105.49</v>
      </c>
      <c r="CE7" s="39">
        <v>134.78</v>
      </c>
      <c r="CF7" s="39">
        <v>208.21</v>
      </c>
      <c r="CG7" s="39">
        <v>208.67</v>
      </c>
      <c r="CH7" s="39">
        <v>208.29</v>
      </c>
      <c r="CI7" s="39">
        <v>218.42</v>
      </c>
      <c r="CJ7" s="39">
        <v>227.27</v>
      </c>
      <c r="CK7" s="39">
        <v>167.11</v>
      </c>
      <c r="CL7" s="39">
        <v>65.14</v>
      </c>
      <c r="CM7" s="39">
        <v>64.790000000000006</v>
      </c>
      <c r="CN7" s="39">
        <v>65.489999999999995</v>
      </c>
      <c r="CO7" s="39">
        <v>64.790000000000006</v>
      </c>
      <c r="CP7" s="39">
        <v>63.99</v>
      </c>
      <c r="CQ7" s="39">
        <v>49.22</v>
      </c>
      <c r="CR7" s="39">
        <v>49.08</v>
      </c>
      <c r="CS7" s="39">
        <v>49.32</v>
      </c>
      <c r="CT7" s="39">
        <v>50.24</v>
      </c>
      <c r="CU7" s="39">
        <v>50.29</v>
      </c>
      <c r="CV7" s="39">
        <v>60.27</v>
      </c>
      <c r="CW7" s="39">
        <v>82.47</v>
      </c>
      <c r="CX7" s="39">
        <v>82.47</v>
      </c>
      <c r="CY7" s="39">
        <v>80.5</v>
      </c>
      <c r="CZ7" s="39">
        <v>82.5</v>
      </c>
      <c r="DA7" s="39">
        <v>82.5</v>
      </c>
      <c r="DB7" s="39">
        <v>79.48</v>
      </c>
      <c r="DC7" s="39">
        <v>79.3</v>
      </c>
      <c r="DD7" s="39">
        <v>79.34</v>
      </c>
      <c r="DE7" s="39">
        <v>78.650000000000006</v>
      </c>
      <c r="DF7" s="39">
        <v>77.73</v>
      </c>
      <c r="DG7" s="39">
        <v>89.92</v>
      </c>
      <c r="DH7" s="39">
        <v>57.52</v>
      </c>
      <c r="DI7" s="39">
        <v>59.31</v>
      </c>
      <c r="DJ7" s="39">
        <v>60.2</v>
      </c>
      <c r="DK7" s="39">
        <v>61.59</v>
      </c>
      <c r="DL7" s="39">
        <v>60.34</v>
      </c>
      <c r="DM7" s="39">
        <v>46.12</v>
      </c>
      <c r="DN7" s="39">
        <v>47.44</v>
      </c>
      <c r="DO7" s="39">
        <v>48.3</v>
      </c>
      <c r="DP7" s="39">
        <v>45.14</v>
      </c>
      <c r="DQ7" s="39">
        <v>45.85</v>
      </c>
      <c r="DR7" s="39">
        <v>48.85</v>
      </c>
      <c r="DS7" s="39">
        <v>75.25</v>
      </c>
      <c r="DT7" s="39">
        <v>75.25</v>
      </c>
      <c r="DU7" s="39">
        <v>74.61</v>
      </c>
      <c r="DV7" s="39">
        <v>73.63</v>
      </c>
      <c r="DW7" s="39">
        <v>73.39</v>
      </c>
      <c r="DX7" s="39">
        <v>9.86</v>
      </c>
      <c r="DY7" s="39">
        <v>11.16</v>
      </c>
      <c r="DZ7" s="39">
        <v>12.43</v>
      </c>
      <c r="EA7" s="39">
        <v>13.58</v>
      </c>
      <c r="EB7" s="39">
        <v>14.13</v>
      </c>
      <c r="EC7" s="39">
        <v>17.8</v>
      </c>
      <c r="ED7" s="39">
        <v>0</v>
      </c>
      <c r="EE7" s="39">
        <v>0</v>
      </c>
      <c r="EF7" s="39">
        <v>0</v>
      </c>
      <c r="EG7" s="39">
        <v>0</v>
      </c>
      <c r="EH7" s="39">
        <v>0</v>
      </c>
      <c r="EI7" s="39">
        <v>0.56000000000000005</v>
      </c>
      <c r="EJ7" s="39">
        <v>0.65</v>
      </c>
      <c r="EK7" s="39">
        <v>0.46</v>
      </c>
      <c r="EL7" s="39">
        <v>0.44</v>
      </c>
      <c r="EM7" s="39">
        <v>0.52</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2020-02-26T03:56:03Z</cp:lastPrinted>
  <dcterms:created xsi:type="dcterms:W3CDTF">2019-12-05T04:31:21Z</dcterms:created>
  <dcterms:modified xsi:type="dcterms:W3CDTF">2020-03-04T01:44:53Z</dcterms:modified>
  <cp:category/>
</cp:coreProperties>
</file>