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2A89592D-8658-4C7E-8FFB-5D4170AE8FAF}" xr6:coauthVersionLast="45" xr6:coauthVersionMax="45" xr10:uidLastSave="{00000000-0000-0000-0000-000000000000}"/>
  <workbookProtection workbookAlgorithmName="SHA-512" workbookHashValue="0vC2GtbmGnmTEB5klz9w3MG1RVVzz1E1hEmF/K+sOddpJhptVu74s9xfWCh16ioNgnLAo1jwmmbi7nhJbe+z/g==" workbookSaltValue="2+QCg/6sGzRj/BrkG0Fv/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E85" i="4"/>
  <c r="AT10" i="4"/>
  <c r="W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<sst xmlns="http://schemas.openxmlformats.org/spreadsheetml/2006/main" count="220" uniqueCount="108">
  <si>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</si>
  <si>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</si>
  <si>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</si>
  <si>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</si>
  <si>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</si>
  <si>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</si>
  <si>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</si>
  <si>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</si>
  <si>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</si>
  <si>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</si>
  <si>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</si>
  <si>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</si>
  <si>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</si>
  <si>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</si>
  <si>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</si>
  <si>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</si>
  <si>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</si>
  <si>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</si>
  <si>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</si>
  <si>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</si>
  <si>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</si>
  <si>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</si>
  <si>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</si>
  <si>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</si>
  <si>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</si>
  <si>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</si>
  <si>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</si>
  <si>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</si>
  <si>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</si>
  <si>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</si>
  <si>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</si>
  <si>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</si>
  <si>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</si>
  <si>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</si>
  <si>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</si>
  <si>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</si>
  <si>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</si>
  <si>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</si>
  <si>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</si>
  <si>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</si>
  <si>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</si>
  <si>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</si>
  <si>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</si>
  <si>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</si>
  <si>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</si>
  <si>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</si>
  <si>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</si>
  <si>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</si>
  <si>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</si>
  <si>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</si>
  <si>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</si>
  <si>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</si>
  <si>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</si>
  <si>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</si>
  <si>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</si>
  <si>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</si>
  <si>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</si>
  <si>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</si>
  <si>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</si>
  <si>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</si>
  <si>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</si>
  <si>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</si>
  <si>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</si>
  <si>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</si>
  <si>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</si>
  <si>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</si>
  <si>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</si>
  <si>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</si>
  <si>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</si>
  <si>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</si>
  <si>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</si>
  <si>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</si>
  <si>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</si>
  <si>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</si>
  <si>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</si>
  <si>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</si>
  <si>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</si>
  <si>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</si>
  <si>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</si>
  <si>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</si>
  <si>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</si>
  <si>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</si>
  <si>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</si>
  <si>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</si>
  <si>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</si>
  <si>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</si>
  <si>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</si>
  <si>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</si>
  <si>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</si>
  <si>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</si>
  <si>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</si>
  <si>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</si>
  <si>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</si>
  <si>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</si>
  <si>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</si>
  <si>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</si>
  <si>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</si>
  <si>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</si>
  <si>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</si>
  <si>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</si>
  <si>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</si>
  <si>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</si>
  <si>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</si>
  <si>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</si>
  <si>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</si>
  <si>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水道事業を取り巻く環境は、年々厳しさを増してきており、給水収益においては、総収益は平成27年度から漸減傾向にある。平成30年度の経営成績は、総収益が301,558千円、総費用は288,402千円の計上となった。
今後は、給水人口の減少に伴う収益の減少と、過去に建設した施設等がこれから大量に更新時期を迎えることによる改修費用の確保をどうするかという課題に直面することが予想されるため、中長期的な経営の基本計画（経営戦略）を令和２年度までに策定し、水道事業の方向性を明確にしていくことが必要である。</t>
    <rPh sb="0" eb="2">
      <t>スイドウ</t>
    </rPh>
    <rPh sb="2" eb="4">
      <t>ジギョウ</t>
    </rPh>
    <rPh sb="5" eb="6">
      <t>ト</t>
    </rPh>
    <rPh sb="7" eb="8">
      <t>マ</t>
    </rPh>
    <rPh sb="9" eb="11">
      <t>カンキョウ</t>
    </rPh>
    <rPh sb="13" eb="15">
      <t>ネンネン</t>
    </rPh>
    <rPh sb="15" eb="16">
      <t>キビ</t>
    </rPh>
    <rPh sb="19" eb="20">
      <t>マ</t>
    </rPh>
    <rPh sb="27" eb="29">
      <t>キュウスイ</t>
    </rPh>
    <rPh sb="29" eb="31">
      <t>シュウエキ</t>
    </rPh>
    <rPh sb="37" eb="38">
      <t>ソウ</t>
    </rPh>
    <rPh sb="38" eb="40">
      <t>シュウエキ</t>
    </rPh>
    <rPh sb="41" eb="43">
      <t>ヘイセイ</t>
    </rPh>
    <rPh sb="45" eb="47">
      <t>ネンド</t>
    </rPh>
    <rPh sb="49" eb="51">
      <t>ザンゲン</t>
    </rPh>
    <rPh sb="51" eb="53">
      <t>ケイコウ</t>
    </rPh>
    <rPh sb="57" eb="59">
      <t>ヘイセイ</t>
    </rPh>
    <rPh sb="61" eb="63">
      <t>ネンド</t>
    </rPh>
    <rPh sb="64" eb="66">
      <t>ケイエイ</t>
    </rPh>
    <rPh sb="66" eb="68">
      <t>セイセキ</t>
    </rPh>
    <rPh sb="70" eb="73">
      <t>ソウシュウエキ</t>
    </rPh>
    <rPh sb="81" eb="83">
      <t>センエン</t>
    </rPh>
    <rPh sb="84" eb="87">
      <t>ソウヒヨウ</t>
    </rPh>
    <rPh sb="95" eb="97">
      <t>センエン</t>
    </rPh>
    <rPh sb="98" eb="100">
      <t>ケイジョウ</t>
    </rPh>
    <rPh sb="106" eb="108">
      <t>コンゴ</t>
    </rPh>
    <rPh sb="110" eb="112">
      <t>キュウスイ</t>
    </rPh>
    <rPh sb="112" eb="114">
      <t>ジンコウ</t>
    </rPh>
    <rPh sb="115" eb="117">
      <t>ゲンショウ</t>
    </rPh>
    <rPh sb="118" eb="119">
      <t>トモナ</t>
    </rPh>
    <rPh sb="120" eb="122">
      <t>シュウエキ</t>
    </rPh>
    <rPh sb="123" eb="125">
      <t>ゲンショウ</t>
    </rPh>
    <rPh sb="127" eb="129">
      <t>カコ</t>
    </rPh>
    <rPh sb="130" eb="132">
      <t>ケンセツ</t>
    </rPh>
    <rPh sb="134" eb="136">
      <t>シセツ</t>
    </rPh>
    <rPh sb="136" eb="137">
      <t>ナド</t>
    </rPh>
    <rPh sb="142" eb="144">
      <t>タイリョウ</t>
    </rPh>
    <rPh sb="145" eb="147">
      <t>コウシン</t>
    </rPh>
    <rPh sb="147" eb="149">
      <t>ジキ</t>
    </rPh>
    <rPh sb="150" eb="151">
      <t>ムカ</t>
    </rPh>
    <rPh sb="158" eb="160">
      <t>カイシュウ</t>
    </rPh>
    <rPh sb="160" eb="162">
      <t>ヒヨウ</t>
    </rPh>
    <rPh sb="163" eb="165">
      <t>カクホ</t>
    </rPh>
    <rPh sb="174" eb="176">
      <t>カダイ</t>
    </rPh>
    <rPh sb="177" eb="179">
      <t>チョクメン</t>
    </rPh>
    <rPh sb="184" eb="186">
      <t>ヨソウ</t>
    </rPh>
    <rPh sb="192" eb="196">
      <t>チュウチョウキテキ</t>
    </rPh>
    <rPh sb="197" eb="199">
      <t>ケイエイ</t>
    </rPh>
    <rPh sb="200" eb="202">
      <t>キホン</t>
    </rPh>
    <rPh sb="202" eb="204">
      <t>ケイカク</t>
    </rPh>
    <rPh sb="205" eb="207">
      <t>ケイエイ</t>
    </rPh>
    <rPh sb="207" eb="209">
      <t>センリャク</t>
    </rPh>
    <rPh sb="211" eb="213">
      <t>レイワ</t>
    </rPh>
    <rPh sb="214" eb="216">
      <t>ネンド</t>
    </rPh>
    <rPh sb="219" eb="221">
      <t>サクテイ</t>
    </rPh>
    <rPh sb="223" eb="225">
      <t>スイドウ</t>
    </rPh>
    <rPh sb="225" eb="227">
      <t>ジギョウ</t>
    </rPh>
    <rPh sb="228" eb="231">
      <t>ホウコウセイ</t>
    </rPh>
    <rPh sb="232" eb="234">
      <t>メイカク</t>
    </rPh>
    <rPh sb="242" eb="244">
      <t>ヒツヨウ</t>
    </rPh>
    <phoneticPr fontId="4"/>
  </si>
  <si>
    <t>①給水収益等で施設の維持管理費や支払利息等の費用をどの程度賄えているかを表す経常収支比率は過去5年間すべて100％を上回っており、収支が黒字であることを示している。
平成30年度は、給水収益が前年度と比較して増となったが、気象災害や設備の老朽化の影響により修繕費も増となったことで経常収支比率が低下した。
③1年以内に支払うべき債務に対して、支払うことができる現金等がいくらあるかを示す流動比率は、過去5年間、理想的な企業といわれる200％以上を優に上回っている。
④給水収益に対する企業債残高の割合を示す企業債残高対給水収益比率では、過去5年間で約200％を推移しており、これは毎年度の企業債残高が、年間の給水収益の約2年分であることを示している。
⑤給水に係る費用（給水原価⑥）が、どの程度給水収益（供給単価）で賄えるかを示す料金回収率は、過去5年間ですべて100％以上で、給水に係る費用がすべて給水収益のみで賄われていることを示している。
⑥給水原価は1㎥にかかる費用のことで、過去5か年で120円から140円台を推移している。これは、類似団体の平均値189.58円を優に下回っており、費用削減等の取組による健全経営であることを示している。
⑦施設利用率においては、1日の配水能力に対する平均配水量の割合であり、50％台を推移し上昇傾向にある。
⑧有収率においては、低下傾向にあり、給水される水量が収益に結びついていないことを示している。直営での漏水調査による漏水配管の修繕や老朽管の更新を実施しているが、有収率の向上には繋がっていないため、より効果的な対策を講じる必要がある。</t>
    <rPh sb="1" eb="3">
      <t>キュウスイ</t>
    </rPh>
    <rPh sb="3" eb="5">
      <t>シュウエキ</t>
    </rPh>
    <rPh sb="5" eb="6">
      <t>ナド</t>
    </rPh>
    <rPh sb="7" eb="9">
      <t>シセツ</t>
    </rPh>
    <rPh sb="10" eb="12">
      <t>イジ</t>
    </rPh>
    <rPh sb="12" eb="15">
      <t>カンリヒ</t>
    </rPh>
    <rPh sb="16" eb="18">
      <t>シハライ</t>
    </rPh>
    <rPh sb="18" eb="20">
      <t>リソク</t>
    </rPh>
    <rPh sb="20" eb="21">
      <t>ナド</t>
    </rPh>
    <rPh sb="22" eb="24">
      <t>ヒヨウ</t>
    </rPh>
    <rPh sb="27" eb="29">
      <t>テイド</t>
    </rPh>
    <rPh sb="29" eb="30">
      <t>マカナ</t>
    </rPh>
    <rPh sb="36" eb="37">
      <t>アラワ</t>
    </rPh>
    <rPh sb="38" eb="40">
      <t>ケイジョウ</t>
    </rPh>
    <rPh sb="40" eb="42">
      <t>シュウシ</t>
    </rPh>
    <rPh sb="42" eb="44">
      <t>ヒリツ</t>
    </rPh>
    <rPh sb="45" eb="47">
      <t>カコ</t>
    </rPh>
    <rPh sb="48" eb="50">
      <t>ネンカン</t>
    </rPh>
    <rPh sb="58" eb="60">
      <t>ウワマワ</t>
    </rPh>
    <rPh sb="65" eb="67">
      <t>シュウシ</t>
    </rPh>
    <rPh sb="68" eb="70">
      <t>クロジ</t>
    </rPh>
    <rPh sb="76" eb="77">
      <t>シメ</t>
    </rPh>
    <rPh sb="83" eb="85">
      <t>ヘイセイ</t>
    </rPh>
    <rPh sb="87" eb="89">
      <t>ネンド</t>
    </rPh>
    <rPh sb="91" eb="93">
      <t>キュウスイ</t>
    </rPh>
    <rPh sb="93" eb="95">
      <t>シュウエキ</t>
    </rPh>
    <rPh sb="96" eb="99">
      <t>ゼンネンド</t>
    </rPh>
    <rPh sb="100" eb="102">
      <t>ヒカク</t>
    </rPh>
    <rPh sb="104" eb="105">
      <t>ゾウ</t>
    </rPh>
    <rPh sb="132" eb="133">
      <t>ゾウ</t>
    </rPh>
    <rPh sb="140" eb="142">
      <t>ケイジョウ</t>
    </rPh>
    <rPh sb="142" eb="144">
      <t>シュウシ</t>
    </rPh>
    <rPh sb="144" eb="146">
      <t>ヒリツ</t>
    </rPh>
    <rPh sb="147" eb="149">
      <t>テイカ</t>
    </rPh>
    <rPh sb="155" eb="156">
      <t>ネン</t>
    </rPh>
    <rPh sb="156" eb="158">
      <t>イナイ</t>
    </rPh>
    <rPh sb="159" eb="161">
      <t>シハラ</t>
    </rPh>
    <rPh sb="164" eb="166">
      <t>サイム</t>
    </rPh>
    <rPh sb="167" eb="168">
      <t>タイ</t>
    </rPh>
    <rPh sb="171" eb="173">
      <t>シハラ</t>
    </rPh>
    <rPh sb="180" eb="182">
      <t>ゲンキン</t>
    </rPh>
    <rPh sb="182" eb="183">
      <t>ナド</t>
    </rPh>
    <rPh sb="191" eb="192">
      <t>シメ</t>
    </rPh>
    <rPh sb="193" eb="195">
      <t>リュウドウ</t>
    </rPh>
    <rPh sb="195" eb="197">
      <t>ヒリツ</t>
    </rPh>
    <rPh sb="199" eb="201">
      <t>カコ</t>
    </rPh>
    <rPh sb="202" eb="204">
      <t>ネンカン</t>
    </rPh>
    <rPh sb="205" eb="208">
      <t>リソウテキ</t>
    </rPh>
    <rPh sb="209" eb="211">
      <t>キギョウ</t>
    </rPh>
    <rPh sb="220" eb="222">
      <t>イジョウ</t>
    </rPh>
    <rPh sb="223" eb="224">
      <t>ユウ</t>
    </rPh>
    <rPh sb="225" eb="227">
      <t>ウワマワ</t>
    </rPh>
    <rPh sb="234" eb="236">
      <t>キュウスイ</t>
    </rPh>
    <rPh sb="236" eb="238">
      <t>シュウエキ</t>
    </rPh>
    <rPh sb="239" eb="240">
      <t>タイ</t>
    </rPh>
    <rPh sb="242" eb="244">
      <t>キギョウ</t>
    </rPh>
    <rPh sb="244" eb="245">
      <t>サイ</t>
    </rPh>
    <rPh sb="245" eb="247">
      <t>ザンダカ</t>
    </rPh>
    <rPh sb="248" eb="250">
      <t>ワリアイ</t>
    </rPh>
    <rPh sb="251" eb="252">
      <t>シメ</t>
    </rPh>
    <rPh sb="253" eb="255">
      <t>キギョウ</t>
    </rPh>
    <rPh sb="255" eb="256">
      <t>サイ</t>
    </rPh>
    <rPh sb="256" eb="258">
      <t>ザンダカ</t>
    </rPh>
    <rPh sb="258" eb="259">
      <t>タイ</t>
    </rPh>
    <rPh sb="259" eb="261">
      <t>キュウスイ</t>
    </rPh>
    <rPh sb="261" eb="263">
      <t>シュウエキ</t>
    </rPh>
    <rPh sb="263" eb="265">
      <t>ヒリツ</t>
    </rPh>
    <rPh sb="268" eb="270">
      <t>カコ</t>
    </rPh>
    <rPh sb="271" eb="273">
      <t>ネンカン</t>
    </rPh>
    <rPh sb="274" eb="275">
      <t>ヤク</t>
    </rPh>
    <rPh sb="280" eb="282">
      <t>スイイ</t>
    </rPh>
    <rPh sb="290" eb="293">
      <t>マイネンド</t>
    </rPh>
    <rPh sb="294" eb="296">
      <t>キギョウ</t>
    </rPh>
    <rPh sb="296" eb="297">
      <t>サイ</t>
    </rPh>
    <rPh sb="297" eb="299">
      <t>ザンダカ</t>
    </rPh>
    <rPh sb="301" eb="303">
      <t>ネンカン</t>
    </rPh>
    <rPh sb="304" eb="306">
      <t>キュウスイ</t>
    </rPh>
    <rPh sb="306" eb="308">
      <t>シュウエキ</t>
    </rPh>
    <rPh sb="309" eb="310">
      <t>ヤク</t>
    </rPh>
    <rPh sb="311" eb="313">
      <t>ネンブン</t>
    </rPh>
    <rPh sb="319" eb="320">
      <t>シメ</t>
    </rPh>
    <rPh sb="327" eb="329">
      <t>キュウスイ</t>
    </rPh>
    <rPh sb="330" eb="331">
      <t>カカワ</t>
    </rPh>
    <rPh sb="332" eb="334">
      <t>ヒヨウ</t>
    </rPh>
    <rPh sb="335" eb="337">
      <t>キュウスイ</t>
    </rPh>
    <rPh sb="337" eb="339">
      <t>ゲンカ</t>
    </rPh>
    <rPh sb="345" eb="347">
      <t>テイド</t>
    </rPh>
    <rPh sb="347" eb="349">
      <t>キュウスイ</t>
    </rPh>
    <rPh sb="349" eb="351">
      <t>シュウエキ</t>
    </rPh>
    <rPh sb="352" eb="354">
      <t>キョウキュウ</t>
    </rPh>
    <rPh sb="354" eb="356">
      <t>タンカ</t>
    </rPh>
    <rPh sb="358" eb="359">
      <t>マカナ</t>
    </rPh>
    <rPh sb="363" eb="364">
      <t>シメ</t>
    </rPh>
    <rPh sb="365" eb="367">
      <t>リョウキン</t>
    </rPh>
    <rPh sb="367" eb="369">
      <t>カイシュウ</t>
    </rPh>
    <rPh sb="369" eb="370">
      <t>リツ</t>
    </rPh>
    <rPh sb="372" eb="374">
      <t>カコ</t>
    </rPh>
    <rPh sb="375" eb="377">
      <t>ネンカン</t>
    </rPh>
    <rPh sb="385" eb="387">
      <t>イジョウ</t>
    </rPh>
    <rPh sb="389" eb="391">
      <t>キュウスイ</t>
    </rPh>
    <rPh sb="392" eb="393">
      <t>カカワ</t>
    </rPh>
    <rPh sb="394" eb="396">
      <t>ヒヨウ</t>
    </rPh>
    <rPh sb="400" eb="402">
      <t>キュウスイ</t>
    </rPh>
    <rPh sb="402" eb="404">
      <t>シュウエキ</t>
    </rPh>
    <rPh sb="407" eb="408">
      <t>マカナ</t>
    </rPh>
    <rPh sb="416" eb="417">
      <t>シメ</t>
    </rPh>
    <rPh sb="424" eb="426">
      <t>キュウスイ</t>
    </rPh>
    <rPh sb="426" eb="428">
      <t>ゲンカ</t>
    </rPh>
    <rPh sb="435" eb="437">
      <t>ヒヨウ</t>
    </rPh>
    <rPh sb="442" eb="444">
      <t>カコ</t>
    </rPh>
    <rPh sb="446" eb="447">
      <t>ネン</t>
    </rPh>
    <rPh sb="451" eb="452">
      <t>エン</t>
    </rPh>
    <rPh sb="457" eb="458">
      <t>エン</t>
    </rPh>
    <rPh sb="458" eb="459">
      <t>ダイ</t>
    </rPh>
    <rPh sb="460" eb="462">
      <t>スイイ</t>
    </rPh>
    <rPh sb="471" eb="473">
      <t>ルイジ</t>
    </rPh>
    <rPh sb="473" eb="475">
      <t>ダンタイ</t>
    </rPh>
    <rPh sb="476" eb="478">
      <t>ヘイキン</t>
    </rPh>
    <rPh sb="478" eb="479">
      <t>チ</t>
    </rPh>
    <rPh sb="485" eb="486">
      <t>エン</t>
    </rPh>
    <rPh sb="487" eb="488">
      <t>ユウ</t>
    </rPh>
    <rPh sb="489" eb="491">
      <t>シタマワ</t>
    </rPh>
    <rPh sb="496" eb="498">
      <t>ヒヨウ</t>
    </rPh>
    <rPh sb="498" eb="500">
      <t>サクゲン</t>
    </rPh>
    <rPh sb="500" eb="501">
      <t>ナド</t>
    </rPh>
    <rPh sb="502" eb="504">
      <t>トリクミ</t>
    </rPh>
    <rPh sb="507" eb="509">
      <t>ケンゼン</t>
    </rPh>
    <rPh sb="509" eb="511">
      <t>ケイエイ</t>
    </rPh>
    <rPh sb="517" eb="518">
      <t>シメ</t>
    </rPh>
    <rPh sb="525" eb="527">
      <t>シセツ</t>
    </rPh>
    <rPh sb="527" eb="530">
      <t>リヨウリツ</t>
    </rPh>
    <rPh sb="537" eb="538">
      <t>ニチ</t>
    </rPh>
    <rPh sb="539" eb="541">
      <t>ハイスイ</t>
    </rPh>
    <rPh sb="541" eb="543">
      <t>ノウリョク</t>
    </rPh>
    <rPh sb="544" eb="545">
      <t>タイ</t>
    </rPh>
    <rPh sb="547" eb="549">
      <t>ヘイキン</t>
    </rPh>
    <rPh sb="549" eb="551">
      <t>ハイスイ</t>
    </rPh>
    <rPh sb="551" eb="552">
      <t>リョウ</t>
    </rPh>
    <rPh sb="553" eb="555">
      <t>ワリアイ</t>
    </rPh>
    <rPh sb="562" eb="563">
      <t>ダイ</t>
    </rPh>
    <rPh sb="564" eb="566">
      <t>スイイ</t>
    </rPh>
    <rPh sb="567" eb="569">
      <t>ジョウショウ</t>
    </rPh>
    <rPh sb="569" eb="571">
      <t>ケイコウ</t>
    </rPh>
    <rPh sb="577" eb="579">
      <t>ユウシュウ</t>
    </rPh>
    <rPh sb="579" eb="580">
      <t>リツ</t>
    </rPh>
    <rPh sb="586" eb="588">
      <t>テイカ</t>
    </rPh>
    <rPh sb="588" eb="590">
      <t>ケイコウ</t>
    </rPh>
    <rPh sb="594" eb="596">
      <t>キュウスイ</t>
    </rPh>
    <rPh sb="599" eb="601">
      <t>スイリョウ</t>
    </rPh>
    <rPh sb="602" eb="604">
      <t>シュウエキ</t>
    </rPh>
    <rPh sb="605" eb="606">
      <t>ムス</t>
    </rPh>
    <rPh sb="616" eb="617">
      <t>シメ</t>
    </rPh>
    <rPh sb="622" eb="624">
      <t>チョクエイ</t>
    </rPh>
    <rPh sb="626" eb="628">
      <t>ロウスイ</t>
    </rPh>
    <rPh sb="628" eb="630">
      <t>チョウサ</t>
    </rPh>
    <rPh sb="633" eb="635">
      <t>ロウスイ</t>
    </rPh>
    <rPh sb="635" eb="637">
      <t>ハイカン</t>
    </rPh>
    <rPh sb="638" eb="640">
      <t>シュウゼン</t>
    </rPh>
    <rPh sb="641" eb="643">
      <t>ロウキュウ</t>
    </rPh>
    <rPh sb="643" eb="644">
      <t>カン</t>
    </rPh>
    <rPh sb="645" eb="647">
      <t>コウシン</t>
    </rPh>
    <rPh sb="648" eb="650">
      <t>ジッシ</t>
    </rPh>
    <rPh sb="656" eb="658">
      <t>ユウシュウ</t>
    </rPh>
    <rPh sb="658" eb="659">
      <t>リツ</t>
    </rPh>
    <rPh sb="660" eb="662">
      <t>コウジョウ</t>
    </rPh>
    <rPh sb="664" eb="665">
      <t>ツナ</t>
    </rPh>
    <rPh sb="676" eb="679">
      <t>コウカテキ</t>
    </rPh>
    <rPh sb="680" eb="682">
      <t>タイサク</t>
    </rPh>
    <rPh sb="683" eb="684">
      <t>コウ</t>
    </rPh>
    <rPh sb="686" eb="688">
      <t>ヒツヨウ</t>
    </rPh>
    <phoneticPr fontId="4"/>
  </si>
  <si>
    <t>①有形固定資産減価償却率においては、昭和50年代前半から大規模な管路整備等を行い、その時に布設した管路等が耐用年数を迎える時期となっている。
③管路更新率においては、類似団体及び全国平均を上回っている。現在、道路改良工事等に併せて更新の必要性が高い管路を優先的に行っている。</t>
    <rPh sb="1" eb="3">
      <t>ユウケイ</t>
    </rPh>
    <rPh sb="3" eb="5">
      <t>コテイ</t>
    </rPh>
    <rPh sb="5" eb="7">
      <t>シサン</t>
    </rPh>
    <rPh sb="7" eb="9">
      <t>ゲンカ</t>
    </rPh>
    <rPh sb="9" eb="11">
      <t>ショウキャク</t>
    </rPh>
    <rPh sb="11" eb="12">
      <t>リツ</t>
    </rPh>
    <rPh sb="18" eb="20">
      <t>ショウワ</t>
    </rPh>
    <rPh sb="22" eb="24">
      <t>ネンダイ</t>
    </rPh>
    <rPh sb="24" eb="26">
      <t>ゼンハン</t>
    </rPh>
    <rPh sb="28" eb="31">
      <t>ダイキボ</t>
    </rPh>
    <rPh sb="32" eb="34">
      <t>カンロ</t>
    </rPh>
    <rPh sb="34" eb="36">
      <t>セイビ</t>
    </rPh>
    <rPh sb="36" eb="37">
      <t>ナド</t>
    </rPh>
    <rPh sb="38" eb="39">
      <t>オコナ</t>
    </rPh>
    <rPh sb="43" eb="44">
      <t>トキ</t>
    </rPh>
    <rPh sb="45" eb="47">
      <t>フセツ</t>
    </rPh>
    <rPh sb="49" eb="51">
      <t>カンロ</t>
    </rPh>
    <rPh sb="51" eb="52">
      <t>ナド</t>
    </rPh>
    <rPh sb="53" eb="55">
      <t>タイヨウ</t>
    </rPh>
    <rPh sb="55" eb="57">
      <t>ネンスウ</t>
    </rPh>
    <rPh sb="58" eb="59">
      <t>ムカ</t>
    </rPh>
    <rPh sb="61" eb="63">
      <t>ジキ</t>
    </rPh>
    <rPh sb="72" eb="74">
      <t>カンロ</t>
    </rPh>
    <rPh sb="74" eb="76">
      <t>コウシン</t>
    </rPh>
    <rPh sb="76" eb="77">
      <t>リツ</t>
    </rPh>
    <rPh sb="83" eb="85">
      <t>ルイジ</t>
    </rPh>
    <rPh sb="85" eb="87">
      <t>ダンタイ</t>
    </rPh>
    <rPh sb="87" eb="88">
      <t>オヨ</t>
    </rPh>
    <rPh sb="89" eb="91">
      <t>ゼンコク</t>
    </rPh>
    <rPh sb="91" eb="93">
      <t>ヘイキン</t>
    </rPh>
    <rPh sb="94" eb="96">
      <t>ウワマワ</t>
    </rPh>
    <rPh sb="101" eb="103">
      <t>ゲンザイ</t>
    </rPh>
    <rPh sb="104" eb="106">
      <t>ドウロ</t>
    </rPh>
    <rPh sb="106" eb="108">
      <t>カイリョウ</t>
    </rPh>
    <rPh sb="108" eb="110">
      <t>コウジ</t>
    </rPh>
    <rPh sb="110" eb="111">
      <t>ナド</t>
    </rPh>
    <rPh sb="112" eb="113">
      <t>アワ</t>
    </rPh>
    <rPh sb="115" eb="117">
      <t>コウシン</t>
    </rPh>
    <rPh sb="118" eb="121">
      <t>ヒツヨウセイ</t>
    </rPh>
    <rPh sb="122" eb="123">
      <t>タカ</t>
    </rPh>
    <rPh sb="124" eb="126">
      <t>カンロ</t>
    </rPh>
    <rPh sb="127" eb="130">
      <t>ユウセンテキ</t>
    </rPh>
    <rPh sb="131" eb="1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</si>
</sst>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1.1299999999999999</c:v>
                </c:pt>
                <c:pt idx="1">
                  <c:v>0.09</c:v>
                </c:pt>
                <c:pt idx="2">
                  <c:v>0.68</c:v>
                </c:pt>
                <c:pt idx="3">
                  <c:v>0.92</c:v>
                </c:pt>
                <c:pt idx="4">
                  <c:v>0.76</c:v>
                </c:pt>
              </c:numCache>
            </c:numRef>
          </c:val>
          <c:extLst>
            <c:ext xmlns:c16="http://schemas.microsoft.com/office/drawing/2014/chart" uri="{C3380CC4-5D6E-409C-BE32-E72D297353CC}">
              <c16:uniqueId val="{00000000-AF6F-4F83-B8C6-CB032FCD80CB}"/>
            </c:ext>
          </c:extLst>
        </c:ser>
        <c:dLbls>
          <c:showLegendKey val="0"/>
          <c:showVal val="0"/>
          <c:showCatName val="0"/>
          <c:showSerName val="0"/>
          <c:showPercent val="0"/>
          <c:showBubbleSize val="0"/>
        </c:dLbls>
        <c:gapWidth val="150"/>
        <c:axId val="188782848"/>
        <c:axId val="1887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AF6F-4F83-B8C6-CB032FCD80CB}"/>
            </c:ext>
          </c:extLst>
        </c:ser>
        <c:dLbls>
          <c:showLegendKey val="0"/>
          <c:showVal val="0"/>
          <c:showCatName val="0"/>
          <c:showSerName val="0"/>
          <c:showPercent val="0"/>
          <c:showBubbleSize val="0"/>
        </c:dLbls>
        <c:marker val="1"/>
        <c:smooth val="0"/>
        <c:axId val="188782848"/>
        <c:axId val="188793216"/>
      </c:lineChart>
      <c:dateAx>
        <c:axId val="188782848"/>
        <c:scaling>
          <c:orientation val="minMax"/>
        </c:scaling>
        <c:delete val="1"/>
        <c:axPos val="b"/>
        <c:numFmt formatCode="ge" sourceLinked="1"/>
        <c:majorTickMark val="none"/>
        <c:minorTickMark val="none"/>
        <c:tickLblPos val="none"/>
        <c:crossAx val="188793216"/>
        <c:crosses val="autoZero"/>
        <c:auto val="1"/>
        <c:lblOffset val="100"/>
        <c:baseTimeUnit val="years"/>
      </c:dateAx>
      <c:valAx>
        <c:axId val="1887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56.58</c:v>
                </c:pt>
                <c:pt idx="1">
                  <c:v>56.69</c:v>
                </c:pt>
                <c:pt idx="2">
                  <c:v>57.49</c:v>
                </c:pt>
                <c:pt idx="3">
                  <c:v>59.63</c:v>
                </c:pt>
                <c:pt idx="4">
                  <c:v>60.45</c:v>
                </c:pt>
              </c:numCache>
            </c:numRef>
          </c:val>
          <c:extLst>
            <c:ext xmlns:c16="http://schemas.microsoft.com/office/drawing/2014/chart" uri="{C3380CC4-5D6E-409C-BE32-E72D297353CC}">
              <c16:uniqueId val="{00000000-7A29-4EF1-A731-20EB5CB98EC5}"/>
            </c:ext>
          </c:extLst>
        </c:ser>
        <c:dLbls>
          <c:showLegendKey val="0"/>
          <c:showVal val="0"/>
          <c:showCatName val="0"/>
          <c:showSerName val="0"/>
          <c:showPercent val="0"/>
          <c:showBubbleSize val="0"/>
        </c:dLbls>
        <c:gapWidth val="150"/>
        <c:axId val="196372736"/>
        <c:axId val="1963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7A29-4EF1-A731-20EB5CB98EC5}"/>
            </c:ext>
          </c:extLst>
        </c:ser>
        <c:dLbls>
          <c:showLegendKey val="0"/>
          <c:showVal val="0"/>
          <c:showCatName val="0"/>
          <c:showSerName val="0"/>
          <c:showPercent val="0"/>
          <c:showBubbleSize val="0"/>
        </c:dLbls>
        <c:marker val="1"/>
        <c:smooth val="0"/>
        <c:axId val="196372736"/>
        <c:axId val="196383104"/>
      </c:lineChart>
      <c:dateAx>
        <c:axId val="196372736"/>
        <c:scaling>
          <c:orientation val="minMax"/>
        </c:scaling>
        <c:delete val="1"/>
        <c:axPos val="b"/>
        <c:numFmt formatCode="ge" sourceLinked="1"/>
        <c:majorTickMark val="none"/>
        <c:minorTickMark val="none"/>
        <c:tickLblPos val="none"/>
        <c:crossAx val="196383104"/>
        <c:crosses val="autoZero"/>
        <c:auto val="1"/>
        <c:lblOffset val="100"/>
        <c:baseTimeUnit val="years"/>
      </c:dateAx>
      <c:valAx>
        <c:axId val="196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90.56</c:v>
                </c:pt>
                <c:pt idx="1">
                  <c:v>90.09</c:v>
                </c:pt>
                <c:pt idx="2">
                  <c:v>86.37</c:v>
                </c:pt>
                <c:pt idx="3">
                  <c:v>82.84</c:v>
                </c:pt>
                <c:pt idx="4">
                  <c:v>81.77</c:v>
                </c:pt>
              </c:numCache>
            </c:numRef>
          </c:val>
          <c:extLst>
            <c:ext xmlns:c16="http://schemas.microsoft.com/office/drawing/2014/chart" uri="{C3380CC4-5D6E-409C-BE32-E72D297353CC}">
              <c16:uniqueId val="{00000000-886C-42E3-9471-439D03FA8B43}"/>
            </c:ext>
          </c:extLst>
        </c:ser>
        <c:dLbls>
          <c:showLegendKey val="0"/>
          <c:showVal val="0"/>
          <c:showCatName val="0"/>
          <c:showSerName val="0"/>
          <c:showPercent val="0"/>
          <c:showBubbleSize val="0"/>
        </c:dLbls>
        <c:gapWidth val="150"/>
        <c:axId val="196086400"/>
        <c:axId val="1960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886C-42E3-9471-439D03FA8B43}"/>
            </c:ext>
          </c:extLst>
        </c:ser>
        <c:dLbls>
          <c:showLegendKey val="0"/>
          <c:showVal val="0"/>
          <c:showCatName val="0"/>
          <c:showSerName val="0"/>
          <c:showPercent val="0"/>
          <c:showBubbleSize val="0"/>
        </c:dLbls>
        <c:marker val="1"/>
        <c:smooth val="0"/>
        <c:axId val="196086400"/>
        <c:axId val="196088576"/>
      </c:lineChart>
      <c:dateAx>
        <c:axId val="196086400"/>
        <c:scaling>
          <c:orientation val="minMax"/>
        </c:scaling>
        <c:delete val="1"/>
        <c:axPos val="b"/>
        <c:numFmt formatCode="ge" sourceLinked="1"/>
        <c:majorTickMark val="none"/>
        <c:minorTickMark val="none"/>
        <c:tickLblPos val="none"/>
        <c:crossAx val="196088576"/>
        <c:crosses val="autoZero"/>
        <c:auto val="1"/>
        <c:lblOffset val="100"/>
        <c:baseTimeUnit val="years"/>
      </c:dateAx>
      <c:valAx>
        <c:axId val="1960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123.86</c:v>
                </c:pt>
                <c:pt idx="1">
                  <c:v>118.09</c:v>
                </c:pt>
                <c:pt idx="2">
                  <c:v>107.45</c:v>
                </c:pt>
                <c:pt idx="3">
                  <c:v>114.91</c:v>
                </c:pt>
                <c:pt idx="4">
                  <c:v>110.15</c:v>
                </c:pt>
              </c:numCache>
            </c:numRef>
          </c:val>
          <c:extLst>
            <c:ext xmlns:c16="http://schemas.microsoft.com/office/drawing/2014/chart" uri="{C3380CC4-5D6E-409C-BE32-E72D297353CC}">
              <c16:uniqueId val="{00000000-9486-40F4-9AB1-2F87DD0AD4E5}"/>
            </c:ext>
          </c:extLst>
        </c:ser>
        <c:dLbls>
          <c:showLegendKey val="0"/>
          <c:showVal val="0"/>
          <c:showCatName val="0"/>
          <c:showSerName val="0"/>
          <c:showPercent val="0"/>
          <c:showBubbleSize val="0"/>
        </c:dLbls>
        <c:gapWidth val="150"/>
        <c:axId val="188824192"/>
        <c:axId val="1888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9486-40F4-9AB1-2F87DD0AD4E5}"/>
            </c:ext>
          </c:extLst>
        </c:ser>
        <c:dLbls>
          <c:showLegendKey val="0"/>
          <c:showVal val="0"/>
          <c:showCatName val="0"/>
          <c:showSerName val="0"/>
          <c:showPercent val="0"/>
          <c:showBubbleSize val="0"/>
        </c:dLbls>
        <c:marker val="1"/>
        <c:smooth val="0"/>
        <c:axId val="188824192"/>
        <c:axId val="188838656"/>
      </c:lineChart>
      <c:dateAx>
        <c:axId val="188824192"/>
        <c:scaling>
          <c:orientation val="minMax"/>
        </c:scaling>
        <c:delete val="1"/>
        <c:axPos val="b"/>
        <c:numFmt formatCode="ge" sourceLinked="1"/>
        <c:majorTickMark val="none"/>
        <c:minorTickMark val="none"/>
        <c:tickLblPos val="none"/>
        <c:crossAx val="188838656"/>
        <c:crosses val="autoZero"/>
        <c:auto val="1"/>
        <c:lblOffset val="100"/>
        <c:baseTimeUnit val="years"/>
      </c:dateAx>
      <c:valAx>
        <c:axId val="18883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47.13</c:v>
                </c:pt>
                <c:pt idx="1">
                  <c:v>46.89</c:v>
                </c:pt>
                <c:pt idx="2">
                  <c:v>46.14</c:v>
                </c:pt>
                <c:pt idx="3">
                  <c:v>48.33</c:v>
                </c:pt>
                <c:pt idx="4">
                  <c:v>50.93</c:v>
                </c:pt>
              </c:numCache>
            </c:numRef>
          </c:val>
          <c:extLst>
            <c:ext xmlns:c16="http://schemas.microsoft.com/office/drawing/2014/chart" uri="{C3380CC4-5D6E-409C-BE32-E72D297353CC}">
              <c16:uniqueId val="{00000000-F51E-4066-8A83-182B44F06460}"/>
            </c:ext>
          </c:extLst>
        </c:ser>
        <c:dLbls>
          <c:showLegendKey val="0"/>
          <c:showVal val="0"/>
          <c:showCatName val="0"/>
          <c:showSerName val="0"/>
          <c:showPercent val="0"/>
          <c:showBubbleSize val="0"/>
        </c:dLbls>
        <c:gapWidth val="150"/>
        <c:axId val="188853248"/>
        <c:axId val="1960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F51E-4066-8A83-182B44F06460}"/>
            </c:ext>
          </c:extLst>
        </c:ser>
        <c:dLbls>
          <c:showLegendKey val="0"/>
          <c:showVal val="0"/>
          <c:showCatName val="0"/>
          <c:showSerName val="0"/>
          <c:showPercent val="0"/>
          <c:showBubbleSize val="0"/>
        </c:dLbls>
        <c:marker val="1"/>
        <c:smooth val="0"/>
        <c:axId val="188853248"/>
        <c:axId val="196027520"/>
      </c:lineChart>
      <c:dateAx>
        <c:axId val="188853248"/>
        <c:scaling>
          <c:orientation val="minMax"/>
        </c:scaling>
        <c:delete val="1"/>
        <c:axPos val="b"/>
        <c:numFmt formatCode="ge" sourceLinked="1"/>
        <c:majorTickMark val="none"/>
        <c:minorTickMark val="none"/>
        <c:tickLblPos val="none"/>
        <c:crossAx val="196027520"/>
        <c:crosses val="autoZero"/>
        <c:auto val="1"/>
        <c:lblOffset val="100"/>
        <c:baseTimeUnit val="years"/>
      </c:dateAx>
      <c:valAx>
        <c:axId val="196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D6-497B-85B0-4513BD4410FD}"/>
            </c:ext>
          </c:extLst>
        </c:ser>
        <c:dLbls>
          <c:showLegendKey val="0"/>
          <c:showVal val="0"/>
          <c:showCatName val="0"/>
          <c:showSerName val="0"/>
          <c:showPercent val="0"/>
          <c:showBubbleSize val="0"/>
        </c:dLbls>
        <c:gapWidth val="150"/>
        <c:axId val="196046208"/>
        <c:axId val="1960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E9D6-497B-85B0-4513BD4410FD}"/>
            </c:ext>
          </c:extLst>
        </c:ser>
        <c:dLbls>
          <c:showLegendKey val="0"/>
          <c:showVal val="0"/>
          <c:showCatName val="0"/>
          <c:showSerName val="0"/>
          <c:showPercent val="0"/>
          <c:showBubbleSize val="0"/>
        </c:dLbls>
        <c:marker val="1"/>
        <c:smooth val="0"/>
        <c:axId val="196046208"/>
        <c:axId val="196060672"/>
      </c:lineChart>
      <c:dateAx>
        <c:axId val="196046208"/>
        <c:scaling>
          <c:orientation val="minMax"/>
        </c:scaling>
        <c:delete val="1"/>
        <c:axPos val="b"/>
        <c:numFmt formatCode="ge" sourceLinked="1"/>
        <c:majorTickMark val="none"/>
        <c:minorTickMark val="none"/>
        <c:tickLblPos val="none"/>
        <c:crossAx val="196060672"/>
        <c:crosses val="autoZero"/>
        <c:auto val="1"/>
        <c:lblOffset val="100"/>
        <c:baseTimeUnit val="years"/>
      </c:dateAx>
      <c:valAx>
        <c:axId val="196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B-400D-ADA5-77F1EB3F61CE}"/>
            </c:ext>
          </c:extLst>
        </c:ser>
        <c:dLbls>
          <c:showLegendKey val="0"/>
          <c:showVal val="0"/>
          <c:showCatName val="0"/>
          <c:showSerName val="0"/>
          <c:showPercent val="0"/>
          <c:showBubbleSize val="0"/>
        </c:dLbls>
        <c:gapWidth val="150"/>
        <c:axId val="195772800"/>
        <c:axId val="1957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B85B-400D-ADA5-77F1EB3F61CE}"/>
            </c:ext>
          </c:extLst>
        </c:ser>
        <c:dLbls>
          <c:showLegendKey val="0"/>
          <c:showVal val="0"/>
          <c:showCatName val="0"/>
          <c:showSerName val="0"/>
          <c:showPercent val="0"/>
          <c:showBubbleSize val="0"/>
        </c:dLbls>
        <c:marker val="1"/>
        <c:smooth val="0"/>
        <c:axId val="195772800"/>
        <c:axId val="195774720"/>
      </c:lineChart>
      <c:dateAx>
        <c:axId val="195772800"/>
        <c:scaling>
          <c:orientation val="minMax"/>
        </c:scaling>
        <c:delete val="1"/>
        <c:axPos val="b"/>
        <c:numFmt formatCode="ge" sourceLinked="1"/>
        <c:majorTickMark val="none"/>
        <c:minorTickMark val="none"/>
        <c:tickLblPos val="none"/>
        <c:crossAx val="195774720"/>
        <c:crosses val="autoZero"/>
        <c:auto val="1"/>
        <c:lblOffset val="100"/>
        <c:baseTimeUnit val="years"/>
      </c:dateAx>
      <c:valAx>
        <c:axId val="19577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1703.07</c:v>
                </c:pt>
                <c:pt idx="1">
                  <c:v>1349.93</c:v>
                </c:pt>
                <c:pt idx="2">
                  <c:v>1270.06</c:v>
                </c:pt>
                <c:pt idx="3">
                  <c:v>1203.4000000000001</c:v>
                </c:pt>
                <c:pt idx="4">
                  <c:v>1019.27</c:v>
                </c:pt>
              </c:numCache>
            </c:numRef>
          </c:val>
          <c:extLst>
            <c:ext xmlns:c16="http://schemas.microsoft.com/office/drawing/2014/chart" uri="{C3380CC4-5D6E-409C-BE32-E72D297353CC}">
              <c16:uniqueId val="{00000000-DC37-4976-B07C-19CC50BF0B3C}"/>
            </c:ext>
          </c:extLst>
        </c:ser>
        <c:dLbls>
          <c:showLegendKey val="0"/>
          <c:showVal val="0"/>
          <c:showCatName val="0"/>
          <c:showSerName val="0"/>
          <c:showPercent val="0"/>
          <c:showBubbleSize val="0"/>
        </c:dLbls>
        <c:gapWidth val="150"/>
        <c:axId val="195816064"/>
        <c:axId val="195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DC37-4976-B07C-19CC50BF0B3C}"/>
            </c:ext>
          </c:extLst>
        </c:ser>
        <c:dLbls>
          <c:showLegendKey val="0"/>
          <c:showVal val="0"/>
          <c:showCatName val="0"/>
          <c:showSerName val="0"/>
          <c:showPercent val="0"/>
          <c:showBubbleSize val="0"/>
        </c:dLbls>
        <c:marker val="1"/>
        <c:smooth val="0"/>
        <c:axId val="195816064"/>
        <c:axId val="195826432"/>
      </c:lineChart>
      <c:dateAx>
        <c:axId val="195816064"/>
        <c:scaling>
          <c:orientation val="minMax"/>
        </c:scaling>
        <c:delete val="1"/>
        <c:axPos val="b"/>
        <c:numFmt formatCode="ge" sourceLinked="1"/>
        <c:majorTickMark val="none"/>
        <c:minorTickMark val="none"/>
        <c:tickLblPos val="none"/>
        <c:crossAx val="195826432"/>
        <c:crosses val="autoZero"/>
        <c:auto val="1"/>
        <c:lblOffset val="100"/>
        <c:baseTimeUnit val="years"/>
      </c:dateAx>
      <c:valAx>
        <c:axId val="19582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217.65</c:v>
                </c:pt>
                <c:pt idx="1">
                  <c:v>217.51</c:v>
                </c:pt>
                <c:pt idx="2">
                  <c:v>226.05</c:v>
                </c:pt>
                <c:pt idx="3">
                  <c:v>219.24</c:v>
                </c:pt>
                <c:pt idx="4">
                  <c:v>203</c:v>
                </c:pt>
              </c:numCache>
            </c:numRef>
          </c:val>
          <c:extLst>
            <c:ext xmlns:c16="http://schemas.microsoft.com/office/drawing/2014/chart" uri="{C3380CC4-5D6E-409C-BE32-E72D297353CC}">
              <c16:uniqueId val="{00000000-0AD6-483B-AF06-9B6316CA76E9}"/>
            </c:ext>
          </c:extLst>
        </c:ser>
        <c:dLbls>
          <c:showLegendKey val="0"/>
          <c:showVal val="0"/>
          <c:showCatName val="0"/>
          <c:showSerName val="0"/>
          <c:showPercent val="0"/>
          <c:showBubbleSize val="0"/>
        </c:dLbls>
        <c:gapWidth val="150"/>
        <c:axId val="195859584"/>
        <c:axId val="1958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0AD6-483B-AF06-9B6316CA76E9}"/>
            </c:ext>
          </c:extLst>
        </c:ser>
        <c:dLbls>
          <c:showLegendKey val="0"/>
          <c:showVal val="0"/>
          <c:showCatName val="0"/>
          <c:showSerName val="0"/>
          <c:showPercent val="0"/>
          <c:showBubbleSize val="0"/>
        </c:dLbls>
        <c:marker val="1"/>
        <c:smooth val="0"/>
        <c:axId val="195859584"/>
        <c:axId val="195861504"/>
      </c:lineChart>
      <c:dateAx>
        <c:axId val="195859584"/>
        <c:scaling>
          <c:orientation val="minMax"/>
        </c:scaling>
        <c:delete val="1"/>
        <c:axPos val="b"/>
        <c:numFmt formatCode="ge" sourceLinked="1"/>
        <c:majorTickMark val="none"/>
        <c:minorTickMark val="none"/>
        <c:tickLblPos val="none"/>
        <c:crossAx val="195861504"/>
        <c:crosses val="autoZero"/>
        <c:auto val="1"/>
        <c:lblOffset val="100"/>
        <c:baseTimeUnit val="years"/>
      </c:dateAx>
      <c:valAx>
        <c:axId val="19586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115.8</c:v>
                </c:pt>
                <c:pt idx="1">
                  <c:v>119.92</c:v>
                </c:pt>
                <c:pt idx="2">
                  <c:v>107.46</c:v>
                </c:pt>
                <c:pt idx="3">
                  <c:v>116.37</c:v>
                </c:pt>
                <c:pt idx="4">
                  <c:v>108.61</c:v>
                </c:pt>
              </c:numCache>
            </c:numRef>
          </c:val>
          <c:extLst>
            <c:ext xmlns:c16="http://schemas.microsoft.com/office/drawing/2014/chart" uri="{C3380CC4-5D6E-409C-BE32-E72D297353CC}">
              <c16:uniqueId val="{00000000-AC55-426A-BD7C-280EBC9F67CD}"/>
            </c:ext>
          </c:extLst>
        </c:ser>
        <c:dLbls>
          <c:showLegendKey val="0"/>
          <c:showVal val="0"/>
          <c:showCatName val="0"/>
          <c:showSerName val="0"/>
          <c:showPercent val="0"/>
          <c:showBubbleSize val="0"/>
        </c:dLbls>
        <c:gapWidth val="150"/>
        <c:axId val="195962368"/>
        <c:axId val="1959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AC55-426A-BD7C-280EBC9F67CD}"/>
            </c:ext>
          </c:extLst>
        </c:ser>
        <c:dLbls>
          <c:showLegendKey val="0"/>
          <c:showVal val="0"/>
          <c:showCatName val="0"/>
          <c:showSerName val="0"/>
          <c:showPercent val="0"/>
          <c:showBubbleSize val="0"/>
        </c:dLbls>
        <c:marker val="1"/>
        <c:smooth val="0"/>
        <c:axId val="195962368"/>
        <c:axId val="195964288"/>
      </c:lineChart>
      <c:dateAx>
        <c:axId val="195962368"/>
        <c:scaling>
          <c:orientation val="minMax"/>
        </c:scaling>
        <c:delete val="1"/>
        <c:axPos val="b"/>
        <c:numFmt formatCode="ge" sourceLinked="1"/>
        <c:majorTickMark val="none"/>
        <c:minorTickMark val="none"/>
        <c:tickLblPos val="none"/>
        <c:crossAx val="195964288"/>
        <c:crosses val="autoZero"/>
        <c:auto val="1"/>
        <c:lblOffset val="100"/>
        <c:baseTimeUnit val="years"/>
      </c:dateAx>
      <c:valAx>
        <c:axId val="195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131.01</c:v>
                </c:pt>
                <c:pt idx="1">
                  <c:v>126.75</c:v>
                </c:pt>
                <c:pt idx="2">
                  <c:v>141.6</c:v>
                </c:pt>
                <c:pt idx="3">
                  <c:v>131.16</c:v>
                </c:pt>
                <c:pt idx="4">
                  <c:v>141.1</c:v>
                </c:pt>
              </c:numCache>
            </c:numRef>
          </c:val>
          <c:extLst>
            <c:ext xmlns:c16="http://schemas.microsoft.com/office/drawing/2014/chart" uri="{C3380CC4-5D6E-409C-BE32-E72D297353CC}">
              <c16:uniqueId val="{00000000-E5CD-4B09-B212-E1F1A23E09E5}"/>
            </c:ext>
          </c:extLst>
        </c:ser>
        <c:dLbls>
          <c:showLegendKey val="0"/>
          <c:showVal val="0"/>
          <c:showCatName val="0"/>
          <c:showSerName val="0"/>
          <c:showPercent val="0"/>
          <c:showBubbleSize val="0"/>
        </c:dLbls>
        <c:gapWidth val="150"/>
        <c:axId val="196003712"/>
        <c:axId val="1960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E5CD-4B09-B212-E1F1A23E09E5}"/>
            </c:ext>
          </c:extLst>
        </c:ser>
        <c:dLbls>
          <c:showLegendKey val="0"/>
          <c:showVal val="0"/>
          <c:showCatName val="0"/>
          <c:showSerName val="0"/>
          <c:showPercent val="0"/>
          <c:showBubbleSize val="0"/>
        </c:dLbls>
        <c:marker val="1"/>
        <c:smooth val="0"/>
        <c:axId val="196003712"/>
        <c:axId val="196005888"/>
      </c:lineChart>
      <c:dateAx>
        <c:axId val="196003712"/>
        <c:scaling>
          <c:orientation val="minMax"/>
        </c:scaling>
        <c:delete val="1"/>
        <c:axPos val="b"/>
        <c:numFmt formatCode="ge" sourceLinked="1"/>
        <c:majorTickMark val="none"/>
        <c:minorTickMark val="none"/>
        <c:tickLblPos val="none"/>
        <c:crossAx val="196005888"/>
        <c:crosses val="autoZero"/>
        <c:auto val="1"/>
        <c:lblOffset val="100"/>
        <c:baseTimeUnit val="years"/>
      </c:dateAx>
      <c:valAx>
        <c:axId val="1960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新富町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4"/>
      <c r="AL8" s="64">
        <f>データ!$R$6</f>
        <v>17487</v>
      </c>
      <c r="AM8" s="64"/>
      <c r="AN8" s="64"/>
      <c r="AO8" s="64"/>
      <c r="AP8" s="64"/>
      <c r="AQ8" s="64"/>
      <c r="AR8" s="64"/>
      <c r="AS8" s="64"/>
      <c r="AT8" s="60">
        <f>データ!$S$6</f>
        <v>61.53</v>
      </c>
      <c r="AU8" s="61"/>
      <c r="AV8" s="61"/>
      <c r="AW8" s="61"/>
      <c r="AX8" s="61"/>
      <c r="AY8" s="61"/>
      <c r="AZ8" s="61"/>
      <c r="BA8" s="61"/>
      <c r="BB8" s="63">
        <f>データ!$T$6</f>
        <v>284.2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82.38</v>
      </c>
      <c r="J10" s="61"/>
      <c r="K10" s="61"/>
      <c r="L10" s="61"/>
      <c r="M10" s="61"/>
      <c r="N10" s="61"/>
      <c r="O10" s="62"/>
      <c r="P10" s="63">
        <f>データ!$P$6</f>
        <v>80.569999999999993</v>
      </c>
      <c r="Q10" s="63"/>
      <c r="R10" s="63"/>
      <c r="S10" s="63"/>
      <c r="T10" s="63"/>
      <c r="U10" s="63"/>
      <c r="V10" s="63"/>
      <c r="W10" s="64">
        <f>データ!$Q$6</f>
        <v>2980</v>
      </c>
      <c r="X10" s="64"/>
      <c r="Y10" s="64"/>
      <c r="Z10" s="64"/>
      <c r="AA10" s="64"/>
      <c r="AB10" s="64"/>
      <c r="AC10" s="64"/>
      <c r="AD10" s="2"/>
      <c r="AE10" s="2"/>
      <c r="AF10" s="2"/>
      <c r="AG10" s="2"/>
      <c r="AH10" s="4"/>
      <c r="AI10" s="4"/>
      <c r="AJ10" s="4"/>
      <c r="AK10" s="4"/>
      <c r="AL10" s="64">
        <f>データ!$U$6</f>
        <v>13982</v>
      </c>
      <c r="AM10" s="64"/>
      <c r="AN10" s="64"/>
      <c r="AO10" s="64"/>
      <c r="AP10" s="64"/>
      <c r="AQ10" s="64"/>
      <c r="AR10" s="64"/>
      <c r="AS10" s="64"/>
      <c r="AT10" s="60">
        <f>データ!$V$6</f>
        <v>13.56</v>
      </c>
      <c r="AU10" s="61"/>
      <c r="AV10" s="61"/>
      <c r="AW10" s="61"/>
      <c r="AX10" s="61"/>
      <c r="AY10" s="61"/>
      <c r="AZ10" s="61"/>
      <c r="BA10" s="61"/>
      <c r="BB10" s="63">
        <f>データ!$W$6</f>
        <v>1031.1199999999999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107</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105</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8gnyFnBq5mdsBEeACO0QOPlIsegYy/JwJU9rJK+qP2Aicg1zQpLN3cj5D2hAvTlNvtVZVL8zeqK22VEynoHXw==" saltValue="F7mZlM7LYvZBanueTC2P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454028</v>
      </c>
      <c r="D6" s="34">
        <f t="shared" si="3"/>
        <v>46</v>
      </c>
      <c r="E6" s="34">
        <f t="shared" si="3"/>
        <v>1</v>
      </c>
      <c r="F6" s="34">
        <f t="shared" si="3"/>
        <v>0</v>
      </c>
      <c r="G6" s="34">
        <f t="shared" si="3"/>
        <v>1</v>
      </c>
      <c r="H6" s="34" t="str">
        <f t="shared" si="3"/>
        <v>宮崎県　新富町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82.38</v>
      </c>
      <c r="P6" s="35">
        <f t="shared" si="3"/>
        <v>80.569999999999993</v>
      </c>
      <c r="Q6" s="35">
        <f t="shared" si="3"/>
        <v>2980</v>
      </c>
      <c r="R6" s="35">
        <f t="shared" si="3"/>
        <v>17487</v>
      </c>
      <c r="S6" s="35">
        <f t="shared" si="3"/>
        <v>61.53</v>
      </c>
      <c r="T6" s="35">
        <f t="shared" si="3"/>
        <v>284.2</v>
      </c>
      <c r="U6" s="35">
        <f t="shared" si="3"/>
        <v>13982</v>
      </c>
      <c r="V6" s="35">
        <f t="shared" si="3"/>
        <v>13.56</v>
      </c>
      <c r="W6" s="35">
        <f t="shared" si="3"/>
        <v>1031.1199999999999</v>
      </c>
      <c r="X6" s="36">
        <f>IF(X7="",NA(),X7)</f>
        <v>123.86</v>
      </c>
      <c r="Y6" s="36">
        <f t="shared" ref="Y6:AG6" si="4">IF(Y7="",NA(),Y7)</f>
        <v>118.09</v>
      </c>
      <c r="Z6" s="36">
        <f t="shared" si="4"/>
        <v>107.45</v>
      </c>
      <c r="AA6" s="36">
        <f t="shared" si="4"/>
        <v>114.91</v>
      </c>
      <c r="AB6" s="36">
        <f t="shared" si="4"/>
        <v>110.15</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1703.07</v>
      </c>
      <c r="AU6" s="36">
        <f t="shared" ref="AU6:BC6" si="6">IF(AU7="",NA(),AU7)</f>
        <v>1349.93</v>
      </c>
      <c r="AV6" s="36">
        <f t="shared" si="6"/>
        <v>1270.06</v>
      </c>
      <c r="AW6" s="36">
        <f t="shared" si="6"/>
        <v>1203.4000000000001</v>
      </c>
      <c r="AX6" s="36">
        <f t="shared" si="6"/>
        <v>1019.27</v>
      </c>
      <c r="AY6" s="36">
        <f t="shared" si="6"/>
        <v>406.37</v>
      </c>
      <c r="AZ6" s="36">
        <f t="shared" si="6"/>
        <v>398.29</v>
      </c>
      <c r="BA6" s="36">
        <f t="shared" si="6"/>
        <v>388.67</v>
      </c>
      <c r="BB6" s="36">
        <f t="shared" si="6"/>
        <v>355.27</v>
      </c>
      <c r="BC6" s="36">
        <f t="shared" si="6"/>
        <v>359.7</v>
      </c>
      <c r="BD6" s="35" t="str">
        <f>IF(BD7="","",IF(BD7="-","【-】","【"&amp;SUBSTITUTE(TEXT(BD7,"#,##0.00"),"-","△")&amp;"】"))</f>
        <v>【261.93】</v>
      </c>
      <c r="BE6" s="36">
        <f>IF(BE7="",NA(),BE7)</f>
        <v>217.65</v>
      </c>
      <c r="BF6" s="36">
        <f t="shared" ref="BF6:BN6" si="7">IF(BF7="",NA(),BF7)</f>
        <v>217.51</v>
      </c>
      <c r="BG6" s="36">
        <f t="shared" si="7"/>
        <v>226.05</v>
      </c>
      <c r="BH6" s="36">
        <f t="shared" si="7"/>
        <v>219.24</v>
      </c>
      <c r="BI6" s="36">
        <f t="shared" si="7"/>
        <v>203</v>
      </c>
      <c r="BJ6" s="36">
        <f t="shared" si="7"/>
        <v>442.54</v>
      </c>
      <c r="BK6" s="36">
        <f t="shared" si="7"/>
        <v>431</v>
      </c>
      <c r="BL6" s="36">
        <f t="shared" si="7"/>
        <v>422.5</v>
      </c>
      <c r="BM6" s="36">
        <f t="shared" si="7"/>
        <v>458.27</v>
      </c>
      <c r="BN6" s="36">
        <f t="shared" si="7"/>
        <v>447.01</v>
      </c>
      <c r="BO6" s="35" t="str">
        <f>IF(BO7="","",IF(BO7="-","【-】","【"&amp;SUBSTITUTE(TEXT(BO7,"#,##0.00"),"-","△")&amp;"】"))</f>
        <v>【270.46】</v>
      </c>
      <c r="BP6" s="36">
        <f>IF(BP7="",NA(),BP7)</f>
        <v>115.8</v>
      </c>
      <c r="BQ6" s="36">
        <f t="shared" ref="BQ6:BY6" si="8">IF(BQ7="",NA(),BQ7)</f>
        <v>119.92</v>
      </c>
      <c r="BR6" s="36">
        <f t="shared" si="8"/>
        <v>107.46</v>
      </c>
      <c r="BS6" s="36">
        <f t="shared" si="8"/>
        <v>116.37</v>
      </c>
      <c r="BT6" s="36">
        <f t="shared" si="8"/>
        <v>108.61</v>
      </c>
      <c r="BU6" s="36">
        <f t="shared" si="8"/>
        <v>98.6</v>
      </c>
      <c r="BV6" s="36">
        <f t="shared" si="8"/>
        <v>100.82</v>
      </c>
      <c r="BW6" s="36">
        <f t="shared" si="8"/>
        <v>101.64</v>
      </c>
      <c r="BX6" s="36">
        <f t="shared" si="8"/>
        <v>96.77</v>
      </c>
      <c r="BY6" s="36">
        <f t="shared" si="8"/>
        <v>95.81</v>
      </c>
      <c r="BZ6" s="35" t="str">
        <f>IF(BZ7="","",IF(BZ7="-","【-】","【"&amp;SUBSTITUTE(TEXT(BZ7,"#,##0.00"),"-","△")&amp;"】"))</f>
        <v>【103.91】</v>
      </c>
      <c r="CA6" s="36">
        <f>IF(CA7="",NA(),CA7)</f>
        <v>131.01</v>
      </c>
      <c r="CB6" s="36">
        <f t="shared" ref="CB6:CJ6" si="9">IF(CB7="",NA(),CB7)</f>
        <v>126.75</v>
      </c>
      <c r="CC6" s="36">
        <f t="shared" si="9"/>
        <v>141.6</v>
      </c>
      <c r="CD6" s="36">
        <f t="shared" si="9"/>
        <v>131.16</v>
      </c>
      <c r="CE6" s="36">
        <f t="shared" si="9"/>
        <v>141.1</v>
      </c>
      <c r="CF6" s="36">
        <f t="shared" si="9"/>
        <v>181.67</v>
      </c>
      <c r="CG6" s="36">
        <f t="shared" si="9"/>
        <v>179.55</v>
      </c>
      <c r="CH6" s="36">
        <f t="shared" si="9"/>
        <v>179.16</v>
      </c>
      <c r="CI6" s="36">
        <f t="shared" si="9"/>
        <v>187.18</v>
      </c>
      <c r="CJ6" s="36">
        <f t="shared" si="9"/>
        <v>189.58</v>
      </c>
      <c r="CK6" s="35" t="str">
        <f>IF(CK7="","",IF(CK7="-","【-】","【"&amp;SUBSTITUTE(TEXT(CK7,"#,##0.00"),"-","△")&amp;"】"))</f>
        <v>【167.11】</v>
      </c>
      <c r="CL6" s="36">
        <f>IF(CL7="",NA(),CL7)</f>
        <v>56.58</v>
      </c>
      <c r="CM6" s="36">
        <f t="shared" ref="CM6:CU6" si="10">IF(CM7="",NA(),CM7)</f>
        <v>56.69</v>
      </c>
      <c r="CN6" s="36">
        <f t="shared" si="10"/>
        <v>57.49</v>
      </c>
      <c r="CO6" s="36">
        <f t="shared" si="10"/>
        <v>59.63</v>
      </c>
      <c r="CP6" s="36">
        <f t="shared" si="10"/>
        <v>60.45</v>
      </c>
      <c r="CQ6" s="36">
        <f t="shared" si="10"/>
        <v>53.61</v>
      </c>
      <c r="CR6" s="36">
        <f t="shared" si="10"/>
        <v>53.52</v>
      </c>
      <c r="CS6" s="36">
        <f t="shared" si="10"/>
        <v>54.24</v>
      </c>
      <c r="CT6" s="36">
        <f t="shared" si="10"/>
        <v>55.88</v>
      </c>
      <c r="CU6" s="36">
        <f t="shared" si="10"/>
        <v>55.22</v>
      </c>
      <c r="CV6" s="35" t="str">
        <f>IF(CV7="","",IF(CV7="-","【-】","【"&amp;SUBSTITUTE(TEXT(CV7,"#,##0.00"),"-","△")&amp;"】"))</f>
        <v>【60.27】</v>
      </c>
      <c r="CW6" s="36">
        <f>IF(CW7="",NA(),CW7)</f>
        <v>90.56</v>
      </c>
      <c r="CX6" s="36">
        <f t="shared" ref="CX6:DF6" si="11">IF(CX7="",NA(),CX7)</f>
        <v>90.09</v>
      </c>
      <c r="CY6" s="36">
        <f t="shared" si="11"/>
        <v>86.37</v>
      </c>
      <c r="CZ6" s="36">
        <f t="shared" si="11"/>
        <v>82.84</v>
      </c>
      <c r="DA6" s="36">
        <f t="shared" si="11"/>
        <v>81.77</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47.13</v>
      </c>
      <c r="DI6" s="36">
        <f t="shared" ref="DI6:DQ6" si="12">IF(DI7="",NA(),DI7)</f>
        <v>46.89</v>
      </c>
      <c r="DJ6" s="36">
        <f t="shared" si="12"/>
        <v>46.14</v>
      </c>
      <c r="DK6" s="36">
        <f t="shared" si="12"/>
        <v>48.33</v>
      </c>
      <c r="DL6" s="36">
        <f t="shared" si="12"/>
        <v>50.93</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1.1299999999999999</v>
      </c>
      <c r="EE6" s="36">
        <f t="shared" ref="EE6:EM6" si="14">IF(EE7="",NA(),EE7)</f>
        <v>0.09</v>
      </c>
      <c r="EF6" s="36">
        <f t="shared" si="14"/>
        <v>0.68</v>
      </c>
      <c r="EG6" s="36">
        <f t="shared" si="14"/>
        <v>0.92</v>
      </c>
      <c r="EH6" s="36">
        <f t="shared" si="14"/>
        <v>0.76</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2">
      <c r="A7" s="29"/>
      <c r="B7" s="38">
        <v>2018</v>
      </c>
      <c r="C7" s="38">
        <v>454028</v>
      </c>
      <c r="D7" s="38">
        <v>46</v>
      </c>
      <c r="E7" s="38">
        <v>1</v>
      </c>
      <c r="F7" s="38">
        <v>0</v>
      </c>
      <c r="G7" s="38">
        <v>1</v>
      </c>
      <c r="H7" s="38" t="s">
        <v>93</v>
      </c>
      <c r="I7" s="38" t="s">
        <v>94</v>
      </c>
      <c r="J7" s="38" t="s">
        <v>95</v>
      </c>
      <c r="K7" s="38" t="s">
        <v>96</v>
      </c>
      <c r="L7" s="38" t="s">
        <v>97</v>
      </c>
      <c r="M7" s="38" t="s">
        <v>98</v>
      </c>
      <c r="N7" s="39" t="s">
        <v>99</v>
      </c>
      <c r="O7" s="39">
        <v>82.38</v>
      </c>
      <c r="P7" s="39">
        <v>80.569999999999993</v>
      </c>
      <c r="Q7" s="39">
        <v>2980</v>
      </c>
      <c r="R7" s="39">
        <v>17487</v>
      </c>
      <c r="S7" s="39">
        <v>61.53</v>
      </c>
      <c r="T7" s="39">
        <v>284.2</v>
      </c>
      <c r="U7" s="39">
        <v>13982</v>
      </c>
      <c r="V7" s="39">
        <v>13.56</v>
      </c>
      <c r="W7" s="39">
        <v>1031.1199999999999</v>
      </c>
      <c r="X7" s="39">
        <v>123.86</v>
      </c>
      <c r="Y7" s="39">
        <v>118.09</v>
      </c>
      <c r="Z7" s="39">
        <v>107.45</v>
      </c>
      <c r="AA7" s="39">
        <v>114.91</v>
      </c>
      <c r="AB7" s="39">
        <v>110.15</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1703.07</v>
      </c>
      <c r="AU7" s="39">
        <v>1349.93</v>
      </c>
      <c r="AV7" s="39">
        <v>1270.06</v>
      </c>
      <c r="AW7" s="39">
        <v>1203.4000000000001</v>
      </c>
      <c r="AX7" s="39">
        <v>1019.27</v>
      </c>
      <c r="AY7" s="39">
        <v>406.37</v>
      </c>
      <c r="AZ7" s="39">
        <v>398.29</v>
      </c>
      <c r="BA7" s="39">
        <v>388.67</v>
      </c>
      <c r="BB7" s="39">
        <v>355.27</v>
      </c>
      <c r="BC7" s="39">
        <v>359.7</v>
      </c>
      <c r="BD7" s="39">
        <v>261.93</v>
      </c>
      <c r="BE7" s="39">
        <v>217.65</v>
      </c>
      <c r="BF7" s="39">
        <v>217.51</v>
      </c>
      <c r="BG7" s="39">
        <v>226.05</v>
      </c>
      <c r="BH7" s="39">
        <v>219.24</v>
      </c>
      <c r="BI7" s="39">
        <v>203</v>
      </c>
      <c r="BJ7" s="39">
        <v>442.54</v>
      </c>
      <c r="BK7" s="39">
        <v>431</v>
      </c>
      <c r="BL7" s="39">
        <v>422.5</v>
      </c>
      <c r="BM7" s="39">
        <v>458.27</v>
      </c>
      <c r="BN7" s="39">
        <v>447.01</v>
      </c>
      <c r="BO7" s="39">
        <v>270.45999999999998</v>
      </c>
      <c r="BP7" s="39">
        <v>115.8</v>
      </c>
      <c r="BQ7" s="39">
        <v>119.92</v>
      </c>
      <c r="BR7" s="39">
        <v>107.46</v>
      </c>
      <c r="BS7" s="39">
        <v>116.37</v>
      </c>
      <c r="BT7" s="39">
        <v>108.61</v>
      </c>
      <c r="BU7" s="39">
        <v>98.6</v>
      </c>
      <c r="BV7" s="39">
        <v>100.82</v>
      </c>
      <c r="BW7" s="39">
        <v>101.64</v>
      </c>
      <c r="BX7" s="39">
        <v>96.77</v>
      </c>
      <c r="BY7" s="39">
        <v>95.81</v>
      </c>
      <c r="BZ7" s="39">
        <v>103.91</v>
      </c>
      <c r="CA7" s="39">
        <v>131.01</v>
      </c>
      <c r="CB7" s="39">
        <v>126.75</v>
      </c>
      <c r="CC7" s="39">
        <v>141.6</v>
      </c>
      <c r="CD7" s="39">
        <v>131.16</v>
      </c>
      <c r="CE7" s="39">
        <v>141.1</v>
      </c>
      <c r="CF7" s="39">
        <v>181.67</v>
      </c>
      <c r="CG7" s="39">
        <v>179.55</v>
      </c>
      <c r="CH7" s="39">
        <v>179.16</v>
      </c>
      <c r="CI7" s="39">
        <v>187.18</v>
      </c>
      <c r="CJ7" s="39">
        <v>189.58</v>
      </c>
      <c r="CK7" s="39">
        <v>167.11</v>
      </c>
      <c r="CL7" s="39">
        <v>56.58</v>
      </c>
      <c r="CM7" s="39">
        <v>56.69</v>
      </c>
      <c r="CN7" s="39">
        <v>57.49</v>
      </c>
      <c r="CO7" s="39">
        <v>59.63</v>
      </c>
      <c r="CP7" s="39">
        <v>60.45</v>
      </c>
      <c r="CQ7" s="39">
        <v>53.61</v>
      </c>
      <c r="CR7" s="39">
        <v>53.52</v>
      </c>
      <c r="CS7" s="39">
        <v>54.24</v>
      </c>
      <c r="CT7" s="39">
        <v>55.88</v>
      </c>
      <c r="CU7" s="39">
        <v>55.22</v>
      </c>
      <c r="CV7" s="39">
        <v>60.27</v>
      </c>
      <c r="CW7" s="39">
        <v>90.56</v>
      </c>
      <c r="CX7" s="39">
        <v>90.09</v>
      </c>
      <c r="CY7" s="39">
        <v>86.37</v>
      </c>
      <c r="CZ7" s="39">
        <v>82.84</v>
      </c>
      <c r="DA7" s="39">
        <v>81.77</v>
      </c>
      <c r="DB7" s="39">
        <v>81.31</v>
      </c>
      <c r="DC7" s="39">
        <v>81.459999999999994</v>
      </c>
      <c r="DD7" s="39">
        <v>81.680000000000007</v>
      </c>
      <c r="DE7" s="39">
        <v>80.989999999999995</v>
      </c>
      <c r="DF7" s="39">
        <v>80.930000000000007</v>
      </c>
      <c r="DG7" s="39">
        <v>89.92</v>
      </c>
      <c r="DH7" s="39">
        <v>47.13</v>
      </c>
      <c r="DI7" s="39">
        <v>46.89</v>
      </c>
      <c r="DJ7" s="39">
        <v>46.14</v>
      </c>
      <c r="DK7" s="39">
        <v>48.33</v>
      </c>
      <c r="DL7" s="39">
        <v>50.93</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1.1299999999999999</v>
      </c>
      <c r="EE7" s="39">
        <v>0.09</v>
      </c>
      <c r="EF7" s="39">
        <v>0.68</v>
      </c>
      <c r="EG7" s="39">
        <v>0.92</v>
      </c>
      <c r="EH7" s="39">
        <v>0.76</v>
      </c>
      <c r="EI7" s="39">
        <v>0.68</v>
      </c>
      <c r="EJ7" s="39">
        <v>1.65</v>
      </c>
      <c r="EK7" s="39">
        <v>0.47</v>
      </c>
      <c r="EL7" s="39">
        <v>0.39</v>
      </c>
      <c r="EM7" s="39">
        <v>0.43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2020-02-07T02:28:42Z</cp:lastPrinted>
  <dcterms:created xsi:type="dcterms:W3CDTF">2019-12-05T04:31:24Z</dcterms:created>
  <dcterms:modified xsi:type="dcterms:W3CDTF">2020-03-04T01:46:37Z</dcterms:modified>
  <cp:category/>
</cp:coreProperties>
</file>