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K:\05 財政・地方債担当\02 個別事業(現年分)フォルダ\03-02 【決　算】公営企業(現年分のみ)\令和01年度\01 各種照会・回答\R020109【　】（分析依頼）H30決算経営比較分析表\05ホームページ掲載\01【法適用】上水道事業\"/>
    </mc:Choice>
  </mc:AlternateContent>
  <xr:revisionPtr revIDLastSave="0" documentId="13_ncr:1_{CBACA976-737F-4648-A082-CF31ACBD82E6}" xr6:coauthVersionLast="45" xr6:coauthVersionMax="45" xr10:uidLastSave="{00000000-0000-0000-0000-000000000000}"/>
  <workbookProtection workbookAlgorithmName="SHA-512" workbookHashValue="uN18GdKoz3LXX6lAv6cch/8JxLSVQ8wf7CQvSKDttPpowW9Q9BuO0H4mUvOoEYk6qeza/ADBlSJ3fKAn9sJ1Ow==" workbookSaltValue="r7aejuUpbt83jK8O907rDQ==" workbookSpinCount="100000" lockStructure="1"/>
  <bookViews>
    <workbookView xWindow="-108" yWindow="-108" windowWidth="23256" windowHeight="12576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AL10" i="4" s="1"/>
  <c r="T6" i="5"/>
  <c r="S6" i="5"/>
  <c r="R6" i="5"/>
  <c r="AL8" i="4" s="1"/>
  <c r="Q6" i="5"/>
  <c r="P6" i="5"/>
  <c r="P10" i="4" s="1"/>
  <c r="O6" i="5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E85" i="4"/>
  <c r="BB10" i="4"/>
  <c r="W10" i="4"/>
  <c r="I10" i="4"/>
  <c r="BB8" i="4"/>
  <c r="AT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<sst xmlns="http://schemas.openxmlformats.org/spreadsheetml/2006/main" count="223" uniqueCount="108">
  <si>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</si>
  <si>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</si>
  <si>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</si>
  <si>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</si>
  <si>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</si>
  <si>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</si>
  <si>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</si>
  <si>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</si>
  <si>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</si>
  <si>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</si>
  <si>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</si>
  <si>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</si>
  <si>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</si>
  <si>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</si>
  <si>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</si>
  <si>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</si>
  <si>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</si>
  <si>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</si>
  <si>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</si>
  <si>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</si>
  <si>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</si>
  <si>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</si>
  <si>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</si>
  <si>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</si>
  <si>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</si>
  <si>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</si>
  <si>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</si>
  <si>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</si>
  <si>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</si>
  <si>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</si>
  <si>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</si>
  <si>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</si>
  <si>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</si>
  <si>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</si>
  <si>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</si>
  <si>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</si>
  <si>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</si>
  <si>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</si>
  <si>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</si>
  <si>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</si>
  <si>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</si>
  <si>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</si>
  <si>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</si>
  <si>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</si>
  <si>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</si>
  <si>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</si>
  <si>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</si>
  <si>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</si>
  <si>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</si>
  <si>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</si>
  <si>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</si>
  <si>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</si>
  <si>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</si>
  <si>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</si>
  <si>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</si>
  <si>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</si>
  <si>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</si>
  <si>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</si>
  <si>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</si>
  <si>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</si>
  <si>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</si>
  <si>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</si>
  <si>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</si>
  <si>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</si>
  <si>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</si>
  <si>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</si>
  <si>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</si>
  <si>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</si>
  <si>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</si>
  <si>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</si>
  <si>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</si>
  <si>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</si>
  <si>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</si>
  <si>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</si>
  <si>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</si>
  <si>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</si>
  <si>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</si>
  <si>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</si>
  <si>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</si>
  <si>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</si>
  <si>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</si>
  <si>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</si>
  <si>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</si>
  <si>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</si>
  <si>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</si>
  <si>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</si>
  <si>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</si>
  <si>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</si>
  <si>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</si>
  <si>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</si>
  <si>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</si>
  <si>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</si>
  <si>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</si>
  <si>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一ツ瀬川営農飲雑用水広域水道企業団</t>
  </si>
  <si>
    <t>法適用</t>
  </si>
  <si>
    <t>水道事業</t>
  </si>
  <si>
    <t>末端給水事業</t>
  </si>
  <si>
    <t>A8</t>
  </si>
  <si>
    <t>民間企業出身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</si>
  <si>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</si>
  <si>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</si>
  <si>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</si>
  <si>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</si>
  <si>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</si>
  <si>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</si>
  <si>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当企業団の水道事業は、現時点では良好と判断されますが、将来は給水人口等の減少による給水収益の減少、企業債償還の増加が懸念されます。
今後は、更なる経費節減に努め、更新工事の財源を確保し、施設の長寿命化対策及びアセットマネジメントの活用を図り、経営戦略を策定し計画的に事業を運営する必要があります。
経営戦略については、令和2年度に策定します。
</t>
    <rPh sb="0" eb="1">
      <t>トウ</t>
    </rPh>
    <rPh sb="1" eb="3">
      <t>キギョウ</t>
    </rPh>
    <rPh sb="3" eb="4">
      <t>ダン</t>
    </rPh>
    <rPh sb="5" eb="7">
      <t>スイドウ</t>
    </rPh>
    <rPh sb="7" eb="9">
      <t>ジギョウ</t>
    </rPh>
    <rPh sb="11" eb="14">
      <t>ゲンジテン</t>
    </rPh>
    <rPh sb="16" eb="18">
      <t>リョウコウ</t>
    </rPh>
    <rPh sb="19" eb="21">
      <t>ハンダン</t>
    </rPh>
    <rPh sb="27" eb="29">
      <t>ショウライ</t>
    </rPh>
    <rPh sb="30" eb="32">
      <t>キュウスイ</t>
    </rPh>
    <rPh sb="32" eb="34">
      <t>ジンコウ</t>
    </rPh>
    <rPh sb="34" eb="35">
      <t>トウ</t>
    </rPh>
    <rPh sb="36" eb="38">
      <t>ゲンショウ</t>
    </rPh>
    <rPh sb="41" eb="43">
      <t>キュウスイ</t>
    </rPh>
    <rPh sb="43" eb="45">
      <t>シュウエキ</t>
    </rPh>
    <rPh sb="46" eb="48">
      <t>ゲンショウ</t>
    </rPh>
    <rPh sb="49" eb="51">
      <t>キギョウ</t>
    </rPh>
    <rPh sb="51" eb="52">
      <t>サイ</t>
    </rPh>
    <rPh sb="52" eb="54">
      <t>ショウカン</t>
    </rPh>
    <rPh sb="55" eb="57">
      <t>ゾウカ</t>
    </rPh>
    <rPh sb="58" eb="60">
      <t>ケネン</t>
    </rPh>
    <rPh sb="66" eb="68">
      <t>コンゴ</t>
    </rPh>
    <rPh sb="70" eb="71">
      <t>サラ</t>
    </rPh>
    <rPh sb="73" eb="75">
      <t>ケイヒ</t>
    </rPh>
    <rPh sb="75" eb="77">
      <t>セツゲン</t>
    </rPh>
    <rPh sb="78" eb="79">
      <t>ツト</t>
    </rPh>
    <rPh sb="81" eb="83">
      <t>コウシン</t>
    </rPh>
    <rPh sb="83" eb="85">
      <t>コウジ</t>
    </rPh>
    <rPh sb="86" eb="88">
      <t>ザイゲン</t>
    </rPh>
    <rPh sb="89" eb="91">
      <t>カクホ</t>
    </rPh>
    <rPh sb="93" eb="95">
      <t>シセツ</t>
    </rPh>
    <rPh sb="96" eb="100">
      <t>チョウジュミョウカ</t>
    </rPh>
    <rPh sb="100" eb="102">
      <t>タイサク</t>
    </rPh>
    <rPh sb="102" eb="103">
      <t>オヨ</t>
    </rPh>
    <rPh sb="115" eb="117">
      <t>カツヨウ</t>
    </rPh>
    <rPh sb="118" eb="119">
      <t>ハカ</t>
    </rPh>
    <rPh sb="121" eb="123">
      <t>ケイエイ</t>
    </rPh>
    <rPh sb="123" eb="125">
      <t>センリャク</t>
    </rPh>
    <rPh sb="126" eb="128">
      <t>サクテイ</t>
    </rPh>
    <rPh sb="129" eb="132">
      <t>ケイカクテキ</t>
    </rPh>
    <rPh sb="133" eb="135">
      <t>ジギョウ</t>
    </rPh>
    <rPh sb="136" eb="138">
      <t>ウンエイ</t>
    </rPh>
    <rPh sb="140" eb="142">
      <t>ヒツヨウ</t>
    </rPh>
    <rPh sb="149" eb="151">
      <t>ケイエイ</t>
    </rPh>
    <rPh sb="151" eb="153">
      <t>センリャク</t>
    </rPh>
    <rPh sb="159" eb="161">
      <t>レイワ</t>
    </rPh>
    <rPh sb="162" eb="163">
      <t>ネン</t>
    </rPh>
    <rPh sb="163" eb="164">
      <t>ド</t>
    </rPh>
    <rPh sb="165" eb="167">
      <t>サクテイ</t>
    </rPh>
    <phoneticPr fontId="4"/>
  </si>
  <si>
    <t xml:space="preserve">「①経常収支比率」については、100％以上で推移し、類似団体と比較しても高い水準にあり良好です。収益のうち長期前受金戻入（現金収入を伴わない収益）が4割を占めています。「⑤料金回収率」についても100％を超えており、現時点では経営の健全性が保たれています。
「③流動比率」については、100％を超えていることから、支払能力には問題ありません。
「④企業債残高対給水収益比率」については、当企業団は県から譲り受けた施設で事業を運営しており、拡張時の借入れがないため、類似団体と比べ低くなっています。今後も施設の更新等の財源に企業債が考えられますので、上昇傾向が予想され注意が必要です。
「⑥給水原価」については、昨年度に比べ15円増加しています。これは修繕費及び委託料等の増加によるものです。今後の見通しとして、経常費用は若干の増加、また給水収益（有収水量）の減少が見込まれ、給水原価の増加が予想されます。今後も更なる経費節減に努めます。
「⑦施設利用率」については、近年横ばいの状態で平均を上回っており、適正な規模と考えられます。
「⑧有収率」については、類似団体と比較して高い水準で推移していますが、今後も漏水調査を継続的に行い、更なる有収率の向上に努めます。
</t>
    <rPh sb="2" eb="4">
      <t>ケイジョウ</t>
    </rPh>
    <rPh sb="4" eb="6">
      <t>シュウシ</t>
    </rPh>
    <rPh sb="6" eb="8">
      <t>ヒリツ</t>
    </rPh>
    <rPh sb="19" eb="21">
      <t>イジョウ</t>
    </rPh>
    <rPh sb="22" eb="24">
      <t>スイイ</t>
    </rPh>
    <rPh sb="26" eb="28">
      <t>ルイジ</t>
    </rPh>
    <rPh sb="28" eb="30">
      <t>ダンタイ</t>
    </rPh>
    <rPh sb="31" eb="33">
      <t>ヒカク</t>
    </rPh>
    <rPh sb="36" eb="37">
      <t>タカ</t>
    </rPh>
    <rPh sb="38" eb="40">
      <t>スイジュン</t>
    </rPh>
    <rPh sb="43" eb="45">
      <t>リョウコウ</t>
    </rPh>
    <rPh sb="48" eb="50">
      <t>シュウエキ</t>
    </rPh>
    <rPh sb="53" eb="55">
      <t>チョウキ</t>
    </rPh>
    <rPh sb="55" eb="57">
      <t>マエウ</t>
    </rPh>
    <rPh sb="57" eb="58">
      <t>キン</t>
    </rPh>
    <rPh sb="58" eb="60">
      <t>レイニュウ</t>
    </rPh>
    <rPh sb="61" eb="63">
      <t>ゲンキン</t>
    </rPh>
    <rPh sb="63" eb="65">
      <t>シュウニュウ</t>
    </rPh>
    <rPh sb="75" eb="76">
      <t>ワリ</t>
    </rPh>
    <rPh sb="77" eb="78">
      <t>シ</t>
    </rPh>
    <rPh sb="86" eb="88">
      <t>リョウキン</t>
    </rPh>
    <rPh sb="88" eb="90">
      <t>カイシュウ</t>
    </rPh>
    <rPh sb="90" eb="91">
      <t>リツ</t>
    </rPh>
    <rPh sb="102" eb="103">
      <t>コ</t>
    </rPh>
    <rPh sb="108" eb="111">
      <t>ゲンジテン</t>
    </rPh>
    <rPh sb="113" eb="115">
      <t>ケイエイ</t>
    </rPh>
    <rPh sb="120" eb="121">
      <t>タモ</t>
    </rPh>
    <rPh sb="131" eb="133">
      <t>リュウドウ</t>
    </rPh>
    <rPh sb="133" eb="135">
      <t>ヒリツ</t>
    </rPh>
    <rPh sb="147" eb="148">
      <t>コ</t>
    </rPh>
    <rPh sb="157" eb="159">
      <t>シハラ</t>
    </rPh>
    <rPh sb="159" eb="161">
      <t>ノウリョク</t>
    </rPh>
    <rPh sb="163" eb="165">
      <t>モンダイ</t>
    </rPh>
    <rPh sb="174" eb="176">
      <t>キギョウ</t>
    </rPh>
    <rPh sb="176" eb="177">
      <t>サイ</t>
    </rPh>
    <rPh sb="177" eb="179">
      <t>ザンダカ</t>
    </rPh>
    <rPh sb="179" eb="180">
      <t>タイ</t>
    </rPh>
    <rPh sb="180" eb="182">
      <t>キュウスイ</t>
    </rPh>
    <rPh sb="182" eb="184">
      <t>シュウエキ</t>
    </rPh>
    <rPh sb="184" eb="186">
      <t>ヒリツ</t>
    </rPh>
    <rPh sb="193" eb="194">
      <t>トウ</t>
    </rPh>
    <rPh sb="194" eb="196">
      <t>キギョウ</t>
    </rPh>
    <rPh sb="196" eb="197">
      <t>ダン</t>
    </rPh>
    <rPh sb="198" eb="199">
      <t>ケン</t>
    </rPh>
    <rPh sb="201" eb="202">
      <t>ユズ</t>
    </rPh>
    <rPh sb="203" eb="204">
      <t>ウ</t>
    </rPh>
    <rPh sb="206" eb="208">
      <t>シセツ</t>
    </rPh>
    <rPh sb="209" eb="211">
      <t>ジギョウ</t>
    </rPh>
    <rPh sb="212" eb="214">
      <t>ウンエイ</t>
    </rPh>
    <rPh sb="219" eb="221">
      <t>カクチョウ</t>
    </rPh>
    <rPh sb="221" eb="222">
      <t>ジ</t>
    </rPh>
    <rPh sb="223" eb="225">
      <t>カリイ</t>
    </rPh>
    <rPh sb="232" eb="234">
      <t>ルイジ</t>
    </rPh>
    <rPh sb="234" eb="236">
      <t>ダンタイ</t>
    </rPh>
    <rPh sb="237" eb="238">
      <t>クラ</t>
    </rPh>
    <rPh sb="239" eb="240">
      <t>ヒク</t>
    </rPh>
    <rPh sb="248" eb="250">
      <t>コンゴ</t>
    </rPh>
    <rPh sb="251" eb="253">
      <t>シセツ</t>
    </rPh>
    <rPh sb="254" eb="256">
      <t>コウシン</t>
    </rPh>
    <rPh sb="256" eb="257">
      <t>トウ</t>
    </rPh>
    <rPh sb="258" eb="260">
      <t>ザイゲン</t>
    </rPh>
    <rPh sb="261" eb="263">
      <t>キギョウ</t>
    </rPh>
    <rPh sb="263" eb="264">
      <t>サイ</t>
    </rPh>
    <rPh sb="265" eb="266">
      <t>カンガ</t>
    </rPh>
    <rPh sb="274" eb="276">
      <t>ジョウショウ</t>
    </rPh>
    <rPh sb="276" eb="278">
      <t>ケイコウ</t>
    </rPh>
    <rPh sb="279" eb="281">
      <t>ヨソウ</t>
    </rPh>
    <rPh sb="283" eb="285">
      <t>チュウイ</t>
    </rPh>
    <rPh sb="286" eb="288">
      <t>ヒツヨウ</t>
    </rPh>
    <rPh sb="294" eb="296">
      <t>キュウスイ</t>
    </rPh>
    <rPh sb="296" eb="298">
      <t>ゲンカ</t>
    </rPh>
    <rPh sb="305" eb="308">
      <t>サクネンド</t>
    </rPh>
    <rPh sb="309" eb="310">
      <t>クラ</t>
    </rPh>
    <rPh sb="313" eb="314">
      <t>エン</t>
    </rPh>
    <rPh sb="314" eb="316">
      <t>ゾウカ</t>
    </rPh>
    <rPh sb="325" eb="328">
      <t>シュウゼンヒ</t>
    </rPh>
    <rPh sb="328" eb="329">
      <t>オヨ</t>
    </rPh>
    <rPh sb="330" eb="333">
      <t>イタクリョウ</t>
    </rPh>
    <rPh sb="333" eb="334">
      <t>トウ</t>
    </rPh>
    <rPh sb="335" eb="337">
      <t>ゾウカ</t>
    </rPh>
    <rPh sb="345" eb="347">
      <t>コンゴ</t>
    </rPh>
    <rPh sb="348" eb="350">
      <t>ミトオ</t>
    </rPh>
    <rPh sb="355" eb="357">
      <t>ケイジョウ</t>
    </rPh>
    <rPh sb="357" eb="359">
      <t>ヒヨウ</t>
    </rPh>
    <rPh sb="360" eb="362">
      <t>ジャッカン</t>
    </rPh>
    <rPh sb="363" eb="365">
      <t>ゾウカ</t>
    </rPh>
    <rPh sb="368" eb="370">
      <t>キュウスイ</t>
    </rPh>
    <rPh sb="370" eb="372">
      <t>シュウエキ</t>
    </rPh>
    <rPh sb="373" eb="375">
      <t>ユウシュウ</t>
    </rPh>
    <rPh sb="375" eb="377">
      <t>スイリョウ</t>
    </rPh>
    <rPh sb="379" eb="381">
      <t>ゲンショウ</t>
    </rPh>
    <rPh sb="382" eb="384">
      <t>ミコ</t>
    </rPh>
    <rPh sb="387" eb="389">
      <t>キュウスイ</t>
    </rPh>
    <rPh sb="389" eb="391">
      <t>ゲンカ</t>
    </rPh>
    <rPh sb="392" eb="394">
      <t>ゾウカ</t>
    </rPh>
    <rPh sb="395" eb="397">
      <t>ヨソウ</t>
    </rPh>
    <rPh sb="402" eb="404">
      <t>コンゴ</t>
    </rPh>
    <rPh sb="405" eb="406">
      <t>サラ</t>
    </rPh>
    <rPh sb="408" eb="410">
      <t>ケイヒ</t>
    </rPh>
    <rPh sb="410" eb="412">
      <t>セツゲン</t>
    </rPh>
    <rPh sb="413" eb="414">
      <t>ツト</t>
    </rPh>
    <rPh sb="421" eb="423">
      <t>シセツ</t>
    </rPh>
    <rPh sb="423" eb="425">
      <t>リヨウ</t>
    </rPh>
    <rPh sb="425" eb="426">
      <t>リツ</t>
    </rPh>
    <rPh sb="433" eb="435">
      <t>キンネン</t>
    </rPh>
    <rPh sb="435" eb="436">
      <t>ヨコ</t>
    </rPh>
    <rPh sb="439" eb="441">
      <t>ジョウタイ</t>
    </rPh>
    <rPh sb="442" eb="444">
      <t>ヘイキン</t>
    </rPh>
    <rPh sb="445" eb="447">
      <t>ウワマワ</t>
    </rPh>
    <rPh sb="452" eb="454">
      <t>テキセイ</t>
    </rPh>
    <rPh sb="455" eb="457">
      <t>キボ</t>
    </rPh>
    <rPh sb="458" eb="459">
      <t>カンガ</t>
    </rPh>
    <rPh sb="468" eb="471">
      <t>ユウシュウリツ</t>
    </rPh>
    <rPh sb="478" eb="482">
      <t>ルイジダンタイ</t>
    </rPh>
    <rPh sb="483" eb="485">
      <t>ヒカク</t>
    </rPh>
    <rPh sb="487" eb="488">
      <t>タカ</t>
    </rPh>
    <rPh sb="489" eb="491">
      <t>スイジュン</t>
    </rPh>
    <rPh sb="492" eb="494">
      <t>スイイ</t>
    </rPh>
    <rPh sb="501" eb="503">
      <t>コンゴ</t>
    </rPh>
    <rPh sb="504" eb="506">
      <t>ロウスイ</t>
    </rPh>
    <rPh sb="506" eb="508">
      <t>チョウサ</t>
    </rPh>
    <rPh sb="509" eb="512">
      <t>ケイゾクテキ</t>
    </rPh>
    <rPh sb="513" eb="514">
      <t>オコナ</t>
    </rPh>
    <rPh sb="516" eb="517">
      <t>サラ</t>
    </rPh>
    <rPh sb="519" eb="522">
      <t>ユウシュウリツ</t>
    </rPh>
    <rPh sb="523" eb="525">
      <t>コウジョウ</t>
    </rPh>
    <rPh sb="526" eb="527">
      <t>ツト</t>
    </rPh>
    <phoneticPr fontId="4"/>
  </si>
  <si>
    <t>「①有形固定資産減価償却率」については、年々増加傾向にあり、施設の老朽化が進んでいます。
「②管路経年化率」については、管路の経過年数が耐用年数に達していないため、0%となっております。最初に布設した管路が昭和57年度に施工されており、あと4年で耐用年数を迎えます。
「③管路更新率」については、類似団体と比較して低くなっています。近年は道路改良に伴う管路布設替工事が主となっています。
今後はアセットマネジメントの活用を図り、将来老朽化を迎える管路を計画的に更新し、特に基幹管路の更新を優先していきます。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20" eb="22">
      <t>ネンネン</t>
    </rPh>
    <rPh sb="22" eb="24">
      <t>ゾウカ</t>
    </rPh>
    <rPh sb="24" eb="26">
      <t>ケイコウ</t>
    </rPh>
    <rPh sb="30" eb="32">
      <t>シセツ</t>
    </rPh>
    <rPh sb="33" eb="36">
      <t>ロウキュウカ</t>
    </rPh>
    <rPh sb="37" eb="38">
      <t>スス</t>
    </rPh>
    <rPh sb="47" eb="49">
      <t>カンロ</t>
    </rPh>
    <rPh sb="49" eb="52">
      <t>ケイネンカ</t>
    </rPh>
    <rPh sb="52" eb="53">
      <t>リツ</t>
    </rPh>
    <rPh sb="60" eb="62">
      <t>カンロ</t>
    </rPh>
    <rPh sb="63" eb="65">
      <t>ケイカ</t>
    </rPh>
    <rPh sb="65" eb="67">
      <t>ネンスウ</t>
    </rPh>
    <rPh sb="68" eb="70">
      <t>タイヨウ</t>
    </rPh>
    <rPh sb="70" eb="72">
      <t>ネンスウ</t>
    </rPh>
    <rPh sb="73" eb="74">
      <t>タッ</t>
    </rPh>
    <rPh sb="93" eb="95">
      <t>サイショ</t>
    </rPh>
    <rPh sb="96" eb="98">
      <t>フセツ</t>
    </rPh>
    <rPh sb="100" eb="102">
      <t>カンロ</t>
    </rPh>
    <rPh sb="103" eb="105">
      <t>ショウワ</t>
    </rPh>
    <rPh sb="107" eb="109">
      <t>ネンド</t>
    </rPh>
    <rPh sb="110" eb="112">
      <t>セコウ</t>
    </rPh>
    <rPh sb="121" eb="122">
      <t>ネン</t>
    </rPh>
    <rPh sb="123" eb="125">
      <t>タイヨウ</t>
    </rPh>
    <rPh sb="125" eb="127">
      <t>ネンスウ</t>
    </rPh>
    <rPh sb="128" eb="129">
      <t>ムカ</t>
    </rPh>
    <rPh sb="136" eb="138">
      <t>カンロ</t>
    </rPh>
    <rPh sb="138" eb="140">
      <t>コウシン</t>
    </rPh>
    <rPh sb="140" eb="141">
      <t>リツ</t>
    </rPh>
    <rPh sb="148" eb="150">
      <t>ルイジ</t>
    </rPh>
    <rPh sb="150" eb="152">
      <t>ダンタイ</t>
    </rPh>
    <rPh sb="153" eb="155">
      <t>ヒカク</t>
    </rPh>
    <rPh sb="157" eb="158">
      <t>ヒク</t>
    </rPh>
    <rPh sb="166" eb="168">
      <t>キンネン</t>
    </rPh>
    <rPh sb="169" eb="171">
      <t>ドウロ</t>
    </rPh>
    <rPh sb="171" eb="173">
      <t>カイリョウ</t>
    </rPh>
    <rPh sb="174" eb="175">
      <t>トモナ</t>
    </rPh>
    <rPh sb="176" eb="178">
      <t>カンロ</t>
    </rPh>
    <rPh sb="178" eb="180">
      <t>フセツ</t>
    </rPh>
    <rPh sb="180" eb="181">
      <t>カ</t>
    </rPh>
    <rPh sb="181" eb="183">
      <t>コウジ</t>
    </rPh>
    <rPh sb="184" eb="185">
      <t>シュ</t>
    </rPh>
    <rPh sb="194" eb="196">
      <t>コンゴ</t>
    </rPh>
    <rPh sb="208" eb="210">
      <t>カツヨウ</t>
    </rPh>
    <rPh sb="211" eb="212">
      <t>ハカ</t>
    </rPh>
    <rPh sb="214" eb="216">
      <t>ショウライ</t>
    </rPh>
    <rPh sb="216" eb="219">
      <t>ロウキュウカ</t>
    </rPh>
    <rPh sb="220" eb="221">
      <t>ムカ</t>
    </rPh>
    <rPh sb="223" eb="225">
      <t>カンロ</t>
    </rPh>
    <rPh sb="226" eb="228">
      <t>ケイカク</t>
    </rPh>
    <rPh sb="228" eb="229">
      <t>テキ</t>
    </rPh>
    <rPh sb="230" eb="232">
      <t>コウシン</t>
    </rPh>
    <rPh sb="234" eb="235">
      <t>トク</t>
    </rPh>
    <rPh sb="236" eb="238">
      <t>キカン</t>
    </rPh>
    <rPh sb="238" eb="240">
      <t>カンロ</t>
    </rPh>
    <rPh sb="241" eb="243">
      <t>コウシン</t>
    </rPh>
    <rPh sb="244" eb="246">
      <t>ユウセン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</si>
</sst>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0.06</c:v>
                </c:pt>
                <c:pt idx="2">
                  <c:v>0.03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E-42B0-B121-9BC89F8C0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0.56000000000000005</c:v>
                </c:pt>
                <c:pt idx="1">
                  <c:v>0.65</c:v>
                </c:pt>
                <c:pt idx="2">
                  <c:v>0.46</c:v>
                </c:pt>
                <c:pt idx="3">
                  <c:v>0.44</c:v>
                </c:pt>
                <c:pt idx="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6E-42B0-B121-9BC89F8C0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73.760000000000005</c:v>
                </c:pt>
                <c:pt idx="1">
                  <c:v>69.569999999999993</c:v>
                </c:pt>
                <c:pt idx="2">
                  <c:v>68.25</c:v>
                </c:pt>
                <c:pt idx="3">
                  <c:v>69.72</c:v>
                </c:pt>
                <c:pt idx="4">
                  <c:v>69.47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C-4FB5-BA9D-37E2936D9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49.22</c:v>
                </c:pt>
                <c:pt idx="1">
                  <c:v>49.08</c:v>
                </c:pt>
                <c:pt idx="2">
                  <c:v>49.32</c:v>
                </c:pt>
                <c:pt idx="3">
                  <c:v>50.24</c:v>
                </c:pt>
                <c:pt idx="4">
                  <c:v>50.29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3C-4FB5-BA9D-37E2936D9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81.17</c:v>
                </c:pt>
                <c:pt idx="1">
                  <c:v>83.04</c:v>
                </c:pt>
                <c:pt idx="2">
                  <c:v>87.46</c:v>
                </c:pt>
                <c:pt idx="3">
                  <c:v>86.42</c:v>
                </c:pt>
                <c:pt idx="4">
                  <c:v>86.23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A-4104-B4E8-C2A042777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79.48</c:v>
                </c:pt>
                <c:pt idx="1">
                  <c:v>79.3</c:v>
                </c:pt>
                <c:pt idx="2">
                  <c:v>79.34</c:v>
                </c:pt>
                <c:pt idx="3">
                  <c:v>78.650000000000006</c:v>
                </c:pt>
                <c:pt idx="4">
                  <c:v>77.73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7A-4104-B4E8-C2A042777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112.97</c:v>
                </c:pt>
                <c:pt idx="1">
                  <c:v>109.58</c:v>
                </c:pt>
                <c:pt idx="2">
                  <c:v>110.86</c:v>
                </c:pt>
                <c:pt idx="3">
                  <c:v>113.72</c:v>
                </c:pt>
                <c:pt idx="4">
                  <c:v>109.41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9-491B-8D1C-5245809B8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107.2</c:v>
                </c:pt>
                <c:pt idx="1">
                  <c:v>106.62</c:v>
                </c:pt>
                <c:pt idx="2">
                  <c:v>107.95</c:v>
                </c:pt>
                <c:pt idx="3">
                  <c:v>104.47</c:v>
                </c:pt>
                <c:pt idx="4">
                  <c:v>103.81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99-491B-8D1C-5245809B8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54.39</c:v>
                </c:pt>
                <c:pt idx="1">
                  <c:v>56.98</c:v>
                </c:pt>
                <c:pt idx="2">
                  <c:v>57.65</c:v>
                </c:pt>
                <c:pt idx="3">
                  <c:v>60.11</c:v>
                </c:pt>
                <c:pt idx="4">
                  <c:v>62.81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32-4722-8ECC-52B1FC3E0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46.12</c:v>
                </c:pt>
                <c:pt idx="1">
                  <c:v>47.44</c:v>
                </c:pt>
                <c:pt idx="2">
                  <c:v>48.3</c:v>
                </c:pt>
                <c:pt idx="3">
                  <c:v>45.14</c:v>
                </c:pt>
                <c:pt idx="4">
                  <c:v>45.85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32-4722-8ECC-52B1FC3E0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4-4E96-B7FA-97CBEB40A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9.86</c:v>
                </c:pt>
                <c:pt idx="1">
                  <c:v>11.16</c:v>
                </c:pt>
                <c:pt idx="2">
                  <c:v>12.43</c:v>
                </c:pt>
                <c:pt idx="3">
                  <c:v>13.58</c:v>
                </c:pt>
                <c:pt idx="4">
                  <c:v>14.13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54-4E96-B7FA-97CBEB40A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48-4895-AB3B-614BF6166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13.46</c:v>
                </c:pt>
                <c:pt idx="1">
                  <c:v>12.59</c:v>
                </c:pt>
                <c:pt idx="2">
                  <c:v>12.44</c:v>
                </c:pt>
                <c:pt idx="3">
                  <c:v>16.399999999999999</c:v>
                </c:pt>
                <c:pt idx="4">
                  <c:v>25.66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48-4895-AB3B-614BF6166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1942.76</c:v>
                </c:pt>
                <c:pt idx="1">
                  <c:v>1936.36</c:v>
                </c:pt>
                <c:pt idx="2">
                  <c:v>1823.19</c:v>
                </c:pt>
                <c:pt idx="3">
                  <c:v>1403.31</c:v>
                </c:pt>
                <c:pt idx="4">
                  <c:v>1800.18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E-44E7-B0E0-09ACCDA47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434.72</c:v>
                </c:pt>
                <c:pt idx="1">
                  <c:v>416.14</c:v>
                </c:pt>
                <c:pt idx="2">
                  <c:v>371.89</c:v>
                </c:pt>
                <c:pt idx="3">
                  <c:v>293.23</c:v>
                </c:pt>
                <c:pt idx="4">
                  <c:v>300.14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6E-44E7-B0E0-09ACCDA47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107.08</c:v>
                </c:pt>
                <c:pt idx="1">
                  <c:v>102.28</c:v>
                </c:pt>
                <c:pt idx="2">
                  <c:v>171.12</c:v>
                </c:pt>
                <c:pt idx="3">
                  <c:v>164.05</c:v>
                </c:pt>
                <c:pt idx="4">
                  <c:v>155.66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F-4DC9-B9F3-B35ABFC12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495.76</c:v>
                </c:pt>
                <c:pt idx="1">
                  <c:v>487.22</c:v>
                </c:pt>
                <c:pt idx="2">
                  <c:v>483.11</c:v>
                </c:pt>
                <c:pt idx="3">
                  <c:v>542.29999999999995</c:v>
                </c:pt>
                <c:pt idx="4">
                  <c:v>566.65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7F-4DC9-B9F3-B35ABFC12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118.36</c:v>
                </c:pt>
                <c:pt idx="1">
                  <c:v>115.18</c:v>
                </c:pt>
                <c:pt idx="2">
                  <c:v>117.36</c:v>
                </c:pt>
                <c:pt idx="3">
                  <c:v>121.46</c:v>
                </c:pt>
                <c:pt idx="4">
                  <c:v>110.07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4-449E-92E8-D71B8559B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93.66</c:v>
                </c:pt>
                <c:pt idx="1">
                  <c:v>92.76</c:v>
                </c:pt>
                <c:pt idx="2">
                  <c:v>93.28</c:v>
                </c:pt>
                <c:pt idx="3">
                  <c:v>87.51</c:v>
                </c:pt>
                <c:pt idx="4">
                  <c:v>84.77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4-449E-92E8-D71B8559B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116.12</c:v>
                </c:pt>
                <c:pt idx="1">
                  <c:v>119.3</c:v>
                </c:pt>
                <c:pt idx="2">
                  <c:v>117.19</c:v>
                </c:pt>
                <c:pt idx="3">
                  <c:v>113.64</c:v>
                </c:pt>
                <c:pt idx="4">
                  <c:v>128.69999999999999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A-42AD-8312-3496D3628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208.21</c:v>
                </c:pt>
                <c:pt idx="1">
                  <c:v>208.67</c:v>
                </c:pt>
                <c:pt idx="2">
                  <c:v>208.29</c:v>
                </c:pt>
                <c:pt idx="3">
                  <c:v>218.42</c:v>
                </c:pt>
                <c:pt idx="4">
                  <c:v>227.27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0A-42AD-8312-3496D3628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0" zoomScaleNormal="80" workbookViewId="0">
      <selection activeCell="B2" sqref="B2:BZ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 x14ac:dyDescent="0.2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 x14ac:dyDescent="0.2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8" t="str">
        <f>データ!H6</f>
        <v>宮崎県　一ツ瀬川営農飲雑用水広域水道企業団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9"/>
      <c r="AE6" s="79"/>
      <c r="AF6" s="79"/>
      <c r="AG6" s="79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9" t="s">
        <v>1</v>
      </c>
      <c r="C7" s="70"/>
      <c r="D7" s="70"/>
      <c r="E7" s="70"/>
      <c r="F7" s="70"/>
      <c r="G7" s="70"/>
      <c r="H7" s="70"/>
      <c r="I7" s="69" t="s">
        <v>2</v>
      </c>
      <c r="J7" s="70"/>
      <c r="K7" s="70"/>
      <c r="L7" s="70"/>
      <c r="M7" s="70"/>
      <c r="N7" s="70"/>
      <c r="O7" s="71"/>
      <c r="P7" s="72" t="s">
        <v>3</v>
      </c>
      <c r="Q7" s="72"/>
      <c r="R7" s="72"/>
      <c r="S7" s="72"/>
      <c r="T7" s="72"/>
      <c r="U7" s="72"/>
      <c r="V7" s="72"/>
      <c r="W7" s="72" t="s">
        <v>4</v>
      </c>
      <c r="X7" s="72"/>
      <c r="Y7" s="72"/>
      <c r="Z7" s="72"/>
      <c r="AA7" s="72"/>
      <c r="AB7" s="72"/>
      <c r="AC7" s="72"/>
      <c r="AD7" s="72" t="s">
        <v>5</v>
      </c>
      <c r="AE7" s="72"/>
      <c r="AF7" s="72"/>
      <c r="AG7" s="72"/>
      <c r="AH7" s="72"/>
      <c r="AI7" s="72"/>
      <c r="AJ7" s="72"/>
      <c r="AK7" s="4"/>
      <c r="AL7" s="72" t="s">
        <v>6</v>
      </c>
      <c r="AM7" s="72"/>
      <c r="AN7" s="72"/>
      <c r="AO7" s="72"/>
      <c r="AP7" s="72"/>
      <c r="AQ7" s="72"/>
      <c r="AR7" s="72"/>
      <c r="AS7" s="72"/>
      <c r="AT7" s="69" t="s">
        <v>7</v>
      </c>
      <c r="AU7" s="70"/>
      <c r="AV7" s="70"/>
      <c r="AW7" s="70"/>
      <c r="AX7" s="70"/>
      <c r="AY7" s="70"/>
      <c r="AZ7" s="70"/>
      <c r="BA7" s="70"/>
      <c r="BB7" s="72" t="s">
        <v>8</v>
      </c>
      <c r="BC7" s="72"/>
      <c r="BD7" s="72"/>
      <c r="BE7" s="72"/>
      <c r="BF7" s="72"/>
      <c r="BG7" s="72"/>
      <c r="BH7" s="72"/>
      <c r="BI7" s="72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73" t="str">
        <f>データ!$I$6</f>
        <v>法適用</v>
      </c>
      <c r="C8" s="74"/>
      <c r="D8" s="74"/>
      <c r="E8" s="74"/>
      <c r="F8" s="74"/>
      <c r="G8" s="74"/>
      <c r="H8" s="74"/>
      <c r="I8" s="73" t="str">
        <f>データ!$J$6</f>
        <v>水道事業</v>
      </c>
      <c r="J8" s="74"/>
      <c r="K8" s="74"/>
      <c r="L8" s="74"/>
      <c r="M8" s="74"/>
      <c r="N8" s="74"/>
      <c r="O8" s="75"/>
      <c r="P8" s="76" t="str">
        <f>データ!$K$6</f>
        <v>末端給水事業</v>
      </c>
      <c r="Q8" s="76"/>
      <c r="R8" s="76"/>
      <c r="S8" s="76"/>
      <c r="T8" s="76"/>
      <c r="U8" s="76"/>
      <c r="V8" s="76"/>
      <c r="W8" s="76" t="str">
        <f>データ!$L$6</f>
        <v>A8</v>
      </c>
      <c r="X8" s="76"/>
      <c r="Y8" s="76"/>
      <c r="Z8" s="76"/>
      <c r="AA8" s="76"/>
      <c r="AB8" s="76"/>
      <c r="AC8" s="76"/>
      <c r="AD8" s="76" t="str">
        <f>データ!$M$6</f>
        <v>民間企業出身</v>
      </c>
      <c r="AE8" s="76"/>
      <c r="AF8" s="76"/>
      <c r="AG8" s="76"/>
      <c r="AH8" s="76"/>
      <c r="AI8" s="76"/>
      <c r="AJ8" s="76"/>
      <c r="AK8" s="4"/>
      <c r="AL8" s="64" t="str">
        <f>データ!$R$6</f>
        <v>-</v>
      </c>
      <c r="AM8" s="64"/>
      <c r="AN8" s="64"/>
      <c r="AO8" s="64"/>
      <c r="AP8" s="64"/>
      <c r="AQ8" s="64"/>
      <c r="AR8" s="64"/>
      <c r="AS8" s="64"/>
      <c r="AT8" s="60" t="str">
        <f>データ!$S$6</f>
        <v>-</v>
      </c>
      <c r="AU8" s="61"/>
      <c r="AV8" s="61"/>
      <c r="AW8" s="61"/>
      <c r="AX8" s="61"/>
      <c r="AY8" s="61"/>
      <c r="AZ8" s="61"/>
      <c r="BA8" s="61"/>
      <c r="BB8" s="63" t="str">
        <f>データ!$T$6</f>
        <v>-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10</v>
      </c>
      <c r="BM8" s="6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69" t="s">
        <v>12</v>
      </c>
      <c r="C9" s="70"/>
      <c r="D9" s="70"/>
      <c r="E9" s="70"/>
      <c r="F9" s="70"/>
      <c r="G9" s="70"/>
      <c r="H9" s="70"/>
      <c r="I9" s="69" t="s">
        <v>13</v>
      </c>
      <c r="J9" s="70"/>
      <c r="K9" s="70"/>
      <c r="L9" s="70"/>
      <c r="M9" s="70"/>
      <c r="N9" s="70"/>
      <c r="O9" s="71"/>
      <c r="P9" s="72" t="s">
        <v>14</v>
      </c>
      <c r="Q9" s="72"/>
      <c r="R9" s="72"/>
      <c r="S9" s="72"/>
      <c r="T9" s="72"/>
      <c r="U9" s="72"/>
      <c r="V9" s="72"/>
      <c r="W9" s="72" t="s">
        <v>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4"/>
      <c r="AI9" s="4"/>
      <c r="AJ9" s="4"/>
      <c r="AK9" s="4"/>
      <c r="AL9" s="72" t="s">
        <v>16</v>
      </c>
      <c r="AM9" s="72"/>
      <c r="AN9" s="72"/>
      <c r="AO9" s="72"/>
      <c r="AP9" s="72"/>
      <c r="AQ9" s="72"/>
      <c r="AR9" s="72"/>
      <c r="AS9" s="72"/>
      <c r="AT9" s="69" t="s">
        <v>17</v>
      </c>
      <c r="AU9" s="70"/>
      <c r="AV9" s="70"/>
      <c r="AW9" s="70"/>
      <c r="AX9" s="70"/>
      <c r="AY9" s="70"/>
      <c r="AZ9" s="70"/>
      <c r="BA9" s="70"/>
      <c r="BB9" s="72" t="s">
        <v>18</v>
      </c>
      <c r="BC9" s="72"/>
      <c r="BD9" s="72"/>
      <c r="BE9" s="72"/>
      <c r="BF9" s="72"/>
      <c r="BG9" s="72"/>
      <c r="BH9" s="72"/>
      <c r="BI9" s="72"/>
      <c r="BJ9" s="3"/>
      <c r="BK9" s="3"/>
      <c r="BL9" s="58" t="s">
        <v>19</v>
      </c>
      <c r="BM9" s="59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60" t="str">
        <f>データ!$N$6</f>
        <v>-</v>
      </c>
      <c r="C10" s="61"/>
      <c r="D10" s="61"/>
      <c r="E10" s="61"/>
      <c r="F10" s="61"/>
      <c r="G10" s="61"/>
      <c r="H10" s="61"/>
      <c r="I10" s="60">
        <f>データ!$O$6</f>
        <v>84.9</v>
      </c>
      <c r="J10" s="61"/>
      <c r="K10" s="61"/>
      <c r="L10" s="61"/>
      <c r="M10" s="61"/>
      <c r="N10" s="61"/>
      <c r="O10" s="62"/>
      <c r="P10" s="63">
        <f>データ!$P$6</f>
        <v>8.8699999999999992</v>
      </c>
      <c r="Q10" s="63"/>
      <c r="R10" s="63"/>
      <c r="S10" s="63"/>
      <c r="T10" s="63"/>
      <c r="U10" s="63"/>
      <c r="V10" s="63"/>
      <c r="W10" s="64">
        <f>データ!$Q$6</f>
        <v>3088</v>
      </c>
      <c r="X10" s="64"/>
      <c r="Y10" s="64"/>
      <c r="Z10" s="64"/>
      <c r="AA10" s="64"/>
      <c r="AB10" s="64"/>
      <c r="AC10" s="64"/>
      <c r="AD10" s="2"/>
      <c r="AE10" s="2"/>
      <c r="AF10" s="2"/>
      <c r="AG10" s="2"/>
      <c r="AH10" s="4"/>
      <c r="AI10" s="4"/>
      <c r="AJ10" s="4"/>
      <c r="AK10" s="4"/>
      <c r="AL10" s="64">
        <f>データ!$U$6</f>
        <v>6491</v>
      </c>
      <c r="AM10" s="64"/>
      <c r="AN10" s="64"/>
      <c r="AO10" s="64"/>
      <c r="AP10" s="64"/>
      <c r="AQ10" s="64"/>
      <c r="AR10" s="64"/>
      <c r="AS10" s="64"/>
      <c r="AT10" s="60">
        <f>データ!$V$6</f>
        <v>66.8</v>
      </c>
      <c r="AU10" s="61"/>
      <c r="AV10" s="61"/>
      <c r="AW10" s="61"/>
      <c r="AX10" s="61"/>
      <c r="AY10" s="61"/>
      <c r="AZ10" s="61"/>
      <c r="BA10" s="61"/>
      <c r="BB10" s="63">
        <f>データ!$W$6</f>
        <v>97.17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0" t="s">
        <v>23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3.5" customHeight="1" x14ac:dyDescent="0.2">
      <c r="A14" s="2"/>
      <c r="B14" s="52" t="s">
        <v>24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88" t="s">
        <v>106</v>
      </c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90"/>
    </row>
    <row r="17" spans="1:78" ht="13.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88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90"/>
    </row>
    <row r="18" spans="1:78" ht="13.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88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90"/>
    </row>
    <row r="19" spans="1:78" ht="13.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88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90"/>
    </row>
    <row r="20" spans="1:78" ht="13.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88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90"/>
    </row>
    <row r="21" spans="1:78" ht="13.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88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90"/>
    </row>
    <row r="22" spans="1:78" ht="13.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88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90"/>
    </row>
    <row r="23" spans="1:78" ht="13.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88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90"/>
    </row>
    <row r="24" spans="1:78" ht="13.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88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90"/>
    </row>
    <row r="25" spans="1:78" ht="13.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88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90"/>
    </row>
    <row r="26" spans="1:78" ht="13.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88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90"/>
    </row>
    <row r="27" spans="1:78" ht="13.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88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90"/>
    </row>
    <row r="28" spans="1:78" ht="13.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88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90"/>
    </row>
    <row r="29" spans="1:78" ht="13.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88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90"/>
    </row>
    <row r="30" spans="1:78" ht="13.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88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90"/>
    </row>
    <row r="31" spans="1:78" ht="13.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88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90"/>
    </row>
    <row r="32" spans="1:78" ht="13.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88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90"/>
    </row>
    <row r="33" spans="1:78" ht="13.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88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90"/>
    </row>
    <row r="34" spans="1:78" ht="13.5" customHeight="1" x14ac:dyDescent="0.2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8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90"/>
    </row>
    <row r="35" spans="1:78" ht="13.5" customHeight="1" x14ac:dyDescent="0.2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8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90"/>
    </row>
    <row r="36" spans="1:78" ht="13.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88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90"/>
    </row>
    <row r="37" spans="1:78" ht="13.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88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90"/>
    </row>
    <row r="38" spans="1:78" ht="13.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88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90"/>
    </row>
    <row r="39" spans="1:78" ht="13.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88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90"/>
    </row>
    <row r="40" spans="1:78" ht="13.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88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90"/>
    </row>
    <row r="41" spans="1:78" ht="13.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88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90"/>
    </row>
    <row r="42" spans="1:78" ht="13.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88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90"/>
    </row>
    <row r="43" spans="1:78" ht="13.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88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90"/>
    </row>
    <row r="44" spans="1:78" ht="13.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88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90"/>
    </row>
    <row r="45" spans="1:78" ht="13.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91" t="s">
        <v>26</v>
      </c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3"/>
    </row>
    <row r="46" spans="1:78" ht="13.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94"/>
      <c r="BM46" s="95"/>
      <c r="BN46" s="95"/>
      <c r="BO46" s="95"/>
      <c r="BP46" s="95"/>
      <c r="BQ46" s="95"/>
      <c r="BR46" s="95"/>
      <c r="BS46" s="95"/>
      <c r="BT46" s="95"/>
      <c r="BU46" s="95"/>
      <c r="BV46" s="95"/>
      <c r="BW46" s="95"/>
      <c r="BX46" s="95"/>
      <c r="BY46" s="95"/>
      <c r="BZ46" s="96"/>
    </row>
    <row r="47" spans="1:78" ht="13.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97" t="s">
        <v>107</v>
      </c>
      <c r="BM47" s="98"/>
      <c r="BN47" s="98"/>
      <c r="BO47" s="98"/>
      <c r="BP47" s="98"/>
      <c r="BQ47" s="98"/>
      <c r="BR47" s="98"/>
      <c r="BS47" s="98"/>
      <c r="BT47" s="98"/>
      <c r="BU47" s="98"/>
      <c r="BV47" s="98"/>
      <c r="BW47" s="98"/>
      <c r="BX47" s="98"/>
      <c r="BY47" s="98"/>
      <c r="BZ47" s="99"/>
    </row>
    <row r="48" spans="1:78" ht="13.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97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9"/>
    </row>
    <row r="49" spans="1:78" ht="13.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97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8"/>
      <c r="BZ49" s="99"/>
    </row>
    <row r="50" spans="1:78" ht="13.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97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9"/>
    </row>
    <row r="51" spans="1:78" ht="13.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97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8"/>
      <c r="BY51" s="98"/>
      <c r="BZ51" s="99"/>
    </row>
    <row r="52" spans="1:78" ht="13.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97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9"/>
    </row>
    <row r="53" spans="1:78" ht="13.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97"/>
      <c r="BM53" s="98"/>
      <c r="BN53" s="98"/>
      <c r="BO53" s="98"/>
      <c r="BP53" s="98"/>
      <c r="BQ53" s="98"/>
      <c r="BR53" s="98"/>
      <c r="BS53" s="98"/>
      <c r="BT53" s="98"/>
      <c r="BU53" s="98"/>
      <c r="BV53" s="98"/>
      <c r="BW53" s="98"/>
      <c r="BX53" s="98"/>
      <c r="BY53" s="98"/>
      <c r="BZ53" s="99"/>
    </row>
    <row r="54" spans="1:78" ht="13.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97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9"/>
    </row>
    <row r="55" spans="1:78" ht="13.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97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8"/>
      <c r="BX55" s="98"/>
      <c r="BY55" s="98"/>
      <c r="BZ55" s="99"/>
    </row>
    <row r="56" spans="1:78" ht="13.5" customHeight="1" x14ac:dyDescent="0.2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97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8"/>
      <c r="BZ56" s="99"/>
    </row>
    <row r="57" spans="1:78" ht="13.5" customHeight="1" x14ac:dyDescent="0.2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97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  <c r="BZ57" s="99"/>
    </row>
    <row r="58" spans="1:78" ht="13.5" customHeight="1" x14ac:dyDescent="0.2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97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9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97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9"/>
    </row>
    <row r="60" spans="1:78" ht="13.5" customHeight="1" x14ac:dyDescent="0.2">
      <c r="A60" s="2"/>
      <c r="B60" s="55" t="s">
        <v>27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97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98"/>
      <c r="BZ60" s="99"/>
    </row>
    <row r="61" spans="1:78" ht="13.5" customHeight="1" x14ac:dyDescent="0.2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97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9"/>
    </row>
    <row r="62" spans="1:78" ht="13.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97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9"/>
    </row>
    <row r="63" spans="1:78" ht="13.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97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9"/>
    </row>
    <row r="64" spans="1:78" ht="13.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91" t="s">
        <v>28</v>
      </c>
      <c r="BM64" s="92"/>
      <c r="BN64" s="92"/>
      <c r="BO64" s="92"/>
      <c r="BP64" s="92"/>
      <c r="BQ64" s="92"/>
      <c r="BR64" s="92"/>
      <c r="BS64" s="92"/>
      <c r="BT64" s="92"/>
      <c r="BU64" s="92"/>
      <c r="BV64" s="92"/>
      <c r="BW64" s="92"/>
      <c r="BX64" s="92"/>
      <c r="BY64" s="92"/>
      <c r="BZ64" s="93"/>
    </row>
    <row r="65" spans="1:78" ht="13.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94"/>
      <c r="BM65" s="95"/>
      <c r="BN65" s="95"/>
      <c r="BO65" s="95"/>
      <c r="BP65" s="95"/>
      <c r="BQ65" s="95"/>
      <c r="BR65" s="95"/>
      <c r="BS65" s="95"/>
      <c r="BT65" s="95"/>
      <c r="BU65" s="95"/>
      <c r="BV65" s="95"/>
      <c r="BW65" s="95"/>
      <c r="BX65" s="95"/>
      <c r="BY65" s="95"/>
      <c r="BZ65" s="96"/>
    </row>
    <row r="66" spans="1:78" ht="13.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97" t="s">
        <v>105</v>
      </c>
      <c r="BM66" s="98"/>
      <c r="BN66" s="98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BZ66" s="99"/>
    </row>
    <row r="67" spans="1:78" ht="13.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97"/>
      <c r="BM67" s="98"/>
      <c r="BN67" s="98"/>
      <c r="BO67" s="98"/>
      <c r="BP67" s="98"/>
      <c r="BQ67" s="98"/>
      <c r="BR67" s="98"/>
      <c r="BS67" s="98"/>
      <c r="BT67" s="98"/>
      <c r="BU67" s="98"/>
      <c r="BV67" s="98"/>
      <c r="BW67" s="98"/>
      <c r="BX67" s="98"/>
      <c r="BY67" s="98"/>
      <c r="BZ67" s="99"/>
    </row>
    <row r="68" spans="1:78" ht="13.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97"/>
      <c r="BM68" s="98"/>
      <c r="BN68" s="98"/>
      <c r="BO68" s="98"/>
      <c r="BP68" s="98"/>
      <c r="BQ68" s="98"/>
      <c r="BR68" s="98"/>
      <c r="BS68" s="98"/>
      <c r="BT68" s="98"/>
      <c r="BU68" s="98"/>
      <c r="BV68" s="98"/>
      <c r="BW68" s="98"/>
      <c r="BX68" s="98"/>
      <c r="BY68" s="98"/>
      <c r="BZ68" s="99"/>
    </row>
    <row r="69" spans="1:78" ht="13.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97"/>
      <c r="BM69" s="98"/>
      <c r="BN69" s="98"/>
      <c r="BO69" s="98"/>
      <c r="BP69" s="98"/>
      <c r="BQ69" s="98"/>
      <c r="BR69" s="98"/>
      <c r="BS69" s="98"/>
      <c r="BT69" s="98"/>
      <c r="BU69" s="98"/>
      <c r="BV69" s="98"/>
      <c r="BW69" s="98"/>
      <c r="BX69" s="98"/>
      <c r="BY69" s="98"/>
      <c r="BZ69" s="99"/>
    </row>
    <row r="70" spans="1:78" ht="13.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97"/>
      <c r="BM70" s="98"/>
      <c r="BN70" s="98"/>
      <c r="BO70" s="98"/>
      <c r="BP70" s="98"/>
      <c r="BQ70" s="98"/>
      <c r="BR70" s="98"/>
      <c r="BS70" s="98"/>
      <c r="BT70" s="98"/>
      <c r="BU70" s="98"/>
      <c r="BV70" s="98"/>
      <c r="BW70" s="98"/>
      <c r="BX70" s="98"/>
      <c r="BY70" s="98"/>
      <c r="BZ70" s="99"/>
    </row>
    <row r="71" spans="1:78" ht="13.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97"/>
      <c r="BM71" s="98"/>
      <c r="BN71" s="98"/>
      <c r="BO71" s="98"/>
      <c r="BP71" s="98"/>
      <c r="BQ71" s="98"/>
      <c r="BR71" s="98"/>
      <c r="BS71" s="98"/>
      <c r="BT71" s="98"/>
      <c r="BU71" s="98"/>
      <c r="BV71" s="98"/>
      <c r="BW71" s="98"/>
      <c r="BX71" s="98"/>
      <c r="BY71" s="98"/>
      <c r="BZ71" s="99"/>
    </row>
    <row r="72" spans="1:78" ht="13.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97"/>
      <c r="BM72" s="98"/>
      <c r="BN72" s="98"/>
      <c r="BO72" s="98"/>
      <c r="BP72" s="98"/>
      <c r="BQ72" s="98"/>
      <c r="BR72" s="98"/>
      <c r="BS72" s="98"/>
      <c r="BT72" s="98"/>
      <c r="BU72" s="98"/>
      <c r="BV72" s="98"/>
      <c r="BW72" s="98"/>
      <c r="BX72" s="98"/>
      <c r="BY72" s="98"/>
      <c r="BZ72" s="99"/>
    </row>
    <row r="73" spans="1:78" ht="13.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97"/>
      <c r="BM73" s="98"/>
      <c r="BN73" s="98"/>
      <c r="BO73" s="98"/>
      <c r="BP73" s="98"/>
      <c r="BQ73" s="98"/>
      <c r="BR73" s="98"/>
      <c r="BS73" s="98"/>
      <c r="BT73" s="98"/>
      <c r="BU73" s="98"/>
      <c r="BV73" s="98"/>
      <c r="BW73" s="98"/>
      <c r="BX73" s="98"/>
      <c r="BY73" s="98"/>
      <c r="BZ73" s="99"/>
    </row>
    <row r="74" spans="1:78" ht="13.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97"/>
      <c r="BM74" s="98"/>
      <c r="BN74" s="98"/>
      <c r="BO74" s="98"/>
      <c r="BP74" s="98"/>
      <c r="BQ74" s="98"/>
      <c r="BR74" s="98"/>
      <c r="BS74" s="98"/>
      <c r="BT74" s="98"/>
      <c r="BU74" s="98"/>
      <c r="BV74" s="98"/>
      <c r="BW74" s="98"/>
      <c r="BX74" s="98"/>
      <c r="BY74" s="98"/>
      <c r="BZ74" s="99"/>
    </row>
    <row r="75" spans="1:78" ht="13.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97"/>
      <c r="BM75" s="98"/>
      <c r="BN75" s="98"/>
      <c r="BO75" s="98"/>
      <c r="BP75" s="98"/>
      <c r="BQ75" s="98"/>
      <c r="BR75" s="98"/>
      <c r="BS75" s="98"/>
      <c r="BT75" s="98"/>
      <c r="BU75" s="98"/>
      <c r="BV75" s="98"/>
      <c r="BW75" s="98"/>
      <c r="BX75" s="98"/>
      <c r="BY75" s="98"/>
      <c r="BZ75" s="99"/>
    </row>
    <row r="76" spans="1:78" ht="13.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97"/>
      <c r="BM76" s="98"/>
      <c r="BN76" s="98"/>
      <c r="BO76" s="98"/>
      <c r="BP76" s="98"/>
      <c r="BQ76" s="98"/>
      <c r="BR76" s="98"/>
      <c r="BS76" s="98"/>
      <c r="BT76" s="98"/>
      <c r="BU76" s="98"/>
      <c r="BV76" s="98"/>
      <c r="BW76" s="98"/>
      <c r="BX76" s="98"/>
      <c r="BY76" s="98"/>
      <c r="BZ76" s="99"/>
    </row>
    <row r="77" spans="1:78" ht="13.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97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9"/>
    </row>
    <row r="78" spans="1:78" ht="13.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97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9"/>
    </row>
    <row r="79" spans="1:78" ht="13.5" customHeight="1" x14ac:dyDescent="0.2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97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  <c r="BZ79" s="99"/>
    </row>
    <row r="80" spans="1:78" ht="13.5" customHeight="1" x14ac:dyDescent="0.2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97"/>
      <c r="BM80" s="98"/>
      <c r="BN80" s="98"/>
      <c r="BO80" s="98"/>
      <c r="BP80" s="98"/>
      <c r="BQ80" s="98"/>
      <c r="BR80" s="98"/>
      <c r="BS80" s="98"/>
      <c r="BT80" s="98"/>
      <c r="BU80" s="98"/>
      <c r="BV80" s="98"/>
      <c r="BW80" s="98"/>
      <c r="BX80" s="98"/>
      <c r="BY80" s="98"/>
      <c r="BZ80" s="99"/>
    </row>
    <row r="81" spans="1:78" ht="13.5" customHeight="1" x14ac:dyDescent="0.2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97"/>
      <c r="BM81" s="98"/>
      <c r="BN81" s="98"/>
      <c r="BO81" s="98"/>
      <c r="BP81" s="98"/>
      <c r="BQ81" s="98"/>
      <c r="BR81" s="98"/>
      <c r="BS81" s="98"/>
      <c r="BT81" s="98"/>
      <c r="BU81" s="98"/>
      <c r="BV81" s="98"/>
      <c r="BW81" s="98"/>
      <c r="BX81" s="98"/>
      <c r="BY81" s="98"/>
      <c r="BZ81" s="99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100"/>
      <c r="BM82" s="101"/>
      <c r="BN82" s="101"/>
      <c r="BO82" s="101"/>
      <c r="BP82" s="101"/>
      <c r="BQ82" s="101"/>
      <c r="BR82" s="101"/>
      <c r="BS82" s="101"/>
      <c r="BT82" s="101"/>
      <c r="BU82" s="101"/>
      <c r="BV82" s="101"/>
      <c r="BW82" s="101"/>
      <c r="BX82" s="101"/>
      <c r="BY82" s="101"/>
      <c r="BZ82" s="102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nJEffNrmN3VNqgHD8PIpFy/HPeaP2o00AojV9hJIL+bQn+r3kD2svaF0sumf8b32frNSxEnNKvrisAZ7NBjmWg==" saltValue="Je7fb3tMhtzb70ySSzan+g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0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1" t="s">
        <v>50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  <c r="X3" s="87" t="s">
        <v>51</v>
      </c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 t="s">
        <v>52</v>
      </c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</row>
    <row r="4" spans="1:144" x14ac:dyDescent="0.2">
      <c r="A4" s="29" t="s">
        <v>53</v>
      </c>
      <c r="B4" s="31"/>
      <c r="C4" s="31"/>
      <c r="D4" s="31"/>
      <c r="E4" s="31"/>
      <c r="F4" s="31"/>
      <c r="G4" s="31"/>
      <c r="H4" s="84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6"/>
      <c r="X4" s="80" t="s">
        <v>54</v>
      </c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 t="s">
        <v>55</v>
      </c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 t="s">
        <v>56</v>
      </c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 t="s">
        <v>57</v>
      </c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 t="s">
        <v>58</v>
      </c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 t="s">
        <v>59</v>
      </c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 t="s">
        <v>60</v>
      </c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 t="s">
        <v>61</v>
      </c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 t="s">
        <v>62</v>
      </c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 t="s">
        <v>63</v>
      </c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 t="s">
        <v>64</v>
      </c>
      <c r="EE4" s="80"/>
      <c r="EF4" s="80"/>
      <c r="EG4" s="80"/>
      <c r="EH4" s="80"/>
      <c r="EI4" s="80"/>
      <c r="EJ4" s="80"/>
      <c r="EK4" s="80"/>
      <c r="EL4" s="80"/>
      <c r="EM4" s="80"/>
      <c r="EN4" s="80"/>
    </row>
    <row r="5" spans="1:144" x14ac:dyDescent="0.2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2">
      <c r="A6" s="29" t="s">
        <v>92</v>
      </c>
      <c r="B6" s="34">
        <f>B7</f>
        <v>2018</v>
      </c>
      <c r="C6" s="34">
        <f t="shared" ref="C6:W6" si="3">C7</f>
        <v>458406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宮崎県　一ツ瀬川営農飲雑用水広域水道企業団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民間企業出身</v>
      </c>
      <c r="N6" s="35" t="str">
        <f t="shared" si="3"/>
        <v>-</v>
      </c>
      <c r="O6" s="35">
        <f t="shared" si="3"/>
        <v>84.9</v>
      </c>
      <c r="P6" s="35">
        <f t="shared" si="3"/>
        <v>8.8699999999999992</v>
      </c>
      <c r="Q6" s="35">
        <f t="shared" si="3"/>
        <v>3088</v>
      </c>
      <c r="R6" s="35" t="str">
        <f t="shared" si="3"/>
        <v>-</v>
      </c>
      <c r="S6" s="35" t="str">
        <f t="shared" si="3"/>
        <v>-</v>
      </c>
      <c r="T6" s="35" t="str">
        <f t="shared" si="3"/>
        <v>-</v>
      </c>
      <c r="U6" s="35">
        <f t="shared" si="3"/>
        <v>6491</v>
      </c>
      <c r="V6" s="35">
        <f t="shared" si="3"/>
        <v>66.8</v>
      </c>
      <c r="W6" s="35">
        <f t="shared" si="3"/>
        <v>97.17</v>
      </c>
      <c r="X6" s="36">
        <f>IF(X7="",NA(),X7)</f>
        <v>112.97</v>
      </c>
      <c r="Y6" s="36">
        <f t="shared" ref="Y6:AG6" si="4">IF(Y7="",NA(),Y7)</f>
        <v>109.58</v>
      </c>
      <c r="Z6" s="36">
        <f t="shared" si="4"/>
        <v>110.86</v>
      </c>
      <c r="AA6" s="36">
        <f t="shared" si="4"/>
        <v>113.72</v>
      </c>
      <c r="AB6" s="36">
        <f t="shared" si="4"/>
        <v>109.41</v>
      </c>
      <c r="AC6" s="36">
        <f t="shared" si="4"/>
        <v>107.2</v>
      </c>
      <c r="AD6" s="36">
        <f t="shared" si="4"/>
        <v>106.62</v>
      </c>
      <c r="AE6" s="36">
        <f t="shared" si="4"/>
        <v>107.95</v>
      </c>
      <c r="AF6" s="36">
        <f t="shared" si="4"/>
        <v>104.47</v>
      </c>
      <c r="AG6" s="36">
        <f t="shared" si="4"/>
        <v>103.81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13.46</v>
      </c>
      <c r="AO6" s="36">
        <f t="shared" si="5"/>
        <v>12.59</v>
      </c>
      <c r="AP6" s="36">
        <f t="shared" si="5"/>
        <v>12.44</v>
      </c>
      <c r="AQ6" s="36">
        <f t="shared" si="5"/>
        <v>16.399999999999999</v>
      </c>
      <c r="AR6" s="36">
        <f t="shared" si="5"/>
        <v>25.66</v>
      </c>
      <c r="AS6" s="35" t="str">
        <f>IF(AS7="","",IF(AS7="-","【-】","【"&amp;SUBSTITUTE(TEXT(AS7,"#,##0.00"),"-","△")&amp;"】"))</f>
        <v>【1.05】</v>
      </c>
      <c r="AT6" s="36">
        <f>IF(AT7="",NA(),AT7)</f>
        <v>1942.76</v>
      </c>
      <c r="AU6" s="36">
        <f t="shared" ref="AU6:BC6" si="6">IF(AU7="",NA(),AU7)</f>
        <v>1936.36</v>
      </c>
      <c r="AV6" s="36">
        <f t="shared" si="6"/>
        <v>1823.19</v>
      </c>
      <c r="AW6" s="36">
        <f t="shared" si="6"/>
        <v>1403.31</v>
      </c>
      <c r="AX6" s="36">
        <f t="shared" si="6"/>
        <v>1800.18</v>
      </c>
      <c r="AY6" s="36">
        <f t="shared" si="6"/>
        <v>434.72</v>
      </c>
      <c r="AZ6" s="36">
        <f t="shared" si="6"/>
        <v>416.14</v>
      </c>
      <c r="BA6" s="36">
        <f t="shared" si="6"/>
        <v>371.89</v>
      </c>
      <c r="BB6" s="36">
        <f t="shared" si="6"/>
        <v>293.23</v>
      </c>
      <c r="BC6" s="36">
        <f t="shared" si="6"/>
        <v>300.14</v>
      </c>
      <c r="BD6" s="35" t="str">
        <f>IF(BD7="","",IF(BD7="-","【-】","【"&amp;SUBSTITUTE(TEXT(BD7,"#,##0.00"),"-","△")&amp;"】"))</f>
        <v>【261.93】</v>
      </c>
      <c r="BE6" s="36">
        <f>IF(BE7="",NA(),BE7)</f>
        <v>107.08</v>
      </c>
      <c r="BF6" s="36">
        <f t="shared" ref="BF6:BN6" si="7">IF(BF7="",NA(),BF7)</f>
        <v>102.28</v>
      </c>
      <c r="BG6" s="36">
        <f t="shared" si="7"/>
        <v>171.12</v>
      </c>
      <c r="BH6" s="36">
        <f t="shared" si="7"/>
        <v>164.05</v>
      </c>
      <c r="BI6" s="36">
        <f t="shared" si="7"/>
        <v>155.66</v>
      </c>
      <c r="BJ6" s="36">
        <f t="shared" si="7"/>
        <v>495.76</v>
      </c>
      <c r="BK6" s="36">
        <f t="shared" si="7"/>
        <v>487.22</v>
      </c>
      <c r="BL6" s="36">
        <f t="shared" si="7"/>
        <v>483.11</v>
      </c>
      <c r="BM6" s="36">
        <f t="shared" si="7"/>
        <v>542.29999999999995</v>
      </c>
      <c r="BN6" s="36">
        <f t="shared" si="7"/>
        <v>566.65</v>
      </c>
      <c r="BO6" s="35" t="str">
        <f>IF(BO7="","",IF(BO7="-","【-】","【"&amp;SUBSTITUTE(TEXT(BO7,"#,##0.00"),"-","△")&amp;"】"))</f>
        <v>【270.46】</v>
      </c>
      <c r="BP6" s="36">
        <f>IF(BP7="",NA(),BP7)</f>
        <v>118.36</v>
      </c>
      <c r="BQ6" s="36">
        <f t="shared" ref="BQ6:BY6" si="8">IF(BQ7="",NA(),BQ7)</f>
        <v>115.18</v>
      </c>
      <c r="BR6" s="36">
        <f t="shared" si="8"/>
        <v>117.36</v>
      </c>
      <c r="BS6" s="36">
        <f t="shared" si="8"/>
        <v>121.46</v>
      </c>
      <c r="BT6" s="36">
        <f t="shared" si="8"/>
        <v>110.07</v>
      </c>
      <c r="BU6" s="36">
        <f t="shared" si="8"/>
        <v>93.66</v>
      </c>
      <c r="BV6" s="36">
        <f t="shared" si="8"/>
        <v>92.76</v>
      </c>
      <c r="BW6" s="36">
        <f t="shared" si="8"/>
        <v>93.28</v>
      </c>
      <c r="BX6" s="36">
        <f t="shared" si="8"/>
        <v>87.51</v>
      </c>
      <c r="BY6" s="36">
        <f t="shared" si="8"/>
        <v>84.77</v>
      </c>
      <c r="BZ6" s="35" t="str">
        <f>IF(BZ7="","",IF(BZ7="-","【-】","【"&amp;SUBSTITUTE(TEXT(BZ7,"#,##0.00"),"-","△")&amp;"】"))</f>
        <v>【103.91】</v>
      </c>
      <c r="CA6" s="36">
        <f>IF(CA7="",NA(),CA7)</f>
        <v>116.12</v>
      </c>
      <c r="CB6" s="36">
        <f t="shared" ref="CB6:CJ6" si="9">IF(CB7="",NA(),CB7)</f>
        <v>119.3</v>
      </c>
      <c r="CC6" s="36">
        <f t="shared" si="9"/>
        <v>117.19</v>
      </c>
      <c r="CD6" s="36">
        <f t="shared" si="9"/>
        <v>113.64</v>
      </c>
      <c r="CE6" s="36">
        <f t="shared" si="9"/>
        <v>128.69999999999999</v>
      </c>
      <c r="CF6" s="36">
        <f t="shared" si="9"/>
        <v>208.21</v>
      </c>
      <c r="CG6" s="36">
        <f t="shared" si="9"/>
        <v>208.67</v>
      </c>
      <c r="CH6" s="36">
        <f t="shared" si="9"/>
        <v>208.29</v>
      </c>
      <c r="CI6" s="36">
        <f t="shared" si="9"/>
        <v>218.42</v>
      </c>
      <c r="CJ6" s="36">
        <f t="shared" si="9"/>
        <v>227.27</v>
      </c>
      <c r="CK6" s="35" t="str">
        <f>IF(CK7="","",IF(CK7="-","【-】","【"&amp;SUBSTITUTE(TEXT(CK7,"#,##0.00"),"-","△")&amp;"】"))</f>
        <v>【167.11】</v>
      </c>
      <c r="CL6" s="36">
        <f>IF(CL7="",NA(),CL7)</f>
        <v>73.760000000000005</v>
      </c>
      <c r="CM6" s="36">
        <f t="shared" ref="CM6:CU6" si="10">IF(CM7="",NA(),CM7)</f>
        <v>69.569999999999993</v>
      </c>
      <c r="CN6" s="36">
        <f t="shared" si="10"/>
        <v>68.25</v>
      </c>
      <c r="CO6" s="36">
        <f t="shared" si="10"/>
        <v>69.72</v>
      </c>
      <c r="CP6" s="36">
        <f t="shared" si="10"/>
        <v>69.47</v>
      </c>
      <c r="CQ6" s="36">
        <f t="shared" si="10"/>
        <v>49.22</v>
      </c>
      <c r="CR6" s="36">
        <f t="shared" si="10"/>
        <v>49.08</v>
      </c>
      <c r="CS6" s="36">
        <f t="shared" si="10"/>
        <v>49.32</v>
      </c>
      <c r="CT6" s="36">
        <f t="shared" si="10"/>
        <v>50.24</v>
      </c>
      <c r="CU6" s="36">
        <f t="shared" si="10"/>
        <v>50.29</v>
      </c>
      <c r="CV6" s="35" t="str">
        <f>IF(CV7="","",IF(CV7="-","【-】","【"&amp;SUBSTITUTE(TEXT(CV7,"#,##0.00"),"-","△")&amp;"】"))</f>
        <v>【60.27】</v>
      </c>
      <c r="CW6" s="36">
        <f>IF(CW7="",NA(),CW7)</f>
        <v>81.17</v>
      </c>
      <c r="CX6" s="36">
        <f t="shared" ref="CX6:DF6" si="11">IF(CX7="",NA(),CX7)</f>
        <v>83.04</v>
      </c>
      <c r="CY6" s="36">
        <f t="shared" si="11"/>
        <v>87.46</v>
      </c>
      <c r="CZ6" s="36">
        <f t="shared" si="11"/>
        <v>86.42</v>
      </c>
      <c r="DA6" s="36">
        <f t="shared" si="11"/>
        <v>86.23</v>
      </c>
      <c r="DB6" s="36">
        <f t="shared" si="11"/>
        <v>79.48</v>
      </c>
      <c r="DC6" s="36">
        <f t="shared" si="11"/>
        <v>79.3</v>
      </c>
      <c r="DD6" s="36">
        <f t="shared" si="11"/>
        <v>79.34</v>
      </c>
      <c r="DE6" s="36">
        <f t="shared" si="11"/>
        <v>78.650000000000006</v>
      </c>
      <c r="DF6" s="36">
        <f t="shared" si="11"/>
        <v>77.73</v>
      </c>
      <c r="DG6" s="35" t="str">
        <f>IF(DG7="","",IF(DG7="-","【-】","【"&amp;SUBSTITUTE(TEXT(DG7,"#,##0.00"),"-","△")&amp;"】"))</f>
        <v>【89.92】</v>
      </c>
      <c r="DH6" s="36">
        <f>IF(DH7="",NA(),DH7)</f>
        <v>54.39</v>
      </c>
      <c r="DI6" s="36">
        <f t="shared" ref="DI6:DQ6" si="12">IF(DI7="",NA(),DI7)</f>
        <v>56.98</v>
      </c>
      <c r="DJ6" s="36">
        <f t="shared" si="12"/>
        <v>57.65</v>
      </c>
      <c r="DK6" s="36">
        <f t="shared" si="12"/>
        <v>60.11</v>
      </c>
      <c r="DL6" s="36">
        <f t="shared" si="12"/>
        <v>62.81</v>
      </c>
      <c r="DM6" s="36">
        <f t="shared" si="12"/>
        <v>46.12</v>
      </c>
      <c r="DN6" s="36">
        <f t="shared" si="12"/>
        <v>47.44</v>
      </c>
      <c r="DO6" s="36">
        <f t="shared" si="12"/>
        <v>48.3</v>
      </c>
      <c r="DP6" s="36">
        <f t="shared" si="12"/>
        <v>45.14</v>
      </c>
      <c r="DQ6" s="36">
        <f t="shared" si="12"/>
        <v>45.85</v>
      </c>
      <c r="DR6" s="35" t="str">
        <f>IF(DR7="","",IF(DR7="-","【-】","【"&amp;SUBSTITUTE(TEXT(DR7,"#,##0.00"),"-","△")&amp;"】"))</f>
        <v>【48.85】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9.86</v>
      </c>
      <c r="DY6" s="36">
        <f t="shared" si="13"/>
        <v>11.16</v>
      </c>
      <c r="DZ6" s="36">
        <f t="shared" si="13"/>
        <v>12.43</v>
      </c>
      <c r="EA6" s="36">
        <f t="shared" si="13"/>
        <v>13.58</v>
      </c>
      <c r="EB6" s="36">
        <f t="shared" si="13"/>
        <v>14.13</v>
      </c>
      <c r="EC6" s="35" t="str">
        <f>IF(EC7="","",IF(EC7="-","【-】","【"&amp;SUBSTITUTE(TEXT(EC7,"#,##0.00"),"-","△")&amp;"】"))</f>
        <v>【17.80】</v>
      </c>
      <c r="ED6" s="36">
        <f>IF(ED7="",NA(),ED7)</f>
        <v>0.06</v>
      </c>
      <c r="EE6" s="36">
        <f t="shared" ref="EE6:EM6" si="14">IF(EE7="",NA(),EE7)</f>
        <v>0.06</v>
      </c>
      <c r="EF6" s="36">
        <f t="shared" si="14"/>
        <v>0.03</v>
      </c>
      <c r="EG6" s="35">
        <f t="shared" si="14"/>
        <v>0</v>
      </c>
      <c r="EH6" s="35">
        <f t="shared" si="14"/>
        <v>0</v>
      </c>
      <c r="EI6" s="36">
        <f t="shared" si="14"/>
        <v>0.56000000000000005</v>
      </c>
      <c r="EJ6" s="36">
        <f t="shared" si="14"/>
        <v>0.65</v>
      </c>
      <c r="EK6" s="36">
        <f t="shared" si="14"/>
        <v>0.46</v>
      </c>
      <c r="EL6" s="36">
        <f t="shared" si="14"/>
        <v>0.44</v>
      </c>
      <c r="EM6" s="36">
        <f t="shared" si="14"/>
        <v>0.52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2">
      <c r="A7" s="29"/>
      <c r="B7" s="38">
        <v>2018</v>
      </c>
      <c r="C7" s="38">
        <v>458406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84.9</v>
      </c>
      <c r="P7" s="39">
        <v>8.8699999999999992</v>
      </c>
      <c r="Q7" s="39">
        <v>3088</v>
      </c>
      <c r="R7" s="39" t="s">
        <v>99</v>
      </c>
      <c r="S7" s="39" t="s">
        <v>99</v>
      </c>
      <c r="T7" s="39" t="s">
        <v>99</v>
      </c>
      <c r="U7" s="39">
        <v>6491</v>
      </c>
      <c r="V7" s="39">
        <v>66.8</v>
      </c>
      <c r="W7" s="39">
        <v>97.17</v>
      </c>
      <c r="X7" s="39">
        <v>112.97</v>
      </c>
      <c r="Y7" s="39">
        <v>109.58</v>
      </c>
      <c r="Z7" s="39">
        <v>110.86</v>
      </c>
      <c r="AA7" s="39">
        <v>113.72</v>
      </c>
      <c r="AB7" s="39">
        <v>109.41</v>
      </c>
      <c r="AC7" s="39">
        <v>107.2</v>
      </c>
      <c r="AD7" s="39">
        <v>106.62</v>
      </c>
      <c r="AE7" s="39">
        <v>107.95</v>
      </c>
      <c r="AF7" s="39">
        <v>104.47</v>
      </c>
      <c r="AG7" s="39">
        <v>103.81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13.46</v>
      </c>
      <c r="AO7" s="39">
        <v>12.59</v>
      </c>
      <c r="AP7" s="39">
        <v>12.44</v>
      </c>
      <c r="AQ7" s="39">
        <v>16.399999999999999</v>
      </c>
      <c r="AR7" s="39">
        <v>25.66</v>
      </c>
      <c r="AS7" s="39">
        <v>1.05</v>
      </c>
      <c r="AT7" s="39">
        <v>1942.76</v>
      </c>
      <c r="AU7" s="39">
        <v>1936.36</v>
      </c>
      <c r="AV7" s="39">
        <v>1823.19</v>
      </c>
      <c r="AW7" s="39">
        <v>1403.31</v>
      </c>
      <c r="AX7" s="39">
        <v>1800.18</v>
      </c>
      <c r="AY7" s="39">
        <v>434.72</v>
      </c>
      <c r="AZ7" s="39">
        <v>416.14</v>
      </c>
      <c r="BA7" s="39">
        <v>371.89</v>
      </c>
      <c r="BB7" s="39">
        <v>293.23</v>
      </c>
      <c r="BC7" s="39">
        <v>300.14</v>
      </c>
      <c r="BD7" s="39">
        <v>261.93</v>
      </c>
      <c r="BE7" s="39">
        <v>107.08</v>
      </c>
      <c r="BF7" s="39">
        <v>102.28</v>
      </c>
      <c r="BG7" s="39">
        <v>171.12</v>
      </c>
      <c r="BH7" s="39">
        <v>164.05</v>
      </c>
      <c r="BI7" s="39">
        <v>155.66</v>
      </c>
      <c r="BJ7" s="39">
        <v>495.76</v>
      </c>
      <c r="BK7" s="39">
        <v>487.22</v>
      </c>
      <c r="BL7" s="39">
        <v>483.11</v>
      </c>
      <c r="BM7" s="39">
        <v>542.29999999999995</v>
      </c>
      <c r="BN7" s="39">
        <v>566.65</v>
      </c>
      <c r="BO7" s="39">
        <v>270.45999999999998</v>
      </c>
      <c r="BP7" s="39">
        <v>118.36</v>
      </c>
      <c r="BQ7" s="39">
        <v>115.18</v>
      </c>
      <c r="BR7" s="39">
        <v>117.36</v>
      </c>
      <c r="BS7" s="39">
        <v>121.46</v>
      </c>
      <c r="BT7" s="39">
        <v>110.07</v>
      </c>
      <c r="BU7" s="39">
        <v>93.66</v>
      </c>
      <c r="BV7" s="39">
        <v>92.76</v>
      </c>
      <c r="BW7" s="39">
        <v>93.28</v>
      </c>
      <c r="BX7" s="39">
        <v>87.51</v>
      </c>
      <c r="BY7" s="39">
        <v>84.77</v>
      </c>
      <c r="BZ7" s="39">
        <v>103.91</v>
      </c>
      <c r="CA7" s="39">
        <v>116.12</v>
      </c>
      <c r="CB7" s="39">
        <v>119.3</v>
      </c>
      <c r="CC7" s="39">
        <v>117.19</v>
      </c>
      <c r="CD7" s="39">
        <v>113.64</v>
      </c>
      <c r="CE7" s="39">
        <v>128.69999999999999</v>
      </c>
      <c r="CF7" s="39">
        <v>208.21</v>
      </c>
      <c r="CG7" s="39">
        <v>208.67</v>
      </c>
      <c r="CH7" s="39">
        <v>208.29</v>
      </c>
      <c r="CI7" s="39">
        <v>218.42</v>
      </c>
      <c r="CJ7" s="39">
        <v>227.27</v>
      </c>
      <c r="CK7" s="39">
        <v>167.11</v>
      </c>
      <c r="CL7" s="39">
        <v>73.760000000000005</v>
      </c>
      <c r="CM7" s="39">
        <v>69.569999999999993</v>
      </c>
      <c r="CN7" s="39">
        <v>68.25</v>
      </c>
      <c r="CO7" s="39">
        <v>69.72</v>
      </c>
      <c r="CP7" s="39">
        <v>69.47</v>
      </c>
      <c r="CQ7" s="39">
        <v>49.22</v>
      </c>
      <c r="CR7" s="39">
        <v>49.08</v>
      </c>
      <c r="CS7" s="39">
        <v>49.32</v>
      </c>
      <c r="CT7" s="39">
        <v>50.24</v>
      </c>
      <c r="CU7" s="39">
        <v>50.29</v>
      </c>
      <c r="CV7" s="39">
        <v>60.27</v>
      </c>
      <c r="CW7" s="39">
        <v>81.17</v>
      </c>
      <c r="CX7" s="39">
        <v>83.04</v>
      </c>
      <c r="CY7" s="39">
        <v>87.46</v>
      </c>
      <c r="CZ7" s="39">
        <v>86.42</v>
      </c>
      <c r="DA7" s="39">
        <v>86.23</v>
      </c>
      <c r="DB7" s="39">
        <v>79.48</v>
      </c>
      <c r="DC7" s="39">
        <v>79.3</v>
      </c>
      <c r="DD7" s="39">
        <v>79.34</v>
      </c>
      <c r="DE7" s="39">
        <v>78.650000000000006</v>
      </c>
      <c r="DF7" s="39">
        <v>77.73</v>
      </c>
      <c r="DG7" s="39">
        <v>89.92</v>
      </c>
      <c r="DH7" s="39">
        <v>54.39</v>
      </c>
      <c r="DI7" s="39">
        <v>56.98</v>
      </c>
      <c r="DJ7" s="39">
        <v>57.65</v>
      </c>
      <c r="DK7" s="39">
        <v>60.11</v>
      </c>
      <c r="DL7" s="39">
        <v>62.81</v>
      </c>
      <c r="DM7" s="39">
        <v>46.12</v>
      </c>
      <c r="DN7" s="39">
        <v>47.44</v>
      </c>
      <c r="DO7" s="39">
        <v>48.3</v>
      </c>
      <c r="DP7" s="39">
        <v>45.14</v>
      </c>
      <c r="DQ7" s="39">
        <v>45.85</v>
      </c>
      <c r="DR7" s="39">
        <v>48.85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9.86</v>
      </c>
      <c r="DY7" s="39">
        <v>11.16</v>
      </c>
      <c r="DZ7" s="39">
        <v>12.43</v>
      </c>
      <c r="EA7" s="39">
        <v>13.58</v>
      </c>
      <c r="EB7" s="39">
        <v>14.13</v>
      </c>
      <c r="EC7" s="39">
        <v>17.8</v>
      </c>
      <c r="ED7" s="39">
        <v>0.06</v>
      </c>
      <c r="EE7" s="39">
        <v>0.06</v>
      </c>
      <c r="EF7" s="39">
        <v>0.03</v>
      </c>
      <c r="EG7" s="39">
        <v>0</v>
      </c>
      <c r="EH7" s="39">
        <v>0</v>
      </c>
      <c r="EI7" s="39">
        <v>0.56000000000000005</v>
      </c>
      <c r="EJ7" s="39">
        <v>0.65</v>
      </c>
      <c r="EK7" s="39">
        <v>0.46</v>
      </c>
      <c r="EL7" s="39">
        <v>0.44</v>
      </c>
      <c r="EM7" s="39">
        <v>0.52</v>
      </c>
      <c r="EN7" s="39">
        <v>0.7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2020-02-28T01:41:49Z</cp:lastPrinted>
  <dcterms:created xsi:type="dcterms:W3CDTF">2019-12-05T04:31:32Z</dcterms:created>
  <dcterms:modified xsi:type="dcterms:W3CDTF">2020-03-04T01:49:41Z</dcterms:modified>
  <cp:category/>
</cp:coreProperties>
</file>