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B34038EE-5700-4CCD-8515-B9D60C81A463}" xr6:coauthVersionLast="45" xr6:coauthVersionMax="45" xr10:uidLastSave="{00000000-0000-0000-0000-000000000000}"/>
  <workbookProtection workbookAlgorithmName="SHA-512" workbookHashValue="24qwjUcnhAdqPEpdXV2Jd2mMdBWPGwWvg8FJFGtK0louN3H7rpTgjHBN6GcRZzHAPGODhRzPk5UZfeHfqLAncw==" workbookSaltValue="qnCxWv9LD3I0KLW8yiX0i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HM80" i="4" s="1"/>
  <c r="EK7" i="5"/>
  <c r="GT80" i="4" s="1"/>
  <c r="EJ7" i="5"/>
  <c r="EI7" i="5"/>
  <c r="EH7" i="5"/>
  <c r="EO80" i="4" s="1"/>
  <c r="EG7" i="5"/>
  <c r="HM79" i="4" s="1"/>
  <c r="EF7" i="5"/>
  <c r="EE7" i="5"/>
  <c r="ED7" i="5"/>
  <c r="FH79" i="4" s="1"/>
  <c r="EC7" i="5"/>
  <c r="EO79" i="4" s="1"/>
  <c r="EA7" i="5"/>
  <c r="DZ7" i="5"/>
  <c r="DY7" i="5"/>
  <c r="DX7" i="5"/>
  <c r="AN80" i="4" s="1"/>
  <c r="DW7" i="5"/>
  <c r="DV7" i="5"/>
  <c r="DU7" i="5"/>
  <c r="DT7" i="5"/>
  <c r="BG79" i="4" s="1"/>
  <c r="DS7" i="5"/>
  <c r="DR7" i="5"/>
  <c r="DP7" i="5"/>
  <c r="DO7" i="5"/>
  <c r="LY56" i="4" s="1"/>
  <c r="DN7" i="5"/>
  <c r="DM7" i="5"/>
  <c r="DL7" i="5"/>
  <c r="DK7" i="5"/>
  <c r="MN55" i="4" s="1"/>
  <c r="DJ7" i="5"/>
  <c r="DI7" i="5"/>
  <c r="LJ55" i="4" s="1"/>
  <c r="DH7" i="5"/>
  <c r="DG7" i="5"/>
  <c r="KF55" i="4" s="1"/>
  <c r="DE7" i="5"/>
  <c r="DD7" i="5"/>
  <c r="DC7" i="5"/>
  <c r="DB7" i="5"/>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AQ7" i="5"/>
  <c r="AP7" i="5"/>
  <c r="BI34" i="4" s="1"/>
  <c r="AO7" i="5"/>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CN12" i="4" s="1"/>
  <c r="V6" i="5"/>
  <c r="AU12" i="4" s="1"/>
  <c r="U6" i="5"/>
  <c r="T6" i="5"/>
  <c r="S6" i="5"/>
  <c r="EG10" i="4" s="1"/>
  <c r="R6" i="5"/>
  <c r="CN10" i="4" s="1"/>
  <c r="Q6" i="5"/>
  <c r="P6" i="5"/>
  <c r="B10" i="4" s="1"/>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E90" i="4"/>
  <c r="B90" i="4"/>
  <c r="MH80" i="4"/>
  <c r="LO80" i="4"/>
  <c r="JJ80" i="4"/>
  <c r="GA80" i="4"/>
  <c r="FH80" i="4"/>
  <c r="CS80" i="4"/>
  <c r="BZ80" i="4"/>
  <c r="BG80" i="4"/>
  <c r="U80" i="4"/>
  <c r="MH79" i="4"/>
  <c r="LO79" i="4"/>
  <c r="KV79" i="4"/>
  <c r="KC79" i="4"/>
  <c r="JJ79" i="4"/>
  <c r="GT79" i="4"/>
  <c r="GA79" i="4"/>
  <c r="CS79" i="4"/>
  <c r="BZ79" i="4"/>
  <c r="AN79" i="4"/>
  <c r="U79" i="4"/>
  <c r="MN56" i="4"/>
  <c r="LJ56" i="4"/>
  <c r="KU56" i="4"/>
  <c r="KF56" i="4"/>
  <c r="IZ56" i="4"/>
  <c r="IK56" i="4"/>
  <c r="HV56" i="4"/>
  <c r="HG56" i="4"/>
  <c r="GR56" i="4"/>
  <c r="EH56" i="4"/>
  <c r="DS56" i="4"/>
  <c r="BX56" i="4"/>
  <c r="AT56" i="4"/>
  <c r="P56" i="4"/>
  <c r="LY55" i="4"/>
  <c r="KU55" i="4"/>
  <c r="IZ55" i="4"/>
  <c r="HG55" i="4"/>
  <c r="GR55" i="4"/>
  <c r="EW55" i="4"/>
  <c r="EH55" i="4"/>
  <c r="DS55" i="4"/>
  <c r="BX55" i="4"/>
  <c r="BI55" i="4"/>
  <c r="AT55" i="4"/>
  <c r="AE55" i="4"/>
  <c r="P55" i="4"/>
  <c r="MN34" i="4"/>
  <c r="LY34" i="4"/>
  <c r="LJ34" i="4"/>
  <c r="KU34" i="4"/>
  <c r="KF34" i="4"/>
  <c r="IZ34" i="4"/>
  <c r="IK34" i="4"/>
  <c r="GR34" i="4"/>
  <c r="EH34" i="4"/>
  <c r="DS34" i="4"/>
  <c r="BX34" i="4"/>
  <c r="AT34" i="4"/>
  <c r="P34" i="4"/>
  <c r="LY33" i="4"/>
  <c r="KU33" i="4"/>
  <c r="IZ33" i="4"/>
  <c r="HG33" i="4"/>
  <c r="GR33" i="4"/>
  <c r="EW33" i="4"/>
  <c r="EH33" i="4"/>
  <c r="DS33" i="4"/>
  <c r="DD33" i="4"/>
  <c r="BX33" i="4"/>
  <c r="AE33" i="4"/>
  <c r="P33" i="4"/>
  <c r="LP12" i="4"/>
  <c r="JW12" i="4"/>
  <c r="ID12" i="4"/>
  <c r="EG12" i="4"/>
  <c r="B12" i="4"/>
  <c r="JW10" i="4"/>
  <c r="ID10" i="4"/>
  <c r="FZ10" i="4"/>
  <c r="AU10" i="4"/>
  <c r="LP8" i="4"/>
  <c r="ID8" i="4"/>
  <c r="FZ8" i="4"/>
  <c r="CN8" i="4"/>
  <c r="AU8" i="4"/>
  <c r="MN54" i="4" l="1"/>
  <c r="MH78" i="4"/>
  <c r="IZ54" i="4"/>
  <c r="HM78" i="4"/>
  <c r="FL54" i="4"/>
  <c r="FL32" i="4"/>
  <c r="MN32" i="4"/>
  <c r="CS78" i="4"/>
  <c r="BX54" i="4"/>
  <c r="BX32" i="4"/>
  <c r="IZ32" i="4"/>
  <c r="C11" i="5"/>
  <c r="D11" i="5"/>
  <c r="E11" i="5"/>
  <c r="B11" i="5"/>
  <c r="KC78" i="4" l="1"/>
  <c r="HG54" i="4"/>
  <c r="FH78" i="4"/>
  <c r="DS54" i="4"/>
  <c r="DS32" i="4"/>
  <c r="AN78" i="4"/>
  <c r="AE54" i="4"/>
  <c r="AE32" i="4"/>
  <c r="HG32" i="4"/>
  <c r="KU54" i="4"/>
  <c r="KU32" i="4"/>
  <c r="KF54" i="4"/>
  <c r="KF32" i="4"/>
  <c r="GR32" i="4"/>
  <c r="JJ78" i="4"/>
  <c r="EO78" i="4"/>
  <c r="DD54" i="4"/>
  <c r="DD32" i="4"/>
  <c r="GR54" i="4"/>
  <c r="U78" i="4"/>
  <c r="P54" i="4"/>
  <c r="P32" i="4"/>
  <c r="BZ78" i="4"/>
  <c r="BI54" i="4"/>
  <c r="LY54" i="4"/>
  <c r="LO78" i="4"/>
  <c r="IK54" i="4"/>
  <c r="IK32" i="4"/>
  <c r="BI32" i="4"/>
  <c r="GT78" i="4"/>
  <c r="EW54" i="4"/>
  <c r="EW32" i="4"/>
  <c r="LY32" i="4"/>
  <c r="GA78" i="4"/>
  <c r="AT54" i="4"/>
  <c r="BG78" i="4"/>
  <c r="LJ54" i="4"/>
  <c r="LJ32" i="4"/>
  <c r="EH54" i="4"/>
  <c r="KV78" i="4"/>
  <c r="HV54" i="4"/>
  <c r="HV32" i="4"/>
  <c r="EH32" i="4"/>
  <c r="AT32" i="4"/>
</calcChain>
</file>

<file path=xl/sharedStrings.xml><?xml version="1.0" encoding="utf-8"?>
<sst xmlns="http://schemas.openxmlformats.org/spreadsheetml/2006/main" count="445" uniqueCount="179">
  <si>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</si>
  <si>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</si>
  <si>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</si>
  <si>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</si>
  <si>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</si>
  <si>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</si>
  <si>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</si>
  <si>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</si>
  <si>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</si>
  <si>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</si>
  <si>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</si>
  <si>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</si>
  <si>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</si>
  <si>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</si>
  <si>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</si>
  <si>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</si>
  <si>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</si>
  <si>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</si>
  <si>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</si>
  <si>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</si>
  <si>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</si>
  <si>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</si>
  <si>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</si>
  <si>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</si>
  <si>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</si>
  <si>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</si>
  <si>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</si>
  <si>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</si>
  <si>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</si>
  <si>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</si>
  <si>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</si>
  <si>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</si>
  <si>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</si>
  <si>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</si>
  <si>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</si>
  <si>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</si>
  <si>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</si>
  <si>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</si>
  <si>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</si>
  <si>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</si>
  <si>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</si>
  <si>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</si>
  <si>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</si>
  <si>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</si>
  <si>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</si>
  <si>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</si>
  <si>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</si>
  <si>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</si>
  <si>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</si>
  <si>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</si>
  <si>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</si>
  <si>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</si>
  <si>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</si>
  <si>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</si>
  <si>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</si>
  <si>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</si>
  <si>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</si>
  <si>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</si>
  <si>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</si>
  <si>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</si>
  <si>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</si>
  <si>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</si>
  <si>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</si>
  <si>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</si>
  <si>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</si>
  <si>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</si>
  <si>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</si>
  <si>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</si>
  <si>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</si>
  <si>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</si>
  <si>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</si>
  <si>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</si>
  <si>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</si>
  <si>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</si>
  <si>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</si>
  <si>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</si>
  <si>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</si>
  <si>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</si>
  <si>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</si>
  <si>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</si>
  <si>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</si>
  <si>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</si>
  <si>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</si>
  <si>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</si>
  <si>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</si>
  <si>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</si>
  <si>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</si>
  <si>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</si>
  <si>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</si>
  <si>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</si>
  <si>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</si>
  <si>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</si>
  <si>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</si>
  <si>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</si>
  <si>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</si>
  <si>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</si>
  <si>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</si>
  <si>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</si>
  <si>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</si>
  <si>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</si>
  <si>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</si>
  <si>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</si>
  <si>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</si>
  <si>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</si>
  <si>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</si>
  <si>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</si>
  <si>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</si>
  <si>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</si>
  <si>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</si>
  <si>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</si>
  <si>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</si>
  <si>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</si>
  <si>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</si>
  <si>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</si>
  <si>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</si>
  <si>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</si>
  <si>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</si>
  <si>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</si>
  <si>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</si>
  <si>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</si>
  <si>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</si>
  <si>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</si>
  <si>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</si>
  <si>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</si>
  <si>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</si>
  <si>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</si>
  <si>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</si>
  <si>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</si>
  <si>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</si>
  <si>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</si>
  <si>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</si>
  <si>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</si>
  <si>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</si>
  <si>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</si>
  <si>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</si>
  <si>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</si>
  <si>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</si>
  <si>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</si>
  <si>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</si>
  <si>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</si>
  <si>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</si>
  <si>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</si>
  <si>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</si>
  <si>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</si>
  <si>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</si>
  <si>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</si>
  <si>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</si>
  <si>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</si>
  <si>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</si>
  <si>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</si>
  <si>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</si>
  <si>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</si>
  <si>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</si>
  <si>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</si>
  <si>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</si>
  <si>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</si>
  <si>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</si>
  <si>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日南市</t>
  </si>
  <si>
    <t>日南市立中部病院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</si>
  <si>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</si>
  <si>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</si>
  <si>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</si>
  <si>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</si>
  <si>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</si>
  <si>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</si>
  <si>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</si>
  <si>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</si>
  <si>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</si>
  <si>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</si>
  <si>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</si>
  <si>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</si>
  <si>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</si>
  <si>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</si>
  <si>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</si>
  <si>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</si>
  <si>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公立病院として民間医療機関では担えない政策医療・不採算医療、また、今後の高齢化の更なる進展など地域の将来の状況を見据えた場合に必要な医療機能を担うとともに、圏域内において地域医療の中核的な役割を果たしている県立日南病院との機能分担を図る。これを基本に次のとおり病院機能を担っていく。
　(1)回復期リハビリテーション医療機能
  (2)在宅医療支援機能及び連携拠点機能
  (3)救急医療機能
  (4)専門診療機能
  (5)公衆衛生活動機能
  (6)研修医等育成機能</t>
    <rPh sb="176" eb="177">
      <t>オヨ</t>
    </rPh>
    <rPh sb="178" eb="180">
      <t>レンケイ</t>
    </rPh>
    <rPh sb="190" eb="192">
      <t>キュウキュウ</t>
    </rPh>
    <rPh sb="192" eb="194">
      <t>イリョウ</t>
    </rPh>
    <rPh sb="194" eb="196">
      <t>キノウ</t>
    </rPh>
    <rPh sb="202" eb="204">
      <t>センモン</t>
    </rPh>
    <rPh sb="204" eb="206">
      <t>シンリョウ</t>
    </rPh>
    <rPh sb="206" eb="208">
      <t>キノウ</t>
    </rPh>
    <rPh sb="214" eb="216">
      <t>コウシュウ</t>
    </rPh>
    <rPh sb="216" eb="218">
      <t>エイセイ</t>
    </rPh>
    <rPh sb="218" eb="220">
      <t>カツドウ</t>
    </rPh>
    <rPh sb="220" eb="222">
      <t>キノウ</t>
    </rPh>
    <rPh sb="228" eb="231">
      <t>ケンシュウイ</t>
    </rPh>
    <rPh sb="231" eb="232">
      <t>トウ</t>
    </rPh>
    <rPh sb="232" eb="234">
      <t>イクセイ</t>
    </rPh>
    <rPh sb="234" eb="236">
      <t>キノウ</t>
    </rPh>
    <phoneticPr fontId="5"/>
  </si>
  <si>
    <t>①有形固定資産減価償却率については、類似・全国平均ともに下回っているものの、上昇傾向であることから、今後は、長寿命化を図りつつ、将来計画を定める必要がある。
②器械備品についてもは、類似・全国平均を上回っていることから、優先順位に基づき更新を図る。
③1床当たり有形固定資産については、類似団体とほぼ同等ではあるが、有形固定資産の減価償却率の上昇に合わせ、将来の方向性を定める必要がある。</t>
    <rPh sb="1" eb="3">
      <t>ユウケイ</t>
    </rPh>
    <rPh sb="3" eb="5">
      <t>コテイ</t>
    </rPh>
    <rPh sb="5" eb="7">
      <t>シサン</t>
    </rPh>
    <rPh sb="7" eb="9">
      <t>ゲンカ</t>
    </rPh>
    <rPh sb="9" eb="11">
      <t>ショウキャク</t>
    </rPh>
    <rPh sb="11" eb="12">
      <t>リツ</t>
    </rPh>
    <rPh sb="18" eb="20">
      <t>ルイジ</t>
    </rPh>
    <rPh sb="21" eb="23">
      <t>ゼンコク</t>
    </rPh>
    <rPh sb="23" eb="25">
      <t>ヘイキン</t>
    </rPh>
    <rPh sb="28" eb="30">
      <t>シタマワ</t>
    </rPh>
    <rPh sb="38" eb="40">
      <t>ジョウショウ</t>
    </rPh>
    <rPh sb="40" eb="42">
      <t>ケイコウ</t>
    </rPh>
    <rPh sb="50" eb="52">
      <t>コンゴ</t>
    </rPh>
    <rPh sb="54" eb="58">
      <t>チョウジュミョウカ</t>
    </rPh>
    <rPh sb="59" eb="60">
      <t>ハカ</t>
    </rPh>
    <rPh sb="64" eb="66">
      <t>ショウライ</t>
    </rPh>
    <rPh sb="66" eb="68">
      <t>ケイカク</t>
    </rPh>
    <rPh sb="69" eb="70">
      <t>サダ</t>
    </rPh>
    <rPh sb="72" eb="74">
      <t>ヒツヨウ</t>
    </rPh>
    <rPh sb="80" eb="82">
      <t>キカイ</t>
    </rPh>
    <rPh sb="82" eb="84">
      <t>ビヒン</t>
    </rPh>
    <rPh sb="91" eb="93">
      <t>ルイジ</t>
    </rPh>
    <rPh sb="94" eb="96">
      <t>ゼンコク</t>
    </rPh>
    <rPh sb="96" eb="98">
      <t>ヘイキン</t>
    </rPh>
    <rPh sb="99" eb="101">
      <t>ウワマワ</t>
    </rPh>
    <rPh sb="110" eb="112">
      <t>ユウセン</t>
    </rPh>
    <rPh sb="112" eb="114">
      <t>ジュンイ</t>
    </rPh>
    <rPh sb="115" eb="116">
      <t>モト</t>
    </rPh>
    <rPh sb="118" eb="120">
      <t>コウシン</t>
    </rPh>
    <rPh sb="121" eb="122">
      <t>ハカ</t>
    </rPh>
    <rPh sb="127" eb="128">
      <t>ユカ</t>
    </rPh>
    <rPh sb="128" eb="129">
      <t>ア</t>
    </rPh>
    <rPh sb="131" eb="133">
      <t>ユウケイ</t>
    </rPh>
    <rPh sb="133" eb="135">
      <t>コテイ</t>
    </rPh>
    <rPh sb="135" eb="137">
      <t>シサン</t>
    </rPh>
    <rPh sb="143" eb="145">
      <t>ルイジ</t>
    </rPh>
    <rPh sb="145" eb="147">
      <t>ダンタイ</t>
    </rPh>
    <rPh sb="150" eb="152">
      <t>ドウトウ</t>
    </rPh>
    <rPh sb="158" eb="160">
      <t>ユウケイ</t>
    </rPh>
    <rPh sb="160" eb="162">
      <t>コテイ</t>
    </rPh>
    <rPh sb="162" eb="164">
      <t>シサン</t>
    </rPh>
    <rPh sb="165" eb="167">
      <t>ゲンカ</t>
    </rPh>
    <rPh sb="167" eb="169">
      <t>ショウキャク</t>
    </rPh>
    <rPh sb="169" eb="170">
      <t>リツ</t>
    </rPh>
    <rPh sb="171" eb="173">
      <t>ジョウショウ</t>
    </rPh>
    <rPh sb="174" eb="175">
      <t>ア</t>
    </rPh>
    <rPh sb="178" eb="180">
      <t>ショウライ</t>
    </rPh>
    <rPh sb="181" eb="184">
      <t>ホウコウセイ</t>
    </rPh>
    <rPh sb="185" eb="186">
      <t>サダ</t>
    </rPh>
    <rPh sb="188" eb="190">
      <t>ヒツヨウ</t>
    </rPh>
    <phoneticPr fontId="5"/>
  </si>
  <si>
    <t>　H30年度においても、本業である医業収益の増により経営の健全化が図られたものの、人件費や経費の増により、単年度赤字を計上した。
　今後も、入院患者などの不安定な患者の動向、医師不足による診療体制や施設の維持管理のための経費の増加、老朽化による施設等更新及び会計年度任用職員制度等による人件費の増が予想され、さらに支出は増加する見込みである。しかしながら、経営安定に向け、収入の確保、業務体制見直しによる人件費の抑制などによる新たな対策により、累積欠損金などを減少させ、経営健全化を図る。一方で、救急医療、へき地医療などの不採算医療、公衆衛生活動などは、公立病院としての責務であることから、今後も担う必要がある。</t>
    <rPh sb="12" eb="14">
      <t>ホンギョウ</t>
    </rPh>
    <rPh sb="17" eb="19">
      <t>イギョウ</t>
    </rPh>
    <rPh sb="41" eb="44">
      <t>ジンケンヒ</t>
    </rPh>
    <rPh sb="45" eb="47">
      <t>ケイヒ</t>
    </rPh>
    <rPh sb="48" eb="49">
      <t>ゾウ</t>
    </rPh>
    <rPh sb="53" eb="56">
      <t>タンネンド</t>
    </rPh>
    <rPh sb="56" eb="58">
      <t>アカジ</t>
    </rPh>
    <rPh sb="59" eb="61">
      <t>ケイジョウ</t>
    </rPh>
    <rPh sb="70" eb="72">
      <t>ニュウイン</t>
    </rPh>
    <rPh sb="72" eb="74">
      <t>カンジャ</t>
    </rPh>
    <rPh sb="87" eb="89">
      <t>イシ</t>
    </rPh>
    <rPh sb="89" eb="91">
      <t>フソク</t>
    </rPh>
    <rPh sb="127" eb="128">
      <t>オヨ</t>
    </rPh>
    <rPh sb="129" eb="131">
      <t>カイケイ</t>
    </rPh>
    <rPh sb="131" eb="133">
      <t>ネンド</t>
    </rPh>
    <rPh sb="133" eb="135">
      <t>ニンヨウ</t>
    </rPh>
    <rPh sb="135" eb="137">
      <t>ショクイン</t>
    </rPh>
    <rPh sb="137" eb="139">
      <t>セイド</t>
    </rPh>
    <rPh sb="139" eb="140">
      <t>トウ</t>
    </rPh>
    <rPh sb="143" eb="146">
      <t>ジンケンヒ</t>
    </rPh>
    <rPh sb="147" eb="148">
      <t>ゾウ</t>
    </rPh>
    <rPh sb="149" eb="151">
      <t>ヨソウ</t>
    </rPh>
    <rPh sb="157" eb="159">
      <t>シシュツ</t>
    </rPh>
    <rPh sb="160" eb="162">
      <t>ゾウカ</t>
    </rPh>
    <rPh sb="164" eb="166">
      <t>ミコ</t>
    </rPh>
    <rPh sb="222" eb="224">
      <t>ルイセキ</t>
    </rPh>
    <rPh sb="224" eb="226">
      <t>ケッソン</t>
    </rPh>
    <rPh sb="226" eb="227">
      <t>キン</t>
    </rPh>
    <rPh sb="230" eb="232">
      <t>ゲンショウ</t>
    </rPh>
    <rPh sb="235" eb="237">
      <t>ケイエイ</t>
    </rPh>
    <rPh sb="237" eb="240">
      <t>ケンゼンカ</t>
    </rPh>
    <rPh sb="241" eb="242">
      <t>ハカ</t>
    </rPh>
    <rPh sb="244" eb="246">
      <t>イッポウ</t>
    </rPh>
    <rPh sb="248" eb="250">
      <t>キュウキュウ</t>
    </rPh>
    <rPh sb="250" eb="252">
      <t>イリョウ</t>
    </rPh>
    <rPh sb="255" eb="256">
      <t>チ</t>
    </rPh>
    <rPh sb="256" eb="258">
      <t>イリョウ</t>
    </rPh>
    <rPh sb="261" eb="264">
      <t>フサイサン</t>
    </rPh>
    <rPh sb="264" eb="266">
      <t>イリョウ</t>
    </rPh>
    <rPh sb="267" eb="269">
      <t>コウシュウ</t>
    </rPh>
    <rPh sb="269" eb="271">
      <t>エイセイ</t>
    </rPh>
    <rPh sb="271" eb="273">
      <t>カツドウ</t>
    </rPh>
    <rPh sb="277" eb="279">
      <t>コウリツ</t>
    </rPh>
    <rPh sb="279" eb="281">
      <t>ビョウイン</t>
    </rPh>
    <rPh sb="285" eb="287">
      <t>セキム</t>
    </rPh>
    <rPh sb="295" eb="297">
      <t>コンゴ</t>
    </rPh>
    <rPh sb="298" eb="299">
      <t>ニナ</t>
    </rPh>
    <rPh sb="300" eb="302">
      <t>ヒツヨウ</t>
    </rPh>
    <phoneticPr fontId="5"/>
  </si>
  <si>
    <t>①経常収支比率については、100％を下回っており、単年度赤字をきたしている。
②医業収支比率については、類似病院は上回っているものの、全国平均を下回っている。
③累積欠損金については、類似・全国平均よりは低い状態ではあるが、2年間で増加している。
④病床利用率は、類似団体の平均は上回っているものの、ここ数年70％前後で推移している。
⑤入院患者収益については、類似団体平均を上回ってはいるが、リハビリ提供の強化によるものと思われる。
⑥外来患者収益については、類似団体を下回っており、診療内容によるものと考えられるが、詳細な分析が必要である。
⑦職員給与費対医業収益比率については、類似・全国平均よりも大きく上回っている。
⑧材料費対医業収益比率については、類似・全国平均を下回っており、診療内容によるものと思われる。</t>
    <rPh sb="1" eb="3">
      <t>ケイジョウ</t>
    </rPh>
    <rPh sb="3" eb="5">
      <t>シュウシ</t>
    </rPh>
    <rPh sb="5" eb="7">
      <t>ヒリツ</t>
    </rPh>
    <rPh sb="18" eb="20">
      <t>シタマワ</t>
    </rPh>
    <rPh sb="25" eb="28">
      <t>タンネンド</t>
    </rPh>
    <rPh sb="28" eb="30">
      <t>アカジ</t>
    </rPh>
    <rPh sb="40" eb="42">
      <t>イギョウ</t>
    </rPh>
    <rPh sb="42" eb="44">
      <t>シュウシ</t>
    </rPh>
    <rPh sb="44" eb="46">
      <t>ヒリツ</t>
    </rPh>
    <rPh sb="52" eb="54">
      <t>ルイジ</t>
    </rPh>
    <rPh sb="54" eb="56">
      <t>ビョウイン</t>
    </rPh>
    <rPh sb="57" eb="59">
      <t>ウワマワ</t>
    </rPh>
    <rPh sb="67" eb="69">
      <t>ゼンコク</t>
    </rPh>
    <rPh sb="69" eb="71">
      <t>ヘイキン</t>
    </rPh>
    <rPh sb="72" eb="74">
      <t>シタマワ</t>
    </rPh>
    <rPh sb="81" eb="83">
      <t>ルイセキ</t>
    </rPh>
    <rPh sb="83" eb="85">
      <t>ケッソン</t>
    </rPh>
    <rPh sb="85" eb="86">
      <t>キン</t>
    </rPh>
    <rPh sb="92" eb="94">
      <t>ルイジ</t>
    </rPh>
    <rPh sb="95" eb="97">
      <t>ゼンコク</t>
    </rPh>
    <rPh sb="97" eb="99">
      <t>ヘイキン</t>
    </rPh>
    <rPh sb="102" eb="103">
      <t>ヒク</t>
    </rPh>
    <rPh sb="104" eb="106">
      <t>ジョウタイ</t>
    </rPh>
    <rPh sb="113" eb="115">
      <t>ネンカン</t>
    </rPh>
    <rPh sb="116" eb="118">
      <t>ゾウカ</t>
    </rPh>
    <rPh sb="125" eb="127">
      <t>ビョウショウ</t>
    </rPh>
    <rPh sb="127" eb="130">
      <t>リヨウリツ</t>
    </rPh>
    <rPh sb="132" eb="134">
      <t>ルイジ</t>
    </rPh>
    <rPh sb="134" eb="136">
      <t>ダンタイ</t>
    </rPh>
    <rPh sb="137" eb="139">
      <t>ヘイキン</t>
    </rPh>
    <rPh sb="140" eb="142">
      <t>ウワマワ</t>
    </rPh>
    <rPh sb="152" eb="154">
      <t>スウネン</t>
    </rPh>
    <rPh sb="157" eb="159">
      <t>ゼンゴ</t>
    </rPh>
    <rPh sb="160" eb="162">
      <t>スイイ</t>
    </rPh>
    <rPh sb="169" eb="171">
      <t>ニュウイン</t>
    </rPh>
    <rPh sb="171" eb="173">
      <t>カンジャ</t>
    </rPh>
    <rPh sb="173" eb="175">
      <t>シュウエキ</t>
    </rPh>
    <rPh sb="181" eb="183">
      <t>ルイジ</t>
    </rPh>
    <rPh sb="183" eb="185">
      <t>ダンタイ</t>
    </rPh>
    <rPh sb="185" eb="187">
      <t>ヘイキン</t>
    </rPh>
    <rPh sb="188" eb="190">
      <t>ウワマワ</t>
    </rPh>
    <rPh sb="201" eb="203">
      <t>テイキョウ</t>
    </rPh>
    <rPh sb="204" eb="206">
      <t>キョウカ</t>
    </rPh>
    <rPh sb="212" eb="213">
      <t>オモ</t>
    </rPh>
    <rPh sb="219" eb="221">
      <t>ガイライ</t>
    </rPh>
    <rPh sb="221" eb="223">
      <t>カンジャ</t>
    </rPh>
    <rPh sb="223" eb="225">
      <t>シュウエキ</t>
    </rPh>
    <rPh sb="231" eb="233">
      <t>ルイジ</t>
    </rPh>
    <rPh sb="233" eb="235">
      <t>ダンタイ</t>
    </rPh>
    <rPh sb="236" eb="238">
      <t>シタマワ</t>
    </rPh>
    <rPh sb="243" eb="245">
      <t>シンリョウ</t>
    </rPh>
    <rPh sb="245" eb="247">
      <t>ナイヨウ</t>
    </rPh>
    <rPh sb="253" eb="254">
      <t>カンガ</t>
    </rPh>
    <rPh sb="260" eb="262">
      <t>ショウサイ</t>
    </rPh>
    <rPh sb="263" eb="265">
      <t>ブンセキ</t>
    </rPh>
    <rPh sb="266" eb="268">
      <t>ヒツヨウ</t>
    </rPh>
    <rPh sb="274" eb="276">
      <t>ショクイン</t>
    </rPh>
    <rPh sb="276" eb="278">
      <t>キュウヨ</t>
    </rPh>
    <rPh sb="278" eb="279">
      <t>ヒ</t>
    </rPh>
    <rPh sb="279" eb="280">
      <t>タイ</t>
    </rPh>
    <rPh sb="280" eb="282">
      <t>イギョウ</t>
    </rPh>
    <rPh sb="282" eb="284">
      <t>シュウエキ</t>
    </rPh>
    <rPh sb="284" eb="286">
      <t>ヒリツ</t>
    </rPh>
    <rPh sb="292" eb="294">
      <t>ルイジ</t>
    </rPh>
    <rPh sb="295" eb="297">
      <t>ゼンコク</t>
    </rPh>
    <rPh sb="297" eb="299">
      <t>ヘイキン</t>
    </rPh>
    <rPh sb="302" eb="303">
      <t>オオ</t>
    </rPh>
    <rPh sb="305" eb="307">
      <t>ウワマワ</t>
    </rPh>
    <rPh sb="314" eb="316">
      <t>ザイリョウ</t>
    </rPh>
    <rPh sb="316" eb="317">
      <t>ヒ</t>
    </rPh>
    <rPh sb="317" eb="318">
      <t>タイ</t>
    </rPh>
    <rPh sb="318" eb="320">
      <t>イギョウ</t>
    </rPh>
    <rPh sb="320" eb="322">
      <t>シュウエキ</t>
    </rPh>
    <rPh sb="322" eb="324">
      <t>ヒリツ</t>
    </rPh>
    <rPh sb="330" eb="332">
      <t>ルイジ</t>
    </rPh>
    <rPh sb="333" eb="335">
      <t>ゼンコク</t>
    </rPh>
    <rPh sb="335" eb="337">
      <t>ヘイキン</t>
    </rPh>
    <rPh sb="338" eb="340">
      <t>シタマワ</t>
    </rPh>
    <rPh sb="345" eb="347">
      <t>シンリョウ</t>
    </rPh>
    <rPh sb="347" eb="349">
      <t>ナイヨウ</t>
    </rPh>
    <rPh sb="355" eb="356">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</si>
</sst>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shrinkToFit="1"/>
      <protection locked="0"/>
    </xf>
    <xf numFmtId="0" fontId="24" fillId="0" borderId="0" xfId="0" applyFont="1" applyBorder="1" applyAlignment="1" applyProtection="1">
      <alignment horizontal="left" vertical="top" wrapText="1" shrinkToFit="1"/>
      <protection locked="0"/>
    </xf>
    <xf numFmtId="0" fontId="24" fillId="0" borderId="9" xfId="0" applyFont="1" applyBorder="1" applyAlignment="1" applyProtection="1">
      <alignment horizontal="left" vertical="top" wrapText="1" shrinkToFit="1"/>
      <protection locked="0"/>
    </xf>
    <xf numFmtId="0" fontId="24" fillId="0" borderId="10" xfId="0" applyFont="1" applyBorder="1" applyAlignment="1" applyProtection="1">
      <alignment horizontal="left" vertical="top" wrapText="1" shrinkToFit="1"/>
      <protection locked="0"/>
    </xf>
    <xf numFmtId="0" fontId="24" fillId="0" borderId="1" xfId="0" applyFont="1" applyBorder="1" applyAlignment="1" applyProtection="1">
      <alignment horizontal="left" vertical="top" wrapText="1" shrinkToFit="1"/>
      <protection locked="0"/>
    </xf>
    <xf numFmtId="0" fontId="24" fillId="0" borderId="11" xfId="0" applyFont="1" applyBorder="1" applyAlignment="1" applyProtection="1">
      <alignment horizontal="left" vertical="top" wrapText="1" shrinkToFi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62.5</c:v>
                </c:pt>
                <c:pt idx="1">
                  <c:v>68.400000000000006</c:v>
                </c:pt>
                <c:pt idx="2">
                  <c:v>68.8</c:v>
                </c:pt>
                <c:pt idx="3">
                  <c:v>71.5</c:v>
                </c:pt>
                <c:pt idx="4">
                  <c:v>69.3</c:v>
                </c:pt>
              </c:numCache>
            </c:numRef>
          </c:val>
          <c:extLst>
            <c:ext xmlns:c16="http://schemas.microsoft.com/office/drawing/2014/chart" uri="{C3380CC4-5D6E-409C-BE32-E72D297353CC}">
              <c16:uniqueId val="{00000000-1998-4403-9AEC-EA0C144621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1998-4403-9AEC-EA0C1446213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5987</c:v>
                </c:pt>
                <c:pt idx="1">
                  <c:v>6078</c:v>
                </c:pt>
                <c:pt idx="2">
                  <c:v>6340</c:v>
                </c:pt>
                <c:pt idx="3">
                  <c:v>6504</c:v>
                </c:pt>
                <c:pt idx="4">
                  <c:v>6760</c:v>
                </c:pt>
              </c:numCache>
            </c:numRef>
          </c:val>
          <c:extLst>
            <c:ext xmlns:c16="http://schemas.microsoft.com/office/drawing/2014/chart" uri="{C3380CC4-5D6E-409C-BE32-E72D297353CC}">
              <c16:uniqueId val="{00000000-7D17-4131-8804-3671E27183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7D17-4131-8804-3671E27183C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26998</c:v>
                </c:pt>
                <c:pt idx="1">
                  <c:v>28564</c:v>
                </c:pt>
                <c:pt idx="2">
                  <c:v>30081</c:v>
                </c:pt>
                <c:pt idx="3">
                  <c:v>30662</c:v>
                </c:pt>
                <c:pt idx="4">
                  <c:v>31364</c:v>
                </c:pt>
              </c:numCache>
            </c:numRef>
          </c:val>
          <c:extLst>
            <c:ext xmlns:c16="http://schemas.microsoft.com/office/drawing/2014/chart" uri="{C3380CC4-5D6E-409C-BE32-E72D297353CC}">
              <c16:uniqueId val="{00000000-F517-48F2-ABAC-EE12BCCB5B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F517-48F2-ABAC-EE12BCCB5B0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16.8</c:v>
                </c:pt>
                <c:pt idx="1">
                  <c:v>12.5</c:v>
                </c:pt>
                <c:pt idx="2">
                  <c:v>11.6</c:v>
                </c:pt>
                <c:pt idx="3">
                  <c:v>11.9</c:v>
                </c:pt>
                <c:pt idx="4">
                  <c:v>14.2</c:v>
                </c:pt>
              </c:numCache>
            </c:numRef>
          </c:val>
          <c:extLst>
            <c:ext xmlns:c16="http://schemas.microsoft.com/office/drawing/2014/chart" uri="{C3380CC4-5D6E-409C-BE32-E72D297353CC}">
              <c16:uniqueId val="{00000000-02BA-4DFE-8959-1046F8EA45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02BA-4DFE-8959-1046F8EA451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77.3</c:v>
                </c:pt>
                <c:pt idx="1">
                  <c:v>81.599999999999994</c:v>
                </c:pt>
                <c:pt idx="2">
                  <c:v>83.1</c:v>
                </c:pt>
                <c:pt idx="3">
                  <c:v>83.9</c:v>
                </c:pt>
                <c:pt idx="4">
                  <c:v>84.1</c:v>
                </c:pt>
              </c:numCache>
            </c:numRef>
          </c:val>
          <c:extLst>
            <c:ext xmlns:c16="http://schemas.microsoft.com/office/drawing/2014/chart" uri="{C3380CC4-5D6E-409C-BE32-E72D297353CC}">
              <c16:uniqueId val="{00000000-0B43-42E2-B336-369F019C061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0B43-42E2-B336-369F019C061D}"/>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c:v>
                </c:pt>
                <c:pt idx="1">
                  <c:v>102.6</c:v>
                </c:pt>
                <c:pt idx="2">
                  <c:v>100.2</c:v>
                </c:pt>
                <c:pt idx="3">
                  <c:v>99.3</c:v>
                </c:pt>
                <c:pt idx="4">
                  <c:v>98.2</c:v>
                </c:pt>
              </c:numCache>
            </c:numRef>
          </c:val>
          <c:extLst>
            <c:ext xmlns:c16="http://schemas.microsoft.com/office/drawing/2014/chart" uri="{C3380CC4-5D6E-409C-BE32-E72D297353CC}">
              <c16:uniqueId val="{00000000-9639-4D51-9716-09FE0E4862D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639-4D51-9716-09FE0E4862D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48.4</c:v>
                </c:pt>
                <c:pt idx="1">
                  <c:v>49.4</c:v>
                </c:pt>
                <c:pt idx="2">
                  <c:v>49.2</c:v>
                </c:pt>
                <c:pt idx="3">
                  <c:v>51</c:v>
                </c:pt>
                <c:pt idx="4">
                  <c:v>52.3</c:v>
                </c:pt>
              </c:numCache>
            </c:numRef>
          </c:val>
          <c:extLst>
            <c:ext xmlns:c16="http://schemas.microsoft.com/office/drawing/2014/chart" uri="{C3380CC4-5D6E-409C-BE32-E72D297353CC}">
              <c16:uniqueId val="{00000000-3025-4E58-9D43-A4D5850AFE0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3025-4E58-9D43-A4D5850AFE0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81.099999999999994</c:v>
                </c:pt>
                <c:pt idx="1">
                  <c:v>79.3</c:v>
                </c:pt>
                <c:pt idx="2">
                  <c:v>81.8</c:v>
                </c:pt>
                <c:pt idx="3">
                  <c:v>83.8</c:v>
                </c:pt>
                <c:pt idx="4">
                  <c:v>81.599999999999994</c:v>
                </c:pt>
              </c:numCache>
            </c:numRef>
          </c:val>
          <c:extLst>
            <c:ext xmlns:c16="http://schemas.microsoft.com/office/drawing/2014/chart" uri="{C3380CC4-5D6E-409C-BE32-E72D297353CC}">
              <c16:uniqueId val="{00000000-5E3B-4E58-995B-587347CE1E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5E3B-4E58-995B-587347CE1EE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35492925</c:v>
                </c:pt>
                <c:pt idx="1">
                  <c:v>37363602</c:v>
                </c:pt>
                <c:pt idx="2">
                  <c:v>39312591</c:v>
                </c:pt>
                <c:pt idx="3">
                  <c:v>38922114</c:v>
                </c:pt>
                <c:pt idx="4">
                  <c:v>38959909</c:v>
                </c:pt>
              </c:numCache>
            </c:numRef>
          </c:val>
          <c:extLst>
            <c:ext xmlns:c16="http://schemas.microsoft.com/office/drawing/2014/chart" uri="{C3380CC4-5D6E-409C-BE32-E72D297353CC}">
              <c16:uniqueId val="{00000000-47C2-48EA-A2C7-5F3A17FEB5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47C2-48EA-A2C7-5F3A17FEB5F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11.7</c:v>
                </c:pt>
                <c:pt idx="1">
                  <c:v>10.6</c:v>
                </c:pt>
                <c:pt idx="2">
                  <c:v>9.9</c:v>
                </c:pt>
                <c:pt idx="3">
                  <c:v>9.8000000000000007</c:v>
                </c:pt>
                <c:pt idx="4">
                  <c:v>9.3000000000000007</c:v>
                </c:pt>
              </c:numCache>
            </c:numRef>
          </c:val>
          <c:extLst>
            <c:ext xmlns:c16="http://schemas.microsoft.com/office/drawing/2014/chart" uri="{C3380CC4-5D6E-409C-BE32-E72D297353CC}">
              <c16:uniqueId val="{00000000-BE45-4144-BD9D-7A7139B8D59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BE45-4144-BD9D-7A7139B8D59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88.9</c:v>
                </c:pt>
                <c:pt idx="1">
                  <c:v>83.9</c:v>
                </c:pt>
                <c:pt idx="2">
                  <c:v>82</c:v>
                </c:pt>
                <c:pt idx="3">
                  <c:v>80.2</c:v>
                </c:pt>
                <c:pt idx="4">
                  <c:v>81.7</c:v>
                </c:pt>
              </c:numCache>
            </c:numRef>
          </c:val>
          <c:extLst>
            <c:ext xmlns:c16="http://schemas.microsoft.com/office/drawing/2014/chart" uri="{C3380CC4-5D6E-409C-BE32-E72D297353CC}">
              <c16:uniqueId val="{00000000-659F-4397-AF3C-FD97860DB9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659F-4397-AF3C-FD97860DB9E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85" zoomScaleNormal="85"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宮崎県日南市　日南市立中部病院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88</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9</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データ!AC6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88</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53585</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7377</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88</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88</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174</v>
      </c>
      <c r="NN18" s="106"/>
      <c r="NO18" s="101" t="s">
        <v>38</v>
      </c>
      <c r="NP18" s="102"/>
      <c r="NQ18" s="102"/>
      <c r="NR18" s="105" t="s">
        <v>174</v>
      </c>
      <c r="NS18" s="106"/>
      <c r="NT18" s="101" t="s">
        <v>38</v>
      </c>
      <c r="NU18" s="102"/>
      <c r="NV18" s="102"/>
      <c r="NW18" s="105" t="s">
        <v>174</v>
      </c>
      <c r="NX18" s="106"/>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42</v>
      </c>
      <c r="NK20" s="99"/>
      <c r="NL20" s="99"/>
      <c r="NM20" s="99"/>
      <c r="NN20" s="99"/>
      <c r="NO20" s="99"/>
      <c r="NP20" s="99"/>
      <c r="NQ20" s="99"/>
      <c r="NR20" s="99"/>
      <c r="NS20" s="99"/>
      <c r="NT20" s="99"/>
      <c r="NU20" s="99"/>
      <c r="NV20" s="99"/>
      <c r="NW20" s="99"/>
      <c r="NX20" s="99"/>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175</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92" t="s">
        <v>56</v>
      </c>
      <c r="H33" s="92"/>
      <c r="I33" s="92"/>
      <c r="J33" s="92"/>
      <c r="K33" s="92"/>
      <c r="L33" s="92"/>
      <c r="M33" s="92"/>
      <c r="N33" s="92"/>
      <c r="O33" s="92"/>
      <c r="P33" s="87">
        <f>データ!AH7</f>
        <v>103</v>
      </c>
      <c r="Q33" s="88"/>
      <c r="R33" s="88"/>
      <c r="S33" s="88"/>
      <c r="T33" s="88"/>
      <c r="U33" s="88"/>
      <c r="V33" s="88"/>
      <c r="W33" s="88"/>
      <c r="X33" s="88"/>
      <c r="Y33" s="88"/>
      <c r="Z33" s="88"/>
      <c r="AA33" s="88"/>
      <c r="AB33" s="88"/>
      <c r="AC33" s="88"/>
      <c r="AD33" s="89"/>
      <c r="AE33" s="87">
        <f>データ!AI7</f>
        <v>102.6</v>
      </c>
      <c r="AF33" s="88"/>
      <c r="AG33" s="88"/>
      <c r="AH33" s="88"/>
      <c r="AI33" s="88"/>
      <c r="AJ33" s="88"/>
      <c r="AK33" s="88"/>
      <c r="AL33" s="88"/>
      <c r="AM33" s="88"/>
      <c r="AN33" s="88"/>
      <c r="AO33" s="88"/>
      <c r="AP33" s="88"/>
      <c r="AQ33" s="88"/>
      <c r="AR33" s="88"/>
      <c r="AS33" s="89"/>
      <c r="AT33" s="87">
        <f>データ!AJ7</f>
        <v>100.2</v>
      </c>
      <c r="AU33" s="88"/>
      <c r="AV33" s="88"/>
      <c r="AW33" s="88"/>
      <c r="AX33" s="88"/>
      <c r="AY33" s="88"/>
      <c r="AZ33" s="88"/>
      <c r="BA33" s="88"/>
      <c r="BB33" s="88"/>
      <c r="BC33" s="88"/>
      <c r="BD33" s="88"/>
      <c r="BE33" s="88"/>
      <c r="BF33" s="88"/>
      <c r="BG33" s="88"/>
      <c r="BH33" s="89"/>
      <c r="BI33" s="87">
        <f>データ!AK7</f>
        <v>99.3</v>
      </c>
      <c r="BJ33" s="88"/>
      <c r="BK33" s="88"/>
      <c r="BL33" s="88"/>
      <c r="BM33" s="88"/>
      <c r="BN33" s="88"/>
      <c r="BO33" s="88"/>
      <c r="BP33" s="88"/>
      <c r="BQ33" s="88"/>
      <c r="BR33" s="88"/>
      <c r="BS33" s="88"/>
      <c r="BT33" s="88"/>
      <c r="BU33" s="88"/>
      <c r="BV33" s="88"/>
      <c r="BW33" s="89"/>
      <c r="BX33" s="87">
        <f>データ!AL7</f>
        <v>98.2</v>
      </c>
      <c r="BY33" s="88"/>
      <c r="BZ33" s="88"/>
      <c r="CA33" s="88"/>
      <c r="CB33" s="88"/>
      <c r="CC33" s="88"/>
      <c r="CD33" s="88"/>
      <c r="CE33" s="88"/>
      <c r="CF33" s="88"/>
      <c r="CG33" s="88"/>
      <c r="CH33" s="88"/>
      <c r="CI33" s="88"/>
      <c r="CJ33" s="88"/>
      <c r="CK33" s="88"/>
      <c r="CL33" s="89"/>
      <c r="CO33" s="5"/>
      <c r="CP33" s="5"/>
      <c r="CQ33" s="5"/>
      <c r="CR33" s="5"/>
      <c r="CS33" s="5"/>
      <c r="CT33" s="5"/>
      <c r="CU33" s="92" t="s">
        <v>56</v>
      </c>
      <c r="CV33" s="92"/>
      <c r="CW33" s="92"/>
      <c r="CX33" s="92"/>
      <c r="CY33" s="92"/>
      <c r="CZ33" s="92"/>
      <c r="DA33" s="92"/>
      <c r="DB33" s="92"/>
      <c r="DC33" s="92"/>
      <c r="DD33" s="87">
        <f>データ!AS7</f>
        <v>77.3</v>
      </c>
      <c r="DE33" s="88"/>
      <c r="DF33" s="88"/>
      <c r="DG33" s="88"/>
      <c r="DH33" s="88"/>
      <c r="DI33" s="88"/>
      <c r="DJ33" s="88"/>
      <c r="DK33" s="88"/>
      <c r="DL33" s="88"/>
      <c r="DM33" s="88"/>
      <c r="DN33" s="88"/>
      <c r="DO33" s="88"/>
      <c r="DP33" s="88"/>
      <c r="DQ33" s="88"/>
      <c r="DR33" s="89"/>
      <c r="DS33" s="87">
        <f>データ!AT7</f>
        <v>81.599999999999994</v>
      </c>
      <c r="DT33" s="88"/>
      <c r="DU33" s="88"/>
      <c r="DV33" s="88"/>
      <c r="DW33" s="88"/>
      <c r="DX33" s="88"/>
      <c r="DY33" s="88"/>
      <c r="DZ33" s="88"/>
      <c r="EA33" s="88"/>
      <c r="EB33" s="88"/>
      <c r="EC33" s="88"/>
      <c r="ED33" s="88"/>
      <c r="EE33" s="88"/>
      <c r="EF33" s="88"/>
      <c r="EG33" s="89"/>
      <c r="EH33" s="87">
        <f>データ!AU7</f>
        <v>83.1</v>
      </c>
      <c r="EI33" s="88"/>
      <c r="EJ33" s="88"/>
      <c r="EK33" s="88"/>
      <c r="EL33" s="88"/>
      <c r="EM33" s="88"/>
      <c r="EN33" s="88"/>
      <c r="EO33" s="88"/>
      <c r="EP33" s="88"/>
      <c r="EQ33" s="88"/>
      <c r="ER33" s="88"/>
      <c r="ES33" s="88"/>
      <c r="ET33" s="88"/>
      <c r="EU33" s="88"/>
      <c r="EV33" s="89"/>
      <c r="EW33" s="87">
        <f>データ!AV7</f>
        <v>83.9</v>
      </c>
      <c r="EX33" s="88"/>
      <c r="EY33" s="88"/>
      <c r="EZ33" s="88"/>
      <c r="FA33" s="88"/>
      <c r="FB33" s="88"/>
      <c r="FC33" s="88"/>
      <c r="FD33" s="88"/>
      <c r="FE33" s="88"/>
      <c r="FF33" s="88"/>
      <c r="FG33" s="88"/>
      <c r="FH33" s="88"/>
      <c r="FI33" s="88"/>
      <c r="FJ33" s="88"/>
      <c r="FK33" s="89"/>
      <c r="FL33" s="87">
        <f>データ!AW7</f>
        <v>84.1</v>
      </c>
      <c r="FM33" s="88"/>
      <c r="FN33" s="88"/>
      <c r="FO33" s="88"/>
      <c r="FP33" s="88"/>
      <c r="FQ33" s="88"/>
      <c r="FR33" s="88"/>
      <c r="FS33" s="88"/>
      <c r="FT33" s="88"/>
      <c r="FU33" s="88"/>
      <c r="FV33" s="88"/>
      <c r="FW33" s="88"/>
      <c r="FX33" s="88"/>
      <c r="FY33" s="88"/>
      <c r="FZ33" s="89"/>
      <c r="GA33" s="5"/>
      <c r="GB33" s="5"/>
      <c r="GC33" s="5"/>
      <c r="GD33" s="5"/>
      <c r="GE33" s="5"/>
      <c r="GF33" s="5"/>
      <c r="GG33" s="5"/>
      <c r="GH33" s="5"/>
      <c r="GI33" s="92" t="s">
        <v>56</v>
      </c>
      <c r="GJ33" s="92"/>
      <c r="GK33" s="92"/>
      <c r="GL33" s="92"/>
      <c r="GM33" s="92"/>
      <c r="GN33" s="92"/>
      <c r="GO33" s="92"/>
      <c r="GP33" s="92"/>
      <c r="GQ33" s="92"/>
      <c r="GR33" s="87">
        <f>データ!BD7</f>
        <v>16.8</v>
      </c>
      <c r="GS33" s="88"/>
      <c r="GT33" s="88"/>
      <c r="GU33" s="88"/>
      <c r="GV33" s="88"/>
      <c r="GW33" s="88"/>
      <c r="GX33" s="88"/>
      <c r="GY33" s="88"/>
      <c r="GZ33" s="88"/>
      <c r="HA33" s="88"/>
      <c r="HB33" s="88"/>
      <c r="HC33" s="88"/>
      <c r="HD33" s="88"/>
      <c r="HE33" s="88"/>
      <c r="HF33" s="89"/>
      <c r="HG33" s="87">
        <f>データ!BE7</f>
        <v>12.5</v>
      </c>
      <c r="HH33" s="88"/>
      <c r="HI33" s="88"/>
      <c r="HJ33" s="88"/>
      <c r="HK33" s="88"/>
      <c r="HL33" s="88"/>
      <c r="HM33" s="88"/>
      <c r="HN33" s="88"/>
      <c r="HO33" s="88"/>
      <c r="HP33" s="88"/>
      <c r="HQ33" s="88"/>
      <c r="HR33" s="88"/>
      <c r="HS33" s="88"/>
      <c r="HT33" s="88"/>
      <c r="HU33" s="89"/>
      <c r="HV33" s="87">
        <f>データ!BF7</f>
        <v>11.6</v>
      </c>
      <c r="HW33" s="88"/>
      <c r="HX33" s="88"/>
      <c r="HY33" s="88"/>
      <c r="HZ33" s="88"/>
      <c r="IA33" s="88"/>
      <c r="IB33" s="88"/>
      <c r="IC33" s="88"/>
      <c r="ID33" s="88"/>
      <c r="IE33" s="88"/>
      <c r="IF33" s="88"/>
      <c r="IG33" s="88"/>
      <c r="IH33" s="88"/>
      <c r="II33" s="88"/>
      <c r="IJ33" s="89"/>
      <c r="IK33" s="87">
        <f>データ!BG7</f>
        <v>11.9</v>
      </c>
      <c r="IL33" s="88"/>
      <c r="IM33" s="88"/>
      <c r="IN33" s="88"/>
      <c r="IO33" s="88"/>
      <c r="IP33" s="88"/>
      <c r="IQ33" s="88"/>
      <c r="IR33" s="88"/>
      <c r="IS33" s="88"/>
      <c r="IT33" s="88"/>
      <c r="IU33" s="88"/>
      <c r="IV33" s="88"/>
      <c r="IW33" s="88"/>
      <c r="IX33" s="88"/>
      <c r="IY33" s="89"/>
      <c r="IZ33" s="87">
        <f>データ!BH7</f>
        <v>14.2</v>
      </c>
      <c r="JA33" s="88"/>
      <c r="JB33" s="88"/>
      <c r="JC33" s="88"/>
      <c r="JD33" s="88"/>
      <c r="JE33" s="88"/>
      <c r="JF33" s="88"/>
      <c r="JG33" s="88"/>
      <c r="JH33" s="88"/>
      <c r="JI33" s="88"/>
      <c r="JJ33" s="88"/>
      <c r="JK33" s="88"/>
      <c r="JL33" s="88"/>
      <c r="JM33" s="88"/>
      <c r="JN33" s="89"/>
      <c r="JO33" s="5"/>
      <c r="JP33" s="5"/>
      <c r="JQ33" s="5"/>
      <c r="JR33" s="5"/>
      <c r="JS33" s="5"/>
      <c r="JT33" s="5"/>
      <c r="JU33" s="5"/>
      <c r="JV33" s="5"/>
      <c r="JW33" s="92" t="s">
        <v>56</v>
      </c>
      <c r="JX33" s="92"/>
      <c r="JY33" s="92"/>
      <c r="JZ33" s="92"/>
      <c r="KA33" s="92"/>
      <c r="KB33" s="92"/>
      <c r="KC33" s="92"/>
      <c r="KD33" s="92"/>
      <c r="KE33" s="92"/>
      <c r="KF33" s="87">
        <f>データ!BO7</f>
        <v>62.5</v>
      </c>
      <c r="KG33" s="88"/>
      <c r="KH33" s="88"/>
      <c r="KI33" s="88"/>
      <c r="KJ33" s="88"/>
      <c r="KK33" s="88"/>
      <c r="KL33" s="88"/>
      <c r="KM33" s="88"/>
      <c r="KN33" s="88"/>
      <c r="KO33" s="88"/>
      <c r="KP33" s="88"/>
      <c r="KQ33" s="88"/>
      <c r="KR33" s="88"/>
      <c r="KS33" s="88"/>
      <c r="KT33" s="89"/>
      <c r="KU33" s="87">
        <f>データ!BP7</f>
        <v>68.400000000000006</v>
      </c>
      <c r="KV33" s="88"/>
      <c r="KW33" s="88"/>
      <c r="KX33" s="88"/>
      <c r="KY33" s="88"/>
      <c r="KZ33" s="88"/>
      <c r="LA33" s="88"/>
      <c r="LB33" s="88"/>
      <c r="LC33" s="88"/>
      <c r="LD33" s="88"/>
      <c r="LE33" s="88"/>
      <c r="LF33" s="88"/>
      <c r="LG33" s="88"/>
      <c r="LH33" s="88"/>
      <c r="LI33" s="89"/>
      <c r="LJ33" s="87">
        <f>データ!BQ7</f>
        <v>68.8</v>
      </c>
      <c r="LK33" s="88"/>
      <c r="LL33" s="88"/>
      <c r="LM33" s="88"/>
      <c r="LN33" s="88"/>
      <c r="LO33" s="88"/>
      <c r="LP33" s="88"/>
      <c r="LQ33" s="88"/>
      <c r="LR33" s="88"/>
      <c r="LS33" s="88"/>
      <c r="LT33" s="88"/>
      <c r="LU33" s="88"/>
      <c r="LV33" s="88"/>
      <c r="LW33" s="88"/>
      <c r="LX33" s="89"/>
      <c r="LY33" s="87">
        <f>データ!BR7</f>
        <v>71.5</v>
      </c>
      <c r="LZ33" s="88"/>
      <c r="MA33" s="88"/>
      <c r="MB33" s="88"/>
      <c r="MC33" s="88"/>
      <c r="MD33" s="88"/>
      <c r="ME33" s="88"/>
      <c r="MF33" s="88"/>
      <c r="MG33" s="88"/>
      <c r="MH33" s="88"/>
      <c r="MI33" s="88"/>
      <c r="MJ33" s="88"/>
      <c r="MK33" s="88"/>
      <c r="ML33" s="88"/>
      <c r="MM33" s="89"/>
      <c r="MN33" s="87">
        <f>データ!BS7</f>
        <v>69.3</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92" t="s">
        <v>58</v>
      </c>
      <c r="H34" s="92"/>
      <c r="I34" s="92"/>
      <c r="J34" s="92"/>
      <c r="K34" s="92"/>
      <c r="L34" s="92"/>
      <c r="M34" s="92"/>
      <c r="N34" s="92"/>
      <c r="O34" s="92"/>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2" t="s">
        <v>58</v>
      </c>
      <c r="CV34" s="92"/>
      <c r="CW34" s="92"/>
      <c r="CX34" s="92"/>
      <c r="CY34" s="92"/>
      <c r="CZ34" s="92"/>
      <c r="DA34" s="92"/>
      <c r="DB34" s="92"/>
      <c r="DC34" s="92"/>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92" t="s">
        <v>58</v>
      </c>
      <c r="GJ34" s="92"/>
      <c r="GK34" s="92"/>
      <c r="GL34" s="92"/>
      <c r="GM34" s="92"/>
      <c r="GN34" s="92"/>
      <c r="GO34" s="92"/>
      <c r="GP34" s="92"/>
      <c r="GQ34" s="92"/>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92" t="s">
        <v>58</v>
      </c>
      <c r="JX34" s="92"/>
      <c r="JY34" s="92"/>
      <c r="JZ34" s="92"/>
      <c r="KA34" s="92"/>
      <c r="KB34" s="92"/>
      <c r="KC34" s="92"/>
      <c r="KD34" s="92"/>
      <c r="KE34" s="92"/>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178</v>
      </c>
      <c r="NK39" s="160"/>
      <c r="NL39" s="160"/>
      <c r="NM39" s="160"/>
      <c r="NN39" s="160"/>
      <c r="NO39" s="160"/>
      <c r="NP39" s="160"/>
      <c r="NQ39" s="160"/>
      <c r="NR39" s="160"/>
      <c r="NS39" s="160"/>
      <c r="NT39" s="160"/>
      <c r="NU39" s="160"/>
      <c r="NV39" s="160"/>
      <c r="NW39" s="160"/>
      <c r="NX39" s="161"/>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176</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56</v>
      </c>
      <c r="H55" s="92"/>
      <c r="I55" s="92"/>
      <c r="J55" s="92"/>
      <c r="K55" s="92"/>
      <c r="L55" s="92"/>
      <c r="M55" s="92"/>
      <c r="N55" s="92"/>
      <c r="O55" s="92"/>
      <c r="P55" s="93">
        <f>データ!BZ7</f>
        <v>26998</v>
      </c>
      <c r="Q55" s="94"/>
      <c r="R55" s="94"/>
      <c r="S55" s="94"/>
      <c r="T55" s="94"/>
      <c r="U55" s="94"/>
      <c r="V55" s="94"/>
      <c r="W55" s="94"/>
      <c r="X55" s="94"/>
      <c r="Y55" s="94"/>
      <c r="Z55" s="94"/>
      <c r="AA55" s="94"/>
      <c r="AB55" s="94"/>
      <c r="AC55" s="94"/>
      <c r="AD55" s="95"/>
      <c r="AE55" s="93">
        <f>データ!CA7</f>
        <v>28564</v>
      </c>
      <c r="AF55" s="94"/>
      <c r="AG55" s="94"/>
      <c r="AH55" s="94"/>
      <c r="AI55" s="94"/>
      <c r="AJ55" s="94"/>
      <c r="AK55" s="94"/>
      <c r="AL55" s="94"/>
      <c r="AM55" s="94"/>
      <c r="AN55" s="94"/>
      <c r="AO55" s="94"/>
      <c r="AP55" s="94"/>
      <c r="AQ55" s="94"/>
      <c r="AR55" s="94"/>
      <c r="AS55" s="95"/>
      <c r="AT55" s="93">
        <f>データ!CB7</f>
        <v>30081</v>
      </c>
      <c r="AU55" s="94"/>
      <c r="AV55" s="94"/>
      <c r="AW55" s="94"/>
      <c r="AX55" s="94"/>
      <c r="AY55" s="94"/>
      <c r="AZ55" s="94"/>
      <c r="BA55" s="94"/>
      <c r="BB55" s="94"/>
      <c r="BC55" s="94"/>
      <c r="BD55" s="94"/>
      <c r="BE55" s="94"/>
      <c r="BF55" s="94"/>
      <c r="BG55" s="94"/>
      <c r="BH55" s="95"/>
      <c r="BI55" s="93">
        <f>データ!CC7</f>
        <v>30662</v>
      </c>
      <c r="BJ55" s="94"/>
      <c r="BK55" s="94"/>
      <c r="BL55" s="94"/>
      <c r="BM55" s="94"/>
      <c r="BN55" s="94"/>
      <c r="BO55" s="94"/>
      <c r="BP55" s="94"/>
      <c r="BQ55" s="94"/>
      <c r="BR55" s="94"/>
      <c r="BS55" s="94"/>
      <c r="BT55" s="94"/>
      <c r="BU55" s="94"/>
      <c r="BV55" s="94"/>
      <c r="BW55" s="95"/>
      <c r="BX55" s="93">
        <f>データ!CD7</f>
        <v>31364</v>
      </c>
      <c r="BY55" s="94"/>
      <c r="BZ55" s="94"/>
      <c r="CA55" s="94"/>
      <c r="CB55" s="94"/>
      <c r="CC55" s="94"/>
      <c r="CD55" s="94"/>
      <c r="CE55" s="94"/>
      <c r="CF55" s="94"/>
      <c r="CG55" s="94"/>
      <c r="CH55" s="94"/>
      <c r="CI55" s="94"/>
      <c r="CJ55" s="94"/>
      <c r="CK55" s="94"/>
      <c r="CL55" s="95"/>
      <c r="CO55" s="5"/>
      <c r="CP55" s="5"/>
      <c r="CQ55" s="5"/>
      <c r="CR55" s="5"/>
      <c r="CS55" s="5"/>
      <c r="CT55" s="5"/>
      <c r="CU55" s="92" t="s">
        <v>56</v>
      </c>
      <c r="CV55" s="92"/>
      <c r="CW55" s="92"/>
      <c r="CX55" s="92"/>
      <c r="CY55" s="92"/>
      <c r="CZ55" s="92"/>
      <c r="DA55" s="92"/>
      <c r="DB55" s="92"/>
      <c r="DC55" s="92"/>
      <c r="DD55" s="93">
        <f>データ!CK7</f>
        <v>5987</v>
      </c>
      <c r="DE55" s="94"/>
      <c r="DF55" s="94"/>
      <c r="DG55" s="94"/>
      <c r="DH55" s="94"/>
      <c r="DI55" s="94"/>
      <c r="DJ55" s="94"/>
      <c r="DK55" s="94"/>
      <c r="DL55" s="94"/>
      <c r="DM55" s="94"/>
      <c r="DN55" s="94"/>
      <c r="DO55" s="94"/>
      <c r="DP55" s="94"/>
      <c r="DQ55" s="94"/>
      <c r="DR55" s="95"/>
      <c r="DS55" s="93">
        <f>データ!CL7</f>
        <v>6078</v>
      </c>
      <c r="DT55" s="94"/>
      <c r="DU55" s="94"/>
      <c r="DV55" s="94"/>
      <c r="DW55" s="94"/>
      <c r="DX55" s="94"/>
      <c r="DY55" s="94"/>
      <c r="DZ55" s="94"/>
      <c r="EA55" s="94"/>
      <c r="EB55" s="94"/>
      <c r="EC55" s="94"/>
      <c r="ED55" s="94"/>
      <c r="EE55" s="94"/>
      <c r="EF55" s="94"/>
      <c r="EG55" s="95"/>
      <c r="EH55" s="93">
        <f>データ!CM7</f>
        <v>6340</v>
      </c>
      <c r="EI55" s="94"/>
      <c r="EJ55" s="94"/>
      <c r="EK55" s="94"/>
      <c r="EL55" s="94"/>
      <c r="EM55" s="94"/>
      <c r="EN55" s="94"/>
      <c r="EO55" s="94"/>
      <c r="EP55" s="94"/>
      <c r="EQ55" s="94"/>
      <c r="ER55" s="94"/>
      <c r="ES55" s="94"/>
      <c r="ET55" s="94"/>
      <c r="EU55" s="94"/>
      <c r="EV55" s="95"/>
      <c r="EW55" s="93">
        <f>データ!CN7</f>
        <v>6504</v>
      </c>
      <c r="EX55" s="94"/>
      <c r="EY55" s="94"/>
      <c r="EZ55" s="94"/>
      <c r="FA55" s="94"/>
      <c r="FB55" s="94"/>
      <c r="FC55" s="94"/>
      <c r="FD55" s="94"/>
      <c r="FE55" s="94"/>
      <c r="FF55" s="94"/>
      <c r="FG55" s="94"/>
      <c r="FH55" s="94"/>
      <c r="FI55" s="94"/>
      <c r="FJ55" s="94"/>
      <c r="FK55" s="95"/>
      <c r="FL55" s="93">
        <f>データ!CO7</f>
        <v>6760</v>
      </c>
      <c r="FM55" s="94"/>
      <c r="FN55" s="94"/>
      <c r="FO55" s="94"/>
      <c r="FP55" s="94"/>
      <c r="FQ55" s="94"/>
      <c r="FR55" s="94"/>
      <c r="FS55" s="94"/>
      <c r="FT55" s="94"/>
      <c r="FU55" s="94"/>
      <c r="FV55" s="94"/>
      <c r="FW55" s="94"/>
      <c r="FX55" s="94"/>
      <c r="FY55" s="94"/>
      <c r="FZ55" s="95"/>
      <c r="GA55" s="5"/>
      <c r="GB55" s="5"/>
      <c r="GC55" s="5"/>
      <c r="GD55" s="5"/>
      <c r="GE55" s="5"/>
      <c r="GF55" s="5"/>
      <c r="GG55" s="5"/>
      <c r="GH55" s="5"/>
      <c r="GI55" s="92" t="s">
        <v>56</v>
      </c>
      <c r="GJ55" s="92"/>
      <c r="GK55" s="92"/>
      <c r="GL55" s="92"/>
      <c r="GM55" s="92"/>
      <c r="GN55" s="92"/>
      <c r="GO55" s="92"/>
      <c r="GP55" s="92"/>
      <c r="GQ55" s="92"/>
      <c r="GR55" s="87">
        <f>データ!CV7</f>
        <v>88.9</v>
      </c>
      <c r="GS55" s="88"/>
      <c r="GT55" s="88"/>
      <c r="GU55" s="88"/>
      <c r="GV55" s="88"/>
      <c r="GW55" s="88"/>
      <c r="GX55" s="88"/>
      <c r="GY55" s="88"/>
      <c r="GZ55" s="88"/>
      <c r="HA55" s="88"/>
      <c r="HB55" s="88"/>
      <c r="HC55" s="88"/>
      <c r="HD55" s="88"/>
      <c r="HE55" s="88"/>
      <c r="HF55" s="89"/>
      <c r="HG55" s="87">
        <f>データ!CW7</f>
        <v>83.9</v>
      </c>
      <c r="HH55" s="88"/>
      <c r="HI55" s="88"/>
      <c r="HJ55" s="88"/>
      <c r="HK55" s="88"/>
      <c r="HL55" s="88"/>
      <c r="HM55" s="88"/>
      <c r="HN55" s="88"/>
      <c r="HO55" s="88"/>
      <c r="HP55" s="88"/>
      <c r="HQ55" s="88"/>
      <c r="HR55" s="88"/>
      <c r="HS55" s="88"/>
      <c r="HT55" s="88"/>
      <c r="HU55" s="89"/>
      <c r="HV55" s="87">
        <f>データ!CX7</f>
        <v>82</v>
      </c>
      <c r="HW55" s="88"/>
      <c r="HX55" s="88"/>
      <c r="HY55" s="88"/>
      <c r="HZ55" s="88"/>
      <c r="IA55" s="88"/>
      <c r="IB55" s="88"/>
      <c r="IC55" s="88"/>
      <c r="ID55" s="88"/>
      <c r="IE55" s="88"/>
      <c r="IF55" s="88"/>
      <c r="IG55" s="88"/>
      <c r="IH55" s="88"/>
      <c r="II55" s="88"/>
      <c r="IJ55" s="89"/>
      <c r="IK55" s="87">
        <f>データ!CY7</f>
        <v>80.2</v>
      </c>
      <c r="IL55" s="88"/>
      <c r="IM55" s="88"/>
      <c r="IN55" s="88"/>
      <c r="IO55" s="88"/>
      <c r="IP55" s="88"/>
      <c r="IQ55" s="88"/>
      <c r="IR55" s="88"/>
      <c r="IS55" s="88"/>
      <c r="IT55" s="88"/>
      <c r="IU55" s="88"/>
      <c r="IV55" s="88"/>
      <c r="IW55" s="88"/>
      <c r="IX55" s="88"/>
      <c r="IY55" s="89"/>
      <c r="IZ55" s="87">
        <f>データ!CZ7</f>
        <v>81.7</v>
      </c>
      <c r="JA55" s="88"/>
      <c r="JB55" s="88"/>
      <c r="JC55" s="88"/>
      <c r="JD55" s="88"/>
      <c r="JE55" s="88"/>
      <c r="JF55" s="88"/>
      <c r="JG55" s="88"/>
      <c r="JH55" s="88"/>
      <c r="JI55" s="88"/>
      <c r="JJ55" s="88"/>
      <c r="JK55" s="88"/>
      <c r="JL55" s="88"/>
      <c r="JM55" s="88"/>
      <c r="JN55" s="89"/>
      <c r="JO55" s="5"/>
      <c r="JP55" s="5"/>
      <c r="JQ55" s="5"/>
      <c r="JR55" s="5"/>
      <c r="JS55" s="5"/>
      <c r="JT55" s="5"/>
      <c r="JU55" s="5"/>
      <c r="JV55" s="5"/>
      <c r="JW55" s="92" t="s">
        <v>56</v>
      </c>
      <c r="JX55" s="92"/>
      <c r="JY55" s="92"/>
      <c r="JZ55" s="92"/>
      <c r="KA55" s="92"/>
      <c r="KB55" s="92"/>
      <c r="KC55" s="92"/>
      <c r="KD55" s="92"/>
      <c r="KE55" s="92"/>
      <c r="KF55" s="87">
        <f>データ!DG7</f>
        <v>11.7</v>
      </c>
      <c r="KG55" s="88"/>
      <c r="KH55" s="88"/>
      <c r="KI55" s="88"/>
      <c r="KJ55" s="88"/>
      <c r="KK55" s="88"/>
      <c r="KL55" s="88"/>
      <c r="KM55" s="88"/>
      <c r="KN55" s="88"/>
      <c r="KO55" s="88"/>
      <c r="KP55" s="88"/>
      <c r="KQ55" s="88"/>
      <c r="KR55" s="88"/>
      <c r="KS55" s="88"/>
      <c r="KT55" s="89"/>
      <c r="KU55" s="87">
        <f>データ!DH7</f>
        <v>10.6</v>
      </c>
      <c r="KV55" s="88"/>
      <c r="KW55" s="88"/>
      <c r="KX55" s="88"/>
      <c r="KY55" s="88"/>
      <c r="KZ55" s="88"/>
      <c r="LA55" s="88"/>
      <c r="LB55" s="88"/>
      <c r="LC55" s="88"/>
      <c r="LD55" s="88"/>
      <c r="LE55" s="88"/>
      <c r="LF55" s="88"/>
      <c r="LG55" s="88"/>
      <c r="LH55" s="88"/>
      <c r="LI55" s="89"/>
      <c r="LJ55" s="87">
        <f>データ!DI7</f>
        <v>9.9</v>
      </c>
      <c r="LK55" s="88"/>
      <c r="LL55" s="88"/>
      <c r="LM55" s="88"/>
      <c r="LN55" s="88"/>
      <c r="LO55" s="88"/>
      <c r="LP55" s="88"/>
      <c r="LQ55" s="88"/>
      <c r="LR55" s="88"/>
      <c r="LS55" s="88"/>
      <c r="LT55" s="88"/>
      <c r="LU55" s="88"/>
      <c r="LV55" s="88"/>
      <c r="LW55" s="88"/>
      <c r="LX55" s="89"/>
      <c r="LY55" s="87">
        <f>データ!DJ7</f>
        <v>9.8000000000000007</v>
      </c>
      <c r="LZ55" s="88"/>
      <c r="MA55" s="88"/>
      <c r="MB55" s="88"/>
      <c r="MC55" s="88"/>
      <c r="MD55" s="88"/>
      <c r="ME55" s="88"/>
      <c r="MF55" s="88"/>
      <c r="MG55" s="88"/>
      <c r="MH55" s="88"/>
      <c r="MI55" s="88"/>
      <c r="MJ55" s="88"/>
      <c r="MK55" s="88"/>
      <c r="ML55" s="88"/>
      <c r="MM55" s="89"/>
      <c r="MN55" s="87">
        <f>データ!DK7</f>
        <v>9.3000000000000007</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58</v>
      </c>
      <c r="H56" s="92"/>
      <c r="I56" s="92"/>
      <c r="J56" s="92"/>
      <c r="K56" s="92"/>
      <c r="L56" s="92"/>
      <c r="M56" s="92"/>
      <c r="N56" s="92"/>
      <c r="O56" s="92"/>
      <c r="P56" s="93">
        <f>データ!CE7</f>
        <v>23857</v>
      </c>
      <c r="Q56" s="94"/>
      <c r="R56" s="94"/>
      <c r="S56" s="94"/>
      <c r="T56" s="94"/>
      <c r="U56" s="94"/>
      <c r="V56" s="94"/>
      <c r="W56" s="94"/>
      <c r="X56" s="94"/>
      <c r="Y56" s="94"/>
      <c r="Z56" s="94"/>
      <c r="AA56" s="94"/>
      <c r="AB56" s="94"/>
      <c r="AC56" s="94"/>
      <c r="AD56" s="95"/>
      <c r="AE56" s="93">
        <f>データ!CF7</f>
        <v>24371</v>
      </c>
      <c r="AF56" s="94"/>
      <c r="AG56" s="94"/>
      <c r="AH56" s="94"/>
      <c r="AI56" s="94"/>
      <c r="AJ56" s="94"/>
      <c r="AK56" s="94"/>
      <c r="AL56" s="94"/>
      <c r="AM56" s="94"/>
      <c r="AN56" s="94"/>
      <c r="AO56" s="94"/>
      <c r="AP56" s="94"/>
      <c r="AQ56" s="94"/>
      <c r="AR56" s="94"/>
      <c r="AS56" s="95"/>
      <c r="AT56" s="93">
        <f>データ!CG7</f>
        <v>24882</v>
      </c>
      <c r="AU56" s="94"/>
      <c r="AV56" s="94"/>
      <c r="AW56" s="94"/>
      <c r="AX56" s="94"/>
      <c r="AY56" s="94"/>
      <c r="AZ56" s="94"/>
      <c r="BA56" s="94"/>
      <c r="BB56" s="94"/>
      <c r="BC56" s="94"/>
      <c r="BD56" s="94"/>
      <c r="BE56" s="94"/>
      <c r="BF56" s="94"/>
      <c r="BG56" s="94"/>
      <c r="BH56" s="95"/>
      <c r="BI56" s="93">
        <f>データ!CH7</f>
        <v>25249</v>
      </c>
      <c r="BJ56" s="94"/>
      <c r="BK56" s="94"/>
      <c r="BL56" s="94"/>
      <c r="BM56" s="94"/>
      <c r="BN56" s="94"/>
      <c r="BO56" s="94"/>
      <c r="BP56" s="94"/>
      <c r="BQ56" s="94"/>
      <c r="BR56" s="94"/>
      <c r="BS56" s="94"/>
      <c r="BT56" s="94"/>
      <c r="BU56" s="94"/>
      <c r="BV56" s="94"/>
      <c r="BW56" s="95"/>
      <c r="BX56" s="93">
        <f>データ!CI7</f>
        <v>25711</v>
      </c>
      <c r="BY56" s="94"/>
      <c r="BZ56" s="94"/>
      <c r="CA56" s="94"/>
      <c r="CB56" s="94"/>
      <c r="CC56" s="94"/>
      <c r="CD56" s="94"/>
      <c r="CE56" s="94"/>
      <c r="CF56" s="94"/>
      <c r="CG56" s="94"/>
      <c r="CH56" s="94"/>
      <c r="CI56" s="94"/>
      <c r="CJ56" s="94"/>
      <c r="CK56" s="94"/>
      <c r="CL56" s="95"/>
      <c r="CO56" s="5"/>
      <c r="CP56" s="5"/>
      <c r="CQ56" s="5"/>
      <c r="CR56" s="5"/>
      <c r="CS56" s="5"/>
      <c r="CT56" s="5"/>
      <c r="CU56" s="92" t="s">
        <v>58</v>
      </c>
      <c r="CV56" s="92"/>
      <c r="CW56" s="92"/>
      <c r="CX56" s="92"/>
      <c r="CY56" s="92"/>
      <c r="CZ56" s="92"/>
      <c r="DA56" s="92"/>
      <c r="DB56" s="92"/>
      <c r="DC56" s="92"/>
      <c r="DD56" s="93">
        <f>データ!CP7</f>
        <v>8471</v>
      </c>
      <c r="DE56" s="94"/>
      <c r="DF56" s="94"/>
      <c r="DG56" s="94"/>
      <c r="DH56" s="94"/>
      <c r="DI56" s="94"/>
      <c r="DJ56" s="94"/>
      <c r="DK56" s="94"/>
      <c r="DL56" s="94"/>
      <c r="DM56" s="94"/>
      <c r="DN56" s="94"/>
      <c r="DO56" s="94"/>
      <c r="DP56" s="94"/>
      <c r="DQ56" s="94"/>
      <c r="DR56" s="95"/>
      <c r="DS56" s="93">
        <f>データ!CQ7</f>
        <v>8736</v>
      </c>
      <c r="DT56" s="94"/>
      <c r="DU56" s="94"/>
      <c r="DV56" s="94"/>
      <c r="DW56" s="94"/>
      <c r="DX56" s="94"/>
      <c r="DY56" s="94"/>
      <c r="DZ56" s="94"/>
      <c r="EA56" s="94"/>
      <c r="EB56" s="94"/>
      <c r="EC56" s="94"/>
      <c r="ED56" s="94"/>
      <c r="EE56" s="94"/>
      <c r="EF56" s="94"/>
      <c r="EG56" s="95"/>
      <c r="EH56" s="93">
        <f>データ!CR7</f>
        <v>8797</v>
      </c>
      <c r="EI56" s="94"/>
      <c r="EJ56" s="94"/>
      <c r="EK56" s="94"/>
      <c r="EL56" s="94"/>
      <c r="EM56" s="94"/>
      <c r="EN56" s="94"/>
      <c r="EO56" s="94"/>
      <c r="EP56" s="94"/>
      <c r="EQ56" s="94"/>
      <c r="ER56" s="94"/>
      <c r="ES56" s="94"/>
      <c r="ET56" s="94"/>
      <c r="EU56" s="94"/>
      <c r="EV56" s="95"/>
      <c r="EW56" s="93">
        <f>データ!CS7</f>
        <v>8852</v>
      </c>
      <c r="EX56" s="94"/>
      <c r="EY56" s="94"/>
      <c r="EZ56" s="94"/>
      <c r="FA56" s="94"/>
      <c r="FB56" s="94"/>
      <c r="FC56" s="94"/>
      <c r="FD56" s="94"/>
      <c r="FE56" s="94"/>
      <c r="FF56" s="94"/>
      <c r="FG56" s="94"/>
      <c r="FH56" s="94"/>
      <c r="FI56" s="94"/>
      <c r="FJ56" s="94"/>
      <c r="FK56" s="95"/>
      <c r="FL56" s="93">
        <f>データ!CT7</f>
        <v>9060</v>
      </c>
      <c r="FM56" s="94"/>
      <c r="FN56" s="94"/>
      <c r="FO56" s="94"/>
      <c r="FP56" s="94"/>
      <c r="FQ56" s="94"/>
      <c r="FR56" s="94"/>
      <c r="FS56" s="94"/>
      <c r="FT56" s="94"/>
      <c r="FU56" s="94"/>
      <c r="FV56" s="94"/>
      <c r="FW56" s="94"/>
      <c r="FX56" s="94"/>
      <c r="FY56" s="94"/>
      <c r="FZ56" s="95"/>
      <c r="GA56" s="5"/>
      <c r="GB56" s="5"/>
      <c r="GC56" s="5"/>
      <c r="GD56" s="5"/>
      <c r="GE56" s="5"/>
      <c r="GF56" s="5"/>
      <c r="GG56" s="5"/>
      <c r="GH56" s="5"/>
      <c r="GI56" s="92" t="s">
        <v>58</v>
      </c>
      <c r="GJ56" s="92"/>
      <c r="GK56" s="92"/>
      <c r="GL56" s="92"/>
      <c r="GM56" s="92"/>
      <c r="GN56" s="92"/>
      <c r="GO56" s="92"/>
      <c r="GP56" s="92"/>
      <c r="GQ56" s="92"/>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2" t="s">
        <v>58</v>
      </c>
      <c r="JX56" s="92"/>
      <c r="JY56" s="92"/>
      <c r="JZ56" s="92"/>
      <c r="KA56" s="92"/>
      <c r="KB56" s="92"/>
      <c r="KC56" s="92"/>
      <c r="KD56" s="92"/>
      <c r="KE56" s="92"/>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177</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48.4</v>
      </c>
      <c r="V79" s="82"/>
      <c r="W79" s="82"/>
      <c r="X79" s="82"/>
      <c r="Y79" s="82"/>
      <c r="Z79" s="82"/>
      <c r="AA79" s="82"/>
      <c r="AB79" s="82"/>
      <c r="AC79" s="82"/>
      <c r="AD79" s="82"/>
      <c r="AE79" s="82"/>
      <c r="AF79" s="82"/>
      <c r="AG79" s="82"/>
      <c r="AH79" s="82"/>
      <c r="AI79" s="82"/>
      <c r="AJ79" s="82"/>
      <c r="AK79" s="82"/>
      <c r="AL79" s="82"/>
      <c r="AM79" s="82"/>
      <c r="AN79" s="82">
        <f>データ!DS7</f>
        <v>49.4</v>
      </c>
      <c r="AO79" s="82"/>
      <c r="AP79" s="82"/>
      <c r="AQ79" s="82"/>
      <c r="AR79" s="82"/>
      <c r="AS79" s="82"/>
      <c r="AT79" s="82"/>
      <c r="AU79" s="82"/>
      <c r="AV79" s="82"/>
      <c r="AW79" s="82"/>
      <c r="AX79" s="82"/>
      <c r="AY79" s="82"/>
      <c r="AZ79" s="82"/>
      <c r="BA79" s="82"/>
      <c r="BB79" s="82"/>
      <c r="BC79" s="82"/>
      <c r="BD79" s="82"/>
      <c r="BE79" s="82"/>
      <c r="BF79" s="82"/>
      <c r="BG79" s="82">
        <f>データ!DT7</f>
        <v>49.2</v>
      </c>
      <c r="BH79" s="82"/>
      <c r="BI79" s="82"/>
      <c r="BJ79" s="82"/>
      <c r="BK79" s="82"/>
      <c r="BL79" s="82"/>
      <c r="BM79" s="82"/>
      <c r="BN79" s="82"/>
      <c r="BO79" s="82"/>
      <c r="BP79" s="82"/>
      <c r="BQ79" s="82"/>
      <c r="BR79" s="82"/>
      <c r="BS79" s="82"/>
      <c r="BT79" s="82"/>
      <c r="BU79" s="82"/>
      <c r="BV79" s="82"/>
      <c r="BW79" s="82"/>
      <c r="BX79" s="82"/>
      <c r="BY79" s="82"/>
      <c r="BZ79" s="82">
        <f>データ!DU7</f>
        <v>51</v>
      </c>
      <c r="CA79" s="82"/>
      <c r="CB79" s="82"/>
      <c r="CC79" s="82"/>
      <c r="CD79" s="82"/>
      <c r="CE79" s="82"/>
      <c r="CF79" s="82"/>
      <c r="CG79" s="82"/>
      <c r="CH79" s="82"/>
      <c r="CI79" s="82"/>
      <c r="CJ79" s="82"/>
      <c r="CK79" s="82"/>
      <c r="CL79" s="82"/>
      <c r="CM79" s="82"/>
      <c r="CN79" s="82"/>
      <c r="CO79" s="82"/>
      <c r="CP79" s="82"/>
      <c r="CQ79" s="82"/>
      <c r="CR79" s="82"/>
      <c r="CS79" s="82">
        <f>データ!DV7</f>
        <v>52.3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81.099999999999994</v>
      </c>
      <c r="EP79" s="82"/>
      <c r="EQ79" s="82"/>
      <c r="ER79" s="82"/>
      <c r="ES79" s="82"/>
      <c r="ET79" s="82"/>
      <c r="EU79" s="82"/>
      <c r="EV79" s="82"/>
      <c r="EW79" s="82"/>
      <c r="EX79" s="82"/>
      <c r="EY79" s="82"/>
      <c r="EZ79" s="82"/>
      <c r="FA79" s="82"/>
      <c r="FB79" s="82"/>
      <c r="FC79" s="82"/>
      <c r="FD79" s="82"/>
      <c r="FE79" s="82"/>
      <c r="FF79" s="82"/>
      <c r="FG79" s="82"/>
      <c r="FH79" s="82">
        <f>データ!ED7</f>
        <v>79.3</v>
      </c>
      <c r="FI79" s="82"/>
      <c r="FJ79" s="82"/>
      <c r="FK79" s="82"/>
      <c r="FL79" s="82"/>
      <c r="FM79" s="82"/>
      <c r="FN79" s="82"/>
      <c r="FO79" s="82"/>
      <c r="FP79" s="82"/>
      <c r="FQ79" s="82"/>
      <c r="FR79" s="82"/>
      <c r="FS79" s="82"/>
      <c r="FT79" s="82"/>
      <c r="FU79" s="82"/>
      <c r="FV79" s="82"/>
      <c r="FW79" s="82"/>
      <c r="FX79" s="82"/>
      <c r="FY79" s="82"/>
      <c r="FZ79" s="82"/>
      <c r="GA79" s="82">
        <f>データ!EE7</f>
        <v>81.8</v>
      </c>
      <c r="GB79" s="82"/>
      <c r="GC79" s="82"/>
      <c r="GD79" s="82"/>
      <c r="GE79" s="82"/>
      <c r="GF79" s="82"/>
      <c r="GG79" s="82"/>
      <c r="GH79" s="82"/>
      <c r="GI79" s="82"/>
      <c r="GJ79" s="82"/>
      <c r="GK79" s="82"/>
      <c r="GL79" s="82"/>
      <c r="GM79" s="82"/>
      <c r="GN79" s="82"/>
      <c r="GO79" s="82"/>
      <c r="GP79" s="82"/>
      <c r="GQ79" s="82"/>
      <c r="GR79" s="82"/>
      <c r="GS79" s="82"/>
      <c r="GT79" s="82">
        <f>データ!EF7</f>
        <v>83.8</v>
      </c>
      <c r="GU79" s="82"/>
      <c r="GV79" s="82"/>
      <c r="GW79" s="82"/>
      <c r="GX79" s="82"/>
      <c r="GY79" s="82"/>
      <c r="GZ79" s="82"/>
      <c r="HA79" s="82"/>
      <c r="HB79" s="82"/>
      <c r="HC79" s="82"/>
      <c r="HD79" s="82"/>
      <c r="HE79" s="82"/>
      <c r="HF79" s="82"/>
      <c r="HG79" s="82"/>
      <c r="HH79" s="82"/>
      <c r="HI79" s="82"/>
      <c r="HJ79" s="82"/>
      <c r="HK79" s="82"/>
      <c r="HL79" s="82"/>
      <c r="HM79" s="82">
        <f>データ!EG7</f>
        <v>81.599999999999994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35492925</v>
      </c>
      <c r="JK79" s="81"/>
      <c r="JL79" s="81"/>
      <c r="JM79" s="81"/>
      <c r="JN79" s="81"/>
      <c r="JO79" s="81"/>
      <c r="JP79" s="81"/>
      <c r="JQ79" s="81"/>
      <c r="JR79" s="81"/>
      <c r="JS79" s="81"/>
      <c r="JT79" s="81"/>
      <c r="JU79" s="81"/>
      <c r="JV79" s="81"/>
      <c r="JW79" s="81"/>
      <c r="JX79" s="81"/>
      <c r="JY79" s="81"/>
      <c r="JZ79" s="81"/>
      <c r="KA79" s="81"/>
      <c r="KB79" s="81"/>
      <c r="KC79" s="81">
        <f>データ!EO7</f>
        <v>37363602</v>
      </c>
      <c r="KD79" s="81"/>
      <c r="KE79" s="81"/>
      <c r="KF79" s="81"/>
      <c r="KG79" s="81"/>
      <c r="KH79" s="81"/>
      <c r="KI79" s="81"/>
      <c r="KJ79" s="81"/>
      <c r="KK79" s="81"/>
      <c r="KL79" s="81"/>
      <c r="KM79" s="81"/>
      <c r="KN79" s="81"/>
      <c r="KO79" s="81"/>
      <c r="KP79" s="81"/>
      <c r="KQ79" s="81"/>
      <c r="KR79" s="81"/>
      <c r="KS79" s="81"/>
      <c r="KT79" s="81"/>
      <c r="KU79" s="81"/>
      <c r="KV79" s="81">
        <f>データ!EP7</f>
        <v>39312591</v>
      </c>
      <c r="KW79" s="81"/>
      <c r="KX79" s="81"/>
      <c r="KY79" s="81"/>
      <c r="KZ79" s="81"/>
      <c r="LA79" s="81"/>
      <c r="LB79" s="81"/>
      <c r="LC79" s="81"/>
      <c r="LD79" s="81"/>
      <c r="LE79" s="81"/>
      <c r="LF79" s="81"/>
      <c r="LG79" s="81"/>
      <c r="LH79" s="81"/>
      <c r="LI79" s="81"/>
      <c r="LJ79" s="81"/>
      <c r="LK79" s="81"/>
      <c r="LL79" s="81"/>
      <c r="LM79" s="81"/>
      <c r="LN79" s="81"/>
      <c r="LO79" s="81">
        <f>データ!EQ7</f>
        <v>38922114</v>
      </c>
      <c r="LP79" s="81"/>
      <c r="LQ79" s="81"/>
      <c r="LR79" s="81"/>
      <c r="LS79" s="81"/>
      <c r="LT79" s="81"/>
      <c r="LU79" s="81"/>
      <c r="LV79" s="81"/>
      <c r="LW79" s="81"/>
      <c r="LX79" s="81"/>
      <c r="LY79" s="81"/>
      <c r="LZ79" s="81"/>
      <c r="MA79" s="81"/>
      <c r="MB79" s="81"/>
      <c r="MC79" s="81"/>
      <c r="MD79" s="81"/>
      <c r="ME79" s="81"/>
      <c r="MF79" s="81"/>
      <c r="MG79" s="81"/>
      <c r="MH79" s="81">
        <f>データ!ER7</f>
        <v>38959909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ulORMjjS+WS/gMuY3/VMRVgk5/yIZkAKoSBUD3vz8SkpeX+41Cj6gs8eImKcyddOZ6YDkWJ4p3ekTfzhTmR7w==" saltValue="7hMAJJTFjVXiPM+DOG5IT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104</v>
      </c>
      <c r="AI4" s="136"/>
      <c r="AJ4" s="136"/>
      <c r="AK4" s="136"/>
      <c r="AL4" s="136"/>
      <c r="AM4" s="136"/>
      <c r="AN4" s="136"/>
      <c r="AO4" s="136"/>
      <c r="AP4" s="136"/>
      <c r="AQ4" s="136"/>
      <c r="AR4" s="137"/>
      <c r="AS4" s="138" t="s">
        <v>105</v>
      </c>
      <c r="AT4" s="134"/>
      <c r="AU4" s="134"/>
      <c r="AV4" s="134"/>
      <c r="AW4" s="134"/>
      <c r="AX4" s="134"/>
      <c r="AY4" s="134"/>
      <c r="AZ4" s="134"/>
      <c r="BA4" s="134"/>
      <c r="BB4" s="134"/>
      <c r="BC4" s="134"/>
      <c r="BD4" s="138" t="s">
        <v>106</v>
      </c>
      <c r="BE4" s="134"/>
      <c r="BF4" s="134"/>
      <c r="BG4" s="134"/>
      <c r="BH4" s="134"/>
      <c r="BI4" s="134"/>
      <c r="BJ4" s="134"/>
      <c r="BK4" s="134"/>
      <c r="BL4" s="134"/>
      <c r="BM4" s="134"/>
      <c r="BN4" s="134"/>
      <c r="BO4" s="135" t="s">
        <v>107</v>
      </c>
      <c r="BP4" s="136"/>
      <c r="BQ4" s="136"/>
      <c r="BR4" s="136"/>
      <c r="BS4" s="136"/>
      <c r="BT4" s="136"/>
      <c r="BU4" s="136"/>
      <c r="BV4" s="136"/>
      <c r="BW4" s="136"/>
      <c r="BX4" s="136"/>
      <c r="BY4" s="137"/>
      <c r="BZ4" s="134" t="s">
        <v>108</v>
      </c>
      <c r="CA4" s="134"/>
      <c r="CB4" s="134"/>
      <c r="CC4" s="134"/>
      <c r="CD4" s="134"/>
      <c r="CE4" s="134"/>
      <c r="CF4" s="134"/>
      <c r="CG4" s="134"/>
      <c r="CH4" s="134"/>
      <c r="CI4" s="134"/>
      <c r="CJ4" s="134"/>
      <c r="CK4" s="138"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5" t="s">
        <v>112</v>
      </c>
      <c r="DS4" s="136"/>
      <c r="DT4" s="136"/>
      <c r="DU4" s="136"/>
      <c r="DV4" s="136"/>
      <c r="DW4" s="136"/>
      <c r="DX4" s="136"/>
      <c r="DY4" s="136"/>
      <c r="DZ4" s="136"/>
      <c r="EA4" s="136"/>
      <c r="EB4" s="137"/>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149</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150</v>
      </c>
      <c r="DI5" s="64" t="s">
        <v>140</v>
      </c>
      <c r="DJ5" s="64" t="s">
        <v>141</v>
      </c>
      <c r="DK5" s="64" t="s">
        <v>142</v>
      </c>
      <c r="DL5" s="64" t="s">
        <v>143</v>
      </c>
      <c r="DM5" s="64" t="s">
        <v>144</v>
      </c>
      <c r="DN5" s="64" t="s">
        <v>145</v>
      </c>
      <c r="DO5" s="64" t="s">
        <v>146</v>
      </c>
      <c r="DP5" s="64" t="s">
        <v>147</v>
      </c>
      <c r="DQ5" s="64" t="s">
        <v>148</v>
      </c>
      <c r="DR5" s="64" t="s">
        <v>151</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152</v>
      </c>
      <c r="EG5" s="64" t="s">
        <v>142</v>
      </c>
      <c r="EH5" s="64" t="s">
        <v>143</v>
      </c>
      <c r="EI5" s="64" t="s">
        <v>144</v>
      </c>
      <c r="EJ5" s="64" t="s">
        <v>145</v>
      </c>
      <c r="EK5" s="64" t="s">
        <v>146</v>
      </c>
      <c r="EL5" s="64" t="s">
        <v>147</v>
      </c>
      <c r="EM5" s="64" t="s">
        <v>153</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154</v>
      </c>
      <c r="B6" s="65">
        <f>B8</f>
        <v>2018</v>
      </c>
      <c r="C6" s="65">
        <f t="shared" ref="C6:M6" si="2">C8</f>
        <v>452041</v>
      </c>
      <c r="D6" s="65">
        <f t="shared" si="2"/>
        <v>46</v>
      </c>
      <c r="E6" s="65">
        <f t="shared" si="2"/>
        <v>6</v>
      </c>
      <c r="F6" s="65">
        <f t="shared" si="2"/>
        <v>0</v>
      </c>
      <c r="G6" s="65">
        <f t="shared" si="2"/>
        <v>1</v>
      </c>
      <c r="H6" s="139" t="str">
        <f>IF(H8&lt;&gt;I8,H8,"")&amp;IF(I8&lt;&gt;J8,I8,"")&amp;"　"&amp;J8</f>
        <v>宮崎県日南市　日南市立中部病院</v>
      </c>
      <c r="I6" s="140"/>
      <c r="J6" s="141"/>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9</v>
      </c>
      <c r="R6" s="65" t="str">
        <f t="shared" si="3"/>
        <v>-</v>
      </c>
      <c r="S6" s="65" t="str">
        <f t="shared" si="3"/>
        <v>ド 訓</v>
      </c>
      <c r="T6" s="65" t="str">
        <f t="shared" si="3"/>
        <v>救</v>
      </c>
      <c r="U6" s="66">
        <f>U8</f>
        <v>53585</v>
      </c>
      <c r="V6" s="66">
        <f>V8</f>
        <v>7377</v>
      </c>
      <c r="W6" s="65" t="str">
        <f>W8</f>
        <v>第２種該当</v>
      </c>
      <c r="X6" s="65" t="str">
        <f t="shared" si="3"/>
        <v>１０：１</v>
      </c>
      <c r="Y6" s="66">
        <f t="shared" si="3"/>
        <v>88</v>
      </c>
      <c r="Z6" s="66" t="str">
        <f t="shared" si="3"/>
        <v>-</v>
      </c>
      <c r="AA6" s="66" t="str">
        <f t="shared" si="3"/>
        <v>-</v>
      </c>
      <c r="AB6" s="66" t="str">
        <f t="shared" si="3"/>
        <v>-</v>
      </c>
      <c r="AC6" s="66" t="str">
        <f t="shared" si="3"/>
        <v>-</v>
      </c>
      <c r="AD6" s="66">
        <f t="shared" si="3"/>
        <v>88</v>
      </c>
      <c r="AE6" s="66">
        <f t="shared" si="3"/>
        <v>88</v>
      </c>
      <c r="AF6" s="66" t="str">
        <f t="shared" si="3"/>
        <v>-</v>
      </c>
      <c r="AG6" s="66">
        <f t="shared" si="3"/>
        <v>88</v>
      </c>
      <c r="AH6" s="67">
        <f>IF(AH8="-",NA(),AH8)</f>
        <v>103</v>
      </c>
      <c r="AI6" s="67">
        <f t="shared" ref="AI6:AQ6" si="4">IF(AI8="-",NA(),AI8)</f>
        <v>102.6</v>
      </c>
      <c r="AJ6" s="67">
        <f t="shared" si="4"/>
        <v>100.2</v>
      </c>
      <c r="AK6" s="67">
        <f t="shared" si="4"/>
        <v>99.3</v>
      </c>
      <c r="AL6" s="67">
        <f t="shared" si="4"/>
        <v>98.2</v>
      </c>
      <c r="AM6" s="67">
        <f t="shared" si="4"/>
        <v>98.5</v>
      </c>
      <c r="AN6" s="67">
        <f t="shared" si="4"/>
        <v>98</v>
      </c>
      <c r="AO6" s="67">
        <f t="shared" si="4"/>
        <v>98.4</v>
      </c>
      <c r="AP6" s="67">
        <f t="shared" si="4"/>
        <v>98.2</v>
      </c>
      <c r="AQ6" s="67">
        <f t="shared" si="4"/>
        <v>97.5</v>
      </c>
      <c r="AR6" s="67" t="str">
        <f>IF(AR8="-","【-】","【"&amp;SUBSTITUTE(TEXT(AR8,"#,##0.0"),"-","△")&amp;"】")</f>
        <v>【98.8】</v>
      </c>
      <c r="AS6" s="67">
        <f>IF(AS8="-",NA(),AS8)</f>
        <v>77.3</v>
      </c>
      <c r="AT6" s="67">
        <f t="shared" ref="AT6:BB6" si="5">IF(AT8="-",NA(),AT8)</f>
        <v>81.599999999999994</v>
      </c>
      <c r="AU6" s="67">
        <f t="shared" si="5"/>
        <v>83.1</v>
      </c>
      <c r="AV6" s="67">
        <f t="shared" si="5"/>
        <v>83.9</v>
      </c>
      <c r="AW6" s="67">
        <f t="shared" si="5"/>
        <v>84.1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16.8</v>
      </c>
      <c r="BE6" s="67">
        <f t="shared" ref="BE6:BM6" si="6">IF(BE8="-",NA(),BE8)</f>
        <v>12.5</v>
      </c>
      <c r="BF6" s="67">
        <f t="shared" si="6"/>
        <v>11.6</v>
      </c>
      <c r="BG6" s="67">
        <f t="shared" si="6"/>
        <v>11.9</v>
      </c>
      <c r="BH6" s="67">
        <f t="shared" si="6"/>
        <v>14.2</v>
      </c>
      <c r="BI6" s="67">
        <f t="shared" si="6"/>
        <v>94.9</v>
      </c>
      <c r="BJ6" s="67">
        <f t="shared" si="6"/>
        <v>101.2</v>
      </c>
      <c r="BK6" s="67">
        <f t="shared" si="6"/>
        <v>107.2</v>
      </c>
      <c r="BL6" s="67">
        <f t="shared" si="6"/>
        <v>114.4</v>
      </c>
      <c r="BM6" s="67">
        <f t="shared" si="6"/>
        <v>117</v>
      </c>
      <c r="BN6" s="67" t="str">
        <f>IF(BN8="-","【-】","【"&amp;SUBSTITUTE(TEXT(BN8,"#,##0.0"),"-","△")&amp;"】")</f>
        <v>【64.1】</v>
      </c>
      <c r="BO6" s="67">
        <f>IF(BO8="-",NA(),BO8)</f>
        <v>62.5</v>
      </c>
      <c r="BP6" s="67">
        <f t="shared" ref="BP6:BX6" si="7">IF(BP8="-",NA(),BP8)</f>
        <v>68.400000000000006</v>
      </c>
      <c r="BQ6" s="67">
        <f t="shared" si="7"/>
        <v>68.8</v>
      </c>
      <c r="BR6" s="67">
        <f t="shared" si="7"/>
        <v>71.5</v>
      </c>
      <c r="BS6" s="67">
        <f t="shared" si="7"/>
        <v>69.3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26998</v>
      </c>
      <c r="CA6" s="68">
        <f t="shared" ref="CA6:CI6" si="8">IF(CA8="-",NA(),CA8)</f>
        <v>28564</v>
      </c>
      <c r="CB6" s="68">
        <f t="shared" si="8"/>
        <v>30081</v>
      </c>
      <c r="CC6" s="68">
        <f t="shared" si="8"/>
        <v>30662</v>
      </c>
      <c r="CD6" s="68">
        <f t="shared" si="8"/>
        <v>31364</v>
      </c>
      <c r="CE6" s="68">
        <f t="shared" si="8"/>
        <v>23857</v>
      </c>
      <c r="CF6" s="68">
        <f t="shared" si="8"/>
        <v>24371</v>
      </c>
      <c r="CG6" s="68">
        <f t="shared" si="8"/>
        <v>24882</v>
      </c>
      <c r="CH6" s="68">
        <f t="shared" si="8"/>
        <v>25249</v>
      </c>
      <c r="CI6" s="68">
        <f t="shared" si="8"/>
        <v>25711</v>
      </c>
      <c r="CJ6" s="67" t="str">
        <f>IF(CJ8="-","【-】","【"&amp;SUBSTITUTE(TEXT(CJ8,"#,##0"),"-","△")&amp;"】")</f>
        <v>【52,412】</v>
      </c>
      <c r="CK6" s="68">
        <f>IF(CK8="-",NA(),CK8)</f>
        <v>5987</v>
      </c>
      <c r="CL6" s="68">
        <f t="shared" ref="CL6:CT6" si="9">IF(CL8="-",NA(),CL8)</f>
        <v>6078</v>
      </c>
      <c r="CM6" s="68">
        <f t="shared" si="9"/>
        <v>6340</v>
      </c>
      <c r="CN6" s="68">
        <f t="shared" si="9"/>
        <v>6504</v>
      </c>
      <c r="CO6" s="68">
        <f t="shared" si="9"/>
        <v>6760</v>
      </c>
      <c r="CP6" s="68">
        <f t="shared" si="9"/>
        <v>8471</v>
      </c>
      <c r="CQ6" s="68">
        <f t="shared" si="9"/>
        <v>8736</v>
      </c>
      <c r="CR6" s="68">
        <f t="shared" si="9"/>
        <v>8797</v>
      </c>
      <c r="CS6" s="68">
        <f t="shared" si="9"/>
        <v>8852</v>
      </c>
      <c r="CT6" s="68">
        <f t="shared" si="9"/>
        <v>9060</v>
      </c>
      <c r="CU6" s="67" t="str">
        <f>IF(CU8="-","【-】","【"&amp;SUBSTITUTE(TEXT(CU8,"#,##0"),"-","△")&amp;"】")</f>
        <v>【14,708】</v>
      </c>
      <c r="CV6" s="67">
        <f>IF(CV8="-",NA(),CV8)</f>
        <v>88.9</v>
      </c>
      <c r="CW6" s="67">
        <f t="shared" ref="CW6:DE6" si="10">IF(CW8="-",NA(),CW8)</f>
        <v>83.9</v>
      </c>
      <c r="CX6" s="67">
        <f t="shared" si="10"/>
        <v>82</v>
      </c>
      <c r="CY6" s="67">
        <f t="shared" si="10"/>
        <v>80.2</v>
      </c>
      <c r="CZ6" s="67">
        <f t="shared" si="10"/>
        <v>81.7</v>
      </c>
      <c r="DA6" s="67">
        <f t="shared" si="10"/>
        <v>67.5</v>
      </c>
      <c r="DB6" s="67">
        <f t="shared" si="10"/>
        <v>67.5</v>
      </c>
      <c r="DC6" s="67">
        <f t="shared" si="10"/>
        <v>69.5</v>
      </c>
      <c r="DD6" s="67">
        <f t="shared" si="10"/>
        <v>70.3</v>
      </c>
      <c r="DE6" s="67">
        <f t="shared" si="10"/>
        <v>71.099999999999994</v>
      </c>
      <c r="DF6" s="67" t="str">
        <f>IF(DF8="-","【-】","【"&amp;SUBSTITUTE(TEXT(DF8,"#,##0.0"),"-","△")&amp;"】")</f>
        <v>【54.8】</v>
      </c>
      <c r="DG6" s="67">
        <f>IF(DG8="-",NA(),DG8)</f>
        <v>11.7</v>
      </c>
      <c r="DH6" s="67">
        <f t="shared" ref="DH6:DP6" si="11">IF(DH8="-",NA(),DH8)</f>
        <v>10.6</v>
      </c>
      <c r="DI6" s="67">
        <f t="shared" si="11"/>
        <v>9.9</v>
      </c>
      <c r="DJ6" s="67">
        <f t="shared" si="11"/>
        <v>9.8000000000000007</v>
      </c>
      <c r="DK6" s="67">
        <f t="shared" si="11"/>
        <v>9.3000000000000007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48.4</v>
      </c>
      <c r="DS6" s="67">
        <f t="shared" ref="DS6:EA6" si="12">IF(DS8="-",NA(),DS8)</f>
        <v>49.4</v>
      </c>
      <c r="DT6" s="67">
        <f t="shared" si="12"/>
        <v>49.2</v>
      </c>
      <c r="DU6" s="67">
        <f t="shared" si="12"/>
        <v>51</v>
      </c>
      <c r="DV6" s="67">
        <f t="shared" si="12"/>
        <v>52.3</v>
      </c>
      <c r="DW6" s="67">
        <f t="shared" si="12"/>
        <v>52.4</v>
      </c>
      <c r="DX6" s="67">
        <f t="shared" si="12"/>
        <v>52.6</v>
      </c>
      <c r="DY6" s="67">
        <f t="shared" si="12"/>
        <v>54.2</v>
      </c>
      <c r="DZ6" s="67">
        <f t="shared" si="12"/>
        <v>53.8</v>
      </c>
      <c r="EA6" s="67">
        <f t="shared" si="12"/>
        <v>56.1</v>
      </c>
      <c r="EB6" s="67" t="str">
        <f>IF(EB8="-","【-】","【"&amp;SUBSTITUTE(TEXT(EB8,"#,##0.0"),"-","△")&amp;"】")</f>
        <v>【52.5】</v>
      </c>
      <c r="EC6" s="67">
        <f>IF(EC8="-",NA(),EC8)</f>
        <v>81.099999999999994</v>
      </c>
      <c r="ED6" s="67">
        <f t="shared" ref="ED6:EL6" si="13">IF(ED8="-",NA(),ED8)</f>
        <v>79.3</v>
      </c>
      <c r="EE6" s="67">
        <f t="shared" si="13"/>
        <v>81.8</v>
      </c>
      <c r="EF6" s="67">
        <f t="shared" si="13"/>
        <v>83.8</v>
      </c>
      <c r="EG6" s="67">
        <f t="shared" si="13"/>
        <v>81.599999999999994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35492925</v>
      </c>
      <c r="EO6" s="68">
        <f t="shared" ref="EO6:EW6" si="14">IF(EO8="-",NA(),EO8)</f>
        <v>37363602</v>
      </c>
      <c r="EP6" s="68">
        <f t="shared" si="14"/>
        <v>39312591</v>
      </c>
      <c r="EQ6" s="68">
        <f t="shared" si="14"/>
        <v>38922114</v>
      </c>
      <c r="ER6" s="68">
        <f t="shared" si="14"/>
        <v>38959909</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452041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9</v>
      </c>
      <c r="R7" s="65" t="str">
        <f t="shared" si="15"/>
        <v>-</v>
      </c>
      <c r="S7" s="65" t="str">
        <f t="shared" si="15"/>
        <v>ド 訓</v>
      </c>
      <c r="T7" s="65" t="str">
        <f t="shared" si="15"/>
        <v>救</v>
      </c>
      <c r="U7" s="66">
        <f>U8</f>
        <v>53585</v>
      </c>
      <c r="V7" s="66">
        <f>V8</f>
        <v>7377</v>
      </c>
      <c r="W7" s="65" t="str">
        <f>W8</f>
        <v>第２種該当</v>
      </c>
      <c r="X7" s="65" t="str">
        <f t="shared" si="15"/>
        <v>１０：１</v>
      </c>
      <c r="Y7" s="66">
        <f t="shared" si="15"/>
        <v>88</v>
      </c>
      <c r="Z7" s="66" t="str">
        <f t="shared" si="15"/>
        <v>-</v>
      </c>
      <c r="AA7" s="66" t="str">
        <f t="shared" si="15"/>
        <v>-</v>
      </c>
      <c r="AB7" s="66" t="str">
        <f t="shared" si="15"/>
        <v>-</v>
      </c>
      <c r="AC7" s="66" t="str">
        <f t="shared" si="15"/>
        <v>-</v>
      </c>
      <c r="AD7" s="66">
        <f t="shared" si="15"/>
        <v>88</v>
      </c>
      <c r="AE7" s="66">
        <f t="shared" si="15"/>
        <v>88</v>
      </c>
      <c r="AF7" s="66" t="str">
        <f t="shared" si="15"/>
        <v>-</v>
      </c>
      <c r="AG7" s="66">
        <f t="shared" si="15"/>
        <v>88</v>
      </c>
      <c r="AH7" s="67">
        <f>AH8</f>
        <v>103</v>
      </c>
      <c r="AI7" s="67">
        <f t="shared" ref="AI7:AQ7" si="16">AI8</f>
        <v>102.6</v>
      </c>
      <c r="AJ7" s="67">
        <f t="shared" si="16"/>
        <v>100.2</v>
      </c>
      <c r="AK7" s="67">
        <f t="shared" si="16"/>
        <v>99.3</v>
      </c>
      <c r="AL7" s="67">
        <f t="shared" si="16"/>
        <v>98.2</v>
      </c>
      <c r="AM7" s="67">
        <f t="shared" si="16"/>
        <v>98.5</v>
      </c>
      <c r="AN7" s="67">
        <f t="shared" si="16"/>
        <v>98</v>
      </c>
      <c r="AO7" s="67">
        <f t="shared" si="16"/>
        <v>98.4</v>
      </c>
      <c r="AP7" s="67">
        <f t="shared" si="16"/>
        <v>98.2</v>
      </c>
      <c r="AQ7" s="67">
        <f t="shared" si="16"/>
        <v>97.5</v>
      </c>
      <c r="AR7" s="67"/>
      <c r="AS7" s="67">
        <f>AS8</f>
        <v>77.3</v>
      </c>
      <c r="AT7" s="67">
        <f t="shared" ref="AT7:BB7" si="17">AT8</f>
        <v>81.599999999999994</v>
      </c>
      <c r="AU7" s="67">
        <f t="shared" si="17"/>
        <v>83.1</v>
      </c>
      <c r="AV7" s="67">
        <f t="shared" si="17"/>
        <v>83.9</v>
      </c>
      <c r="AW7" s="67">
        <f t="shared" si="17"/>
        <v>84.1</v>
      </c>
      <c r="AX7" s="67">
        <f t="shared" si="17"/>
        <v>79.7</v>
      </c>
      <c r="AY7" s="67">
        <f t="shared" si="17"/>
        <v>79.599999999999994</v>
      </c>
      <c r="AZ7" s="67">
        <f t="shared" si="17"/>
        <v>77.900000000000006</v>
      </c>
      <c r="BA7" s="67">
        <f t="shared" si="17"/>
        <v>78.099999999999994</v>
      </c>
      <c r="BB7" s="67">
        <f t="shared" si="17"/>
        <v>77</v>
      </c>
      <c r="BC7" s="67"/>
      <c r="BD7" s="67">
        <f>BD8</f>
        <v>16.8</v>
      </c>
      <c r="BE7" s="67">
        <f t="shared" ref="BE7:BM7" si="18">BE8</f>
        <v>12.5</v>
      </c>
      <c r="BF7" s="67">
        <f t="shared" si="18"/>
        <v>11.6</v>
      </c>
      <c r="BG7" s="67">
        <f t="shared" si="18"/>
        <v>11.9</v>
      </c>
      <c r="BH7" s="67">
        <f t="shared" si="18"/>
        <v>14.2</v>
      </c>
      <c r="BI7" s="67">
        <f t="shared" si="18"/>
        <v>94.9</v>
      </c>
      <c r="BJ7" s="67">
        <f t="shared" si="18"/>
        <v>101.2</v>
      </c>
      <c r="BK7" s="67">
        <f t="shared" si="18"/>
        <v>107.2</v>
      </c>
      <c r="BL7" s="67">
        <f t="shared" si="18"/>
        <v>114.4</v>
      </c>
      <c r="BM7" s="67">
        <f t="shared" si="18"/>
        <v>117</v>
      </c>
      <c r="BN7" s="67"/>
      <c r="BO7" s="67">
        <f>BO8</f>
        <v>62.5</v>
      </c>
      <c r="BP7" s="67">
        <f t="shared" ref="BP7:BX7" si="19">BP8</f>
        <v>68.400000000000006</v>
      </c>
      <c r="BQ7" s="67">
        <f t="shared" si="19"/>
        <v>68.8</v>
      </c>
      <c r="BR7" s="67">
        <f t="shared" si="19"/>
        <v>71.5</v>
      </c>
      <c r="BS7" s="67">
        <f t="shared" si="19"/>
        <v>69.3</v>
      </c>
      <c r="BT7" s="67">
        <f t="shared" si="19"/>
        <v>67.400000000000006</v>
      </c>
      <c r="BU7" s="67">
        <f t="shared" si="19"/>
        <v>66.599999999999994</v>
      </c>
      <c r="BV7" s="67">
        <f t="shared" si="19"/>
        <v>66.8</v>
      </c>
      <c r="BW7" s="67">
        <f t="shared" si="19"/>
        <v>67.900000000000006</v>
      </c>
      <c r="BX7" s="67">
        <f t="shared" si="19"/>
        <v>66.900000000000006</v>
      </c>
      <c r="BY7" s="67"/>
      <c r="BZ7" s="68">
        <f>BZ8</f>
        <v>26998</v>
      </c>
      <c r="CA7" s="68">
        <f t="shared" ref="CA7:CI7" si="20">CA8</f>
        <v>28564</v>
      </c>
      <c r="CB7" s="68">
        <f t="shared" si="20"/>
        <v>30081</v>
      </c>
      <c r="CC7" s="68">
        <f t="shared" si="20"/>
        <v>30662</v>
      </c>
      <c r="CD7" s="68">
        <f t="shared" si="20"/>
        <v>31364</v>
      </c>
      <c r="CE7" s="68">
        <f t="shared" si="20"/>
        <v>23857</v>
      </c>
      <c r="CF7" s="68">
        <f t="shared" si="20"/>
        <v>24371</v>
      </c>
      <c r="CG7" s="68">
        <f t="shared" si="20"/>
        <v>24882</v>
      </c>
      <c r="CH7" s="68">
        <f t="shared" si="20"/>
        <v>25249</v>
      </c>
      <c r="CI7" s="68">
        <f t="shared" si="20"/>
        <v>25711</v>
      </c>
      <c r="CJ7" s="67"/>
      <c r="CK7" s="68">
        <f>CK8</f>
        <v>5987</v>
      </c>
      <c r="CL7" s="68">
        <f t="shared" ref="CL7:CT7" si="21">CL8</f>
        <v>6078</v>
      </c>
      <c r="CM7" s="68">
        <f t="shared" si="21"/>
        <v>6340</v>
      </c>
      <c r="CN7" s="68">
        <f t="shared" si="21"/>
        <v>6504</v>
      </c>
      <c r="CO7" s="68">
        <f t="shared" si="21"/>
        <v>6760</v>
      </c>
      <c r="CP7" s="68">
        <f t="shared" si="21"/>
        <v>8471</v>
      </c>
      <c r="CQ7" s="68">
        <f t="shared" si="21"/>
        <v>8736</v>
      </c>
      <c r="CR7" s="68">
        <f t="shared" si="21"/>
        <v>8797</v>
      </c>
      <c r="CS7" s="68">
        <f t="shared" si="21"/>
        <v>8852</v>
      </c>
      <c r="CT7" s="68">
        <f t="shared" si="21"/>
        <v>9060</v>
      </c>
      <c r="CU7" s="67"/>
      <c r="CV7" s="67">
        <f>CV8</f>
        <v>88.9</v>
      </c>
      <c r="CW7" s="67">
        <f t="shared" ref="CW7:DE7" si="22">CW8</f>
        <v>83.9</v>
      </c>
      <c r="CX7" s="67">
        <f t="shared" si="22"/>
        <v>82</v>
      </c>
      <c r="CY7" s="67">
        <f t="shared" si="22"/>
        <v>80.2</v>
      </c>
      <c r="CZ7" s="67">
        <f t="shared" si="22"/>
        <v>81.7</v>
      </c>
      <c r="DA7" s="67">
        <f t="shared" si="22"/>
        <v>67.5</v>
      </c>
      <c r="DB7" s="67">
        <f t="shared" si="22"/>
        <v>67.5</v>
      </c>
      <c r="DC7" s="67">
        <f t="shared" si="22"/>
        <v>69.5</v>
      </c>
      <c r="DD7" s="67">
        <f t="shared" si="22"/>
        <v>70.3</v>
      </c>
      <c r="DE7" s="67">
        <f t="shared" si="22"/>
        <v>71.099999999999994</v>
      </c>
      <c r="DF7" s="67"/>
      <c r="DG7" s="67">
        <f>DG8</f>
        <v>11.7</v>
      </c>
      <c r="DH7" s="67">
        <f t="shared" ref="DH7:DP7" si="23">DH8</f>
        <v>10.6</v>
      </c>
      <c r="DI7" s="67">
        <f t="shared" si="23"/>
        <v>9.9</v>
      </c>
      <c r="DJ7" s="67">
        <f t="shared" si="23"/>
        <v>9.8000000000000007</v>
      </c>
      <c r="DK7" s="67">
        <f t="shared" si="23"/>
        <v>9.3000000000000007</v>
      </c>
      <c r="DL7" s="67">
        <f t="shared" si="23"/>
        <v>17.899999999999999</v>
      </c>
      <c r="DM7" s="67">
        <f t="shared" si="23"/>
        <v>17.899999999999999</v>
      </c>
      <c r="DN7" s="67">
        <f t="shared" si="23"/>
        <v>17.399999999999999</v>
      </c>
      <c r="DO7" s="67">
        <f t="shared" si="23"/>
        <v>17</v>
      </c>
      <c r="DP7" s="67">
        <f t="shared" si="23"/>
        <v>16.5</v>
      </c>
      <c r="DQ7" s="67"/>
      <c r="DR7" s="67">
        <f>DR8</f>
        <v>48.4</v>
      </c>
      <c r="DS7" s="67">
        <f t="shared" ref="DS7:EA7" si="24">DS8</f>
        <v>49.4</v>
      </c>
      <c r="DT7" s="67">
        <f t="shared" si="24"/>
        <v>49.2</v>
      </c>
      <c r="DU7" s="67">
        <f t="shared" si="24"/>
        <v>51</v>
      </c>
      <c r="DV7" s="67">
        <f t="shared" si="24"/>
        <v>52.3</v>
      </c>
      <c r="DW7" s="67">
        <f t="shared" si="24"/>
        <v>52.4</v>
      </c>
      <c r="DX7" s="67">
        <f t="shared" si="24"/>
        <v>52.6</v>
      </c>
      <c r="DY7" s="67">
        <f t="shared" si="24"/>
        <v>54.2</v>
      </c>
      <c r="DZ7" s="67">
        <f t="shared" si="24"/>
        <v>53.8</v>
      </c>
      <c r="EA7" s="67">
        <f t="shared" si="24"/>
        <v>56.1</v>
      </c>
      <c r="EB7" s="67"/>
      <c r="EC7" s="67">
        <f>EC8</f>
        <v>81.099999999999994</v>
      </c>
      <c r="ED7" s="67">
        <f t="shared" ref="ED7:EL7" si="25">ED8</f>
        <v>79.3</v>
      </c>
      <c r="EE7" s="67">
        <f t="shared" si="25"/>
        <v>81.8</v>
      </c>
      <c r="EF7" s="67">
        <f t="shared" si="25"/>
        <v>83.8</v>
      </c>
      <c r="EG7" s="67">
        <f t="shared" si="25"/>
        <v>81.599999999999994</v>
      </c>
      <c r="EH7" s="67">
        <f t="shared" si="25"/>
        <v>68.900000000000006</v>
      </c>
      <c r="EI7" s="67">
        <f t="shared" si="25"/>
        <v>68</v>
      </c>
      <c r="EJ7" s="67">
        <f t="shared" si="25"/>
        <v>70</v>
      </c>
      <c r="EK7" s="67">
        <f t="shared" si="25"/>
        <v>71</v>
      </c>
      <c r="EL7" s="67">
        <f t="shared" si="25"/>
        <v>73.2</v>
      </c>
      <c r="EM7" s="67"/>
      <c r="EN7" s="68">
        <f>EN8</f>
        <v>35492925</v>
      </c>
      <c r="EO7" s="68">
        <f t="shared" ref="EO7:EW7" si="26">EO8</f>
        <v>37363602</v>
      </c>
      <c r="EP7" s="68">
        <f t="shared" si="26"/>
        <v>39312591</v>
      </c>
      <c r="EQ7" s="68">
        <f t="shared" si="26"/>
        <v>38922114</v>
      </c>
      <c r="ER7" s="68">
        <f t="shared" si="26"/>
        <v>38959909</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452041</v>
      </c>
      <c r="D8" s="70">
        <v>46</v>
      </c>
      <c r="E8" s="70">
        <v>6</v>
      </c>
      <c r="F8" s="70">
        <v>0</v>
      </c>
      <c r="G8" s="70">
        <v>1</v>
      </c>
      <c r="H8" s="70" t="s">
        <v>156</v>
      </c>
      <c r="I8" s="70" t="s">
        <v>157</v>
      </c>
      <c r="J8" s="70" t="s">
        <v>158</v>
      </c>
      <c r="K8" s="70" t="s">
        <v>159</v>
      </c>
      <c r="L8" s="70" t="s">
        <v>160</v>
      </c>
      <c r="M8" s="70" t="s">
        <v>161</v>
      </c>
      <c r="N8" s="70" t="s">
        <v>162</v>
      </c>
      <c r="O8" s="70" t="s">
        <v>163</v>
      </c>
      <c r="P8" s="70" t="s">
        <v>164</v>
      </c>
      <c r="Q8" s="71">
        <v>9</v>
      </c>
      <c r="R8" s="70" t="s">
        <v>38</v>
      </c>
      <c r="S8" s="70" t="s">
        <v>165</v>
      </c>
      <c r="T8" s="70" t="s">
        <v>166</v>
      </c>
      <c r="U8" s="71">
        <v>53585</v>
      </c>
      <c r="V8" s="71">
        <v>7377</v>
      </c>
      <c r="W8" s="70" t="s">
        <v>167</v>
      </c>
      <c r="X8" s="72" t="s">
        <v>168</v>
      </c>
      <c r="Y8" s="71">
        <v>88</v>
      </c>
      <c r="Z8" s="71" t="s">
        <v>38</v>
      </c>
      <c r="AA8" s="71" t="s">
        <v>38</v>
      </c>
      <c r="AB8" s="71" t="s">
        <v>38</v>
      </c>
      <c r="AC8" s="71" t="s">
        <v>38</v>
      </c>
      <c r="AD8" s="71">
        <v>88</v>
      </c>
      <c r="AE8" s="71">
        <v>88</v>
      </c>
      <c r="AF8" s="71" t="s">
        <v>38</v>
      </c>
      <c r="AG8" s="71">
        <v>88</v>
      </c>
      <c r="AH8" s="73">
        <v>103</v>
      </c>
      <c r="AI8" s="73">
        <v>102.6</v>
      </c>
      <c r="AJ8" s="73">
        <v>100.2</v>
      </c>
      <c r="AK8" s="73">
        <v>99.3</v>
      </c>
      <c r="AL8" s="73">
        <v>98.2</v>
      </c>
      <c r="AM8" s="73">
        <v>98.5</v>
      </c>
      <c r="AN8" s="73">
        <v>98</v>
      </c>
      <c r="AO8" s="73">
        <v>98.4</v>
      </c>
      <c r="AP8" s="73">
        <v>98.2</v>
      </c>
      <c r="AQ8" s="73">
        <v>97.5</v>
      </c>
      <c r="AR8" s="73">
        <v>98.8</v>
      </c>
      <c r="AS8" s="73">
        <v>77.3</v>
      </c>
      <c r="AT8" s="73">
        <v>81.599999999999994</v>
      </c>
      <c r="AU8" s="73">
        <v>83.1</v>
      </c>
      <c r="AV8" s="73">
        <v>83.9</v>
      </c>
      <c r="AW8" s="73">
        <v>84.1</v>
      </c>
      <c r="AX8" s="73">
        <v>79.7</v>
      </c>
      <c r="AY8" s="73">
        <v>79.599999999999994</v>
      </c>
      <c r="AZ8" s="73">
        <v>77.900000000000006</v>
      </c>
      <c r="BA8" s="73">
        <v>78.099999999999994</v>
      </c>
      <c r="BB8" s="73">
        <v>77</v>
      </c>
      <c r="BC8" s="73">
        <v>89.7</v>
      </c>
      <c r="BD8" s="74">
        <v>16.8</v>
      </c>
      <c r="BE8" s="74">
        <v>12.5</v>
      </c>
      <c r="BF8" s="74">
        <v>11.6</v>
      </c>
      <c r="BG8" s="74">
        <v>11.9</v>
      </c>
      <c r="BH8" s="74">
        <v>14.2</v>
      </c>
      <c r="BI8" s="74">
        <v>94.9</v>
      </c>
      <c r="BJ8" s="74">
        <v>101.2</v>
      </c>
      <c r="BK8" s="74">
        <v>107.2</v>
      </c>
      <c r="BL8" s="74">
        <v>114.4</v>
      </c>
      <c r="BM8" s="74">
        <v>117</v>
      </c>
      <c r="BN8" s="74">
        <v>64.099999999999994</v>
      </c>
      <c r="BO8" s="73">
        <v>62.5</v>
      </c>
      <c r="BP8" s="73">
        <v>68.400000000000006</v>
      </c>
      <c r="BQ8" s="73">
        <v>68.8</v>
      </c>
      <c r="BR8" s="73">
        <v>71.5</v>
      </c>
      <c r="BS8" s="73">
        <v>69.3</v>
      </c>
      <c r="BT8" s="73">
        <v>67.400000000000006</v>
      </c>
      <c r="BU8" s="73">
        <v>66.599999999999994</v>
      </c>
      <c r="BV8" s="73">
        <v>66.8</v>
      </c>
      <c r="BW8" s="73">
        <v>67.900000000000006</v>
      </c>
      <c r="BX8" s="73">
        <v>66.900000000000006</v>
      </c>
      <c r="BY8" s="73">
        <v>74.900000000000006</v>
      </c>
      <c r="BZ8" s="74">
        <v>26998</v>
      </c>
      <c r="CA8" s="74">
        <v>28564</v>
      </c>
      <c r="CB8" s="74">
        <v>30081</v>
      </c>
      <c r="CC8" s="74">
        <v>30662</v>
      </c>
      <c r="CD8" s="74">
        <v>31364</v>
      </c>
      <c r="CE8" s="74">
        <v>23857</v>
      </c>
      <c r="CF8" s="74">
        <v>24371</v>
      </c>
      <c r="CG8" s="74">
        <v>24882</v>
      </c>
      <c r="CH8" s="74">
        <v>25249</v>
      </c>
      <c r="CI8" s="74">
        <v>25711</v>
      </c>
      <c r="CJ8" s="73">
        <v>52412</v>
      </c>
      <c r="CK8" s="74">
        <v>5987</v>
      </c>
      <c r="CL8" s="74">
        <v>6078</v>
      </c>
      <c r="CM8" s="74">
        <v>6340</v>
      </c>
      <c r="CN8" s="74">
        <v>6504</v>
      </c>
      <c r="CO8" s="74">
        <v>6760</v>
      </c>
      <c r="CP8" s="74">
        <v>8471</v>
      </c>
      <c r="CQ8" s="74">
        <v>8736</v>
      </c>
      <c r="CR8" s="74">
        <v>8797</v>
      </c>
      <c r="CS8" s="74">
        <v>8852</v>
      </c>
      <c r="CT8" s="74">
        <v>9060</v>
      </c>
      <c r="CU8" s="73">
        <v>14708</v>
      </c>
      <c r="CV8" s="74">
        <v>88.9</v>
      </c>
      <c r="CW8" s="74">
        <v>83.9</v>
      </c>
      <c r="CX8" s="74">
        <v>82</v>
      </c>
      <c r="CY8" s="74">
        <v>80.2</v>
      </c>
      <c r="CZ8" s="74">
        <v>81.7</v>
      </c>
      <c r="DA8" s="74">
        <v>67.5</v>
      </c>
      <c r="DB8" s="74">
        <v>67.5</v>
      </c>
      <c r="DC8" s="74">
        <v>69.5</v>
      </c>
      <c r="DD8" s="74">
        <v>70.3</v>
      </c>
      <c r="DE8" s="74">
        <v>71.099999999999994</v>
      </c>
      <c r="DF8" s="74">
        <v>54.8</v>
      </c>
      <c r="DG8" s="74">
        <v>11.7</v>
      </c>
      <c r="DH8" s="74">
        <v>10.6</v>
      </c>
      <c r="DI8" s="74">
        <v>9.9</v>
      </c>
      <c r="DJ8" s="74">
        <v>9.8000000000000007</v>
      </c>
      <c r="DK8" s="74">
        <v>9.3000000000000007</v>
      </c>
      <c r="DL8" s="74">
        <v>17.899999999999999</v>
      </c>
      <c r="DM8" s="74">
        <v>17.899999999999999</v>
      </c>
      <c r="DN8" s="74">
        <v>17.399999999999999</v>
      </c>
      <c r="DO8" s="74">
        <v>17</v>
      </c>
      <c r="DP8" s="74">
        <v>16.5</v>
      </c>
      <c r="DQ8" s="74">
        <v>24.3</v>
      </c>
      <c r="DR8" s="73">
        <v>48.4</v>
      </c>
      <c r="DS8" s="73">
        <v>49.4</v>
      </c>
      <c r="DT8" s="73">
        <v>49.2</v>
      </c>
      <c r="DU8" s="73">
        <v>51</v>
      </c>
      <c r="DV8" s="73">
        <v>52.3</v>
      </c>
      <c r="DW8" s="73">
        <v>52.4</v>
      </c>
      <c r="DX8" s="73">
        <v>52.6</v>
      </c>
      <c r="DY8" s="73">
        <v>54.2</v>
      </c>
      <c r="DZ8" s="73">
        <v>53.8</v>
      </c>
      <c r="EA8" s="73">
        <v>56.1</v>
      </c>
      <c r="EB8" s="73">
        <v>52.5</v>
      </c>
      <c r="EC8" s="73">
        <v>81.099999999999994</v>
      </c>
      <c r="ED8" s="73">
        <v>79.3</v>
      </c>
      <c r="EE8" s="73">
        <v>81.8</v>
      </c>
      <c r="EF8" s="73">
        <v>83.8</v>
      </c>
      <c r="EG8" s="73">
        <v>81.599999999999994</v>
      </c>
      <c r="EH8" s="73">
        <v>68.900000000000006</v>
      </c>
      <c r="EI8" s="73">
        <v>68</v>
      </c>
      <c r="EJ8" s="73">
        <v>70</v>
      </c>
      <c r="EK8" s="73">
        <v>71</v>
      </c>
      <c r="EL8" s="73">
        <v>73.2</v>
      </c>
      <c r="EM8" s="73">
        <v>68.8</v>
      </c>
      <c r="EN8" s="74">
        <v>35492925</v>
      </c>
      <c r="EO8" s="74">
        <v>37363602</v>
      </c>
      <c r="EP8" s="74">
        <v>39312591</v>
      </c>
      <c r="EQ8" s="74">
        <v>38922114</v>
      </c>
      <c r="ER8" s="74">
        <v>38959909</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2020-02-27T04:07:20Z</cp:lastPrinted>
  <dcterms:created xsi:type="dcterms:W3CDTF">2019-12-05T07:44:35Z</dcterms:created>
  <dcterms:modified xsi:type="dcterms:W3CDTF">2020-03-04T01:51:16Z</dcterms:modified>
  <cp:category/>
</cp:coreProperties>
</file>