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5【法適用】公共下水道事業\"/>
    </mc:Choice>
  </mc:AlternateContent>
  <xr:revisionPtr revIDLastSave="0" documentId="13_ncr:1_{8ACA0F01-F616-4DF7-BE24-33A9A6793A45}" xr6:coauthVersionLast="45" xr6:coauthVersionMax="45" xr10:uidLastSave="{00000000-0000-0000-0000-000000000000}"/>
  <workbookProtection workbookAlgorithmName="SHA-512" workbookHashValue="mrSC8a1fZg1zOpGIm+AAZCxzGbpHjphDTehmLk0HeWMni8g+ZeiRquVwqH0yk+BwdT45Hr4BCj9sew09PlbsfQ==" workbookSaltValue="Q9DR4r/zEfA2Cfe6MYhhY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BB8" i="4"/>
  <c r="AT8" i="4"/>
  <c r="AD8" i="4"/>
  <c r="W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<sst xmlns="http://schemas.openxmlformats.org/spreadsheetml/2006/main" count="223" uniqueCount="110">
  <si>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</si>
  <si>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</si>
  <si>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</si>
  <si>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</si>
  <si>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</si>
  <si>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</si>
  <si>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</si>
  <si>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</si>
  <si>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</si>
  <si>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</si>
  <si>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</si>
  <si>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</si>
  <si>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</si>
  <si>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</si>
  <si>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</si>
  <si>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</si>
  <si>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</si>
  <si>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</si>
  <si>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</si>
  <si>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</si>
  <si>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</si>
  <si>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</si>
  <si>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</si>
  <si>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</si>
  <si>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</si>
  <si>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</si>
  <si>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</si>
  <si>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</si>
  <si>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</si>
  <si>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</si>
  <si>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</si>
  <si>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</si>
  <si>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</si>
  <si>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</si>
  <si>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</si>
  <si>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</si>
  <si>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</si>
  <si>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</si>
  <si>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</si>
  <si>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</si>
  <si>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</si>
  <si>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</si>
  <si>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</si>
  <si>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</si>
  <si>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</si>
  <si>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</si>
  <si>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</si>
  <si>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</si>
  <si>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</si>
  <si>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</si>
  <si>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</si>
  <si>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</si>
  <si>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</si>
  <si>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</si>
  <si>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</si>
  <si>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</si>
  <si>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</si>
  <si>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</si>
  <si>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</si>
  <si>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</si>
  <si>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</si>
  <si>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</si>
  <si>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</si>
  <si>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</si>
  <si>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</si>
  <si>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</si>
  <si>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</si>
  <si>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</si>
  <si>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</si>
  <si>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</si>
  <si>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</si>
  <si>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</si>
  <si>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</si>
  <si>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</si>
  <si>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</si>
  <si>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</si>
  <si>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</si>
  <si>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</si>
  <si>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</si>
  <si>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</si>
  <si>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</si>
  <si>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</si>
  <si>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</si>
  <si>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</si>
  <si>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</si>
  <si>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</si>
  <si>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</si>
  <si>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</si>
  <si>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</si>
  <si>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</si>
  <si>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</si>
  <si>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</si>
  <si>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</si>
  <si>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</si>
  <si>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</si>
  <si>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</si>
  <si>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</si>
  <si>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</si>
  <si>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</si>
  <si>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</si>
  <si>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</si>
  <si>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</si>
  <si>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</si>
  <si>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</si>
  <si>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</si>
  <si>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</si>
  <si>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</si>
  <si>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老朽化の度合を示す管渠老朽化率については、平均値を上回っています。法定耐用年数を経過した管渠を多く保有しており、施設老朽化の問題を抱えています。
　このことは、更新財源の使用料等の収入が不足していることが要因となっています。今後も限られた財源の中で優先順位をつけ、計画的な更新を行う必要があります。</t>
    <phoneticPr fontId="4"/>
  </si>
  <si>
    <t>　現行の使用料で賄えていない経費については、一般会計からの繰入金に依存している状況です。今後の人口減少と老朽施設の更新増に対応し、継続的なサービスを提供するためには、更新計画・使用料の見直し等、経営の改善に取り組む必要があります。なお、経営戦略については平成２８年度に策定済みです。</t>
    <phoneticPr fontId="4"/>
  </si>
  <si>
    <t>・単年度の収支は黒字を維持しており、累積欠損金も発生していません。また、経常収支比率も100％以上を維持していますので、比較的経営の健全性は保たれています。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企業債残高対事業規模比率は、使用料収入に対する企業債残高の割合を表しており、平均値を上回っています。これは建設改良の財源を他団体より企業債に依存している状態を示していますが、現在、排水施設の整備を行っていることが要因で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区域内の人口が少ないため、有収水量が少なくなっていることが要因です。
・水洗化率については、平均値を上回っています。今後も継続的個別訪問や啓発活動等による水洗化率の更なる向上に努め、有収水量増加を図ります。</t>
    <rPh sb="40" eb="4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</si>
</sst>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0.11</c:v>
                </c:pt>
                <c:pt idx="2">
                  <c:v>0.04</c:v>
                </c:pt>
                <c:pt idx="3">
                  <c:v>0.04</c:v>
                </c:pt>
                <c:pt idx="4">
                  <c:v>0.1</c:v>
                </c:pt>
              </c:numCache>
            </c:numRef>
          </c:val>
          <c:extLst>
            <c:ext xmlns:c16="http://schemas.microsoft.com/office/drawing/2014/chart" uri="{C3380CC4-5D6E-409C-BE32-E72D297353CC}">
              <c16:uniqueId val="{00000000-084F-4A59-B074-59D73F30F3CE}"/>
            </c:ext>
          </c:extLst>
        </c:ser>
        <c:dLbls>
          <c:showLegendKey val="0"/>
          <c:showVal val="0"/>
          <c:showCatName val="0"/>
          <c:showSerName val="0"/>
          <c:showPercent val="0"/>
          <c:showBubbleSize val="0"/>
        </c:dLbls>
        <c:gapWidth val="150"/>
        <c:axId val="82980864"/>
        <c:axId val="8298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084F-4A59-B074-59D73F30F3CE}"/>
            </c:ext>
          </c:extLst>
        </c:ser>
        <c:dLbls>
          <c:showLegendKey val="0"/>
          <c:showVal val="0"/>
          <c:showCatName val="0"/>
          <c:showSerName val="0"/>
          <c:showPercent val="0"/>
          <c:showBubbleSize val="0"/>
        </c:dLbls>
        <c:marker val="1"/>
        <c:smooth val="0"/>
        <c:axId val="82980864"/>
        <c:axId val="82984320"/>
      </c:lineChart>
      <c:dateAx>
        <c:axId val="82980864"/>
        <c:scaling>
          <c:orientation val="minMax"/>
        </c:scaling>
        <c:delete val="1"/>
        <c:axPos val="b"/>
        <c:numFmt formatCode="ge" sourceLinked="1"/>
        <c:majorTickMark val="none"/>
        <c:minorTickMark val="none"/>
        <c:tickLblPos val="none"/>
        <c:crossAx val="82984320"/>
        <c:crosses val="autoZero"/>
        <c:auto val="1"/>
        <c:lblOffset val="100"/>
        <c:baseTimeUnit val="years"/>
      </c:dateAx>
      <c:valAx>
        <c:axId val="829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59.03</c:v>
                </c:pt>
                <c:pt idx="1">
                  <c:v>59.51</c:v>
                </c:pt>
                <c:pt idx="2">
                  <c:v>60.36</c:v>
                </c:pt>
                <c:pt idx="3">
                  <c:v>59.19</c:v>
                </c:pt>
                <c:pt idx="4">
                  <c:v>62.25</c:v>
                </c:pt>
              </c:numCache>
            </c:numRef>
          </c:val>
          <c:extLst>
            <c:ext xmlns:c16="http://schemas.microsoft.com/office/drawing/2014/chart" uri="{C3380CC4-5D6E-409C-BE32-E72D297353CC}">
              <c16:uniqueId val="{00000000-D14C-4FFA-BAA1-C1A2B801179E}"/>
            </c:ext>
          </c:extLst>
        </c:ser>
        <c:dLbls>
          <c:showLegendKey val="0"/>
          <c:showVal val="0"/>
          <c:showCatName val="0"/>
          <c:showSerName val="0"/>
          <c:showPercent val="0"/>
          <c:showBubbleSize val="0"/>
        </c:dLbls>
        <c:gapWidth val="150"/>
        <c:axId val="65197568"/>
        <c:axId val="651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D14C-4FFA-BAA1-C1A2B801179E}"/>
            </c:ext>
          </c:extLst>
        </c:ser>
        <c:dLbls>
          <c:showLegendKey val="0"/>
          <c:showVal val="0"/>
          <c:showCatName val="0"/>
          <c:showSerName val="0"/>
          <c:showPercent val="0"/>
          <c:showBubbleSize val="0"/>
        </c:dLbls>
        <c:marker val="1"/>
        <c:smooth val="0"/>
        <c:axId val="65197568"/>
        <c:axId val="65199488"/>
      </c:lineChart>
      <c:dateAx>
        <c:axId val="65197568"/>
        <c:scaling>
          <c:orientation val="minMax"/>
        </c:scaling>
        <c:delete val="1"/>
        <c:axPos val="b"/>
        <c:numFmt formatCode="ge" sourceLinked="1"/>
        <c:majorTickMark val="none"/>
        <c:minorTickMark val="none"/>
        <c:tickLblPos val="none"/>
        <c:crossAx val="65199488"/>
        <c:crosses val="autoZero"/>
        <c:auto val="1"/>
        <c:lblOffset val="100"/>
        <c:baseTimeUnit val="years"/>
      </c:dateAx>
      <c:valAx>
        <c:axId val="651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92.92</c:v>
                </c:pt>
                <c:pt idx="1">
                  <c:v>94</c:v>
                </c:pt>
                <c:pt idx="2">
                  <c:v>95.08</c:v>
                </c:pt>
                <c:pt idx="3">
                  <c:v>96.42</c:v>
                </c:pt>
                <c:pt idx="4">
                  <c:v>96.91</c:v>
                </c:pt>
              </c:numCache>
            </c:numRef>
          </c:val>
          <c:extLst>
            <c:ext xmlns:c16="http://schemas.microsoft.com/office/drawing/2014/chart" uri="{C3380CC4-5D6E-409C-BE32-E72D297353CC}">
              <c16:uniqueId val="{00000000-EB6D-4B50-9580-391B0FE7E2E1}"/>
            </c:ext>
          </c:extLst>
        </c:ser>
        <c:dLbls>
          <c:showLegendKey val="0"/>
          <c:showVal val="0"/>
          <c:showCatName val="0"/>
          <c:showSerName val="0"/>
          <c:showPercent val="0"/>
          <c:showBubbleSize val="0"/>
        </c:dLbls>
        <c:gapWidth val="150"/>
        <c:axId val="70887296"/>
        <c:axId val="709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EB6D-4B50-9580-391B0FE7E2E1}"/>
            </c:ext>
          </c:extLst>
        </c:ser>
        <c:dLbls>
          <c:showLegendKey val="0"/>
          <c:showVal val="0"/>
          <c:showCatName val="0"/>
          <c:showSerName val="0"/>
          <c:showPercent val="0"/>
          <c:showBubbleSize val="0"/>
        </c:dLbls>
        <c:marker val="1"/>
        <c:smooth val="0"/>
        <c:axId val="70887296"/>
        <c:axId val="70905856"/>
      </c:lineChart>
      <c:dateAx>
        <c:axId val="70887296"/>
        <c:scaling>
          <c:orientation val="minMax"/>
        </c:scaling>
        <c:delete val="1"/>
        <c:axPos val="b"/>
        <c:numFmt formatCode="ge" sourceLinked="1"/>
        <c:majorTickMark val="none"/>
        <c:minorTickMark val="none"/>
        <c:tickLblPos val="none"/>
        <c:crossAx val="70905856"/>
        <c:crosses val="autoZero"/>
        <c:auto val="1"/>
        <c:lblOffset val="100"/>
        <c:baseTimeUnit val="years"/>
      </c:dateAx>
      <c:valAx>
        <c:axId val="70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101.34</c:v>
                </c:pt>
                <c:pt idx="1">
                  <c:v>100.75</c:v>
                </c:pt>
                <c:pt idx="2">
                  <c:v>101.71</c:v>
                </c:pt>
                <c:pt idx="3">
                  <c:v>100.95</c:v>
                </c:pt>
                <c:pt idx="4">
                  <c:v>101.28</c:v>
                </c:pt>
              </c:numCache>
            </c:numRef>
          </c:val>
          <c:extLst>
            <c:ext xmlns:c16="http://schemas.microsoft.com/office/drawing/2014/chart" uri="{C3380CC4-5D6E-409C-BE32-E72D297353CC}">
              <c16:uniqueId val="{00000000-628C-4E19-B1BA-744CFF3E87E4}"/>
            </c:ext>
          </c:extLst>
        </c:ser>
        <c:dLbls>
          <c:showLegendKey val="0"/>
          <c:showVal val="0"/>
          <c:showCatName val="0"/>
          <c:showSerName val="0"/>
          <c:showPercent val="0"/>
          <c:showBubbleSize val="0"/>
        </c:dLbls>
        <c:gapWidth val="150"/>
        <c:axId val="123859712"/>
        <c:axId val="1238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628C-4E19-B1BA-744CFF3E87E4}"/>
            </c:ext>
          </c:extLst>
        </c:ser>
        <c:dLbls>
          <c:showLegendKey val="0"/>
          <c:showVal val="0"/>
          <c:showCatName val="0"/>
          <c:showSerName val="0"/>
          <c:showPercent val="0"/>
          <c:showBubbleSize val="0"/>
        </c:dLbls>
        <c:marker val="1"/>
        <c:smooth val="0"/>
        <c:axId val="123859712"/>
        <c:axId val="123862016"/>
      </c:lineChart>
      <c:dateAx>
        <c:axId val="123859712"/>
        <c:scaling>
          <c:orientation val="minMax"/>
        </c:scaling>
        <c:delete val="1"/>
        <c:axPos val="b"/>
        <c:numFmt formatCode="ge" sourceLinked="1"/>
        <c:majorTickMark val="none"/>
        <c:minorTickMark val="none"/>
        <c:tickLblPos val="none"/>
        <c:crossAx val="123862016"/>
        <c:crosses val="autoZero"/>
        <c:auto val="1"/>
        <c:lblOffset val="100"/>
        <c:baseTimeUnit val="years"/>
      </c:dateAx>
      <c:valAx>
        <c:axId val="1238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22.9</c:v>
                </c:pt>
                <c:pt idx="1">
                  <c:v>25.09</c:v>
                </c:pt>
                <c:pt idx="2">
                  <c:v>27.34</c:v>
                </c:pt>
                <c:pt idx="3">
                  <c:v>29.55</c:v>
                </c:pt>
                <c:pt idx="4">
                  <c:v>31.33</c:v>
                </c:pt>
              </c:numCache>
            </c:numRef>
          </c:val>
          <c:extLst>
            <c:ext xmlns:c16="http://schemas.microsoft.com/office/drawing/2014/chart" uri="{C3380CC4-5D6E-409C-BE32-E72D297353CC}">
              <c16:uniqueId val="{00000000-A11C-47CE-985C-F0D3FEB0461F}"/>
            </c:ext>
          </c:extLst>
        </c:ser>
        <c:dLbls>
          <c:showLegendKey val="0"/>
          <c:showVal val="0"/>
          <c:showCatName val="0"/>
          <c:showSerName val="0"/>
          <c:showPercent val="0"/>
          <c:showBubbleSize val="0"/>
        </c:dLbls>
        <c:gapWidth val="150"/>
        <c:axId val="220884352"/>
        <c:axId val="2208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A11C-47CE-985C-F0D3FEB0461F}"/>
            </c:ext>
          </c:extLst>
        </c:ser>
        <c:dLbls>
          <c:showLegendKey val="0"/>
          <c:showVal val="0"/>
          <c:showCatName val="0"/>
          <c:showSerName val="0"/>
          <c:showPercent val="0"/>
          <c:showBubbleSize val="0"/>
        </c:dLbls>
        <c:marker val="1"/>
        <c:smooth val="0"/>
        <c:axId val="220884352"/>
        <c:axId val="220883584"/>
      </c:lineChart>
      <c:dateAx>
        <c:axId val="220884352"/>
        <c:scaling>
          <c:orientation val="minMax"/>
        </c:scaling>
        <c:delete val="1"/>
        <c:axPos val="b"/>
        <c:numFmt formatCode="ge" sourceLinked="1"/>
        <c:majorTickMark val="none"/>
        <c:minorTickMark val="none"/>
        <c:tickLblPos val="none"/>
        <c:crossAx val="220883584"/>
        <c:crosses val="autoZero"/>
        <c:auto val="1"/>
        <c:lblOffset val="100"/>
        <c:baseTimeUnit val="years"/>
      </c:dateAx>
      <c:valAx>
        <c:axId val="2208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5.57</c:v>
                </c:pt>
                <c:pt idx="1">
                  <c:v>6.32</c:v>
                </c:pt>
                <c:pt idx="2">
                  <c:v>6.71</c:v>
                </c:pt>
                <c:pt idx="3">
                  <c:v>8.0500000000000007</c:v>
                </c:pt>
                <c:pt idx="4">
                  <c:v>8.77</c:v>
                </c:pt>
              </c:numCache>
            </c:numRef>
          </c:val>
          <c:extLst>
            <c:ext xmlns:c16="http://schemas.microsoft.com/office/drawing/2014/chart" uri="{C3380CC4-5D6E-409C-BE32-E72D297353CC}">
              <c16:uniqueId val="{00000000-6E21-427F-9559-8E088E5DE23D}"/>
            </c:ext>
          </c:extLst>
        </c:ser>
        <c:dLbls>
          <c:showLegendKey val="0"/>
          <c:showVal val="0"/>
          <c:showCatName val="0"/>
          <c:showSerName val="0"/>
          <c:showPercent val="0"/>
          <c:showBubbleSize val="0"/>
        </c:dLbls>
        <c:gapWidth val="150"/>
        <c:axId val="65084416"/>
        <c:axId val="6508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6E21-427F-9559-8E088E5DE23D}"/>
            </c:ext>
          </c:extLst>
        </c:ser>
        <c:dLbls>
          <c:showLegendKey val="0"/>
          <c:showVal val="0"/>
          <c:showCatName val="0"/>
          <c:showSerName val="0"/>
          <c:showPercent val="0"/>
          <c:showBubbleSize val="0"/>
        </c:dLbls>
        <c:marker val="1"/>
        <c:smooth val="0"/>
        <c:axId val="65084416"/>
        <c:axId val="65086592"/>
      </c:lineChart>
      <c:dateAx>
        <c:axId val="65084416"/>
        <c:scaling>
          <c:orientation val="minMax"/>
        </c:scaling>
        <c:delete val="1"/>
        <c:axPos val="b"/>
        <c:numFmt formatCode="ge" sourceLinked="1"/>
        <c:majorTickMark val="none"/>
        <c:minorTickMark val="none"/>
        <c:tickLblPos val="none"/>
        <c:crossAx val="65086592"/>
        <c:crosses val="autoZero"/>
        <c:auto val="1"/>
        <c:lblOffset val="100"/>
        <c:baseTimeUnit val="years"/>
      </c:dateAx>
      <c:valAx>
        <c:axId val="650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38-4CEE-BF07-64D4A6E1324D}"/>
            </c:ext>
          </c:extLst>
        </c:ser>
        <c:dLbls>
          <c:showLegendKey val="0"/>
          <c:showVal val="0"/>
          <c:showCatName val="0"/>
          <c:showSerName val="0"/>
          <c:showPercent val="0"/>
          <c:showBubbleSize val="0"/>
        </c:dLbls>
        <c:gapWidth val="150"/>
        <c:axId val="65101824"/>
        <c:axId val="651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BF38-4CEE-BF07-64D4A6E1324D}"/>
            </c:ext>
          </c:extLst>
        </c:ser>
        <c:dLbls>
          <c:showLegendKey val="0"/>
          <c:showVal val="0"/>
          <c:showCatName val="0"/>
          <c:showSerName val="0"/>
          <c:showPercent val="0"/>
          <c:showBubbleSize val="0"/>
        </c:dLbls>
        <c:marker val="1"/>
        <c:smooth val="0"/>
        <c:axId val="65101824"/>
        <c:axId val="65103744"/>
      </c:lineChart>
      <c:dateAx>
        <c:axId val="65101824"/>
        <c:scaling>
          <c:orientation val="minMax"/>
        </c:scaling>
        <c:delete val="1"/>
        <c:axPos val="b"/>
        <c:numFmt formatCode="ge" sourceLinked="1"/>
        <c:majorTickMark val="none"/>
        <c:minorTickMark val="none"/>
        <c:tickLblPos val="none"/>
        <c:crossAx val="65103744"/>
        <c:crosses val="autoZero"/>
        <c:auto val="1"/>
        <c:lblOffset val="100"/>
        <c:baseTimeUnit val="years"/>
      </c:dateAx>
      <c:valAx>
        <c:axId val="651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36.4</c:v>
                </c:pt>
                <c:pt idx="1">
                  <c:v>29.35</c:v>
                </c:pt>
                <c:pt idx="2">
                  <c:v>38.51</c:v>
                </c:pt>
                <c:pt idx="3">
                  <c:v>50.36</c:v>
                </c:pt>
                <c:pt idx="4">
                  <c:v>54.75</c:v>
                </c:pt>
              </c:numCache>
            </c:numRef>
          </c:val>
          <c:extLst>
            <c:ext xmlns:c16="http://schemas.microsoft.com/office/drawing/2014/chart" uri="{C3380CC4-5D6E-409C-BE32-E72D297353CC}">
              <c16:uniqueId val="{00000000-E06A-4CD3-89FC-D7502D7F7C96}"/>
            </c:ext>
          </c:extLst>
        </c:ser>
        <c:dLbls>
          <c:showLegendKey val="0"/>
          <c:showVal val="0"/>
          <c:showCatName val="0"/>
          <c:showSerName val="0"/>
          <c:showPercent val="0"/>
          <c:showBubbleSize val="0"/>
        </c:dLbls>
        <c:gapWidth val="150"/>
        <c:axId val="65122688"/>
        <c:axId val="651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E06A-4CD3-89FC-D7502D7F7C96}"/>
            </c:ext>
          </c:extLst>
        </c:ser>
        <c:dLbls>
          <c:showLegendKey val="0"/>
          <c:showVal val="0"/>
          <c:showCatName val="0"/>
          <c:showSerName val="0"/>
          <c:showPercent val="0"/>
          <c:showBubbleSize val="0"/>
        </c:dLbls>
        <c:marker val="1"/>
        <c:smooth val="0"/>
        <c:axId val="65122688"/>
        <c:axId val="65124608"/>
      </c:lineChart>
      <c:dateAx>
        <c:axId val="65122688"/>
        <c:scaling>
          <c:orientation val="minMax"/>
        </c:scaling>
        <c:delete val="1"/>
        <c:axPos val="b"/>
        <c:numFmt formatCode="ge" sourceLinked="1"/>
        <c:majorTickMark val="none"/>
        <c:minorTickMark val="none"/>
        <c:tickLblPos val="none"/>
        <c:crossAx val="65124608"/>
        <c:crosses val="autoZero"/>
        <c:auto val="1"/>
        <c:lblOffset val="100"/>
        <c:baseTimeUnit val="years"/>
      </c:dateAx>
      <c:valAx>
        <c:axId val="651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1493.86</c:v>
                </c:pt>
                <c:pt idx="1">
                  <c:v>1478.3</c:v>
                </c:pt>
                <c:pt idx="2">
                  <c:v>972.89</c:v>
                </c:pt>
                <c:pt idx="3">
                  <c:v>947.34</c:v>
                </c:pt>
                <c:pt idx="4">
                  <c:v>944.9</c:v>
                </c:pt>
              </c:numCache>
            </c:numRef>
          </c:val>
          <c:extLst>
            <c:ext xmlns:c16="http://schemas.microsoft.com/office/drawing/2014/chart" uri="{C3380CC4-5D6E-409C-BE32-E72D297353CC}">
              <c16:uniqueId val="{00000000-38CE-40DC-AB7C-F843C3E4D902}"/>
            </c:ext>
          </c:extLst>
        </c:ser>
        <c:dLbls>
          <c:showLegendKey val="0"/>
          <c:showVal val="0"/>
          <c:showCatName val="0"/>
          <c:showSerName val="0"/>
          <c:showPercent val="0"/>
          <c:showBubbleSize val="0"/>
        </c:dLbls>
        <c:gapWidth val="150"/>
        <c:axId val="65139456"/>
        <c:axId val="651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38CE-40DC-AB7C-F843C3E4D902}"/>
            </c:ext>
          </c:extLst>
        </c:ser>
        <c:dLbls>
          <c:showLegendKey val="0"/>
          <c:showVal val="0"/>
          <c:showCatName val="0"/>
          <c:showSerName val="0"/>
          <c:showPercent val="0"/>
          <c:showBubbleSize val="0"/>
        </c:dLbls>
        <c:marker val="1"/>
        <c:smooth val="0"/>
        <c:axId val="65139456"/>
        <c:axId val="65141376"/>
      </c:lineChart>
      <c:dateAx>
        <c:axId val="65139456"/>
        <c:scaling>
          <c:orientation val="minMax"/>
        </c:scaling>
        <c:delete val="1"/>
        <c:axPos val="b"/>
        <c:numFmt formatCode="ge" sourceLinked="1"/>
        <c:majorTickMark val="none"/>
        <c:minorTickMark val="none"/>
        <c:tickLblPos val="none"/>
        <c:crossAx val="65141376"/>
        <c:crosses val="autoZero"/>
        <c:auto val="1"/>
        <c:lblOffset val="100"/>
        <c:baseTimeUnit val="years"/>
      </c:dateAx>
      <c:valAx>
        <c:axId val="651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97.64</c:v>
                </c:pt>
                <c:pt idx="1">
                  <c:v>99.84</c:v>
                </c:pt>
                <c:pt idx="2">
                  <c:v>98.14</c:v>
                </c:pt>
                <c:pt idx="3">
                  <c:v>98.17</c:v>
                </c:pt>
                <c:pt idx="4">
                  <c:v>97.77</c:v>
                </c:pt>
              </c:numCache>
            </c:numRef>
          </c:val>
          <c:extLst>
            <c:ext xmlns:c16="http://schemas.microsoft.com/office/drawing/2014/chart" uri="{C3380CC4-5D6E-409C-BE32-E72D297353CC}">
              <c16:uniqueId val="{00000000-17E3-40E0-92BA-293FDEAC67DE}"/>
            </c:ext>
          </c:extLst>
        </c:ser>
        <c:dLbls>
          <c:showLegendKey val="0"/>
          <c:showVal val="0"/>
          <c:showCatName val="0"/>
          <c:showSerName val="0"/>
          <c:showPercent val="0"/>
          <c:showBubbleSize val="0"/>
        </c:dLbls>
        <c:gapWidth val="150"/>
        <c:axId val="65151744"/>
        <c:axId val="651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17E3-40E0-92BA-293FDEAC67DE}"/>
            </c:ext>
          </c:extLst>
        </c:ser>
        <c:dLbls>
          <c:showLegendKey val="0"/>
          <c:showVal val="0"/>
          <c:showCatName val="0"/>
          <c:showSerName val="0"/>
          <c:showPercent val="0"/>
          <c:showBubbleSize val="0"/>
        </c:dLbls>
        <c:marker val="1"/>
        <c:smooth val="0"/>
        <c:axId val="65151744"/>
        <c:axId val="65153664"/>
      </c:lineChart>
      <c:dateAx>
        <c:axId val="65151744"/>
        <c:scaling>
          <c:orientation val="minMax"/>
        </c:scaling>
        <c:delete val="1"/>
        <c:axPos val="b"/>
        <c:numFmt formatCode="ge" sourceLinked="1"/>
        <c:majorTickMark val="none"/>
        <c:minorTickMark val="none"/>
        <c:tickLblPos val="none"/>
        <c:crossAx val="65153664"/>
        <c:crosses val="autoZero"/>
        <c:auto val="1"/>
        <c:lblOffset val="100"/>
        <c:baseTimeUnit val="years"/>
      </c:dateAx>
      <c:valAx>
        <c:axId val="651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150.13999999999999</c:v>
                </c:pt>
                <c:pt idx="1">
                  <c:v>148.05000000000001</c:v>
                </c:pt>
                <c:pt idx="2">
                  <c:v>149.82</c:v>
                </c:pt>
                <c:pt idx="3">
                  <c:v>150</c:v>
                </c:pt>
                <c:pt idx="4">
                  <c:v>150</c:v>
                </c:pt>
              </c:numCache>
            </c:numRef>
          </c:val>
          <c:extLst>
            <c:ext xmlns:c16="http://schemas.microsoft.com/office/drawing/2014/chart" uri="{C3380CC4-5D6E-409C-BE32-E72D297353CC}">
              <c16:uniqueId val="{00000000-29C9-4987-80D5-DB9B93F62000}"/>
            </c:ext>
          </c:extLst>
        </c:ser>
        <c:dLbls>
          <c:showLegendKey val="0"/>
          <c:showVal val="0"/>
          <c:showCatName val="0"/>
          <c:showSerName val="0"/>
          <c:showPercent val="0"/>
          <c:showBubbleSize val="0"/>
        </c:dLbls>
        <c:gapWidth val="150"/>
        <c:axId val="65172608"/>
        <c:axId val="651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29C9-4987-80D5-DB9B93F62000}"/>
            </c:ext>
          </c:extLst>
        </c:ser>
        <c:dLbls>
          <c:showLegendKey val="0"/>
          <c:showVal val="0"/>
          <c:showCatName val="0"/>
          <c:showSerName val="0"/>
          <c:showPercent val="0"/>
          <c:showBubbleSize val="0"/>
        </c:dLbls>
        <c:marker val="1"/>
        <c:smooth val="0"/>
        <c:axId val="65172608"/>
        <c:axId val="65174528"/>
      </c:lineChart>
      <c:dateAx>
        <c:axId val="65172608"/>
        <c:scaling>
          <c:orientation val="minMax"/>
        </c:scaling>
        <c:delete val="1"/>
        <c:axPos val="b"/>
        <c:numFmt formatCode="ge" sourceLinked="1"/>
        <c:majorTickMark val="none"/>
        <c:minorTickMark val="none"/>
        <c:tickLblPos val="none"/>
        <c:crossAx val="65174528"/>
        <c:crosses val="autoZero"/>
        <c:auto val="1"/>
        <c:lblOffset val="100"/>
        <c:baseTimeUnit val="years"/>
      </c:dateAx>
      <c:valAx>
        <c:axId val="651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延岡市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62">
        <f>データ!S6</f>
        <v>123483</v>
      </c>
      <c r="AM8" s="62"/>
      <c r="AN8" s="62"/>
      <c r="AO8" s="62"/>
      <c r="AP8" s="62"/>
      <c r="AQ8" s="62"/>
      <c r="AR8" s="62"/>
      <c r="AS8" s="62"/>
      <c r="AT8" s="61">
        <f>データ!T6</f>
        <v>868.02</v>
      </c>
      <c r="AU8" s="61"/>
      <c r="AV8" s="61"/>
      <c r="AW8" s="61"/>
      <c r="AX8" s="61"/>
      <c r="AY8" s="61"/>
      <c r="AZ8" s="61"/>
      <c r="BA8" s="61"/>
      <c r="BB8" s="61">
        <f>データ!U6</f>
        <v>142.26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f>データ!O6</f>
        <v>46.43</v>
      </c>
      <c r="J10" s="61"/>
      <c r="K10" s="61"/>
      <c r="L10" s="61"/>
      <c r="M10" s="61"/>
      <c r="N10" s="61"/>
      <c r="O10" s="61"/>
      <c r="P10" s="61">
        <f>データ!P6</f>
        <v>71.739999999999995</v>
      </c>
      <c r="Q10" s="61"/>
      <c r="R10" s="61"/>
      <c r="S10" s="61"/>
      <c r="T10" s="61"/>
      <c r="U10" s="61"/>
      <c r="V10" s="61"/>
      <c r="W10" s="61">
        <f>データ!Q6</f>
        <v>73.19</v>
      </c>
      <c r="X10" s="61"/>
      <c r="Y10" s="61"/>
      <c r="Z10" s="61"/>
      <c r="AA10" s="61"/>
      <c r="AB10" s="61"/>
      <c r="AC10" s="61"/>
      <c r="AD10" s="62">
        <f>データ!R6</f>
        <v>2571</v>
      </c>
      <c r="AE10" s="62"/>
      <c r="AF10" s="62"/>
      <c r="AG10" s="62"/>
      <c r="AH10" s="62"/>
      <c r="AI10" s="62"/>
      <c r="AJ10" s="62"/>
      <c r="AK10" s="2"/>
      <c r="AL10" s="62">
        <f>データ!V6</f>
        <v>87899</v>
      </c>
      <c r="AM10" s="62"/>
      <c r="AN10" s="62"/>
      <c r="AO10" s="62"/>
      <c r="AP10" s="62"/>
      <c r="AQ10" s="62"/>
      <c r="AR10" s="62"/>
      <c r="AS10" s="62"/>
      <c r="AT10" s="61">
        <f>データ!W6</f>
        <v>18.66</v>
      </c>
      <c r="AU10" s="61"/>
      <c r="AV10" s="61"/>
      <c r="AW10" s="61"/>
      <c r="AX10" s="61"/>
      <c r="AY10" s="61"/>
      <c r="AZ10" s="61"/>
      <c r="BA10" s="61"/>
      <c r="BB10" s="61">
        <f>データ!X6</f>
        <v>4710.5600000000004</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107</v>
      </c>
      <c r="BM47" s="90"/>
      <c r="BN47" s="90"/>
      <c r="BO47" s="90"/>
      <c r="BP47" s="90"/>
      <c r="BQ47" s="90"/>
      <c r="BR47" s="90"/>
      <c r="BS47" s="90"/>
      <c r="BT47" s="90"/>
      <c r="BU47" s="90"/>
      <c r="BV47" s="90"/>
      <c r="BW47" s="90"/>
      <c r="BX47" s="90"/>
      <c r="BY47" s="90"/>
      <c r="BZ47" s="9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9"/>
      <c r="BM60" s="90"/>
      <c r="BN60" s="90"/>
      <c r="BO60" s="90"/>
      <c r="BP60" s="90"/>
      <c r="BQ60" s="90"/>
      <c r="BR60" s="90"/>
      <c r="BS60" s="90"/>
      <c r="BT60" s="90"/>
      <c r="BU60" s="90"/>
      <c r="BV60" s="90"/>
      <c r="BW60" s="90"/>
      <c r="BX60" s="90"/>
      <c r="BY60" s="90"/>
      <c r="BZ60" s="9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9"/>
      <c r="BM61" s="90"/>
      <c r="BN61" s="90"/>
      <c r="BO61" s="90"/>
      <c r="BP61" s="90"/>
      <c r="BQ61" s="90"/>
      <c r="BR61" s="90"/>
      <c r="BS61" s="90"/>
      <c r="BT61" s="90"/>
      <c r="BU61" s="90"/>
      <c r="BV61" s="90"/>
      <c r="BW61" s="90"/>
      <c r="BX61" s="90"/>
      <c r="BY61" s="90"/>
      <c r="BZ61" s="9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108</v>
      </c>
      <c r="BM66" s="90"/>
      <c r="BN66" s="90"/>
      <c r="BO66" s="90"/>
      <c r="BP66" s="90"/>
      <c r="BQ66" s="90"/>
      <c r="BR66" s="90"/>
      <c r="BS66" s="90"/>
      <c r="BT66" s="90"/>
      <c r="BU66" s="90"/>
      <c r="BV66" s="90"/>
      <c r="BW66" s="90"/>
      <c r="BX66" s="90"/>
      <c r="BY66" s="90"/>
      <c r="BZ66" s="9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R1AqRlcaKlv/mQHjXNcEwsq4DrXpyd+eAdUXDeugh3yQmfHCz29WysOFZbNpgidHu5HB/el1eLfASbgHtUQetg==" saltValue="rH9wZUPAe7wLecCAZgBr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28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54</v>
      </c>
      <c r="B4" s="30"/>
      <c r="C4" s="30"/>
      <c r="D4" s="30"/>
      <c r="E4" s="30"/>
      <c r="F4" s="30"/>
      <c r="G4" s="30"/>
      <c r="H4" s="73"/>
      <c r="I4" s="74"/>
      <c r="J4" s="74"/>
      <c r="K4" s="74"/>
      <c r="L4" s="74"/>
      <c r="M4" s="74"/>
      <c r="N4" s="74"/>
      <c r="O4" s="74"/>
      <c r="P4" s="74"/>
      <c r="Q4" s="74"/>
      <c r="R4" s="74"/>
      <c r="S4" s="74"/>
      <c r="T4" s="74"/>
      <c r="U4" s="74"/>
      <c r="V4" s="74"/>
      <c r="W4" s="74"/>
      <c r="X4" s="75"/>
      <c r="Y4" s="69" t="s">
        <v>55</v>
      </c>
      <c r="Z4" s="69"/>
      <c r="AA4" s="69"/>
      <c r="AB4" s="69"/>
      <c r="AC4" s="69"/>
      <c r="AD4" s="69"/>
      <c r="AE4" s="69"/>
      <c r="AF4" s="69"/>
      <c r="AG4" s="69"/>
      <c r="AH4" s="69"/>
      <c r="AI4" s="69"/>
      <c r="AJ4" s="69" t="s">
        <v>56</v>
      </c>
      <c r="AK4" s="69"/>
      <c r="AL4" s="69"/>
      <c r="AM4" s="69"/>
      <c r="AN4" s="69"/>
      <c r="AO4" s="69"/>
      <c r="AP4" s="69"/>
      <c r="AQ4" s="69"/>
      <c r="AR4" s="69"/>
      <c r="AS4" s="69"/>
      <c r="AT4" s="69"/>
      <c r="AU4" s="69" t="s">
        <v>57</v>
      </c>
      <c r="AV4" s="69"/>
      <c r="AW4" s="69"/>
      <c r="AX4" s="69"/>
      <c r="AY4" s="69"/>
      <c r="AZ4" s="69"/>
      <c r="BA4" s="69"/>
      <c r="BB4" s="69"/>
      <c r="BC4" s="69"/>
      <c r="BD4" s="69"/>
      <c r="BE4" s="69"/>
      <c r="BF4" s="69" t="s">
        <v>58</v>
      </c>
      <c r="BG4" s="69"/>
      <c r="BH4" s="69"/>
      <c r="BI4" s="69"/>
      <c r="BJ4" s="69"/>
      <c r="BK4" s="69"/>
      <c r="BL4" s="69"/>
      <c r="BM4" s="69"/>
      <c r="BN4" s="69"/>
      <c r="BO4" s="69"/>
      <c r="BP4" s="69"/>
      <c r="BQ4" s="69" t="s">
        <v>59</v>
      </c>
      <c r="BR4" s="69"/>
      <c r="BS4" s="69"/>
      <c r="BT4" s="69"/>
      <c r="BU4" s="69"/>
      <c r="BV4" s="69"/>
      <c r="BW4" s="69"/>
      <c r="BX4" s="69"/>
      <c r="BY4" s="69"/>
      <c r="BZ4" s="69"/>
      <c r="CA4" s="69"/>
      <c r="CB4" s="69" t="s">
        <v>60</v>
      </c>
      <c r="CC4" s="69"/>
      <c r="CD4" s="69"/>
      <c r="CE4" s="69"/>
      <c r="CF4" s="69"/>
      <c r="CG4" s="69"/>
      <c r="CH4" s="69"/>
      <c r="CI4" s="69"/>
      <c r="CJ4" s="69"/>
      <c r="CK4" s="69"/>
      <c r="CL4" s="69"/>
      <c r="CM4" s="69" t="s">
        <v>61</v>
      </c>
      <c r="CN4" s="69"/>
      <c r="CO4" s="69"/>
      <c r="CP4" s="69"/>
      <c r="CQ4" s="69"/>
      <c r="CR4" s="69"/>
      <c r="CS4" s="69"/>
      <c r="CT4" s="69"/>
      <c r="CU4" s="69"/>
      <c r="CV4" s="69"/>
      <c r="CW4" s="69"/>
      <c r="CX4" s="69" t="s">
        <v>62</v>
      </c>
      <c r="CY4" s="69"/>
      <c r="CZ4" s="69"/>
      <c r="DA4" s="69"/>
      <c r="DB4" s="69"/>
      <c r="DC4" s="69"/>
      <c r="DD4" s="69"/>
      <c r="DE4" s="69"/>
      <c r="DF4" s="69"/>
      <c r="DG4" s="69"/>
      <c r="DH4" s="69"/>
      <c r="DI4" s="69" t="s">
        <v>63</v>
      </c>
      <c r="DJ4" s="69"/>
      <c r="DK4" s="69"/>
      <c r="DL4" s="69"/>
      <c r="DM4" s="69"/>
      <c r="DN4" s="69"/>
      <c r="DO4" s="69"/>
      <c r="DP4" s="69"/>
      <c r="DQ4" s="69"/>
      <c r="DR4" s="69"/>
      <c r="DS4" s="69"/>
      <c r="DT4" s="69" t="s">
        <v>64</v>
      </c>
      <c r="DU4" s="69"/>
      <c r="DV4" s="69"/>
      <c r="DW4" s="69"/>
      <c r="DX4" s="69"/>
      <c r="DY4" s="69"/>
      <c r="DZ4" s="69"/>
      <c r="EA4" s="69"/>
      <c r="EB4" s="69"/>
      <c r="EC4" s="69"/>
      <c r="ED4" s="69"/>
      <c r="EE4" s="69" t="s">
        <v>65</v>
      </c>
      <c r="EF4" s="69"/>
      <c r="EG4" s="69"/>
      <c r="EH4" s="69"/>
      <c r="EI4" s="69"/>
      <c r="EJ4" s="69"/>
      <c r="EK4" s="69"/>
      <c r="EL4" s="69"/>
      <c r="EM4" s="69"/>
      <c r="EN4" s="69"/>
      <c r="EO4" s="69"/>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2018</v>
      </c>
      <c r="C6" s="33">
        <f t="shared" ref="C6:X6" si="3">C7</f>
        <v>452033</v>
      </c>
      <c r="D6" s="33">
        <f t="shared" si="3"/>
        <v>46</v>
      </c>
      <c r="E6" s="33">
        <f t="shared" si="3"/>
        <v>17</v>
      </c>
      <c r="F6" s="33">
        <f t="shared" si="3"/>
        <v>1</v>
      </c>
      <c r="G6" s="33">
        <f t="shared" si="3"/>
        <v>0</v>
      </c>
      <c r="H6" s="33" t="str">
        <f t="shared" si="3"/>
        <v>宮崎県　延岡市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46.43</v>
      </c>
      <c r="P6" s="34">
        <f t="shared" si="3"/>
        <v>71.739999999999995</v>
      </c>
      <c r="Q6" s="34">
        <f t="shared" si="3"/>
        <v>73.19</v>
      </c>
      <c r="R6" s="34">
        <f t="shared" si="3"/>
        <v>2571</v>
      </c>
      <c r="S6" s="34">
        <f t="shared" si="3"/>
        <v>123483</v>
      </c>
      <c r="T6" s="34">
        <f t="shared" si="3"/>
        <v>868.02</v>
      </c>
      <c r="U6" s="34">
        <f t="shared" si="3"/>
        <v>142.26</v>
      </c>
      <c r="V6" s="34">
        <f t="shared" si="3"/>
        <v>87899</v>
      </c>
      <c r="W6" s="34">
        <f t="shared" si="3"/>
        <v>18.66</v>
      </c>
      <c r="X6" s="34">
        <f t="shared" si="3"/>
        <v>4710.5600000000004</v>
      </c>
      <c r="Y6" s="35">
        <f>IF(Y7="",NA(),Y7)</f>
        <v>101.34</v>
      </c>
      <c r="Z6" s="35">
        <f t="shared" ref="Z6:AH6" si="4">IF(Z7="",NA(),Z7)</f>
        <v>100.75</v>
      </c>
      <c r="AA6" s="35">
        <f t="shared" si="4"/>
        <v>101.71</v>
      </c>
      <c r="AB6" s="35">
        <f t="shared" si="4"/>
        <v>100.95</v>
      </c>
      <c r="AC6" s="35">
        <f t="shared" si="4"/>
        <v>101.28</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36.4</v>
      </c>
      <c r="AV6" s="35">
        <f t="shared" ref="AV6:BD6" si="6">IF(AV7="",NA(),AV7)</f>
        <v>29.35</v>
      </c>
      <c r="AW6" s="35">
        <f t="shared" si="6"/>
        <v>38.51</v>
      </c>
      <c r="AX6" s="35">
        <f t="shared" si="6"/>
        <v>50.36</v>
      </c>
      <c r="AY6" s="35">
        <f t="shared" si="6"/>
        <v>54.75</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1493.86</v>
      </c>
      <c r="BG6" s="35">
        <f t="shared" ref="BG6:BO6" si="7">IF(BG7="",NA(),BG7)</f>
        <v>1478.3</v>
      </c>
      <c r="BH6" s="35">
        <f t="shared" si="7"/>
        <v>972.89</v>
      </c>
      <c r="BI6" s="35">
        <f t="shared" si="7"/>
        <v>947.34</v>
      </c>
      <c r="BJ6" s="35">
        <f t="shared" si="7"/>
        <v>944.9</v>
      </c>
      <c r="BK6" s="35">
        <f t="shared" si="7"/>
        <v>854.16</v>
      </c>
      <c r="BL6" s="35">
        <f t="shared" si="7"/>
        <v>848.31</v>
      </c>
      <c r="BM6" s="35">
        <f t="shared" si="7"/>
        <v>774.99</v>
      </c>
      <c r="BN6" s="35">
        <f t="shared" si="7"/>
        <v>799.41</v>
      </c>
      <c r="BO6" s="35">
        <f t="shared" si="7"/>
        <v>820.36</v>
      </c>
      <c r="BP6" s="34" t="str">
        <f>IF(BP7="","",IF(BP7="-","【-】","【"&amp;SUBSTITUTE(TEXT(BP7,"#,##0.00"),"-","△")&amp;"】"))</f>
        <v>【682.78】</v>
      </c>
      <c r="BQ6" s="35">
        <f>IF(BQ7="",NA(),BQ7)</f>
        <v>97.64</v>
      </c>
      <c r="BR6" s="35">
        <f t="shared" ref="BR6:BZ6" si="8">IF(BR7="",NA(),BR7)</f>
        <v>99.84</v>
      </c>
      <c r="BS6" s="35">
        <f t="shared" si="8"/>
        <v>98.14</v>
      </c>
      <c r="BT6" s="35">
        <f t="shared" si="8"/>
        <v>98.17</v>
      </c>
      <c r="BU6" s="35">
        <f t="shared" si="8"/>
        <v>97.77</v>
      </c>
      <c r="BV6" s="35">
        <f t="shared" si="8"/>
        <v>93.13</v>
      </c>
      <c r="BW6" s="35">
        <f t="shared" si="8"/>
        <v>94.38</v>
      </c>
      <c r="BX6" s="35">
        <f t="shared" si="8"/>
        <v>96.57</v>
      </c>
      <c r="BY6" s="35">
        <f t="shared" si="8"/>
        <v>96.54</v>
      </c>
      <c r="BZ6" s="35">
        <f t="shared" si="8"/>
        <v>95.4</v>
      </c>
      <c r="CA6" s="34" t="str">
        <f>IF(CA7="","",IF(CA7="-","【-】","【"&amp;SUBSTITUTE(TEXT(CA7,"#,##0.00"),"-","△")&amp;"】"))</f>
        <v>【100.91】</v>
      </c>
      <c r="CB6" s="35">
        <f>IF(CB7="",NA(),CB7)</f>
        <v>150.13999999999999</v>
      </c>
      <c r="CC6" s="35">
        <f t="shared" ref="CC6:CK6" si="9">IF(CC7="",NA(),CC7)</f>
        <v>148.05000000000001</v>
      </c>
      <c r="CD6" s="35">
        <f t="shared" si="9"/>
        <v>149.82</v>
      </c>
      <c r="CE6" s="35">
        <f t="shared" si="9"/>
        <v>150</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59.03</v>
      </c>
      <c r="CN6" s="35">
        <f t="shared" ref="CN6:CV6" si="10">IF(CN7="",NA(),CN7)</f>
        <v>59.51</v>
      </c>
      <c r="CO6" s="35">
        <f t="shared" si="10"/>
        <v>60.36</v>
      </c>
      <c r="CP6" s="35">
        <f t="shared" si="10"/>
        <v>59.19</v>
      </c>
      <c r="CQ6" s="35">
        <f t="shared" si="10"/>
        <v>62.25</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92.92</v>
      </c>
      <c r="CY6" s="35">
        <f t="shared" ref="CY6:DG6" si="11">IF(CY7="",NA(),CY7)</f>
        <v>94</v>
      </c>
      <c r="CZ6" s="35">
        <f t="shared" si="11"/>
        <v>95.08</v>
      </c>
      <c r="DA6" s="35">
        <f t="shared" si="11"/>
        <v>96.42</v>
      </c>
      <c r="DB6" s="35">
        <f t="shared" si="11"/>
        <v>96.91</v>
      </c>
      <c r="DC6" s="35">
        <f t="shared" si="11"/>
        <v>91.11</v>
      </c>
      <c r="DD6" s="35">
        <f t="shared" si="11"/>
        <v>91.44</v>
      </c>
      <c r="DE6" s="35">
        <f t="shared" si="11"/>
        <v>91.76</v>
      </c>
      <c r="DF6" s="35">
        <f t="shared" si="11"/>
        <v>92.3</v>
      </c>
      <c r="DG6" s="35">
        <f t="shared" si="11"/>
        <v>92.55</v>
      </c>
      <c r="DH6" s="34" t="str">
        <f>IF(DH7="","",IF(DH7="-","【-】","【"&amp;SUBSTITUTE(TEXT(DH7,"#,##0.00"),"-","△")&amp;"】"))</f>
        <v>【95.20】</v>
      </c>
      <c r="DI6" s="35">
        <f>IF(DI7="",NA(),DI7)</f>
        <v>22.9</v>
      </c>
      <c r="DJ6" s="35">
        <f t="shared" ref="DJ6:DR6" si="12">IF(DJ7="",NA(),DJ7)</f>
        <v>25.09</v>
      </c>
      <c r="DK6" s="35">
        <f t="shared" si="12"/>
        <v>27.34</v>
      </c>
      <c r="DL6" s="35">
        <f t="shared" si="12"/>
        <v>29.55</v>
      </c>
      <c r="DM6" s="35">
        <f t="shared" si="12"/>
        <v>31.33</v>
      </c>
      <c r="DN6" s="35">
        <f t="shared" si="12"/>
        <v>25.52</v>
      </c>
      <c r="DO6" s="35">
        <f t="shared" si="12"/>
        <v>25.89</v>
      </c>
      <c r="DP6" s="35">
        <f t="shared" si="12"/>
        <v>26.63</v>
      </c>
      <c r="DQ6" s="35">
        <f t="shared" si="12"/>
        <v>25.61</v>
      </c>
      <c r="DR6" s="35">
        <f t="shared" si="12"/>
        <v>26.13</v>
      </c>
      <c r="DS6" s="34" t="str">
        <f>IF(DS7="","",IF(DS7="-","【-】","【"&amp;SUBSTITUTE(TEXT(DS7,"#,##0.00"),"-","△")&amp;"】"))</f>
        <v>【38.60】</v>
      </c>
      <c r="DT6" s="35">
        <f>IF(DT7="",NA(),DT7)</f>
        <v>5.57</v>
      </c>
      <c r="DU6" s="35">
        <f t="shared" ref="DU6:EC6" si="13">IF(DU7="",NA(),DU7)</f>
        <v>6.32</v>
      </c>
      <c r="DV6" s="35">
        <f t="shared" si="13"/>
        <v>6.71</v>
      </c>
      <c r="DW6" s="35">
        <f t="shared" si="13"/>
        <v>8.0500000000000007</v>
      </c>
      <c r="DX6" s="35">
        <f t="shared" si="13"/>
        <v>8.77</v>
      </c>
      <c r="DY6" s="35">
        <f t="shared" si="13"/>
        <v>0.76</v>
      </c>
      <c r="DZ6" s="35">
        <f t="shared" si="13"/>
        <v>0.71</v>
      </c>
      <c r="EA6" s="35">
        <f t="shared" si="13"/>
        <v>0.95</v>
      </c>
      <c r="EB6" s="35">
        <f t="shared" si="13"/>
        <v>1.07</v>
      </c>
      <c r="EC6" s="35">
        <f t="shared" si="13"/>
        <v>1.03</v>
      </c>
      <c r="ED6" s="34" t="str">
        <f>IF(ED7="","",IF(ED7="-","【-】","【"&amp;SUBSTITUTE(TEXT(ED7,"#,##0.00"),"-","△")&amp;"】"))</f>
        <v>【5.64】</v>
      </c>
      <c r="EE6" s="35">
        <f>IF(EE7="",NA(),EE7)</f>
        <v>0.03</v>
      </c>
      <c r="EF6" s="35">
        <f t="shared" ref="EF6:EN6" si="14">IF(EF7="",NA(),EF7)</f>
        <v>0.11</v>
      </c>
      <c r="EG6" s="35">
        <f t="shared" si="14"/>
        <v>0.04</v>
      </c>
      <c r="EH6" s="35">
        <f t="shared" si="14"/>
        <v>0.04</v>
      </c>
      <c r="EI6" s="35">
        <f t="shared" si="14"/>
        <v>0.1</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2">
      <c r="A7" s="28"/>
      <c r="B7" s="37">
        <v>2018</v>
      </c>
      <c r="C7" s="37">
        <v>452033</v>
      </c>
      <c r="D7" s="37">
        <v>46</v>
      </c>
      <c r="E7" s="37">
        <v>17</v>
      </c>
      <c r="F7" s="37">
        <v>1</v>
      </c>
      <c r="G7" s="37">
        <v>0</v>
      </c>
      <c r="H7" s="37" t="s">
        <v>95</v>
      </c>
      <c r="I7" s="37" t="s">
        <v>96</v>
      </c>
      <c r="J7" s="37" t="s">
        <v>97</v>
      </c>
      <c r="K7" s="37" t="s">
        <v>98</v>
      </c>
      <c r="L7" s="37" t="s">
        <v>99</v>
      </c>
      <c r="M7" s="37" t="s">
        <v>100</v>
      </c>
      <c r="N7" s="38" t="s">
        <v>101</v>
      </c>
      <c r="O7" s="38">
        <v>46.43</v>
      </c>
      <c r="P7" s="38">
        <v>71.739999999999995</v>
      </c>
      <c r="Q7" s="38">
        <v>73.19</v>
      </c>
      <c r="R7" s="38">
        <v>2571</v>
      </c>
      <c r="S7" s="38">
        <v>123483</v>
      </c>
      <c r="T7" s="38">
        <v>868.02</v>
      </c>
      <c r="U7" s="38">
        <v>142.26</v>
      </c>
      <c r="V7" s="38">
        <v>87899</v>
      </c>
      <c r="W7" s="38">
        <v>18.66</v>
      </c>
      <c r="X7" s="38">
        <v>4710.5600000000004</v>
      </c>
      <c r="Y7" s="38">
        <v>101.34</v>
      </c>
      <c r="Z7" s="38">
        <v>100.75</v>
      </c>
      <c r="AA7" s="38">
        <v>101.71</v>
      </c>
      <c r="AB7" s="38">
        <v>100.95</v>
      </c>
      <c r="AC7" s="38">
        <v>101.28</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36.4</v>
      </c>
      <c r="AV7" s="38">
        <v>29.35</v>
      </c>
      <c r="AW7" s="38">
        <v>38.51</v>
      </c>
      <c r="AX7" s="38">
        <v>50.36</v>
      </c>
      <c r="AY7" s="38">
        <v>54.75</v>
      </c>
      <c r="AZ7" s="38">
        <v>79.239999999999995</v>
      </c>
      <c r="BA7" s="38">
        <v>78.930000000000007</v>
      </c>
      <c r="BB7" s="38">
        <v>77.94</v>
      </c>
      <c r="BC7" s="38">
        <v>78.45</v>
      </c>
      <c r="BD7" s="38">
        <v>76.31</v>
      </c>
      <c r="BE7" s="38">
        <v>69.489999999999995</v>
      </c>
      <c r="BF7" s="38">
        <v>1493.86</v>
      </c>
      <c r="BG7" s="38">
        <v>1478.3</v>
      </c>
      <c r="BH7" s="38">
        <v>972.89</v>
      </c>
      <c r="BI7" s="38">
        <v>947.34</v>
      </c>
      <c r="BJ7" s="38">
        <v>944.9</v>
      </c>
      <c r="BK7" s="38">
        <v>854.16</v>
      </c>
      <c r="BL7" s="38">
        <v>848.31</v>
      </c>
      <c r="BM7" s="38">
        <v>774.99</v>
      </c>
      <c r="BN7" s="38">
        <v>799.41</v>
      </c>
      <c r="BO7" s="38">
        <v>820.36</v>
      </c>
      <c r="BP7" s="38">
        <v>682.78</v>
      </c>
      <c r="BQ7" s="38">
        <v>97.64</v>
      </c>
      <c r="BR7" s="38">
        <v>99.84</v>
      </c>
      <c r="BS7" s="38">
        <v>98.14</v>
      </c>
      <c r="BT7" s="38">
        <v>98.17</v>
      </c>
      <c r="BU7" s="38">
        <v>97.77</v>
      </c>
      <c r="BV7" s="38">
        <v>93.13</v>
      </c>
      <c r="BW7" s="38">
        <v>94.38</v>
      </c>
      <c r="BX7" s="38">
        <v>96.57</v>
      </c>
      <c r="BY7" s="38">
        <v>96.54</v>
      </c>
      <c r="BZ7" s="38">
        <v>95.4</v>
      </c>
      <c r="CA7" s="38">
        <v>100.91</v>
      </c>
      <c r="CB7" s="38">
        <v>150.13999999999999</v>
      </c>
      <c r="CC7" s="38">
        <v>148.05000000000001</v>
      </c>
      <c r="CD7" s="38">
        <v>149.82</v>
      </c>
      <c r="CE7" s="38">
        <v>150</v>
      </c>
      <c r="CF7" s="38">
        <v>150</v>
      </c>
      <c r="CG7" s="38">
        <v>167.97</v>
      </c>
      <c r="CH7" s="38">
        <v>165.45</v>
      </c>
      <c r="CI7" s="38">
        <v>161.54</v>
      </c>
      <c r="CJ7" s="38">
        <v>162.81</v>
      </c>
      <c r="CK7" s="38">
        <v>163.19999999999999</v>
      </c>
      <c r="CL7" s="38">
        <v>136.86000000000001</v>
      </c>
      <c r="CM7" s="38">
        <v>59.03</v>
      </c>
      <c r="CN7" s="38">
        <v>59.51</v>
      </c>
      <c r="CO7" s="38">
        <v>60.36</v>
      </c>
      <c r="CP7" s="38">
        <v>59.19</v>
      </c>
      <c r="CQ7" s="38">
        <v>62.25</v>
      </c>
      <c r="CR7" s="38">
        <v>64.87</v>
      </c>
      <c r="CS7" s="38">
        <v>65.62</v>
      </c>
      <c r="CT7" s="38">
        <v>64.67</v>
      </c>
      <c r="CU7" s="38">
        <v>64.959999999999994</v>
      </c>
      <c r="CV7" s="38">
        <v>65.040000000000006</v>
      </c>
      <c r="CW7" s="38">
        <v>58.98</v>
      </c>
      <c r="CX7" s="38">
        <v>92.92</v>
      </c>
      <c r="CY7" s="38">
        <v>94</v>
      </c>
      <c r="CZ7" s="38">
        <v>95.08</v>
      </c>
      <c r="DA7" s="38">
        <v>96.42</v>
      </c>
      <c r="DB7" s="38">
        <v>96.91</v>
      </c>
      <c r="DC7" s="38">
        <v>91.11</v>
      </c>
      <c r="DD7" s="38">
        <v>91.44</v>
      </c>
      <c r="DE7" s="38">
        <v>91.76</v>
      </c>
      <c r="DF7" s="38">
        <v>92.3</v>
      </c>
      <c r="DG7" s="38">
        <v>92.55</v>
      </c>
      <c r="DH7" s="38">
        <v>95.2</v>
      </c>
      <c r="DI7" s="38">
        <v>22.9</v>
      </c>
      <c r="DJ7" s="38">
        <v>25.09</v>
      </c>
      <c r="DK7" s="38">
        <v>27.34</v>
      </c>
      <c r="DL7" s="38">
        <v>29.55</v>
      </c>
      <c r="DM7" s="38">
        <v>31.33</v>
      </c>
      <c r="DN7" s="38">
        <v>25.52</v>
      </c>
      <c r="DO7" s="38">
        <v>25.89</v>
      </c>
      <c r="DP7" s="38">
        <v>26.63</v>
      </c>
      <c r="DQ7" s="38">
        <v>25.61</v>
      </c>
      <c r="DR7" s="38">
        <v>26.13</v>
      </c>
      <c r="DS7" s="38">
        <v>38.6</v>
      </c>
      <c r="DT7" s="38">
        <v>5.57</v>
      </c>
      <c r="DU7" s="38">
        <v>6.32</v>
      </c>
      <c r="DV7" s="38">
        <v>6.71</v>
      </c>
      <c r="DW7" s="38">
        <v>8.0500000000000007</v>
      </c>
      <c r="DX7" s="38">
        <v>8.77</v>
      </c>
      <c r="DY7" s="38">
        <v>0.76</v>
      </c>
      <c r="DZ7" s="38">
        <v>0.71</v>
      </c>
      <c r="EA7" s="38">
        <v>0.95</v>
      </c>
      <c r="EB7" s="38">
        <v>1.07</v>
      </c>
      <c r="EC7" s="38">
        <v>1.03</v>
      </c>
      <c r="ED7" s="38">
        <v>5.64</v>
      </c>
      <c r="EE7" s="38">
        <v>0.03</v>
      </c>
      <c r="EF7" s="38">
        <v>0.11</v>
      </c>
      <c r="EG7" s="38">
        <v>0.04</v>
      </c>
      <c r="EH7" s="38">
        <v>0.04</v>
      </c>
      <c r="EI7" s="38">
        <v>0.1</v>
      </c>
      <c r="EJ7" s="38">
        <v>0.1</v>
      </c>
      <c r="EK7" s="38">
        <v>0.27</v>
      </c>
      <c r="EL7" s="38">
        <v>0.17</v>
      </c>
      <c r="EM7" s="38">
        <v>0.13</v>
      </c>
      <c r="EN7" s="38">
        <v>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2019-12-05T04:48:06Z</dcterms:created>
  <dcterms:modified xsi:type="dcterms:W3CDTF">2020-03-04T02:00:39Z</dcterms:modified>
</cp:coreProperties>
</file>