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令和01年度\01 各種照会・回答\R020109【　】（分析依頼）H30決算経営比較分析表\05ホームページ掲載\05【法適用】公共下水道事業\"/>
    </mc:Choice>
  </mc:AlternateContent>
  <xr:revisionPtr revIDLastSave="0" documentId="13_ncr:1_{8ACA0F01-F616-4DF7-BE24-33A9A6793A45}" xr6:coauthVersionLast="45" xr6:coauthVersionMax="45" xr10:uidLastSave="{00000000-0000-0000-0000-000000000000}"/>
  <workbookProtection workbookAlgorithmName="SHA-512" workbookHashValue="mrSC8a1fZg1zOpGIm+AAZCxzGbpHjphDTehmLk0HeWMni8g+ZeiRquVwqH0yk+BwdT45Hr4BCj9sew09PlbsfQ==" workbookSaltValue="Q9DR4r/zEfA2Cfe6MYhhYw=="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BB8" i="4"/>
  <c r="AT8" i="4"/>
  <c r="AD8" i="4"/>
  <c r="W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<sst xmlns="http://schemas.openxmlformats.org/spreadsheetml/2006/main" count="223" uniqueCount="110">
  <si>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</si>
  <si>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</si>
  <si>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</si>
  <si>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</si>
  <si>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</si>
  <si>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</si>
  <si>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</si>
  <si>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</si>
  <si>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</si>
  <si>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</si>
  <si>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</si>
  <si>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</si>
  <si>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</si>
  <si>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</si>
  <si>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</si>
  <si>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</si>
  <si>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</si>
  <si>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</si>
  <si>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</si>
  <si>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</si>
  <si>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</si>
  <si>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</si>
  <si>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</si>
  <si>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</si>
  <si>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</si>
  <si>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</si>
  <si>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</si>
  <si>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</si>
  <si>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</si>
  <si>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</si>
  <si>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</si>
  <si>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</si>
  <si>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</si>
  <si>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</si>
  <si>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</si>
  <si>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</si>
  <si>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</si>
  <si>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</si>
  <si>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</si>
  <si>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</si>
  <si>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</si>
  <si>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</si>
  <si>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</si>
  <si>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</si>
  <si>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</si>
  <si>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</si>
  <si>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</si>
  <si>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</si>
  <si>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</si>
  <si>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</si>
  <si>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</si>
  <si>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</si>
  <si>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</si>
  <si>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</si>
  <si>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</si>
  <si>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</si>
  <si>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</si>
  <si>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</si>
  <si>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</si>
  <si>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</si>
  <si>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</si>
  <si>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</si>
  <si>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</si>
  <si>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</si>
  <si>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</si>
  <si>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</si>
  <si>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</si>
  <si>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</si>
  <si>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</si>
  <si>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</si>
  <si>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</si>
  <si>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</si>
  <si>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</si>
  <si>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</si>
  <si>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</si>
  <si>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</si>
  <si>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</si>
  <si>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</si>
  <si>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</si>
  <si>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</si>
  <si>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</si>
  <si>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</si>
  <si>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</si>
  <si>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</si>
  <si>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</si>
  <si>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</si>
  <si>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</si>
  <si>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</si>
  <si>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</si>
  <si>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</si>
  <si>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</si>
  <si>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</si>
  <si>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</si>
  <si>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</si>
  <si>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</si>
  <si>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延岡市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</si>
  <si>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</si>
  <si>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</si>
  <si>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</si>
  <si>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</si>
  <si>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</si>
  <si>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</si>
  <si>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</si>
  <si>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</si>
  <si>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</si>
  <si>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</si>
  <si>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</si>
  <si>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老朽化の度合を示す管渠老朽化率については、平均値を上回っています。法定耐用年数を経過した管渠を多く保有しており、施設老朽化の問題を抱えています。
　このことは、更新財源の使用料等の収入が不足していることが要因となっています。今後も限られた財源の中で優先順位をつけ、計画的な更新を行う必要があります。</t>
    <phoneticPr fontId="4"/>
  </si>
  <si>
    <t>　現行の使用料で賄えていない経費については、一般会計からの繰入金に依存している状況です。今後の人口減少と老朽施設の更新増に対応し、継続的なサービスを提供するためには、更新計画・使用料の見直し等、経営の改善に取り組む必要があります。なお、経営戦略については平成２８年度に策定済みです。</t>
    <phoneticPr fontId="4"/>
  </si>
  <si>
    <t>・単年度の収支は黒字を維持しており、累積欠損金も発生していません。また、経常収支比率も100％以上を維持していますので、比較的経営の健全性は保たれています。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が、現在、排水施設の整備を行っていることが要因で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rPh sb="40" eb="4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</si>
</sst>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0.03</c:v>
                </c:pt>
                <c:pt idx="1">
                  <c:v>0.11</c:v>
                </c:pt>
                <c:pt idx="2">
                  <c:v>0.04</c:v>
                </c:pt>
                <c:pt idx="3">
                  <c:v>0.04</c:v>
                </c:pt>
                <c:pt idx="4">
                  <c:v>0.1</c:v>
                </c:pt>
              </c:numCache>
            </c:numRef>
          </c:val>
          <c:extLst>
            <c:ext xmlns:c16="http://schemas.microsoft.com/office/drawing/2014/chart" uri="{C3380CC4-5D6E-409C-BE32-E72D297353CC}">
              <c16:uniqueId val="{00000000-084F-4A59-B074-59D73F30F3CE}"/>
            </c:ext>
          </c:extLst>
        </c:ser>
        <c:dLbls>
          <c:showLegendKey val="0"/>
          <c:showVal val="0"/>
          <c:showCatName val="0"/>
          <c:showSerName val="0"/>
          <c:showPercent val="0"/>
          <c:showBubbleSize val="0"/>
        </c:dLbls>
        <c:gapWidth val="150"/>
        <c:axId val="82980864"/>
        <c:axId val="8298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084F-4A59-B074-59D73F30F3CE}"/>
            </c:ext>
          </c:extLst>
        </c:ser>
        <c:dLbls>
          <c:showLegendKey val="0"/>
          <c:showVal val="0"/>
          <c:showCatName val="0"/>
          <c:showSerName val="0"/>
          <c:showPercent val="0"/>
          <c:showBubbleSize val="0"/>
        </c:dLbls>
        <c:marker val="1"/>
        <c:smooth val="0"/>
        <c:axId val="82980864"/>
        <c:axId val="82984320"/>
      </c:lineChart>
      <c:dateAx>
        <c:axId val="82980864"/>
        <c:scaling>
          <c:orientation val="minMax"/>
        </c:scaling>
        <c:delete val="1"/>
        <c:axPos val="b"/>
        <c:numFmt formatCode="ge" sourceLinked="1"/>
        <c:majorTickMark val="none"/>
        <c:minorTickMark val="none"/>
        <c:tickLblPos val="none"/>
        <c:crossAx val="82984320"/>
        <c:crosses val="autoZero"/>
        <c:auto val="1"/>
        <c:lblOffset val="100"/>
        <c:baseTimeUnit val="years"/>
      </c:dateAx>
      <c:valAx>
        <c:axId val="8298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59.03</c:v>
                </c:pt>
                <c:pt idx="1">
                  <c:v>59.51</c:v>
                </c:pt>
                <c:pt idx="2">
                  <c:v>60.36</c:v>
                </c:pt>
                <c:pt idx="3">
                  <c:v>59.19</c:v>
                </c:pt>
                <c:pt idx="4">
                  <c:v>62.25</c:v>
                </c:pt>
              </c:numCache>
            </c:numRef>
          </c:val>
          <c:extLst>
            <c:ext xmlns:c16="http://schemas.microsoft.com/office/drawing/2014/chart" uri="{C3380CC4-5D6E-409C-BE32-E72D297353CC}">
              <c16:uniqueId val="{00000000-D14C-4FFA-BAA1-C1A2B801179E}"/>
            </c:ext>
          </c:extLst>
        </c:ser>
        <c:dLbls>
          <c:showLegendKey val="0"/>
          <c:showVal val="0"/>
          <c:showCatName val="0"/>
          <c:showSerName val="0"/>
          <c:showPercent val="0"/>
          <c:showBubbleSize val="0"/>
        </c:dLbls>
        <c:gapWidth val="150"/>
        <c:axId val="65197568"/>
        <c:axId val="651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D14C-4FFA-BAA1-C1A2B801179E}"/>
            </c:ext>
          </c:extLst>
        </c:ser>
        <c:dLbls>
          <c:showLegendKey val="0"/>
          <c:showVal val="0"/>
          <c:showCatName val="0"/>
          <c:showSerName val="0"/>
          <c:showPercent val="0"/>
          <c:showBubbleSize val="0"/>
        </c:dLbls>
        <c:marker val="1"/>
        <c:smooth val="0"/>
        <c:axId val="65197568"/>
        <c:axId val="65199488"/>
      </c:lineChart>
      <c:dateAx>
        <c:axId val="65197568"/>
        <c:scaling>
          <c:orientation val="minMax"/>
        </c:scaling>
        <c:delete val="1"/>
        <c:axPos val="b"/>
        <c:numFmt formatCode="ge" sourceLinked="1"/>
        <c:majorTickMark val="none"/>
        <c:minorTickMark val="none"/>
        <c:tickLblPos val="none"/>
        <c:crossAx val="65199488"/>
        <c:crosses val="autoZero"/>
        <c:auto val="1"/>
        <c:lblOffset val="100"/>
        <c:baseTimeUnit val="years"/>
      </c:dateAx>
      <c:valAx>
        <c:axId val="651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92.92</c:v>
                </c:pt>
                <c:pt idx="1">
                  <c:v>94</c:v>
                </c:pt>
                <c:pt idx="2">
                  <c:v>95.08</c:v>
                </c:pt>
                <c:pt idx="3">
                  <c:v>96.42</c:v>
                </c:pt>
                <c:pt idx="4">
                  <c:v>96.91</c:v>
                </c:pt>
              </c:numCache>
            </c:numRef>
          </c:val>
          <c:extLst>
            <c:ext xmlns:c16="http://schemas.microsoft.com/office/drawing/2014/chart" uri="{C3380CC4-5D6E-409C-BE32-E72D297353CC}">
              <c16:uniqueId val="{00000000-EB6D-4B50-9580-391B0FE7E2E1}"/>
            </c:ext>
          </c:extLst>
        </c:ser>
        <c:dLbls>
          <c:showLegendKey val="0"/>
          <c:showVal val="0"/>
          <c:showCatName val="0"/>
          <c:showSerName val="0"/>
          <c:showPercent val="0"/>
          <c:showBubbleSize val="0"/>
        </c:dLbls>
        <c:gapWidth val="150"/>
        <c:axId val="70887296"/>
        <c:axId val="709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EB6D-4B50-9580-391B0FE7E2E1}"/>
            </c:ext>
          </c:extLst>
        </c:ser>
        <c:dLbls>
          <c:showLegendKey val="0"/>
          <c:showVal val="0"/>
          <c:showCatName val="0"/>
          <c:showSerName val="0"/>
          <c:showPercent val="0"/>
          <c:showBubbleSize val="0"/>
        </c:dLbls>
        <c:marker val="1"/>
        <c:smooth val="0"/>
        <c:axId val="70887296"/>
        <c:axId val="70905856"/>
      </c:lineChart>
      <c:dateAx>
        <c:axId val="70887296"/>
        <c:scaling>
          <c:orientation val="minMax"/>
        </c:scaling>
        <c:delete val="1"/>
        <c:axPos val="b"/>
        <c:numFmt formatCode="ge" sourceLinked="1"/>
        <c:majorTickMark val="none"/>
        <c:minorTickMark val="none"/>
        <c:tickLblPos val="none"/>
        <c:crossAx val="70905856"/>
        <c:crosses val="autoZero"/>
        <c:auto val="1"/>
        <c:lblOffset val="100"/>
        <c:baseTimeUnit val="years"/>
      </c:dateAx>
      <c:valAx>
        <c:axId val="70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101.34</c:v>
                </c:pt>
                <c:pt idx="1">
                  <c:v>100.75</c:v>
                </c:pt>
                <c:pt idx="2">
                  <c:v>101.71</c:v>
                </c:pt>
                <c:pt idx="3">
                  <c:v>100.95</c:v>
                </c:pt>
                <c:pt idx="4">
                  <c:v>101.28</c:v>
                </c:pt>
              </c:numCache>
            </c:numRef>
          </c:val>
          <c:extLst>
            <c:ext xmlns:c16="http://schemas.microsoft.com/office/drawing/2014/chart" uri="{C3380CC4-5D6E-409C-BE32-E72D297353CC}">
              <c16:uniqueId val="{00000000-628C-4E19-B1BA-744CFF3E87E4}"/>
            </c:ext>
          </c:extLst>
        </c:ser>
        <c:dLbls>
          <c:showLegendKey val="0"/>
          <c:showVal val="0"/>
          <c:showCatName val="0"/>
          <c:showSerName val="0"/>
          <c:showPercent val="0"/>
          <c:showBubbleSize val="0"/>
        </c:dLbls>
        <c:gapWidth val="150"/>
        <c:axId val="123859712"/>
        <c:axId val="12386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628C-4E19-B1BA-744CFF3E87E4}"/>
            </c:ext>
          </c:extLst>
        </c:ser>
        <c:dLbls>
          <c:showLegendKey val="0"/>
          <c:showVal val="0"/>
          <c:showCatName val="0"/>
          <c:showSerName val="0"/>
          <c:showPercent val="0"/>
          <c:showBubbleSize val="0"/>
        </c:dLbls>
        <c:marker val="1"/>
        <c:smooth val="0"/>
        <c:axId val="123859712"/>
        <c:axId val="123862016"/>
      </c:lineChart>
      <c:dateAx>
        <c:axId val="123859712"/>
        <c:scaling>
          <c:orientation val="minMax"/>
        </c:scaling>
        <c:delete val="1"/>
        <c:axPos val="b"/>
        <c:numFmt formatCode="ge" sourceLinked="1"/>
        <c:majorTickMark val="none"/>
        <c:minorTickMark val="none"/>
        <c:tickLblPos val="none"/>
        <c:crossAx val="123862016"/>
        <c:crosses val="autoZero"/>
        <c:auto val="1"/>
        <c:lblOffset val="100"/>
        <c:baseTimeUnit val="years"/>
      </c:dateAx>
      <c:valAx>
        <c:axId val="12386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22.9</c:v>
                </c:pt>
                <c:pt idx="1">
                  <c:v>25.09</c:v>
                </c:pt>
                <c:pt idx="2">
                  <c:v>27.34</c:v>
                </c:pt>
                <c:pt idx="3">
                  <c:v>29.55</c:v>
                </c:pt>
                <c:pt idx="4">
                  <c:v>31.33</c:v>
                </c:pt>
              </c:numCache>
            </c:numRef>
          </c:val>
          <c:extLst>
            <c:ext xmlns:c16="http://schemas.microsoft.com/office/drawing/2014/chart" uri="{C3380CC4-5D6E-409C-BE32-E72D297353CC}">
              <c16:uniqueId val="{00000000-A11C-47CE-985C-F0D3FEB0461F}"/>
            </c:ext>
          </c:extLst>
        </c:ser>
        <c:dLbls>
          <c:showLegendKey val="0"/>
          <c:showVal val="0"/>
          <c:showCatName val="0"/>
          <c:showSerName val="0"/>
          <c:showPercent val="0"/>
          <c:showBubbleSize val="0"/>
        </c:dLbls>
        <c:gapWidth val="150"/>
        <c:axId val="220884352"/>
        <c:axId val="2208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A11C-47CE-985C-F0D3FEB0461F}"/>
            </c:ext>
          </c:extLst>
        </c:ser>
        <c:dLbls>
          <c:showLegendKey val="0"/>
          <c:showVal val="0"/>
          <c:showCatName val="0"/>
          <c:showSerName val="0"/>
          <c:showPercent val="0"/>
          <c:showBubbleSize val="0"/>
        </c:dLbls>
        <c:marker val="1"/>
        <c:smooth val="0"/>
        <c:axId val="220884352"/>
        <c:axId val="220883584"/>
      </c:lineChart>
      <c:dateAx>
        <c:axId val="220884352"/>
        <c:scaling>
          <c:orientation val="minMax"/>
        </c:scaling>
        <c:delete val="1"/>
        <c:axPos val="b"/>
        <c:numFmt formatCode="ge" sourceLinked="1"/>
        <c:majorTickMark val="none"/>
        <c:minorTickMark val="none"/>
        <c:tickLblPos val="none"/>
        <c:crossAx val="220883584"/>
        <c:crosses val="autoZero"/>
        <c:auto val="1"/>
        <c:lblOffset val="100"/>
        <c:baseTimeUnit val="years"/>
      </c:dateAx>
      <c:valAx>
        <c:axId val="2208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5.57</c:v>
                </c:pt>
                <c:pt idx="1">
                  <c:v>6.32</c:v>
                </c:pt>
                <c:pt idx="2">
                  <c:v>6.71</c:v>
                </c:pt>
                <c:pt idx="3">
                  <c:v>8.0500000000000007</c:v>
                </c:pt>
                <c:pt idx="4">
                  <c:v>8.77</c:v>
                </c:pt>
              </c:numCache>
            </c:numRef>
          </c:val>
          <c:extLst>
            <c:ext xmlns:c16="http://schemas.microsoft.com/office/drawing/2014/chart" uri="{C3380CC4-5D6E-409C-BE32-E72D297353CC}">
              <c16:uniqueId val="{00000000-6E21-427F-9559-8E088E5DE23D}"/>
            </c:ext>
          </c:extLst>
        </c:ser>
        <c:dLbls>
          <c:showLegendKey val="0"/>
          <c:showVal val="0"/>
          <c:showCatName val="0"/>
          <c:showSerName val="0"/>
          <c:showPercent val="0"/>
          <c:showBubbleSize val="0"/>
        </c:dLbls>
        <c:gapWidth val="150"/>
        <c:axId val="65084416"/>
        <c:axId val="6508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6E21-427F-9559-8E088E5DE23D}"/>
            </c:ext>
          </c:extLst>
        </c:ser>
        <c:dLbls>
          <c:showLegendKey val="0"/>
          <c:showVal val="0"/>
          <c:showCatName val="0"/>
          <c:showSerName val="0"/>
          <c:showPercent val="0"/>
          <c:showBubbleSize val="0"/>
        </c:dLbls>
        <c:marker val="1"/>
        <c:smooth val="0"/>
        <c:axId val="65084416"/>
        <c:axId val="65086592"/>
      </c:lineChart>
      <c:dateAx>
        <c:axId val="65084416"/>
        <c:scaling>
          <c:orientation val="minMax"/>
        </c:scaling>
        <c:delete val="1"/>
        <c:axPos val="b"/>
        <c:numFmt formatCode="ge" sourceLinked="1"/>
        <c:majorTickMark val="none"/>
        <c:minorTickMark val="none"/>
        <c:tickLblPos val="none"/>
        <c:crossAx val="65086592"/>
        <c:crosses val="autoZero"/>
        <c:auto val="1"/>
        <c:lblOffset val="100"/>
        <c:baseTimeUnit val="years"/>
      </c:dateAx>
      <c:valAx>
        <c:axId val="650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38-4CEE-BF07-64D4A6E1324D}"/>
            </c:ext>
          </c:extLst>
        </c:ser>
        <c:dLbls>
          <c:showLegendKey val="0"/>
          <c:showVal val="0"/>
          <c:showCatName val="0"/>
          <c:showSerName val="0"/>
          <c:showPercent val="0"/>
          <c:showBubbleSize val="0"/>
        </c:dLbls>
        <c:gapWidth val="150"/>
        <c:axId val="65101824"/>
        <c:axId val="6510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BF38-4CEE-BF07-64D4A6E1324D}"/>
            </c:ext>
          </c:extLst>
        </c:ser>
        <c:dLbls>
          <c:showLegendKey val="0"/>
          <c:showVal val="0"/>
          <c:showCatName val="0"/>
          <c:showSerName val="0"/>
          <c:showPercent val="0"/>
          <c:showBubbleSize val="0"/>
        </c:dLbls>
        <c:marker val="1"/>
        <c:smooth val="0"/>
        <c:axId val="65101824"/>
        <c:axId val="65103744"/>
      </c:lineChart>
      <c:dateAx>
        <c:axId val="65101824"/>
        <c:scaling>
          <c:orientation val="minMax"/>
        </c:scaling>
        <c:delete val="1"/>
        <c:axPos val="b"/>
        <c:numFmt formatCode="ge" sourceLinked="1"/>
        <c:majorTickMark val="none"/>
        <c:minorTickMark val="none"/>
        <c:tickLblPos val="none"/>
        <c:crossAx val="65103744"/>
        <c:crosses val="autoZero"/>
        <c:auto val="1"/>
        <c:lblOffset val="100"/>
        <c:baseTimeUnit val="years"/>
      </c:dateAx>
      <c:valAx>
        <c:axId val="651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36.4</c:v>
                </c:pt>
                <c:pt idx="1">
                  <c:v>29.35</c:v>
                </c:pt>
                <c:pt idx="2">
                  <c:v>38.51</c:v>
                </c:pt>
                <c:pt idx="3">
                  <c:v>50.36</c:v>
                </c:pt>
                <c:pt idx="4">
                  <c:v>54.75</c:v>
                </c:pt>
              </c:numCache>
            </c:numRef>
          </c:val>
          <c:extLst>
            <c:ext xmlns:c16="http://schemas.microsoft.com/office/drawing/2014/chart" uri="{C3380CC4-5D6E-409C-BE32-E72D297353CC}">
              <c16:uniqueId val="{00000000-E06A-4CD3-89FC-D7502D7F7C96}"/>
            </c:ext>
          </c:extLst>
        </c:ser>
        <c:dLbls>
          <c:showLegendKey val="0"/>
          <c:showVal val="0"/>
          <c:showCatName val="0"/>
          <c:showSerName val="0"/>
          <c:showPercent val="0"/>
          <c:showBubbleSize val="0"/>
        </c:dLbls>
        <c:gapWidth val="150"/>
        <c:axId val="65122688"/>
        <c:axId val="651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E06A-4CD3-89FC-D7502D7F7C96}"/>
            </c:ext>
          </c:extLst>
        </c:ser>
        <c:dLbls>
          <c:showLegendKey val="0"/>
          <c:showVal val="0"/>
          <c:showCatName val="0"/>
          <c:showSerName val="0"/>
          <c:showPercent val="0"/>
          <c:showBubbleSize val="0"/>
        </c:dLbls>
        <c:marker val="1"/>
        <c:smooth val="0"/>
        <c:axId val="65122688"/>
        <c:axId val="65124608"/>
      </c:lineChart>
      <c:dateAx>
        <c:axId val="65122688"/>
        <c:scaling>
          <c:orientation val="minMax"/>
        </c:scaling>
        <c:delete val="1"/>
        <c:axPos val="b"/>
        <c:numFmt formatCode="ge" sourceLinked="1"/>
        <c:majorTickMark val="none"/>
        <c:minorTickMark val="none"/>
        <c:tickLblPos val="none"/>
        <c:crossAx val="65124608"/>
        <c:crosses val="autoZero"/>
        <c:auto val="1"/>
        <c:lblOffset val="100"/>
        <c:baseTimeUnit val="years"/>
      </c:dateAx>
      <c:valAx>
        <c:axId val="651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1493.86</c:v>
                </c:pt>
                <c:pt idx="1">
                  <c:v>1478.3</c:v>
                </c:pt>
                <c:pt idx="2">
                  <c:v>972.89</c:v>
                </c:pt>
                <c:pt idx="3">
                  <c:v>947.34</c:v>
                </c:pt>
                <c:pt idx="4">
                  <c:v>944.9</c:v>
                </c:pt>
              </c:numCache>
            </c:numRef>
          </c:val>
          <c:extLst>
            <c:ext xmlns:c16="http://schemas.microsoft.com/office/drawing/2014/chart" uri="{C3380CC4-5D6E-409C-BE32-E72D297353CC}">
              <c16:uniqueId val="{00000000-38CE-40DC-AB7C-F843C3E4D902}"/>
            </c:ext>
          </c:extLst>
        </c:ser>
        <c:dLbls>
          <c:showLegendKey val="0"/>
          <c:showVal val="0"/>
          <c:showCatName val="0"/>
          <c:showSerName val="0"/>
          <c:showPercent val="0"/>
          <c:showBubbleSize val="0"/>
        </c:dLbls>
        <c:gapWidth val="150"/>
        <c:axId val="65139456"/>
        <c:axId val="6514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38CE-40DC-AB7C-F843C3E4D902}"/>
            </c:ext>
          </c:extLst>
        </c:ser>
        <c:dLbls>
          <c:showLegendKey val="0"/>
          <c:showVal val="0"/>
          <c:showCatName val="0"/>
          <c:showSerName val="0"/>
          <c:showPercent val="0"/>
          <c:showBubbleSize val="0"/>
        </c:dLbls>
        <c:marker val="1"/>
        <c:smooth val="0"/>
        <c:axId val="65139456"/>
        <c:axId val="65141376"/>
      </c:lineChart>
      <c:dateAx>
        <c:axId val="65139456"/>
        <c:scaling>
          <c:orientation val="minMax"/>
        </c:scaling>
        <c:delete val="1"/>
        <c:axPos val="b"/>
        <c:numFmt formatCode="ge" sourceLinked="1"/>
        <c:majorTickMark val="none"/>
        <c:minorTickMark val="none"/>
        <c:tickLblPos val="none"/>
        <c:crossAx val="65141376"/>
        <c:crosses val="autoZero"/>
        <c:auto val="1"/>
        <c:lblOffset val="100"/>
        <c:baseTimeUnit val="years"/>
      </c:dateAx>
      <c:valAx>
        <c:axId val="651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97.64</c:v>
                </c:pt>
                <c:pt idx="1">
                  <c:v>99.84</c:v>
                </c:pt>
                <c:pt idx="2">
                  <c:v>98.14</c:v>
                </c:pt>
                <c:pt idx="3">
                  <c:v>98.17</c:v>
                </c:pt>
                <c:pt idx="4">
                  <c:v>97.77</c:v>
                </c:pt>
              </c:numCache>
            </c:numRef>
          </c:val>
          <c:extLst>
            <c:ext xmlns:c16="http://schemas.microsoft.com/office/drawing/2014/chart" uri="{C3380CC4-5D6E-409C-BE32-E72D297353CC}">
              <c16:uniqueId val="{00000000-17E3-40E0-92BA-293FDEAC67DE}"/>
            </c:ext>
          </c:extLst>
        </c:ser>
        <c:dLbls>
          <c:showLegendKey val="0"/>
          <c:showVal val="0"/>
          <c:showCatName val="0"/>
          <c:showSerName val="0"/>
          <c:showPercent val="0"/>
          <c:showBubbleSize val="0"/>
        </c:dLbls>
        <c:gapWidth val="150"/>
        <c:axId val="65151744"/>
        <c:axId val="651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17E3-40E0-92BA-293FDEAC67DE}"/>
            </c:ext>
          </c:extLst>
        </c:ser>
        <c:dLbls>
          <c:showLegendKey val="0"/>
          <c:showVal val="0"/>
          <c:showCatName val="0"/>
          <c:showSerName val="0"/>
          <c:showPercent val="0"/>
          <c:showBubbleSize val="0"/>
        </c:dLbls>
        <c:marker val="1"/>
        <c:smooth val="0"/>
        <c:axId val="65151744"/>
        <c:axId val="65153664"/>
      </c:lineChart>
      <c:dateAx>
        <c:axId val="65151744"/>
        <c:scaling>
          <c:orientation val="minMax"/>
        </c:scaling>
        <c:delete val="1"/>
        <c:axPos val="b"/>
        <c:numFmt formatCode="ge" sourceLinked="1"/>
        <c:majorTickMark val="none"/>
        <c:minorTickMark val="none"/>
        <c:tickLblPos val="none"/>
        <c:crossAx val="65153664"/>
        <c:crosses val="autoZero"/>
        <c:auto val="1"/>
        <c:lblOffset val="100"/>
        <c:baseTimeUnit val="years"/>
      </c:dateAx>
      <c:valAx>
        <c:axId val="651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150.13999999999999</c:v>
                </c:pt>
                <c:pt idx="1">
                  <c:v>148.05000000000001</c:v>
                </c:pt>
                <c:pt idx="2">
                  <c:v>149.82</c:v>
                </c:pt>
                <c:pt idx="3">
                  <c:v>150</c:v>
                </c:pt>
                <c:pt idx="4">
                  <c:v>150</c:v>
                </c:pt>
              </c:numCache>
            </c:numRef>
          </c:val>
          <c:extLst>
            <c:ext xmlns:c16="http://schemas.microsoft.com/office/drawing/2014/chart" uri="{C3380CC4-5D6E-409C-BE32-E72D297353CC}">
              <c16:uniqueId val="{00000000-29C9-4987-80D5-DB9B93F62000}"/>
            </c:ext>
          </c:extLst>
        </c:ser>
        <c:dLbls>
          <c:showLegendKey val="0"/>
          <c:showVal val="0"/>
          <c:showCatName val="0"/>
          <c:showSerName val="0"/>
          <c:showPercent val="0"/>
          <c:showBubbleSize val="0"/>
        </c:dLbls>
        <c:gapWidth val="150"/>
        <c:axId val="65172608"/>
        <c:axId val="651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29C9-4987-80D5-DB9B93F62000}"/>
            </c:ext>
          </c:extLst>
        </c:ser>
        <c:dLbls>
          <c:showLegendKey val="0"/>
          <c:showVal val="0"/>
          <c:showCatName val="0"/>
          <c:showSerName val="0"/>
          <c:showPercent val="0"/>
          <c:showBubbleSize val="0"/>
        </c:dLbls>
        <c:marker val="1"/>
        <c:smooth val="0"/>
        <c:axId val="65172608"/>
        <c:axId val="65174528"/>
      </c:lineChart>
      <c:dateAx>
        <c:axId val="65172608"/>
        <c:scaling>
          <c:orientation val="minMax"/>
        </c:scaling>
        <c:delete val="1"/>
        <c:axPos val="b"/>
        <c:numFmt formatCode="ge" sourceLinked="1"/>
        <c:majorTickMark val="none"/>
        <c:minorTickMark val="none"/>
        <c:tickLblPos val="none"/>
        <c:crossAx val="65174528"/>
        <c:crosses val="autoZero"/>
        <c:auto val="1"/>
        <c:lblOffset val="100"/>
        <c:baseTimeUnit val="years"/>
      </c:dateAx>
      <c:valAx>
        <c:axId val="6517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1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D5" sqref="D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延岡市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62">
        <f>データ!S6</f>
        <v>123483</v>
      </c>
      <c r="AM8" s="62"/>
      <c r="AN8" s="62"/>
      <c r="AO8" s="62"/>
      <c r="AP8" s="62"/>
      <c r="AQ8" s="62"/>
      <c r="AR8" s="62"/>
      <c r="AS8" s="62"/>
      <c r="AT8" s="61">
        <f>データ!T6</f>
        <v>868.02</v>
      </c>
      <c r="AU8" s="61"/>
      <c r="AV8" s="61"/>
      <c r="AW8" s="61"/>
      <c r="AX8" s="61"/>
      <c r="AY8" s="61"/>
      <c r="AZ8" s="61"/>
      <c r="BA8" s="61"/>
      <c r="BB8" s="61">
        <f>データ!U6</f>
        <v>142.26</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2">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2">
      <c r="A10" s="2"/>
      <c r="B10" s="61" t="str">
        <f>データ!N6</f>
        <v>-</v>
      </c>
      <c r="C10" s="61"/>
      <c r="D10" s="61"/>
      <c r="E10" s="61"/>
      <c r="F10" s="61"/>
      <c r="G10" s="61"/>
      <c r="H10" s="61"/>
      <c r="I10" s="61">
        <f>データ!O6</f>
        <v>46.43</v>
      </c>
      <c r="J10" s="61"/>
      <c r="K10" s="61"/>
      <c r="L10" s="61"/>
      <c r="M10" s="61"/>
      <c r="N10" s="61"/>
      <c r="O10" s="61"/>
      <c r="P10" s="61">
        <f>データ!P6</f>
        <v>71.739999999999995</v>
      </c>
      <c r="Q10" s="61"/>
      <c r="R10" s="61"/>
      <c r="S10" s="61"/>
      <c r="T10" s="61"/>
      <c r="U10" s="61"/>
      <c r="V10" s="61"/>
      <c r="W10" s="61">
        <f>データ!Q6</f>
        <v>73.19</v>
      </c>
      <c r="X10" s="61"/>
      <c r="Y10" s="61"/>
      <c r="Z10" s="61"/>
      <c r="AA10" s="61"/>
      <c r="AB10" s="61"/>
      <c r="AC10" s="61"/>
      <c r="AD10" s="62">
        <f>データ!R6</f>
        <v>2571</v>
      </c>
      <c r="AE10" s="62"/>
      <c r="AF10" s="62"/>
      <c r="AG10" s="62"/>
      <c r="AH10" s="62"/>
      <c r="AI10" s="62"/>
      <c r="AJ10" s="62"/>
      <c r="AK10" s="2"/>
      <c r="AL10" s="62">
        <f>データ!V6</f>
        <v>87899</v>
      </c>
      <c r="AM10" s="62"/>
      <c r="AN10" s="62"/>
      <c r="AO10" s="62"/>
      <c r="AP10" s="62"/>
      <c r="AQ10" s="62"/>
      <c r="AR10" s="62"/>
      <c r="AS10" s="62"/>
      <c r="AT10" s="61">
        <f>データ!W6</f>
        <v>18.66</v>
      </c>
      <c r="AU10" s="61"/>
      <c r="AV10" s="61"/>
      <c r="AW10" s="61"/>
      <c r="AX10" s="61"/>
      <c r="AY10" s="61"/>
      <c r="AZ10" s="61"/>
      <c r="BA10" s="61"/>
      <c r="BB10" s="61">
        <f>データ!X6</f>
        <v>4710.5600000000004</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109</v>
      </c>
      <c r="BM16" s="78"/>
      <c r="BN16" s="78"/>
      <c r="BO16" s="78"/>
      <c r="BP16" s="78"/>
      <c r="BQ16" s="78"/>
      <c r="BR16" s="78"/>
      <c r="BS16" s="78"/>
      <c r="BT16" s="78"/>
      <c r="BU16" s="78"/>
      <c r="BV16" s="78"/>
      <c r="BW16" s="78"/>
      <c r="BX16" s="78"/>
      <c r="BY16" s="78"/>
      <c r="BZ16" s="79"/>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107</v>
      </c>
      <c r="BM47" s="90"/>
      <c r="BN47" s="90"/>
      <c r="BO47" s="90"/>
      <c r="BP47" s="90"/>
      <c r="BQ47" s="90"/>
      <c r="BR47" s="90"/>
      <c r="BS47" s="90"/>
      <c r="BT47" s="90"/>
      <c r="BU47" s="90"/>
      <c r="BV47" s="90"/>
      <c r="BW47" s="90"/>
      <c r="BX47" s="90"/>
      <c r="BY47" s="90"/>
      <c r="BZ47" s="9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2">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9"/>
      <c r="BM60" s="90"/>
      <c r="BN60" s="90"/>
      <c r="BO60" s="90"/>
      <c r="BP60" s="90"/>
      <c r="BQ60" s="90"/>
      <c r="BR60" s="90"/>
      <c r="BS60" s="90"/>
      <c r="BT60" s="90"/>
      <c r="BU60" s="90"/>
      <c r="BV60" s="90"/>
      <c r="BW60" s="90"/>
      <c r="BX60" s="90"/>
      <c r="BY60" s="90"/>
      <c r="BZ60" s="9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9"/>
      <c r="BM61" s="90"/>
      <c r="BN61" s="90"/>
      <c r="BO61" s="90"/>
      <c r="BP61" s="90"/>
      <c r="BQ61" s="90"/>
      <c r="BR61" s="90"/>
      <c r="BS61" s="90"/>
      <c r="BT61" s="90"/>
      <c r="BU61" s="90"/>
      <c r="BV61" s="90"/>
      <c r="BW61" s="90"/>
      <c r="BX61" s="90"/>
      <c r="BY61" s="90"/>
      <c r="BZ61" s="9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108</v>
      </c>
      <c r="BM66" s="90"/>
      <c r="BN66" s="90"/>
      <c r="BO66" s="90"/>
      <c r="BP66" s="90"/>
      <c r="BQ66" s="90"/>
      <c r="BR66" s="90"/>
      <c r="BS66" s="90"/>
      <c r="BT66" s="90"/>
      <c r="BU66" s="90"/>
      <c r="BV66" s="90"/>
      <c r="BW66" s="90"/>
      <c r="BX66" s="90"/>
      <c r="BY66" s="90"/>
      <c r="BZ66" s="9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1AqRlcaKlv/mQHjXNcEwsq4DrXpyd+eAdUXDeugh3yQmfHCz29WysOFZbNpgidHu5HB/el1eLfASbgHtUQetg==" saltValue="rH9wZUPAe7wLecCAZgBr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28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2">
      <c r="A4" s="28" t="s">
        <v>54</v>
      </c>
      <c r="B4" s="30"/>
      <c r="C4" s="30"/>
      <c r="D4" s="30"/>
      <c r="E4" s="30"/>
      <c r="F4" s="30"/>
      <c r="G4" s="30"/>
      <c r="H4" s="73"/>
      <c r="I4" s="74"/>
      <c r="J4" s="74"/>
      <c r="K4" s="74"/>
      <c r="L4" s="74"/>
      <c r="M4" s="74"/>
      <c r="N4" s="74"/>
      <c r="O4" s="74"/>
      <c r="P4" s="74"/>
      <c r="Q4" s="74"/>
      <c r="R4" s="74"/>
      <c r="S4" s="74"/>
      <c r="T4" s="74"/>
      <c r="U4" s="74"/>
      <c r="V4" s="74"/>
      <c r="W4" s="74"/>
      <c r="X4" s="75"/>
      <c r="Y4" s="69" t="s">
        <v>55</v>
      </c>
      <c r="Z4" s="69"/>
      <c r="AA4" s="69"/>
      <c r="AB4" s="69"/>
      <c r="AC4" s="69"/>
      <c r="AD4" s="69"/>
      <c r="AE4" s="69"/>
      <c r="AF4" s="69"/>
      <c r="AG4" s="69"/>
      <c r="AH4" s="69"/>
      <c r="AI4" s="69"/>
      <c r="AJ4" s="69" t="s">
        <v>56</v>
      </c>
      <c r="AK4" s="69"/>
      <c r="AL4" s="69"/>
      <c r="AM4" s="69"/>
      <c r="AN4" s="69"/>
      <c r="AO4" s="69"/>
      <c r="AP4" s="69"/>
      <c r="AQ4" s="69"/>
      <c r="AR4" s="69"/>
      <c r="AS4" s="69"/>
      <c r="AT4" s="69"/>
      <c r="AU4" s="69" t="s">
        <v>57</v>
      </c>
      <c r="AV4" s="69"/>
      <c r="AW4" s="69"/>
      <c r="AX4" s="69"/>
      <c r="AY4" s="69"/>
      <c r="AZ4" s="69"/>
      <c r="BA4" s="69"/>
      <c r="BB4" s="69"/>
      <c r="BC4" s="69"/>
      <c r="BD4" s="69"/>
      <c r="BE4" s="69"/>
      <c r="BF4" s="69" t="s">
        <v>58</v>
      </c>
      <c r="BG4" s="69"/>
      <c r="BH4" s="69"/>
      <c r="BI4" s="69"/>
      <c r="BJ4" s="69"/>
      <c r="BK4" s="69"/>
      <c r="BL4" s="69"/>
      <c r="BM4" s="69"/>
      <c r="BN4" s="69"/>
      <c r="BO4" s="69"/>
      <c r="BP4" s="69"/>
      <c r="BQ4" s="69" t="s">
        <v>59</v>
      </c>
      <c r="BR4" s="69"/>
      <c r="BS4" s="69"/>
      <c r="BT4" s="69"/>
      <c r="BU4" s="69"/>
      <c r="BV4" s="69"/>
      <c r="BW4" s="69"/>
      <c r="BX4" s="69"/>
      <c r="BY4" s="69"/>
      <c r="BZ4" s="69"/>
      <c r="CA4" s="69"/>
      <c r="CB4" s="69" t="s">
        <v>60</v>
      </c>
      <c r="CC4" s="69"/>
      <c r="CD4" s="69"/>
      <c r="CE4" s="69"/>
      <c r="CF4" s="69"/>
      <c r="CG4" s="69"/>
      <c r="CH4" s="69"/>
      <c r="CI4" s="69"/>
      <c r="CJ4" s="69"/>
      <c r="CK4" s="69"/>
      <c r="CL4" s="69"/>
      <c r="CM4" s="69" t="s">
        <v>61</v>
      </c>
      <c r="CN4" s="69"/>
      <c r="CO4" s="69"/>
      <c r="CP4" s="69"/>
      <c r="CQ4" s="69"/>
      <c r="CR4" s="69"/>
      <c r="CS4" s="69"/>
      <c r="CT4" s="69"/>
      <c r="CU4" s="69"/>
      <c r="CV4" s="69"/>
      <c r="CW4" s="69"/>
      <c r="CX4" s="69" t="s">
        <v>62</v>
      </c>
      <c r="CY4" s="69"/>
      <c r="CZ4" s="69"/>
      <c r="DA4" s="69"/>
      <c r="DB4" s="69"/>
      <c r="DC4" s="69"/>
      <c r="DD4" s="69"/>
      <c r="DE4" s="69"/>
      <c r="DF4" s="69"/>
      <c r="DG4" s="69"/>
      <c r="DH4" s="69"/>
      <c r="DI4" s="69" t="s">
        <v>63</v>
      </c>
      <c r="DJ4" s="69"/>
      <c r="DK4" s="69"/>
      <c r="DL4" s="69"/>
      <c r="DM4" s="69"/>
      <c r="DN4" s="69"/>
      <c r="DO4" s="69"/>
      <c r="DP4" s="69"/>
      <c r="DQ4" s="69"/>
      <c r="DR4" s="69"/>
      <c r="DS4" s="69"/>
      <c r="DT4" s="69" t="s">
        <v>64</v>
      </c>
      <c r="DU4" s="69"/>
      <c r="DV4" s="69"/>
      <c r="DW4" s="69"/>
      <c r="DX4" s="69"/>
      <c r="DY4" s="69"/>
      <c r="DZ4" s="69"/>
      <c r="EA4" s="69"/>
      <c r="EB4" s="69"/>
      <c r="EC4" s="69"/>
      <c r="ED4" s="69"/>
      <c r="EE4" s="69" t="s">
        <v>65</v>
      </c>
      <c r="EF4" s="69"/>
      <c r="EG4" s="69"/>
      <c r="EH4" s="69"/>
      <c r="EI4" s="69"/>
      <c r="EJ4" s="69"/>
      <c r="EK4" s="69"/>
      <c r="EL4" s="69"/>
      <c r="EM4" s="69"/>
      <c r="EN4" s="69"/>
      <c r="EO4" s="69"/>
    </row>
    <row r="5" spans="1:148" x14ac:dyDescent="0.2">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2">
      <c r="A6" s="28" t="s">
        <v>94</v>
      </c>
      <c r="B6" s="33">
        <f>B7</f>
        <v>2018</v>
      </c>
      <c r="C6" s="33">
        <f t="shared" ref="C6:X6" si="3">C7</f>
        <v>452033</v>
      </c>
      <c r="D6" s="33">
        <f t="shared" si="3"/>
        <v>46</v>
      </c>
      <c r="E6" s="33">
        <f t="shared" si="3"/>
        <v>17</v>
      </c>
      <c r="F6" s="33">
        <f t="shared" si="3"/>
        <v>1</v>
      </c>
      <c r="G6" s="33">
        <f t="shared" si="3"/>
        <v>0</v>
      </c>
      <c r="H6" s="33" t="str">
        <f t="shared" si="3"/>
        <v>宮崎県　延岡市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46.43</v>
      </c>
      <c r="P6" s="34">
        <f t="shared" si="3"/>
        <v>71.739999999999995</v>
      </c>
      <c r="Q6" s="34">
        <f t="shared" si="3"/>
        <v>73.19</v>
      </c>
      <c r="R6" s="34">
        <f t="shared" si="3"/>
        <v>2571</v>
      </c>
      <c r="S6" s="34">
        <f t="shared" si="3"/>
        <v>123483</v>
      </c>
      <c r="T6" s="34">
        <f t="shared" si="3"/>
        <v>868.02</v>
      </c>
      <c r="U6" s="34">
        <f t="shared" si="3"/>
        <v>142.26</v>
      </c>
      <c r="V6" s="34">
        <f t="shared" si="3"/>
        <v>87899</v>
      </c>
      <c r="W6" s="34">
        <f t="shared" si="3"/>
        <v>18.66</v>
      </c>
      <c r="X6" s="34">
        <f t="shared" si="3"/>
        <v>4710.5600000000004</v>
      </c>
      <c r="Y6" s="35">
        <f>IF(Y7="",NA(),Y7)</f>
        <v>101.34</v>
      </c>
      <c r="Z6" s="35">
        <f t="shared" ref="Z6:AH6" si="4">IF(Z7="",NA(),Z7)</f>
        <v>100.75</v>
      </c>
      <c r="AA6" s="35">
        <f t="shared" si="4"/>
        <v>101.71</v>
      </c>
      <c r="AB6" s="35">
        <f t="shared" si="4"/>
        <v>100.95</v>
      </c>
      <c r="AC6" s="35">
        <f t="shared" si="4"/>
        <v>101.28</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36.4</v>
      </c>
      <c r="AV6" s="35">
        <f t="shared" ref="AV6:BD6" si="6">IF(AV7="",NA(),AV7)</f>
        <v>29.35</v>
      </c>
      <c r="AW6" s="35">
        <f t="shared" si="6"/>
        <v>38.51</v>
      </c>
      <c r="AX6" s="35">
        <f t="shared" si="6"/>
        <v>50.36</v>
      </c>
      <c r="AY6" s="35">
        <f t="shared" si="6"/>
        <v>54.75</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1493.86</v>
      </c>
      <c r="BG6" s="35">
        <f t="shared" ref="BG6:BO6" si="7">IF(BG7="",NA(),BG7)</f>
        <v>1478.3</v>
      </c>
      <c r="BH6" s="35">
        <f t="shared" si="7"/>
        <v>972.89</v>
      </c>
      <c r="BI6" s="35">
        <f t="shared" si="7"/>
        <v>947.34</v>
      </c>
      <c r="BJ6" s="35">
        <f t="shared" si="7"/>
        <v>944.9</v>
      </c>
      <c r="BK6" s="35">
        <f t="shared" si="7"/>
        <v>854.16</v>
      </c>
      <c r="BL6" s="35">
        <f t="shared" si="7"/>
        <v>848.31</v>
      </c>
      <c r="BM6" s="35">
        <f t="shared" si="7"/>
        <v>774.99</v>
      </c>
      <c r="BN6" s="35">
        <f t="shared" si="7"/>
        <v>799.41</v>
      </c>
      <c r="BO6" s="35">
        <f t="shared" si="7"/>
        <v>820.36</v>
      </c>
      <c r="BP6" s="34" t="str">
        <f>IF(BP7="","",IF(BP7="-","【-】","【"&amp;SUBSTITUTE(TEXT(BP7,"#,##0.00"),"-","△")&amp;"】"))</f>
        <v>【682.78】</v>
      </c>
      <c r="BQ6" s="35">
        <f>IF(BQ7="",NA(),BQ7)</f>
        <v>97.64</v>
      </c>
      <c r="BR6" s="35">
        <f t="shared" ref="BR6:BZ6" si="8">IF(BR7="",NA(),BR7)</f>
        <v>99.84</v>
      </c>
      <c r="BS6" s="35">
        <f t="shared" si="8"/>
        <v>98.14</v>
      </c>
      <c r="BT6" s="35">
        <f t="shared" si="8"/>
        <v>98.17</v>
      </c>
      <c r="BU6" s="35">
        <f t="shared" si="8"/>
        <v>97.77</v>
      </c>
      <c r="BV6" s="35">
        <f t="shared" si="8"/>
        <v>93.13</v>
      </c>
      <c r="BW6" s="35">
        <f t="shared" si="8"/>
        <v>94.38</v>
      </c>
      <c r="BX6" s="35">
        <f t="shared" si="8"/>
        <v>96.57</v>
      </c>
      <c r="BY6" s="35">
        <f t="shared" si="8"/>
        <v>96.54</v>
      </c>
      <c r="BZ6" s="35">
        <f t="shared" si="8"/>
        <v>95.4</v>
      </c>
      <c r="CA6" s="34" t="str">
        <f>IF(CA7="","",IF(CA7="-","【-】","【"&amp;SUBSTITUTE(TEXT(CA7,"#,##0.00"),"-","△")&amp;"】"))</f>
        <v>【100.91】</v>
      </c>
      <c r="CB6" s="35">
        <f>IF(CB7="",NA(),CB7)</f>
        <v>150.13999999999999</v>
      </c>
      <c r="CC6" s="35">
        <f t="shared" ref="CC6:CK6" si="9">IF(CC7="",NA(),CC7)</f>
        <v>148.05000000000001</v>
      </c>
      <c r="CD6" s="35">
        <f t="shared" si="9"/>
        <v>149.82</v>
      </c>
      <c r="CE6" s="35">
        <f t="shared" si="9"/>
        <v>150</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59.03</v>
      </c>
      <c r="CN6" s="35">
        <f t="shared" ref="CN6:CV6" si="10">IF(CN7="",NA(),CN7)</f>
        <v>59.51</v>
      </c>
      <c r="CO6" s="35">
        <f t="shared" si="10"/>
        <v>60.36</v>
      </c>
      <c r="CP6" s="35">
        <f t="shared" si="10"/>
        <v>59.19</v>
      </c>
      <c r="CQ6" s="35">
        <f t="shared" si="10"/>
        <v>62.25</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92.92</v>
      </c>
      <c r="CY6" s="35">
        <f t="shared" ref="CY6:DG6" si="11">IF(CY7="",NA(),CY7)</f>
        <v>94</v>
      </c>
      <c r="CZ6" s="35">
        <f t="shared" si="11"/>
        <v>95.08</v>
      </c>
      <c r="DA6" s="35">
        <f t="shared" si="11"/>
        <v>96.42</v>
      </c>
      <c r="DB6" s="35">
        <f t="shared" si="11"/>
        <v>96.91</v>
      </c>
      <c r="DC6" s="35">
        <f t="shared" si="11"/>
        <v>91.11</v>
      </c>
      <c r="DD6" s="35">
        <f t="shared" si="11"/>
        <v>91.44</v>
      </c>
      <c r="DE6" s="35">
        <f t="shared" si="11"/>
        <v>91.76</v>
      </c>
      <c r="DF6" s="35">
        <f t="shared" si="11"/>
        <v>92.3</v>
      </c>
      <c r="DG6" s="35">
        <f t="shared" si="11"/>
        <v>92.55</v>
      </c>
      <c r="DH6" s="34" t="str">
        <f>IF(DH7="","",IF(DH7="-","【-】","【"&amp;SUBSTITUTE(TEXT(DH7,"#,##0.00"),"-","△")&amp;"】"))</f>
        <v>【95.20】</v>
      </c>
      <c r="DI6" s="35">
        <f>IF(DI7="",NA(),DI7)</f>
        <v>22.9</v>
      </c>
      <c r="DJ6" s="35">
        <f t="shared" ref="DJ6:DR6" si="12">IF(DJ7="",NA(),DJ7)</f>
        <v>25.09</v>
      </c>
      <c r="DK6" s="35">
        <f t="shared" si="12"/>
        <v>27.34</v>
      </c>
      <c r="DL6" s="35">
        <f t="shared" si="12"/>
        <v>29.55</v>
      </c>
      <c r="DM6" s="35">
        <f t="shared" si="12"/>
        <v>31.33</v>
      </c>
      <c r="DN6" s="35">
        <f t="shared" si="12"/>
        <v>25.52</v>
      </c>
      <c r="DO6" s="35">
        <f t="shared" si="12"/>
        <v>25.89</v>
      </c>
      <c r="DP6" s="35">
        <f t="shared" si="12"/>
        <v>26.63</v>
      </c>
      <c r="DQ6" s="35">
        <f t="shared" si="12"/>
        <v>25.61</v>
      </c>
      <c r="DR6" s="35">
        <f t="shared" si="12"/>
        <v>26.13</v>
      </c>
      <c r="DS6" s="34" t="str">
        <f>IF(DS7="","",IF(DS7="-","【-】","【"&amp;SUBSTITUTE(TEXT(DS7,"#,##0.00"),"-","△")&amp;"】"))</f>
        <v>【38.60】</v>
      </c>
      <c r="DT6" s="35">
        <f>IF(DT7="",NA(),DT7)</f>
        <v>5.57</v>
      </c>
      <c r="DU6" s="35">
        <f t="shared" ref="DU6:EC6" si="13">IF(DU7="",NA(),DU7)</f>
        <v>6.32</v>
      </c>
      <c r="DV6" s="35">
        <f t="shared" si="13"/>
        <v>6.71</v>
      </c>
      <c r="DW6" s="35">
        <f t="shared" si="13"/>
        <v>8.0500000000000007</v>
      </c>
      <c r="DX6" s="35">
        <f t="shared" si="13"/>
        <v>8.77</v>
      </c>
      <c r="DY6" s="35">
        <f t="shared" si="13"/>
        <v>0.76</v>
      </c>
      <c r="DZ6" s="35">
        <f t="shared" si="13"/>
        <v>0.71</v>
      </c>
      <c r="EA6" s="35">
        <f t="shared" si="13"/>
        <v>0.95</v>
      </c>
      <c r="EB6" s="35">
        <f t="shared" si="13"/>
        <v>1.07</v>
      </c>
      <c r="EC6" s="35">
        <f t="shared" si="13"/>
        <v>1.03</v>
      </c>
      <c r="ED6" s="34" t="str">
        <f>IF(ED7="","",IF(ED7="-","【-】","【"&amp;SUBSTITUTE(TEXT(ED7,"#,##0.00"),"-","△")&amp;"】"))</f>
        <v>【5.64】</v>
      </c>
      <c r="EE6" s="35">
        <f>IF(EE7="",NA(),EE7)</f>
        <v>0.03</v>
      </c>
      <c r="EF6" s="35">
        <f t="shared" ref="EF6:EN6" si="14">IF(EF7="",NA(),EF7)</f>
        <v>0.11</v>
      </c>
      <c r="EG6" s="35">
        <f t="shared" si="14"/>
        <v>0.04</v>
      </c>
      <c r="EH6" s="35">
        <f t="shared" si="14"/>
        <v>0.04</v>
      </c>
      <c r="EI6" s="35">
        <f t="shared" si="14"/>
        <v>0.1</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2">
      <c r="A7" s="28"/>
      <c r="B7" s="37">
        <v>2018</v>
      </c>
      <c r="C7" s="37">
        <v>452033</v>
      </c>
      <c r="D7" s="37">
        <v>46</v>
      </c>
      <c r="E7" s="37">
        <v>17</v>
      </c>
      <c r="F7" s="37">
        <v>1</v>
      </c>
      <c r="G7" s="37">
        <v>0</v>
      </c>
      <c r="H7" s="37" t="s">
        <v>95</v>
      </c>
      <c r="I7" s="37" t="s">
        <v>96</v>
      </c>
      <c r="J7" s="37" t="s">
        <v>97</v>
      </c>
      <c r="K7" s="37" t="s">
        <v>98</v>
      </c>
      <c r="L7" s="37" t="s">
        <v>99</v>
      </c>
      <c r="M7" s="37" t="s">
        <v>100</v>
      </c>
      <c r="N7" s="38" t="s">
        <v>101</v>
      </c>
      <c r="O7" s="38">
        <v>46.43</v>
      </c>
      <c r="P7" s="38">
        <v>71.739999999999995</v>
      </c>
      <c r="Q7" s="38">
        <v>73.19</v>
      </c>
      <c r="R7" s="38">
        <v>2571</v>
      </c>
      <c r="S7" s="38">
        <v>123483</v>
      </c>
      <c r="T7" s="38">
        <v>868.02</v>
      </c>
      <c r="U7" s="38">
        <v>142.26</v>
      </c>
      <c r="V7" s="38">
        <v>87899</v>
      </c>
      <c r="W7" s="38">
        <v>18.66</v>
      </c>
      <c r="X7" s="38">
        <v>4710.5600000000004</v>
      </c>
      <c r="Y7" s="38">
        <v>101.34</v>
      </c>
      <c r="Z7" s="38">
        <v>100.75</v>
      </c>
      <c r="AA7" s="38">
        <v>101.71</v>
      </c>
      <c r="AB7" s="38">
        <v>100.95</v>
      </c>
      <c r="AC7" s="38">
        <v>101.28</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36.4</v>
      </c>
      <c r="AV7" s="38">
        <v>29.35</v>
      </c>
      <c r="AW7" s="38">
        <v>38.51</v>
      </c>
      <c r="AX7" s="38">
        <v>50.36</v>
      </c>
      <c r="AY7" s="38">
        <v>54.75</v>
      </c>
      <c r="AZ7" s="38">
        <v>79.239999999999995</v>
      </c>
      <c r="BA7" s="38">
        <v>78.930000000000007</v>
      </c>
      <c r="BB7" s="38">
        <v>77.94</v>
      </c>
      <c r="BC7" s="38">
        <v>78.45</v>
      </c>
      <c r="BD7" s="38">
        <v>76.31</v>
      </c>
      <c r="BE7" s="38">
        <v>69.489999999999995</v>
      </c>
      <c r="BF7" s="38">
        <v>1493.86</v>
      </c>
      <c r="BG7" s="38">
        <v>1478.3</v>
      </c>
      <c r="BH7" s="38">
        <v>972.89</v>
      </c>
      <c r="BI7" s="38">
        <v>947.34</v>
      </c>
      <c r="BJ7" s="38">
        <v>944.9</v>
      </c>
      <c r="BK7" s="38">
        <v>854.16</v>
      </c>
      <c r="BL7" s="38">
        <v>848.31</v>
      </c>
      <c r="BM7" s="38">
        <v>774.99</v>
      </c>
      <c r="BN7" s="38">
        <v>799.41</v>
      </c>
      <c r="BO7" s="38">
        <v>820.36</v>
      </c>
      <c r="BP7" s="38">
        <v>682.78</v>
      </c>
      <c r="BQ7" s="38">
        <v>97.64</v>
      </c>
      <c r="BR7" s="38">
        <v>99.84</v>
      </c>
      <c r="BS7" s="38">
        <v>98.14</v>
      </c>
      <c r="BT7" s="38">
        <v>98.17</v>
      </c>
      <c r="BU7" s="38">
        <v>97.77</v>
      </c>
      <c r="BV7" s="38">
        <v>93.13</v>
      </c>
      <c r="BW7" s="38">
        <v>94.38</v>
      </c>
      <c r="BX7" s="38">
        <v>96.57</v>
      </c>
      <c r="BY7" s="38">
        <v>96.54</v>
      </c>
      <c r="BZ7" s="38">
        <v>95.4</v>
      </c>
      <c r="CA7" s="38">
        <v>100.91</v>
      </c>
      <c r="CB7" s="38">
        <v>150.13999999999999</v>
      </c>
      <c r="CC7" s="38">
        <v>148.05000000000001</v>
      </c>
      <c r="CD7" s="38">
        <v>149.82</v>
      </c>
      <c r="CE7" s="38">
        <v>150</v>
      </c>
      <c r="CF7" s="38">
        <v>150</v>
      </c>
      <c r="CG7" s="38">
        <v>167.97</v>
      </c>
      <c r="CH7" s="38">
        <v>165.45</v>
      </c>
      <c r="CI7" s="38">
        <v>161.54</v>
      </c>
      <c r="CJ7" s="38">
        <v>162.81</v>
      </c>
      <c r="CK7" s="38">
        <v>163.19999999999999</v>
      </c>
      <c r="CL7" s="38">
        <v>136.86000000000001</v>
      </c>
      <c r="CM7" s="38">
        <v>59.03</v>
      </c>
      <c r="CN7" s="38">
        <v>59.51</v>
      </c>
      <c r="CO7" s="38">
        <v>60.36</v>
      </c>
      <c r="CP7" s="38">
        <v>59.19</v>
      </c>
      <c r="CQ7" s="38">
        <v>62.25</v>
      </c>
      <c r="CR7" s="38">
        <v>64.87</v>
      </c>
      <c r="CS7" s="38">
        <v>65.62</v>
      </c>
      <c r="CT7" s="38">
        <v>64.67</v>
      </c>
      <c r="CU7" s="38">
        <v>64.959999999999994</v>
      </c>
      <c r="CV7" s="38">
        <v>65.040000000000006</v>
      </c>
      <c r="CW7" s="38">
        <v>58.98</v>
      </c>
      <c r="CX7" s="38">
        <v>92.92</v>
      </c>
      <c r="CY7" s="38">
        <v>94</v>
      </c>
      <c r="CZ7" s="38">
        <v>95.08</v>
      </c>
      <c r="DA7" s="38">
        <v>96.42</v>
      </c>
      <c r="DB7" s="38">
        <v>96.91</v>
      </c>
      <c r="DC7" s="38">
        <v>91.11</v>
      </c>
      <c r="DD7" s="38">
        <v>91.44</v>
      </c>
      <c r="DE7" s="38">
        <v>91.76</v>
      </c>
      <c r="DF7" s="38">
        <v>92.3</v>
      </c>
      <c r="DG7" s="38">
        <v>92.55</v>
      </c>
      <c r="DH7" s="38">
        <v>95.2</v>
      </c>
      <c r="DI7" s="38">
        <v>22.9</v>
      </c>
      <c r="DJ7" s="38">
        <v>25.09</v>
      </c>
      <c r="DK7" s="38">
        <v>27.34</v>
      </c>
      <c r="DL7" s="38">
        <v>29.55</v>
      </c>
      <c r="DM7" s="38">
        <v>31.33</v>
      </c>
      <c r="DN7" s="38">
        <v>25.52</v>
      </c>
      <c r="DO7" s="38">
        <v>25.89</v>
      </c>
      <c r="DP7" s="38">
        <v>26.63</v>
      </c>
      <c r="DQ7" s="38">
        <v>25.61</v>
      </c>
      <c r="DR7" s="38">
        <v>26.13</v>
      </c>
      <c r="DS7" s="38">
        <v>38.6</v>
      </c>
      <c r="DT7" s="38">
        <v>5.57</v>
      </c>
      <c r="DU7" s="38">
        <v>6.32</v>
      </c>
      <c r="DV7" s="38">
        <v>6.71</v>
      </c>
      <c r="DW7" s="38">
        <v>8.0500000000000007</v>
      </c>
      <c r="DX7" s="38">
        <v>8.77</v>
      </c>
      <c r="DY7" s="38">
        <v>0.76</v>
      </c>
      <c r="DZ7" s="38">
        <v>0.71</v>
      </c>
      <c r="EA7" s="38">
        <v>0.95</v>
      </c>
      <c r="EB7" s="38">
        <v>1.07</v>
      </c>
      <c r="EC7" s="38">
        <v>1.03</v>
      </c>
      <c r="ED7" s="38">
        <v>5.64</v>
      </c>
      <c r="EE7" s="38">
        <v>0.03</v>
      </c>
      <c r="EF7" s="38">
        <v>0.11</v>
      </c>
      <c r="EG7" s="38">
        <v>0.04</v>
      </c>
      <c r="EH7" s="38">
        <v>0.04</v>
      </c>
      <c r="EI7" s="38">
        <v>0.1</v>
      </c>
      <c r="EJ7" s="38">
        <v>0.1</v>
      </c>
      <c r="EK7" s="38">
        <v>0.27</v>
      </c>
      <c r="EL7" s="38">
        <v>0.17</v>
      </c>
      <c r="EM7" s="38">
        <v>0.13</v>
      </c>
      <c r="EN7" s="38">
        <v>0.1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2019-12-05T04:48:06Z</dcterms:created>
  <dcterms:modified xsi:type="dcterms:W3CDTF">2020-03-04T02:00:39Z</dcterms:modified>
</cp:coreProperties>
</file>