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令和01年度\01 各種照会・回答\R020109【　】（分析依頼）H30決算経営比較分析表\05ホームページ掲載\05【法適用】公共下水道事業\"/>
    </mc:Choice>
  </mc:AlternateContent>
  <xr:revisionPtr revIDLastSave="0" documentId="13_ncr:1_{84840A3B-F5CC-4CAA-B0CF-2DBCAFD8D218}" xr6:coauthVersionLast="45" xr6:coauthVersionMax="45" xr10:uidLastSave="{00000000-0000-0000-0000-000000000000}"/>
  <workbookProtection workbookAlgorithmName="SHA-512" workbookHashValue="DkeuybzFdKJ0pE0d0o5pKCHOCjMGm0HV22XQv+62IcXUsrJ/37sLA6PeDn4efqpm+90XE47TOv81XmOwDshYsg==" workbookSaltValue="Ln+KdHgUXQnlx8Mp5H66iQ==" workbookSpinCount="100000" lockStructure="1"/>
  <bookViews>
    <workbookView xWindow="-108" yWindow="-108" windowWidth="23256" windowHeight="125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BB10" i="4"/>
  <c r="AT10" i="4"/>
  <c r="W10" i="4"/>
  <c r="P10" i="4"/>
  <c r="I10" i="4"/>
  <c r="BB8" i="4"/>
  <c r="AT8" i="4"/>
  <c r="AL8" i="4"/>
  <c r="AD8" i="4"/>
  <c r="W8" i="4"/>
  <c r="P8" i="4"/>
  <c r="B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<sst xmlns="http://schemas.openxmlformats.org/spreadsheetml/2006/main" count="223" uniqueCount="111">
  <si>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</si>
  <si>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</si>
  <si>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</si>
  <si>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</si>
  <si>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</si>
  <si>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</si>
  <si>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</si>
  <si>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</si>
  <si>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</si>
  <si>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</si>
  <si>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</si>
  <si>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</si>
  <si>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</si>
  <si>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</si>
  <si>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</si>
  <si>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</si>
  <si>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</si>
  <si>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</si>
  <si>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</si>
  <si>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</si>
  <si>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</si>
  <si>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</si>
  <si>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</si>
  <si>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</si>
  <si>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</si>
  <si>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</si>
  <si>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</si>
  <si>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</si>
  <si>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</si>
  <si>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</si>
  <si>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</si>
  <si>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</si>
  <si>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</si>
  <si>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</si>
  <si>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</si>
  <si>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</si>
  <si>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</si>
  <si>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</si>
  <si>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</si>
  <si>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</si>
  <si>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</si>
  <si>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</si>
  <si>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</si>
  <si>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</si>
  <si>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</si>
  <si>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</si>
  <si>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</si>
  <si>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</si>
  <si>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</si>
  <si>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</si>
  <si>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</si>
  <si>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</si>
  <si>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</si>
  <si>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</si>
  <si>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</si>
  <si>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</si>
  <si>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</si>
  <si>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</si>
  <si>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</si>
  <si>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</si>
  <si>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</si>
  <si>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</si>
  <si>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</si>
  <si>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</si>
  <si>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</si>
  <si>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</si>
  <si>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</si>
  <si>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</si>
  <si>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</si>
  <si>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</si>
  <si>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</si>
  <si>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</si>
  <si>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</si>
  <si>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</si>
  <si>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</si>
  <si>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</si>
  <si>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</si>
  <si>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</si>
  <si>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</si>
  <si>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</si>
  <si>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</si>
  <si>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</si>
  <si>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</si>
  <si>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</si>
  <si>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</si>
  <si>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</si>
  <si>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</si>
  <si>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</si>
  <si>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</si>
  <si>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</si>
  <si>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</si>
  <si>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</si>
  <si>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</si>
  <si>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</si>
  <si>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</si>
  <si>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</si>
  <si>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日向市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</si>
  <si>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</si>
  <si>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</si>
  <si>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</si>
  <si>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</si>
  <si>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</si>
  <si>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</si>
  <si>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</si>
  <si>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</si>
  <si>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</si>
  <si>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</si>
  <si>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</si>
  <si>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は100％以上ですが、費用を下水道使用料だけでは賄えず、一般会計からの繰入金に依存している状況となっています。このため、適正な使用料収入の確保や維持管理費の削減を行い、経営の健全性の向上を図る必要があります。
　施設利用率は、比較的高い数値で推移しており、適正な施設規模となっています。
　老朽化の状況については、類似団体に比べて低い状態となっていますが、供用開始から30年が経過しているポンプ場や処理場の更新工事は年次的に行っている状況です。
　平成30年度は、ストックマネジメントや経営戦略などの中長期の計画を策定しました。今後は、施設の計画的かつ効率的な管理や使用料の見直しを行い、良質な下水道サービスを将来にわたって安定して提供できるよう事業を進めていく必要があります。</t>
    <rPh sb="120" eb="123">
      <t>ヒカクテキ</t>
    </rPh>
    <rPh sb="123" eb="124">
      <t>タカ</t>
    </rPh>
    <rPh sb="125" eb="127">
      <t>スウチ</t>
    </rPh>
    <rPh sb="128" eb="130">
      <t>スイイ</t>
    </rPh>
    <rPh sb="140" eb="142">
      <t>キボ</t>
    </rPh>
    <rPh sb="185" eb="187">
      <t>キョウヨウ</t>
    </rPh>
    <rPh sb="187" eb="189">
      <t>カイシ</t>
    </rPh>
    <rPh sb="193" eb="194">
      <t>ネン</t>
    </rPh>
    <rPh sb="195" eb="197">
      <t>ケイカ</t>
    </rPh>
    <rPh sb="231" eb="233">
      <t>ヘイセイ</t>
    </rPh>
    <rPh sb="235" eb="237">
      <t>ネンド</t>
    </rPh>
    <rPh sb="271" eb="273">
      <t>コンゴ</t>
    </rPh>
    <phoneticPr fontId="4"/>
  </si>
  <si>
    <t>　経常収支比率は、前年度に引き続き100％を上回っていることから、黒字を維持しており、累積欠損金も発生していませんので、比較的経営の安定性は保たれています。
　しかし、経費回収率は前年度に引き続き100％を下回る状況にあり、汚水処理に係る費用を使用料以外の収入により賄っている状況が続いています。使用料水準が適正であるかといった分析を行い、今後使用料改定も視野に入れて検討していく必要があります。
　流動比率は前年度と同じですが、類似団体と比較すると依然低い数値となっています。保有現金が少なく、企業債償還金が多額であることが要因で、償還時には一時借入れをするなど資金繰りが厳しい状況となっています。
　企業債残高対事業規模比率は、類似団体と比較すると低い数値となっていますが、今後、整備区域の拡大や長寿命化計画に基づいた施設の改築・更新工事など投資が増大する見込みであり、計画的な事業の推進が必要となります。
　汚水処理原価は継続的に平均値よりも下回っている状況にありますが、今後もさらに維持管理費の削減や、水洗化率の向上と併せて有収水量の増加を図っていく必要があります。
　施設利用率は平均値を上回っており、比較的効率性の高い経営となっています。
　</t>
    <rPh sb="148" eb="151">
      <t>シヨウリョウ</t>
    </rPh>
    <rPh sb="151" eb="153">
      <t>スイジュン</t>
    </rPh>
    <rPh sb="154" eb="156">
      <t>テキセイ</t>
    </rPh>
    <rPh sb="164" eb="166">
      <t>ブンセキ</t>
    </rPh>
    <rPh sb="167" eb="168">
      <t>オコナ</t>
    </rPh>
    <rPh sb="184" eb="186">
      <t>ケントウ</t>
    </rPh>
    <rPh sb="209" eb="210">
      <t>オナ</t>
    </rPh>
    <phoneticPr fontId="4"/>
  </si>
  <si>
    <t>　有形固定資産減価償却率は、地方公営企業法適用から５年目で、減価償却費の積上げが少ないことや長寿命化計画に基づいたポンプ場や処理場等の更新工事を行っており低い数値となっています。
　管渠老朽化率は、法定耐用年数を超えた汚水管は無く、雨水管のみのため低い数値となっています。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</si>
</sst>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6" fillId="0" borderId="7"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4C3-4A90-8573-D5CC816AAFCF}"/>
            </c:ext>
          </c:extLst>
        </c:ser>
        <c:dLbls>
          <c:showLegendKey val="0"/>
          <c:showVal val="0"/>
          <c:showCatName val="0"/>
          <c:showSerName val="0"/>
          <c:showPercent val="0"/>
          <c:showBubbleSize val="0"/>
        </c:dLbls>
        <c:gapWidth val="150"/>
        <c:axId val="90994560"/>
        <c:axId val="90996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0.27</c:v>
                </c:pt>
                <c:pt idx="2">
                  <c:v>0.17</c:v>
                </c:pt>
                <c:pt idx="3">
                  <c:v>0.13</c:v>
                </c:pt>
                <c:pt idx="4">
                  <c:v>0.1</c:v>
                </c:pt>
              </c:numCache>
            </c:numRef>
          </c:val>
          <c:smooth val="0"/>
          <c:extLst>
            <c:ext xmlns:c16="http://schemas.microsoft.com/office/drawing/2014/chart" uri="{C3380CC4-5D6E-409C-BE32-E72D297353CC}">
              <c16:uniqueId val="{00000001-94C3-4A90-8573-D5CC816AAFCF}"/>
            </c:ext>
          </c:extLst>
        </c:ser>
        <c:dLbls>
          <c:showLegendKey val="0"/>
          <c:showVal val="0"/>
          <c:showCatName val="0"/>
          <c:showSerName val="0"/>
          <c:showPercent val="0"/>
          <c:showBubbleSize val="0"/>
        </c:dLbls>
        <c:marker val="1"/>
        <c:smooth val="0"/>
        <c:axId val="90994560"/>
        <c:axId val="90996736"/>
      </c:lineChart>
      <c:dateAx>
        <c:axId val="90994560"/>
        <c:scaling>
          <c:orientation val="minMax"/>
        </c:scaling>
        <c:delete val="1"/>
        <c:axPos val="b"/>
        <c:numFmt formatCode="ge" sourceLinked="1"/>
        <c:majorTickMark val="none"/>
        <c:minorTickMark val="none"/>
        <c:tickLblPos val="none"/>
        <c:crossAx val="90996736"/>
        <c:crosses val="autoZero"/>
        <c:auto val="1"/>
        <c:lblOffset val="100"/>
        <c:baseTimeUnit val="years"/>
      </c:dateAx>
      <c:valAx>
        <c:axId val="9099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99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69.94</c:v>
                </c:pt>
                <c:pt idx="1">
                  <c:v>68.97</c:v>
                </c:pt>
                <c:pt idx="2">
                  <c:v>75.400000000000006</c:v>
                </c:pt>
                <c:pt idx="3">
                  <c:v>75.010000000000005</c:v>
                </c:pt>
                <c:pt idx="4">
                  <c:v>74.930000000000007</c:v>
                </c:pt>
              </c:numCache>
            </c:numRef>
          </c:val>
          <c:extLst>
            <c:ext xmlns:c16="http://schemas.microsoft.com/office/drawing/2014/chart" uri="{C3380CC4-5D6E-409C-BE32-E72D297353CC}">
              <c16:uniqueId val="{00000000-8424-41D4-99F0-D175FC6B12BA}"/>
            </c:ext>
          </c:extLst>
        </c:ser>
        <c:dLbls>
          <c:showLegendKey val="0"/>
          <c:showVal val="0"/>
          <c:showCatName val="0"/>
          <c:showSerName val="0"/>
          <c:showPercent val="0"/>
          <c:showBubbleSize val="0"/>
        </c:dLbls>
        <c:gapWidth val="150"/>
        <c:axId val="111223936"/>
        <c:axId val="111225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64.87</c:v>
                </c:pt>
                <c:pt idx="1">
                  <c:v>65.62</c:v>
                </c:pt>
                <c:pt idx="2">
                  <c:v>64.67</c:v>
                </c:pt>
                <c:pt idx="3">
                  <c:v>64.959999999999994</c:v>
                </c:pt>
                <c:pt idx="4">
                  <c:v>65.040000000000006</c:v>
                </c:pt>
              </c:numCache>
            </c:numRef>
          </c:val>
          <c:smooth val="0"/>
          <c:extLst>
            <c:ext xmlns:c16="http://schemas.microsoft.com/office/drawing/2014/chart" uri="{C3380CC4-5D6E-409C-BE32-E72D297353CC}">
              <c16:uniqueId val="{00000001-8424-41D4-99F0-D175FC6B12BA}"/>
            </c:ext>
          </c:extLst>
        </c:ser>
        <c:dLbls>
          <c:showLegendKey val="0"/>
          <c:showVal val="0"/>
          <c:showCatName val="0"/>
          <c:showSerName val="0"/>
          <c:showPercent val="0"/>
          <c:showBubbleSize val="0"/>
        </c:dLbls>
        <c:marker val="1"/>
        <c:smooth val="0"/>
        <c:axId val="111223936"/>
        <c:axId val="111225856"/>
      </c:lineChart>
      <c:dateAx>
        <c:axId val="111223936"/>
        <c:scaling>
          <c:orientation val="minMax"/>
        </c:scaling>
        <c:delete val="1"/>
        <c:axPos val="b"/>
        <c:numFmt formatCode="ge" sourceLinked="1"/>
        <c:majorTickMark val="none"/>
        <c:minorTickMark val="none"/>
        <c:tickLblPos val="none"/>
        <c:crossAx val="111225856"/>
        <c:crosses val="autoZero"/>
        <c:auto val="1"/>
        <c:lblOffset val="100"/>
        <c:baseTimeUnit val="years"/>
      </c:dateAx>
      <c:valAx>
        <c:axId val="11122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22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90.21</c:v>
                </c:pt>
                <c:pt idx="1">
                  <c:v>90.61</c:v>
                </c:pt>
                <c:pt idx="2">
                  <c:v>91.74</c:v>
                </c:pt>
                <c:pt idx="3">
                  <c:v>92.16</c:v>
                </c:pt>
                <c:pt idx="4">
                  <c:v>92.44</c:v>
                </c:pt>
              </c:numCache>
            </c:numRef>
          </c:val>
          <c:extLst>
            <c:ext xmlns:c16="http://schemas.microsoft.com/office/drawing/2014/chart" uri="{C3380CC4-5D6E-409C-BE32-E72D297353CC}">
              <c16:uniqueId val="{00000000-BD41-407B-AFE0-EF009C6E00BA}"/>
            </c:ext>
          </c:extLst>
        </c:ser>
        <c:dLbls>
          <c:showLegendKey val="0"/>
          <c:showVal val="0"/>
          <c:showCatName val="0"/>
          <c:showSerName val="0"/>
          <c:showPercent val="0"/>
          <c:showBubbleSize val="0"/>
        </c:dLbls>
        <c:gapWidth val="150"/>
        <c:axId val="111269376"/>
        <c:axId val="111271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91.11</c:v>
                </c:pt>
                <c:pt idx="1">
                  <c:v>91.44</c:v>
                </c:pt>
                <c:pt idx="2">
                  <c:v>91.76</c:v>
                </c:pt>
                <c:pt idx="3">
                  <c:v>92.3</c:v>
                </c:pt>
                <c:pt idx="4">
                  <c:v>92.55</c:v>
                </c:pt>
              </c:numCache>
            </c:numRef>
          </c:val>
          <c:smooth val="0"/>
          <c:extLst>
            <c:ext xmlns:c16="http://schemas.microsoft.com/office/drawing/2014/chart" uri="{C3380CC4-5D6E-409C-BE32-E72D297353CC}">
              <c16:uniqueId val="{00000001-BD41-407B-AFE0-EF009C6E00BA}"/>
            </c:ext>
          </c:extLst>
        </c:ser>
        <c:dLbls>
          <c:showLegendKey val="0"/>
          <c:showVal val="0"/>
          <c:showCatName val="0"/>
          <c:showSerName val="0"/>
          <c:showPercent val="0"/>
          <c:showBubbleSize val="0"/>
        </c:dLbls>
        <c:marker val="1"/>
        <c:smooth val="0"/>
        <c:axId val="111269376"/>
        <c:axId val="111271296"/>
      </c:lineChart>
      <c:dateAx>
        <c:axId val="111269376"/>
        <c:scaling>
          <c:orientation val="minMax"/>
        </c:scaling>
        <c:delete val="1"/>
        <c:axPos val="b"/>
        <c:numFmt formatCode="ge" sourceLinked="1"/>
        <c:majorTickMark val="none"/>
        <c:minorTickMark val="none"/>
        <c:tickLblPos val="none"/>
        <c:crossAx val="111271296"/>
        <c:crosses val="autoZero"/>
        <c:auto val="1"/>
        <c:lblOffset val="100"/>
        <c:baseTimeUnit val="years"/>
      </c:dateAx>
      <c:valAx>
        <c:axId val="11127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26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104.81</c:v>
                </c:pt>
                <c:pt idx="1">
                  <c:v>111.13</c:v>
                </c:pt>
                <c:pt idx="2">
                  <c:v>110.98</c:v>
                </c:pt>
                <c:pt idx="3">
                  <c:v>111.2</c:v>
                </c:pt>
                <c:pt idx="4">
                  <c:v>113.41</c:v>
                </c:pt>
              </c:numCache>
            </c:numRef>
          </c:val>
          <c:extLst>
            <c:ext xmlns:c16="http://schemas.microsoft.com/office/drawing/2014/chart" uri="{C3380CC4-5D6E-409C-BE32-E72D297353CC}">
              <c16:uniqueId val="{00000000-163D-48D3-87C7-04E7E071BE43}"/>
            </c:ext>
          </c:extLst>
        </c:ser>
        <c:dLbls>
          <c:showLegendKey val="0"/>
          <c:showVal val="0"/>
          <c:showCatName val="0"/>
          <c:showSerName val="0"/>
          <c:showPercent val="0"/>
          <c:showBubbleSize val="0"/>
        </c:dLbls>
        <c:gapWidth val="150"/>
        <c:axId val="105072896"/>
        <c:axId val="105083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108.77</c:v>
                </c:pt>
                <c:pt idx="1">
                  <c:v>109.48</c:v>
                </c:pt>
                <c:pt idx="2">
                  <c:v>109.27</c:v>
                </c:pt>
                <c:pt idx="3">
                  <c:v>108.03</c:v>
                </c:pt>
                <c:pt idx="4">
                  <c:v>106.9</c:v>
                </c:pt>
              </c:numCache>
            </c:numRef>
          </c:val>
          <c:smooth val="0"/>
          <c:extLst>
            <c:ext xmlns:c16="http://schemas.microsoft.com/office/drawing/2014/chart" uri="{C3380CC4-5D6E-409C-BE32-E72D297353CC}">
              <c16:uniqueId val="{00000001-163D-48D3-87C7-04E7E071BE43}"/>
            </c:ext>
          </c:extLst>
        </c:ser>
        <c:dLbls>
          <c:showLegendKey val="0"/>
          <c:showVal val="0"/>
          <c:showCatName val="0"/>
          <c:showSerName val="0"/>
          <c:showPercent val="0"/>
          <c:showBubbleSize val="0"/>
        </c:dLbls>
        <c:marker val="1"/>
        <c:smooth val="0"/>
        <c:axId val="105072896"/>
        <c:axId val="105083264"/>
      </c:lineChart>
      <c:dateAx>
        <c:axId val="105072896"/>
        <c:scaling>
          <c:orientation val="minMax"/>
        </c:scaling>
        <c:delete val="1"/>
        <c:axPos val="b"/>
        <c:numFmt formatCode="ge" sourceLinked="1"/>
        <c:majorTickMark val="none"/>
        <c:minorTickMark val="none"/>
        <c:tickLblPos val="none"/>
        <c:crossAx val="105083264"/>
        <c:crosses val="autoZero"/>
        <c:auto val="1"/>
        <c:lblOffset val="100"/>
        <c:baseTimeUnit val="years"/>
      </c:dateAx>
      <c:valAx>
        <c:axId val="10508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07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4.45</c:v>
                </c:pt>
                <c:pt idx="1">
                  <c:v>7.84</c:v>
                </c:pt>
                <c:pt idx="2">
                  <c:v>11.1</c:v>
                </c:pt>
                <c:pt idx="3">
                  <c:v>14.24</c:v>
                </c:pt>
                <c:pt idx="4">
                  <c:v>17.260000000000002</c:v>
                </c:pt>
              </c:numCache>
            </c:numRef>
          </c:val>
          <c:extLst>
            <c:ext xmlns:c16="http://schemas.microsoft.com/office/drawing/2014/chart" uri="{C3380CC4-5D6E-409C-BE32-E72D297353CC}">
              <c16:uniqueId val="{00000000-E4AB-435E-8C43-319EA219BCF3}"/>
            </c:ext>
          </c:extLst>
        </c:ser>
        <c:dLbls>
          <c:showLegendKey val="0"/>
          <c:showVal val="0"/>
          <c:showCatName val="0"/>
          <c:showSerName val="0"/>
          <c:showPercent val="0"/>
          <c:showBubbleSize val="0"/>
        </c:dLbls>
        <c:gapWidth val="150"/>
        <c:axId val="105109760"/>
        <c:axId val="108855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25.52</c:v>
                </c:pt>
                <c:pt idx="1">
                  <c:v>25.89</c:v>
                </c:pt>
                <c:pt idx="2">
                  <c:v>26.63</c:v>
                </c:pt>
                <c:pt idx="3">
                  <c:v>25.61</c:v>
                </c:pt>
                <c:pt idx="4">
                  <c:v>26.13</c:v>
                </c:pt>
              </c:numCache>
            </c:numRef>
          </c:val>
          <c:smooth val="0"/>
          <c:extLst>
            <c:ext xmlns:c16="http://schemas.microsoft.com/office/drawing/2014/chart" uri="{C3380CC4-5D6E-409C-BE32-E72D297353CC}">
              <c16:uniqueId val="{00000001-E4AB-435E-8C43-319EA219BCF3}"/>
            </c:ext>
          </c:extLst>
        </c:ser>
        <c:dLbls>
          <c:showLegendKey val="0"/>
          <c:showVal val="0"/>
          <c:showCatName val="0"/>
          <c:showSerName val="0"/>
          <c:showPercent val="0"/>
          <c:showBubbleSize val="0"/>
        </c:dLbls>
        <c:marker val="1"/>
        <c:smooth val="0"/>
        <c:axId val="105109760"/>
        <c:axId val="108855680"/>
      </c:lineChart>
      <c:dateAx>
        <c:axId val="105109760"/>
        <c:scaling>
          <c:orientation val="minMax"/>
        </c:scaling>
        <c:delete val="1"/>
        <c:axPos val="b"/>
        <c:numFmt formatCode="ge" sourceLinked="1"/>
        <c:majorTickMark val="none"/>
        <c:minorTickMark val="none"/>
        <c:tickLblPos val="none"/>
        <c:crossAx val="108855680"/>
        <c:crosses val="autoZero"/>
        <c:auto val="1"/>
        <c:lblOffset val="100"/>
        <c:baseTimeUnit val="years"/>
      </c:dateAx>
      <c:valAx>
        <c:axId val="10885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10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formatCode="#,##0.00;&quot;△&quot;#,##0.00;&quot;-&quot;">
                  <c:v>0.13</c:v>
                </c:pt>
                <c:pt idx="1">
                  <c:v>0</c:v>
                </c:pt>
                <c:pt idx="2">
                  <c:v>0</c:v>
                </c:pt>
                <c:pt idx="3" formatCode="#,##0.00;&quot;△&quot;#,##0.00;&quot;-&quot;">
                  <c:v>0.46</c:v>
                </c:pt>
                <c:pt idx="4" formatCode="#,##0.00;&quot;△&quot;#,##0.00;&quot;-&quot;">
                  <c:v>0.53</c:v>
                </c:pt>
              </c:numCache>
            </c:numRef>
          </c:val>
          <c:extLst>
            <c:ext xmlns:c16="http://schemas.microsoft.com/office/drawing/2014/chart" uri="{C3380CC4-5D6E-409C-BE32-E72D297353CC}">
              <c16:uniqueId val="{00000000-291E-4A39-A662-B3D9BE862FE8}"/>
            </c:ext>
          </c:extLst>
        </c:ser>
        <c:dLbls>
          <c:showLegendKey val="0"/>
          <c:showVal val="0"/>
          <c:showCatName val="0"/>
          <c:showSerName val="0"/>
          <c:showPercent val="0"/>
          <c:showBubbleSize val="0"/>
        </c:dLbls>
        <c:gapWidth val="150"/>
        <c:axId val="108882560"/>
        <c:axId val="108884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0.76</c:v>
                </c:pt>
                <c:pt idx="1">
                  <c:v>0.71</c:v>
                </c:pt>
                <c:pt idx="2">
                  <c:v>0.95</c:v>
                </c:pt>
                <c:pt idx="3">
                  <c:v>1.07</c:v>
                </c:pt>
                <c:pt idx="4">
                  <c:v>1.03</c:v>
                </c:pt>
              </c:numCache>
            </c:numRef>
          </c:val>
          <c:smooth val="0"/>
          <c:extLst>
            <c:ext xmlns:c16="http://schemas.microsoft.com/office/drawing/2014/chart" uri="{C3380CC4-5D6E-409C-BE32-E72D297353CC}">
              <c16:uniqueId val="{00000001-291E-4A39-A662-B3D9BE862FE8}"/>
            </c:ext>
          </c:extLst>
        </c:ser>
        <c:dLbls>
          <c:showLegendKey val="0"/>
          <c:showVal val="0"/>
          <c:showCatName val="0"/>
          <c:showSerName val="0"/>
          <c:showPercent val="0"/>
          <c:showBubbleSize val="0"/>
        </c:dLbls>
        <c:marker val="1"/>
        <c:smooth val="0"/>
        <c:axId val="108882560"/>
        <c:axId val="108884736"/>
      </c:lineChart>
      <c:dateAx>
        <c:axId val="108882560"/>
        <c:scaling>
          <c:orientation val="minMax"/>
        </c:scaling>
        <c:delete val="1"/>
        <c:axPos val="b"/>
        <c:numFmt formatCode="ge" sourceLinked="1"/>
        <c:majorTickMark val="none"/>
        <c:minorTickMark val="none"/>
        <c:tickLblPos val="none"/>
        <c:crossAx val="108884736"/>
        <c:crosses val="autoZero"/>
        <c:auto val="1"/>
        <c:lblOffset val="100"/>
        <c:baseTimeUnit val="years"/>
      </c:dateAx>
      <c:valAx>
        <c:axId val="10888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88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D7D-4B76-8A31-FC7F6DE851D4}"/>
            </c:ext>
          </c:extLst>
        </c:ser>
        <c:dLbls>
          <c:showLegendKey val="0"/>
          <c:showVal val="0"/>
          <c:showCatName val="0"/>
          <c:showSerName val="0"/>
          <c:showPercent val="0"/>
          <c:showBubbleSize val="0"/>
        </c:dLbls>
        <c:gapWidth val="150"/>
        <c:axId val="108919808"/>
        <c:axId val="110957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21.47</c:v>
                </c:pt>
                <c:pt idx="1">
                  <c:v>16.34</c:v>
                </c:pt>
                <c:pt idx="2">
                  <c:v>15.65</c:v>
                </c:pt>
                <c:pt idx="3">
                  <c:v>13.55</c:v>
                </c:pt>
                <c:pt idx="4">
                  <c:v>9.06</c:v>
                </c:pt>
              </c:numCache>
            </c:numRef>
          </c:val>
          <c:smooth val="0"/>
          <c:extLst>
            <c:ext xmlns:c16="http://schemas.microsoft.com/office/drawing/2014/chart" uri="{C3380CC4-5D6E-409C-BE32-E72D297353CC}">
              <c16:uniqueId val="{00000001-7D7D-4B76-8A31-FC7F6DE851D4}"/>
            </c:ext>
          </c:extLst>
        </c:ser>
        <c:dLbls>
          <c:showLegendKey val="0"/>
          <c:showVal val="0"/>
          <c:showCatName val="0"/>
          <c:showSerName val="0"/>
          <c:showPercent val="0"/>
          <c:showBubbleSize val="0"/>
        </c:dLbls>
        <c:marker val="1"/>
        <c:smooth val="0"/>
        <c:axId val="108919808"/>
        <c:axId val="110957696"/>
      </c:lineChart>
      <c:dateAx>
        <c:axId val="108919808"/>
        <c:scaling>
          <c:orientation val="minMax"/>
        </c:scaling>
        <c:delete val="1"/>
        <c:axPos val="b"/>
        <c:numFmt formatCode="ge" sourceLinked="1"/>
        <c:majorTickMark val="none"/>
        <c:minorTickMark val="none"/>
        <c:tickLblPos val="none"/>
        <c:crossAx val="110957696"/>
        <c:crosses val="autoZero"/>
        <c:auto val="1"/>
        <c:lblOffset val="100"/>
        <c:baseTimeUnit val="years"/>
      </c:dateAx>
      <c:valAx>
        <c:axId val="11095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91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25.82</c:v>
                </c:pt>
                <c:pt idx="1">
                  <c:v>33.43</c:v>
                </c:pt>
                <c:pt idx="2">
                  <c:v>44.07</c:v>
                </c:pt>
                <c:pt idx="3">
                  <c:v>36.01</c:v>
                </c:pt>
                <c:pt idx="4">
                  <c:v>36.01</c:v>
                </c:pt>
              </c:numCache>
            </c:numRef>
          </c:val>
          <c:extLst>
            <c:ext xmlns:c16="http://schemas.microsoft.com/office/drawing/2014/chart" uri="{C3380CC4-5D6E-409C-BE32-E72D297353CC}">
              <c16:uniqueId val="{00000000-5350-4547-A516-F6BC2CBF1680}"/>
            </c:ext>
          </c:extLst>
        </c:ser>
        <c:dLbls>
          <c:showLegendKey val="0"/>
          <c:showVal val="0"/>
          <c:showCatName val="0"/>
          <c:showSerName val="0"/>
          <c:showPercent val="0"/>
          <c:showBubbleSize val="0"/>
        </c:dLbls>
        <c:gapWidth val="150"/>
        <c:axId val="110988672"/>
        <c:axId val="110994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79.239999999999995</c:v>
                </c:pt>
                <c:pt idx="1">
                  <c:v>78.930000000000007</c:v>
                </c:pt>
                <c:pt idx="2">
                  <c:v>77.94</c:v>
                </c:pt>
                <c:pt idx="3">
                  <c:v>78.45</c:v>
                </c:pt>
                <c:pt idx="4">
                  <c:v>76.31</c:v>
                </c:pt>
              </c:numCache>
            </c:numRef>
          </c:val>
          <c:smooth val="0"/>
          <c:extLst>
            <c:ext xmlns:c16="http://schemas.microsoft.com/office/drawing/2014/chart" uri="{C3380CC4-5D6E-409C-BE32-E72D297353CC}">
              <c16:uniqueId val="{00000001-5350-4547-A516-F6BC2CBF1680}"/>
            </c:ext>
          </c:extLst>
        </c:ser>
        <c:dLbls>
          <c:showLegendKey val="0"/>
          <c:showVal val="0"/>
          <c:showCatName val="0"/>
          <c:showSerName val="0"/>
          <c:showPercent val="0"/>
          <c:showBubbleSize val="0"/>
        </c:dLbls>
        <c:marker val="1"/>
        <c:smooth val="0"/>
        <c:axId val="110988672"/>
        <c:axId val="110994944"/>
      </c:lineChart>
      <c:dateAx>
        <c:axId val="110988672"/>
        <c:scaling>
          <c:orientation val="minMax"/>
        </c:scaling>
        <c:delete val="1"/>
        <c:axPos val="b"/>
        <c:numFmt formatCode="ge" sourceLinked="1"/>
        <c:majorTickMark val="none"/>
        <c:minorTickMark val="none"/>
        <c:tickLblPos val="none"/>
        <c:crossAx val="110994944"/>
        <c:crosses val="autoZero"/>
        <c:auto val="1"/>
        <c:lblOffset val="100"/>
        <c:baseTimeUnit val="years"/>
      </c:dateAx>
      <c:valAx>
        <c:axId val="11099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98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528.5</c:v>
                </c:pt>
                <c:pt idx="1">
                  <c:v>467.55</c:v>
                </c:pt>
                <c:pt idx="2">
                  <c:v>407.94</c:v>
                </c:pt>
                <c:pt idx="3">
                  <c:v>461.45</c:v>
                </c:pt>
                <c:pt idx="4">
                  <c:v>549.04</c:v>
                </c:pt>
              </c:numCache>
            </c:numRef>
          </c:val>
          <c:extLst>
            <c:ext xmlns:c16="http://schemas.microsoft.com/office/drawing/2014/chart" uri="{C3380CC4-5D6E-409C-BE32-E72D297353CC}">
              <c16:uniqueId val="{00000000-1372-4A8A-B5C5-6FE4377FEFE8}"/>
            </c:ext>
          </c:extLst>
        </c:ser>
        <c:dLbls>
          <c:showLegendKey val="0"/>
          <c:showVal val="0"/>
          <c:showCatName val="0"/>
          <c:showSerName val="0"/>
          <c:showPercent val="0"/>
          <c:showBubbleSize val="0"/>
        </c:dLbls>
        <c:gapWidth val="150"/>
        <c:axId val="111038464"/>
        <c:axId val="111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854.16</c:v>
                </c:pt>
                <c:pt idx="1">
                  <c:v>848.31</c:v>
                </c:pt>
                <c:pt idx="2">
                  <c:v>774.99</c:v>
                </c:pt>
                <c:pt idx="3">
                  <c:v>799.41</c:v>
                </c:pt>
                <c:pt idx="4">
                  <c:v>820.36</c:v>
                </c:pt>
              </c:numCache>
            </c:numRef>
          </c:val>
          <c:smooth val="0"/>
          <c:extLst>
            <c:ext xmlns:c16="http://schemas.microsoft.com/office/drawing/2014/chart" uri="{C3380CC4-5D6E-409C-BE32-E72D297353CC}">
              <c16:uniqueId val="{00000001-1372-4A8A-B5C5-6FE4377FEFE8}"/>
            </c:ext>
          </c:extLst>
        </c:ser>
        <c:dLbls>
          <c:showLegendKey val="0"/>
          <c:showVal val="0"/>
          <c:showCatName val="0"/>
          <c:showSerName val="0"/>
          <c:showPercent val="0"/>
          <c:showBubbleSize val="0"/>
        </c:dLbls>
        <c:marker val="1"/>
        <c:smooth val="0"/>
        <c:axId val="111038464"/>
        <c:axId val="111040384"/>
      </c:lineChart>
      <c:dateAx>
        <c:axId val="111038464"/>
        <c:scaling>
          <c:orientation val="minMax"/>
        </c:scaling>
        <c:delete val="1"/>
        <c:axPos val="b"/>
        <c:numFmt formatCode="ge" sourceLinked="1"/>
        <c:majorTickMark val="none"/>
        <c:minorTickMark val="none"/>
        <c:tickLblPos val="none"/>
        <c:crossAx val="111040384"/>
        <c:crosses val="autoZero"/>
        <c:auto val="1"/>
        <c:lblOffset val="100"/>
        <c:baseTimeUnit val="years"/>
      </c:dateAx>
      <c:valAx>
        <c:axId val="111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03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82.85</c:v>
                </c:pt>
                <c:pt idx="1">
                  <c:v>85.51</c:v>
                </c:pt>
                <c:pt idx="2">
                  <c:v>84.41</c:v>
                </c:pt>
                <c:pt idx="3">
                  <c:v>88.16</c:v>
                </c:pt>
                <c:pt idx="4">
                  <c:v>86.23</c:v>
                </c:pt>
              </c:numCache>
            </c:numRef>
          </c:val>
          <c:extLst>
            <c:ext xmlns:c16="http://schemas.microsoft.com/office/drawing/2014/chart" uri="{C3380CC4-5D6E-409C-BE32-E72D297353CC}">
              <c16:uniqueId val="{00000000-05B4-449C-8ABA-FA3869C5964B}"/>
            </c:ext>
          </c:extLst>
        </c:ser>
        <c:dLbls>
          <c:showLegendKey val="0"/>
          <c:showVal val="0"/>
          <c:showCatName val="0"/>
          <c:showSerName val="0"/>
          <c:showPercent val="0"/>
          <c:showBubbleSize val="0"/>
        </c:dLbls>
        <c:gapWidth val="150"/>
        <c:axId val="111075712"/>
        <c:axId val="111077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93.13</c:v>
                </c:pt>
                <c:pt idx="1">
                  <c:v>94.38</c:v>
                </c:pt>
                <c:pt idx="2">
                  <c:v>96.57</c:v>
                </c:pt>
                <c:pt idx="3">
                  <c:v>96.54</c:v>
                </c:pt>
                <c:pt idx="4">
                  <c:v>95.4</c:v>
                </c:pt>
              </c:numCache>
            </c:numRef>
          </c:val>
          <c:smooth val="0"/>
          <c:extLst>
            <c:ext xmlns:c16="http://schemas.microsoft.com/office/drawing/2014/chart" uri="{C3380CC4-5D6E-409C-BE32-E72D297353CC}">
              <c16:uniqueId val="{00000001-05B4-449C-8ABA-FA3869C5964B}"/>
            </c:ext>
          </c:extLst>
        </c:ser>
        <c:dLbls>
          <c:showLegendKey val="0"/>
          <c:showVal val="0"/>
          <c:showCatName val="0"/>
          <c:showSerName val="0"/>
          <c:showPercent val="0"/>
          <c:showBubbleSize val="0"/>
        </c:dLbls>
        <c:marker val="1"/>
        <c:smooth val="0"/>
        <c:axId val="111075712"/>
        <c:axId val="111077632"/>
      </c:lineChart>
      <c:dateAx>
        <c:axId val="111075712"/>
        <c:scaling>
          <c:orientation val="minMax"/>
        </c:scaling>
        <c:delete val="1"/>
        <c:axPos val="b"/>
        <c:numFmt formatCode="ge" sourceLinked="1"/>
        <c:majorTickMark val="none"/>
        <c:minorTickMark val="none"/>
        <c:tickLblPos val="none"/>
        <c:crossAx val="111077632"/>
        <c:crosses val="autoZero"/>
        <c:auto val="1"/>
        <c:lblOffset val="100"/>
        <c:baseTimeUnit val="years"/>
      </c:dateAx>
      <c:valAx>
        <c:axId val="11107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07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150.04</c:v>
                </c:pt>
                <c:pt idx="1">
                  <c:v>145.69</c:v>
                </c:pt>
                <c:pt idx="2">
                  <c:v>147.35</c:v>
                </c:pt>
                <c:pt idx="3">
                  <c:v>141.65</c:v>
                </c:pt>
                <c:pt idx="4">
                  <c:v>145.43</c:v>
                </c:pt>
              </c:numCache>
            </c:numRef>
          </c:val>
          <c:extLst>
            <c:ext xmlns:c16="http://schemas.microsoft.com/office/drawing/2014/chart" uri="{C3380CC4-5D6E-409C-BE32-E72D297353CC}">
              <c16:uniqueId val="{00000000-5FAD-48DB-8109-B8A1B8DE4073}"/>
            </c:ext>
          </c:extLst>
        </c:ser>
        <c:dLbls>
          <c:showLegendKey val="0"/>
          <c:showVal val="0"/>
          <c:showCatName val="0"/>
          <c:showSerName val="0"/>
          <c:showPercent val="0"/>
          <c:showBubbleSize val="0"/>
        </c:dLbls>
        <c:gapWidth val="150"/>
        <c:axId val="111129344"/>
        <c:axId val="111131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167.97</c:v>
                </c:pt>
                <c:pt idx="1">
                  <c:v>165.45</c:v>
                </c:pt>
                <c:pt idx="2">
                  <c:v>161.54</c:v>
                </c:pt>
                <c:pt idx="3">
                  <c:v>162.81</c:v>
                </c:pt>
                <c:pt idx="4">
                  <c:v>163.19999999999999</c:v>
                </c:pt>
              </c:numCache>
            </c:numRef>
          </c:val>
          <c:smooth val="0"/>
          <c:extLst>
            <c:ext xmlns:c16="http://schemas.microsoft.com/office/drawing/2014/chart" uri="{C3380CC4-5D6E-409C-BE32-E72D297353CC}">
              <c16:uniqueId val="{00000001-5FAD-48DB-8109-B8A1B8DE4073}"/>
            </c:ext>
          </c:extLst>
        </c:ser>
        <c:dLbls>
          <c:showLegendKey val="0"/>
          <c:showVal val="0"/>
          <c:showCatName val="0"/>
          <c:showSerName val="0"/>
          <c:showPercent val="0"/>
          <c:showBubbleSize val="0"/>
        </c:dLbls>
        <c:marker val="1"/>
        <c:smooth val="0"/>
        <c:axId val="111129344"/>
        <c:axId val="111131264"/>
      </c:lineChart>
      <c:dateAx>
        <c:axId val="111129344"/>
        <c:scaling>
          <c:orientation val="minMax"/>
        </c:scaling>
        <c:delete val="1"/>
        <c:axPos val="b"/>
        <c:numFmt formatCode="ge" sourceLinked="1"/>
        <c:majorTickMark val="none"/>
        <c:minorTickMark val="none"/>
        <c:tickLblPos val="none"/>
        <c:crossAx val="111131264"/>
        <c:crosses val="autoZero"/>
        <c:auto val="1"/>
        <c:lblOffset val="100"/>
        <c:baseTimeUnit val="years"/>
      </c:dateAx>
      <c:valAx>
        <c:axId val="11113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12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2" sqref="B2:BZ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宮崎県　日向市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3"/>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4" t="s">
        <v>9</v>
      </c>
      <c r="BM7" s="5"/>
      <c r="BN7" s="5"/>
      <c r="BO7" s="5"/>
      <c r="BP7" s="5"/>
      <c r="BQ7" s="5"/>
      <c r="BR7" s="5"/>
      <c r="BS7" s="5"/>
      <c r="BT7" s="5"/>
      <c r="BU7" s="5"/>
      <c r="BV7" s="5"/>
      <c r="BW7" s="5"/>
      <c r="BX7" s="5"/>
      <c r="BY7" s="6"/>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Bd1</v>
      </c>
      <c r="X8" s="65"/>
      <c r="Y8" s="65"/>
      <c r="Z8" s="65"/>
      <c r="AA8" s="65"/>
      <c r="AB8" s="65"/>
      <c r="AC8" s="65"/>
      <c r="AD8" s="66" t="str">
        <f>データ!$M$6</f>
        <v>非設置</v>
      </c>
      <c r="AE8" s="66"/>
      <c r="AF8" s="66"/>
      <c r="AG8" s="66"/>
      <c r="AH8" s="66"/>
      <c r="AI8" s="66"/>
      <c r="AJ8" s="66"/>
      <c r="AK8" s="3"/>
      <c r="AL8" s="62">
        <f>データ!S6</f>
        <v>61756</v>
      </c>
      <c r="AM8" s="62"/>
      <c r="AN8" s="62"/>
      <c r="AO8" s="62"/>
      <c r="AP8" s="62"/>
      <c r="AQ8" s="62"/>
      <c r="AR8" s="62"/>
      <c r="AS8" s="62"/>
      <c r="AT8" s="61">
        <f>データ!T6</f>
        <v>336.94</v>
      </c>
      <c r="AU8" s="61"/>
      <c r="AV8" s="61"/>
      <c r="AW8" s="61"/>
      <c r="AX8" s="61"/>
      <c r="AY8" s="61"/>
      <c r="AZ8" s="61"/>
      <c r="BA8" s="61"/>
      <c r="BB8" s="61">
        <f>データ!U6</f>
        <v>183.28</v>
      </c>
      <c r="BC8" s="61"/>
      <c r="BD8" s="61"/>
      <c r="BE8" s="61"/>
      <c r="BF8" s="61"/>
      <c r="BG8" s="61"/>
      <c r="BH8" s="61"/>
      <c r="BI8" s="61"/>
      <c r="BJ8" s="3"/>
      <c r="BK8" s="3"/>
      <c r="BL8" s="63" t="s">
        <v>10</v>
      </c>
      <c r="BM8" s="64"/>
      <c r="BN8" s="7" t="s">
        <v>11</v>
      </c>
      <c r="BO8" s="8"/>
      <c r="BP8" s="8"/>
      <c r="BQ8" s="8"/>
      <c r="BR8" s="8"/>
      <c r="BS8" s="8"/>
      <c r="BT8" s="8"/>
      <c r="BU8" s="8"/>
      <c r="BV8" s="8"/>
      <c r="BW8" s="8"/>
      <c r="BX8" s="8"/>
      <c r="BY8" s="9"/>
    </row>
    <row r="9" spans="1:78" ht="18.75" customHeight="1" x14ac:dyDescent="0.2">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58" t="s">
        <v>16</v>
      </c>
      <c r="AE9" s="58"/>
      <c r="AF9" s="58"/>
      <c r="AG9" s="58"/>
      <c r="AH9" s="58"/>
      <c r="AI9" s="58"/>
      <c r="AJ9" s="58"/>
      <c r="AK9" s="3"/>
      <c r="AL9" s="58" t="s">
        <v>17</v>
      </c>
      <c r="AM9" s="58"/>
      <c r="AN9" s="58"/>
      <c r="AO9" s="58"/>
      <c r="AP9" s="58"/>
      <c r="AQ9" s="58"/>
      <c r="AR9" s="58"/>
      <c r="AS9" s="58"/>
      <c r="AT9" s="58" t="s">
        <v>18</v>
      </c>
      <c r="AU9" s="58"/>
      <c r="AV9" s="58"/>
      <c r="AW9" s="58"/>
      <c r="AX9" s="58"/>
      <c r="AY9" s="58"/>
      <c r="AZ9" s="58"/>
      <c r="BA9" s="58"/>
      <c r="BB9" s="58" t="s">
        <v>19</v>
      </c>
      <c r="BC9" s="58"/>
      <c r="BD9" s="58"/>
      <c r="BE9" s="58"/>
      <c r="BF9" s="58"/>
      <c r="BG9" s="58"/>
      <c r="BH9" s="58"/>
      <c r="BI9" s="58"/>
      <c r="BJ9" s="3"/>
      <c r="BK9" s="3"/>
      <c r="BL9" s="59" t="s">
        <v>20</v>
      </c>
      <c r="BM9" s="60"/>
      <c r="BN9" s="10" t="s">
        <v>21</v>
      </c>
      <c r="BO9" s="11"/>
      <c r="BP9" s="11"/>
      <c r="BQ9" s="11"/>
      <c r="BR9" s="11"/>
      <c r="BS9" s="11"/>
      <c r="BT9" s="11"/>
      <c r="BU9" s="11"/>
      <c r="BV9" s="11"/>
      <c r="BW9" s="11"/>
      <c r="BX9" s="11"/>
      <c r="BY9" s="12"/>
    </row>
    <row r="10" spans="1:78" ht="18.75" customHeight="1" x14ac:dyDescent="0.2">
      <c r="A10" s="2"/>
      <c r="B10" s="61" t="str">
        <f>データ!N6</f>
        <v>-</v>
      </c>
      <c r="C10" s="61"/>
      <c r="D10" s="61"/>
      <c r="E10" s="61"/>
      <c r="F10" s="61"/>
      <c r="G10" s="61"/>
      <c r="H10" s="61"/>
      <c r="I10" s="61">
        <f>データ!O6</f>
        <v>47.66</v>
      </c>
      <c r="J10" s="61"/>
      <c r="K10" s="61"/>
      <c r="L10" s="61"/>
      <c r="M10" s="61"/>
      <c r="N10" s="61"/>
      <c r="O10" s="61"/>
      <c r="P10" s="61">
        <f>データ!P6</f>
        <v>57.16</v>
      </c>
      <c r="Q10" s="61"/>
      <c r="R10" s="61"/>
      <c r="S10" s="61"/>
      <c r="T10" s="61"/>
      <c r="U10" s="61"/>
      <c r="V10" s="61"/>
      <c r="W10" s="61">
        <f>データ!Q6</f>
        <v>91.06</v>
      </c>
      <c r="X10" s="61"/>
      <c r="Y10" s="61"/>
      <c r="Z10" s="61"/>
      <c r="AA10" s="61"/>
      <c r="AB10" s="61"/>
      <c r="AC10" s="61"/>
      <c r="AD10" s="62">
        <f>データ!R6</f>
        <v>2700</v>
      </c>
      <c r="AE10" s="62"/>
      <c r="AF10" s="62"/>
      <c r="AG10" s="62"/>
      <c r="AH10" s="62"/>
      <c r="AI10" s="62"/>
      <c r="AJ10" s="62"/>
      <c r="AK10" s="2"/>
      <c r="AL10" s="62">
        <f>データ!V6</f>
        <v>35045</v>
      </c>
      <c r="AM10" s="62"/>
      <c r="AN10" s="62"/>
      <c r="AO10" s="62"/>
      <c r="AP10" s="62"/>
      <c r="AQ10" s="62"/>
      <c r="AR10" s="62"/>
      <c r="AS10" s="62"/>
      <c r="AT10" s="61">
        <f>データ!W6</f>
        <v>8.34</v>
      </c>
      <c r="AU10" s="61"/>
      <c r="AV10" s="61"/>
      <c r="AW10" s="61"/>
      <c r="AX10" s="61"/>
      <c r="AY10" s="61"/>
      <c r="AZ10" s="61"/>
      <c r="BA10" s="61"/>
      <c r="BB10" s="61">
        <f>データ!X6</f>
        <v>4202.04</v>
      </c>
      <c r="BC10" s="61"/>
      <c r="BD10" s="61"/>
      <c r="BE10" s="61"/>
      <c r="BF10" s="61"/>
      <c r="BG10" s="61"/>
      <c r="BH10" s="61"/>
      <c r="BI10" s="61"/>
      <c r="BJ10" s="2"/>
      <c r="BK10" s="2"/>
      <c r="BL10" s="51" t="s">
        <v>22</v>
      </c>
      <c r="BM10" s="52"/>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48"/>
      <c r="BM15" s="49"/>
      <c r="BN15" s="49"/>
      <c r="BO15" s="49"/>
      <c r="BP15" s="49"/>
      <c r="BQ15" s="49"/>
      <c r="BR15" s="49"/>
      <c r="BS15" s="49"/>
      <c r="BT15" s="49"/>
      <c r="BU15" s="49"/>
      <c r="BV15" s="49"/>
      <c r="BW15" s="49"/>
      <c r="BX15" s="49"/>
      <c r="BY15" s="49"/>
      <c r="BZ15" s="50"/>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7" t="s">
        <v>109</v>
      </c>
      <c r="BM16" s="78"/>
      <c r="BN16" s="78"/>
      <c r="BO16" s="78"/>
      <c r="BP16" s="78"/>
      <c r="BQ16" s="78"/>
      <c r="BR16" s="78"/>
      <c r="BS16" s="78"/>
      <c r="BT16" s="78"/>
      <c r="BU16" s="78"/>
      <c r="BV16" s="78"/>
      <c r="BW16" s="78"/>
      <c r="BX16" s="78"/>
      <c r="BY16" s="78"/>
      <c r="BZ16" s="79"/>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7"/>
      <c r="BM17" s="78"/>
      <c r="BN17" s="78"/>
      <c r="BO17" s="78"/>
      <c r="BP17" s="78"/>
      <c r="BQ17" s="78"/>
      <c r="BR17" s="78"/>
      <c r="BS17" s="78"/>
      <c r="BT17" s="78"/>
      <c r="BU17" s="78"/>
      <c r="BV17" s="78"/>
      <c r="BW17" s="78"/>
      <c r="BX17" s="78"/>
      <c r="BY17" s="78"/>
      <c r="BZ17" s="79"/>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7"/>
      <c r="BM18" s="78"/>
      <c r="BN18" s="78"/>
      <c r="BO18" s="78"/>
      <c r="BP18" s="78"/>
      <c r="BQ18" s="78"/>
      <c r="BR18" s="78"/>
      <c r="BS18" s="78"/>
      <c r="BT18" s="78"/>
      <c r="BU18" s="78"/>
      <c r="BV18" s="78"/>
      <c r="BW18" s="78"/>
      <c r="BX18" s="78"/>
      <c r="BY18" s="78"/>
      <c r="BZ18" s="79"/>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7"/>
      <c r="BM19" s="78"/>
      <c r="BN19" s="78"/>
      <c r="BO19" s="78"/>
      <c r="BP19" s="78"/>
      <c r="BQ19" s="78"/>
      <c r="BR19" s="78"/>
      <c r="BS19" s="78"/>
      <c r="BT19" s="78"/>
      <c r="BU19" s="78"/>
      <c r="BV19" s="78"/>
      <c r="BW19" s="78"/>
      <c r="BX19" s="78"/>
      <c r="BY19" s="78"/>
      <c r="BZ19" s="79"/>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7"/>
      <c r="BM20" s="78"/>
      <c r="BN20" s="78"/>
      <c r="BO20" s="78"/>
      <c r="BP20" s="78"/>
      <c r="BQ20" s="78"/>
      <c r="BR20" s="78"/>
      <c r="BS20" s="78"/>
      <c r="BT20" s="78"/>
      <c r="BU20" s="78"/>
      <c r="BV20" s="78"/>
      <c r="BW20" s="78"/>
      <c r="BX20" s="78"/>
      <c r="BY20" s="78"/>
      <c r="BZ20" s="79"/>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7"/>
      <c r="BM21" s="78"/>
      <c r="BN21" s="78"/>
      <c r="BO21" s="78"/>
      <c r="BP21" s="78"/>
      <c r="BQ21" s="78"/>
      <c r="BR21" s="78"/>
      <c r="BS21" s="78"/>
      <c r="BT21" s="78"/>
      <c r="BU21" s="78"/>
      <c r="BV21" s="78"/>
      <c r="BW21" s="78"/>
      <c r="BX21" s="78"/>
      <c r="BY21" s="78"/>
      <c r="BZ21" s="79"/>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7"/>
      <c r="BM22" s="78"/>
      <c r="BN22" s="78"/>
      <c r="BO22" s="78"/>
      <c r="BP22" s="78"/>
      <c r="BQ22" s="78"/>
      <c r="BR22" s="78"/>
      <c r="BS22" s="78"/>
      <c r="BT22" s="78"/>
      <c r="BU22" s="78"/>
      <c r="BV22" s="78"/>
      <c r="BW22" s="78"/>
      <c r="BX22" s="78"/>
      <c r="BY22" s="78"/>
      <c r="BZ22" s="79"/>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7"/>
      <c r="BM23" s="78"/>
      <c r="BN23" s="78"/>
      <c r="BO23" s="78"/>
      <c r="BP23" s="78"/>
      <c r="BQ23" s="78"/>
      <c r="BR23" s="78"/>
      <c r="BS23" s="78"/>
      <c r="BT23" s="78"/>
      <c r="BU23" s="78"/>
      <c r="BV23" s="78"/>
      <c r="BW23" s="78"/>
      <c r="BX23" s="78"/>
      <c r="BY23" s="78"/>
      <c r="BZ23" s="79"/>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7"/>
      <c r="BM24" s="78"/>
      <c r="BN24" s="78"/>
      <c r="BO24" s="78"/>
      <c r="BP24" s="78"/>
      <c r="BQ24" s="78"/>
      <c r="BR24" s="78"/>
      <c r="BS24" s="78"/>
      <c r="BT24" s="78"/>
      <c r="BU24" s="78"/>
      <c r="BV24" s="78"/>
      <c r="BW24" s="78"/>
      <c r="BX24" s="78"/>
      <c r="BY24" s="78"/>
      <c r="BZ24" s="79"/>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7"/>
      <c r="BM25" s="78"/>
      <c r="BN25" s="78"/>
      <c r="BO25" s="78"/>
      <c r="BP25" s="78"/>
      <c r="BQ25" s="78"/>
      <c r="BR25" s="78"/>
      <c r="BS25" s="78"/>
      <c r="BT25" s="78"/>
      <c r="BU25" s="78"/>
      <c r="BV25" s="78"/>
      <c r="BW25" s="78"/>
      <c r="BX25" s="78"/>
      <c r="BY25" s="78"/>
      <c r="BZ25" s="79"/>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7"/>
      <c r="BM26" s="78"/>
      <c r="BN26" s="78"/>
      <c r="BO26" s="78"/>
      <c r="BP26" s="78"/>
      <c r="BQ26" s="78"/>
      <c r="BR26" s="78"/>
      <c r="BS26" s="78"/>
      <c r="BT26" s="78"/>
      <c r="BU26" s="78"/>
      <c r="BV26" s="78"/>
      <c r="BW26" s="78"/>
      <c r="BX26" s="78"/>
      <c r="BY26" s="78"/>
      <c r="BZ26" s="79"/>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7"/>
      <c r="BM27" s="78"/>
      <c r="BN27" s="78"/>
      <c r="BO27" s="78"/>
      <c r="BP27" s="78"/>
      <c r="BQ27" s="78"/>
      <c r="BR27" s="78"/>
      <c r="BS27" s="78"/>
      <c r="BT27" s="78"/>
      <c r="BU27" s="78"/>
      <c r="BV27" s="78"/>
      <c r="BW27" s="78"/>
      <c r="BX27" s="78"/>
      <c r="BY27" s="78"/>
      <c r="BZ27" s="79"/>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7"/>
      <c r="BM28" s="78"/>
      <c r="BN28" s="78"/>
      <c r="BO28" s="78"/>
      <c r="BP28" s="78"/>
      <c r="BQ28" s="78"/>
      <c r="BR28" s="78"/>
      <c r="BS28" s="78"/>
      <c r="BT28" s="78"/>
      <c r="BU28" s="78"/>
      <c r="BV28" s="78"/>
      <c r="BW28" s="78"/>
      <c r="BX28" s="78"/>
      <c r="BY28" s="78"/>
      <c r="BZ28" s="79"/>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7"/>
      <c r="BM29" s="78"/>
      <c r="BN29" s="78"/>
      <c r="BO29" s="78"/>
      <c r="BP29" s="78"/>
      <c r="BQ29" s="78"/>
      <c r="BR29" s="78"/>
      <c r="BS29" s="78"/>
      <c r="BT29" s="78"/>
      <c r="BU29" s="78"/>
      <c r="BV29" s="78"/>
      <c r="BW29" s="78"/>
      <c r="BX29" s="78"/>
      <c r="BY29" s="78"/>
      <c r="BZ29" s="79"/>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7"/>
      <c r="BM30" s="78"/>
      <c r="BN30" s="78"/>
      <c r="BO30" s="78"/>
      <c r="BP30" s="78"/>
      <c r="BQ30" s="78"/>
      <c r="BR30" s="78"/>
      <c r="BS30" s="78"/>
      <c r="BT30" s="78"/>
      <c r="BU30" s="78"/>
      <c r="BV30" s="78"/>
      <c r="BW30" s="78"/>
      <c r="BX30" s="78"/>
      <c r="BY30" s="78"/>
      <c r="BZ30" s="79"/>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7"/>
      <c r="BM31" s="78"/>
      <c r="BN31" s="78"/>
      <c r="BO31" s="78"/>
      <c r="BP31" s="78"/>
      <c r="BQ31" s="78"/>
      <c r="BR31" s="78"/>
      <c r="BS31" s="78"/>
      <c r="BT31" s="78"/>
      <c r="BU31" s="78"/>
      <c r="BV31" s="78"/>
      <c r="BW31" s="78"/>
      <c r="BX31" s="78"/>
      <c r="BY31" s="78"/>
      <c r="BZ31" s="79"/>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7"/>
      <c r="BM32" s="78"/>
      <c r="BN32" s="78"/>
      <c r="BO32" s="78"/>
      <c r="BP32" s="78"/>
      <c r="BQ32" s="78"/>
      <c r="BR32" s="78"/>
      <c r="BS32" s="78"/>
      <c r="BT32" s="78"/>
      <c r="BU32" s="78"/>
      <c r="BV32" s="78"/>
      <c r="BW32" s="78"/>
      <c r="BX32" s="78"/>
      <c r="BY32" s="78"/>
      <c r="BZ32" s="79"/>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7"/>
      <c r="BM33" s="78"/>
      <c r="BN33" s="78"/>
      <c r="BO33" s="78"/>
      <c r="BP33" s="78"/>
      <c r="BQ33" s="78"/>
      <c r="BR33" s="78"/>
      <c r="BS33" s="78"/>
      <c r="BT33" s="78"/>
      <c r="BU33" s="78"/>
      <c r="BV33" s="78"/>
      <c r="BW33" s="78"/>
      <c r="BX33" s="78"/>
      <c r="BY33" s="78"/>
      <c r="BZ33" s="79"/>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7"/>
      <c r="BM34" s="78"/>
      <c r="BN34" s="78"/>
      <c r="BO34" s="78"/>
      <c r="BP34" s="78"/>
      <c r="BQ34" s="78"/>
      <c r="BR34" s="78"/>
      <c r="BS34" s="78"/>
      <c r="BT34" s="78"/>
      <c r="BU34" s="78"/>
      <c r="BV34" s="78"/>
      <c r="BW34" s="78"/>
      <c r="BX34" s="78"/>
      <c r="BY34" s="78"/>
      <c r="BZ34" s="79"/>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7"/>
      <c r="BM35" s="78"/>
      <c r="BN35" s="78"/>
      <c r="BO35" s="78"/>
      <c r="BP35" s="78"/>
      <c r="BQ35" s="78"/>
      <c r="BR35" s="78"/>
      <c r="BS35" s="78"/>
      <c r="BT35" s="78"/>
      <c r="BU35" s="78"/>
      <c r="BV35" s="78"/>
      <c r="BW35" s="78"/>
      <c r="BX35" s="78"/>
      <c r="BY35" s="78"/>
      <c r="BZ35" s="79"/>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7"/>
      <c r="BM36" s="78"/>
      <c r="BN36" s="78"/>
      <c r="BO36" s="78"/>
      <c r="BP36" s="78"/>
      <c r="BQ36" s="78"/>
      <c r="BR36" s="78"/>
      <c r="BS36" s="78"/>
      <c r="BT36" s="78"/>
      <c r="BU36" s="78"/>
      <c r="BV36" s="78"/>
      <c r="BW36" s="78"/>
      <c r="BX36" s="78"/>
      <c r="BY36" s="78"/>
      <c r="BZ36" s="79"/>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7"/>
      <c r="BM37" s="78"/>
      <c r="BN37" s="78"/>
      <c r="BO37" s="78"/>
      <c r="BP37" s="78"/>
      <c r="BQ37" s="78"/>
      <c r="BR37" s="78"/>
      <c r="BS37" s="78"/>
      <c r="BT37" s="78"/>
      <c r="BU37" s="78"/>
      <c r="BV37" s="78"/>
      <c r="BW37" s="78"/>
      <c r="BX37" s="78"/>
      <c r="BY37" s="78"/>
      <c r="BZ37" s="79"/>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7"/>
      <c r="BM38" s="78"/>
      <c r="BN38" s="78"/>
      <c r="BO38" s="78"/>
      <c r="BP38" s="78"/>
      <c r="BQ38" s="78"/>
      <c r="BR38" s="78"/>
      <c r="BS38" s="78"/>
      <c r="BT38" s="78"/>
      <c r="BU38" s="78"/>
      <c r="BV38" s="78"/>
      <c r="BW38" s="78"/>
      <c r="BX38" s="78"/>
      <c r="BY38" s="78"/>
      <c r="BZ38" s="79"/>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7"/>
      <c r="BM39" s="78"/>
      <c r="BN39" s="78"/>
      <c r="BO39" s="78"/>
      <c r="BP39" s="78"/>
      <c r="BQ39" s="78"/>
      <c r="BR39" s="78"/>
      <c r="BS39" s="78"/>
      <c r="BT39" s="78"/>
      <c r="BU39" s="78"/>
      <c r="BV39" s="78"/>
      <c r="BW39" s="78"/>
      <c r="BX39" s="78"/>
      <c r="BY39" s="78"/>
      <c r="BZ39" s="79"/>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7"/>
      <c r="BM40" s="78"/>
      <c r="BN40" s="78"/>
      <c r="BO40" s="78"/>
      <c r="BP40" s="78"/>
      <c r="BQ40" s="78"/>
      <c r="BR40" s="78"/>
      <c r="BS40" s="78"/>
      <c r="BT40" s="78"/>
      <c r="BU40" s="78"/>
      <c r="BV40" s="78"/>
      <c r="BW40" s="78"/>
      <c r="BX40" s="78"/>
      <c r="BY40" s="78"/>
      <c r="BZ40" s="79"/>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7"/>
      <c r="BM41" s="78"/>
      <c r="BN41" s="78"/>
      <c r="BO41" s="78"/>
      <c r="BP41" s="78"/>
      <c r="BQ41" s="78"/>
      <c r="BR41" s="78"/>
      <c r="BS41" s="78"/>
      <c r="BT41" s="78"/>
      <c r="BU41" s="78"/>
      <c r="BV41" s="78"/>
      <c r="BW41" s="78"/>
      <c r="BX41" s="78"/>
      <c r="BY41" s="78"/>
      <c r="BZ41" s="79"/>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7"/>
      <c r="BM42" s="78"/>
      <c r="BN42" s="78"/>
      <c r="BO42" s="78"/>
      <c r="BP42" s="78"/>
      <c r="BQ42" s="78"/>
      <c r="BR42" s="78"/>
      <c r="BS42" s="78"/>
      <c r="BT42" s="78"/>
      <c r="BU42" s="78"/>
      <c r="BV42" s="78"/>
      <c r="BW42" s="78"/>
      <c r="BX42" s="78"/>
      <c r="BY42" s="78"/>
      <c r="BZ42" s="79"/>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7"/>
      <c r="BM43" s="78"/>
      <c r="BN43" s="78"/>
      <c r="BO43" s="78"/>
      <c r="BP43" s="78"/>
      <c r="BQ43" s="78"/>
      <c r="BR43" s="78"/>
      <c r="BS43" s="78"/>
      <c r="BT43" s="78"/>
      <c r="BU43" s="78"/>
      <c r="BV43" s="78"/>
      <c r="BW43" s="78"/>
      <c r="BX43" s="78"/>
      <c r="BY43" s="78"/>
      <c r="BZ43" s="79"/>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0"/>
      <c r="BM44" s="81"/>
      <c r="BN44" s="81"/>
      <c r="BO44" s="81"/>
      <c r="BP44" s="81"/>
      <c r="BQ44" s="81"/>
      <c r="BR44" s="81"/>
      <c r="BS44" s="81"/>
      <c r="BT44" s="81"/>
      <c r="BU44" s="81"/>
      <c r="BV44" s="81"/>
      <c r="BW44" s="81"/>
      <c r="BX44" s="81"/>
      <c r="BY44" s="81"/>
      <c r="BZ44" s="82"/>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83" t="s">
        <v>27</v>
      </c>
      <c r="BM45" s="84"/>
      <c r="BN45" s="84"/>
      <c r="BO45" s="84"/>
      <c r="BP45" s="84"/>
      <c r="BQ45" s="84"/>
      <c r="BR45" s="84"/>
      <c r="BS45" s="84"/>
      <c r="BT45" s="84"/>
      <c r="BU45" s="84"/>
      <c r="BV45" s="84"/>
      <c r="BW45" s="84"/>
      <c r="BX45" s="84"/>
      <c r="BY45" s="84"/>
      <c r="BZ45" s="8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86"/>
      <c r="BM46" s="87"/>
      <c r="BN46" s="87"/>
      <c r="BO46" s="87"/>
      <c r="BP46" s="87"/>
      <c r="BQ46" s="87"/>
      <c r="BR46" s="87"/>
      <c r="BS46" s="87"/>
      <c r="BT46" s="87"/>
      <c r="BU46" s="87"/>
      <c r="BV46" s="87"/>
      <c r="BW46" s="87"/>
      <c r="BX46" s="87"/>
      <c r="BY46" s="87"/>
      <c r="BZ46" s="8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7" t="s">
        <v>110</v>
      </c>
      <c r="BM47" s="78"/>
      <c r="BN47" s="78"/>
      <c r="BO47" s="78"/>
      <c r="BP47" s="78"/>
      <c r="BQ47" s="78"/>
      <c r="BR47" s="78"/>
      <c r="BS47" s="78"/>
      <c r="BT47" s="78"/>
      <c r="BU47" s="78"/>
      <c r="BV47" s="78"/>
      <c r="BW47" s="78"/>
      <c r="BX47" s="78"/>
      <c r="BY47" s="78"/>
      <c r="BZ47" s="79"/>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7"/>
      <c r="BM48" s="78"/>
      <c r="BN48" s="78"/>
      <c r="BO48" s="78"/>
      <c r="BP48" s="78"/>
      <c r="BQ48" s="78"/>
      <c r="BR48" s="78"/>
      <c r="BS48" s="78"/>
      <c r="BT48" s="78"/>
      <c r="BU48" s="78"/>
      <c r="BV48" s="78"/>
      <c r="BW48" s="78"/>
      <c r="BX48" s="78"/>
      <c r="BY48" s="78"/>
      <c r="BZ48" s="79"/>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7"/>
      <c r="BM49" s="78"/>
      <c r="BN49" s="78"/>
      <c r="BO49" s="78"/>
      <c r="BP49" s="78"/>
      <c r="BQ49" s="78"/>
      <c r="BR49" s="78"/>
      <c r="BS49" s="78"/>
      <c r="BT49" s="78"/>
      <c r="BU49" s="78"/>
      <c r="BV49" s="78"/>
      <c r="BW49" s="78"/>
      <c r="BX49" s="78"/>
      <c r="BY49" s="78"/>
      <c r="BZ49" s="79"/>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7"/>
      <c r="BM50" s="78"/>
      <c r="BN50" s="78"/>
      <c r="BO50" s="78"/>
      <c r="BP50" s="78"/>
      <c r="BQ50" s="78"/>
      <c r="BR50" s="78"/>
      <c r="BS50" s="78"/>
      <c r="BT50" s="78"/>
      <c r="BU50" s="78"/>
      <c r="BV50" s="78"/>
      <c r="BW50" s="78"/>
      <c r="BX50" s="78"/>
      <c r="BY50" s="78"/>
      <c r="BZ50" s="79"/>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7"/>
      <c r="BM51" s="78"/>
      <c r="BN51" s="78"/>
      <c r="BO51" s="78"/>
      <c r="BP51" s="78"/>
      <c r="BQ51" s="78"/>
      <c r="BR51" s="78"/>
      <c r="BS51" s="78"/>
      <c r="BT51" s="78"/>
      <c r="BU51" s="78"/>
      <c r="BV51" s="78"/>
      <c r="BW51" s="78"/>
      <c r="BX51" s="78"/>
      <c r="BY51" s="78"/>
      <c r="BZ51" s="79"/>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7"/>
      <c r="BM52" s="78"/>
      <c r="BN52" s="78"/>
      <c r="BO52" s="78"/>
      <c r="BP52" s="78"/>
      <c r="BQ52" s="78"/>
      <c r="BR52" s="78"/>
      <c r="BS52" s="78"/>
      <c r="BT52" s="78"/>
      <c r="BU52" s="78"/>
      <c r="BV52" s="78"/>
      <c r="BW52" s="78"/>
      <c r="BX52" s="78"/>
      <c r="BY52" s="78"/>
      <c r="BZ52" s="79"/>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7"/>
      <c r="BM53" s="78"/>
      <c r="BN53" s="78"/>
      <c r="BO53" s="78"/>
      <c r="BP53" s="78"/>
      <c r="BQ53" s="78"/>
      <c r="BR53" s="78"/>
      <c r="BS53" s="78"/>
      <c r="BT53" s="78"/>
      <c r="BU53" s="78"/>
      <c r="BV53" s="78"/>
      <c r="BW53" s="78"/>
      <c r="BX53" s="78"/>
      <c r="BY53" s="78"/>
      <c r="BZ53" s="79"/>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7"/>
      <c r="BM54" s="78"/>
      <c r="BN54" s="78"/>
      <c r="BO54" s="78"/>
      <c r="BP54" s="78"/>
      <c r="BQ54" s="78"/>
      <c r="BR54" s="78"/>
      <c r="BS54" s="78"/>
      <c r="BT54" s="78"/>
      <c r="BU54" s="78"/>
      <c r="BV54" s="78"/>
      <c r="BW54" s="78"/>
      <c r="BX54" s="78"/>
      <c r="BY54" s="78"/>
      <c r="BZ54" s="79"/>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7"/>
      <c r="BM55" s="78"/>
      <c r="BN55" s="78"/>
      <c r="BO55" s="78"/>
      <c r="BP55" s="78"/>
      <c r="BQ55" s="78"/>
      <c r="BR55" s="78"/>
      <c r="BS55" s="78"/>
      <c r="BT55" s="78"/>
      <c r="BU55" s="78"/>
      <c r="BV55" s="78"/>
      <c r="BW55" s="78"/>
      <c r="BX55" s="78"/>
      <c r="BY55" s="78"/>
      <c r="BZ55" s="79"/>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7"/>
      <c r="BM56" s="78"/>
      <c r="BN56" s="78"/>
      <c r="BO56" s="78"/>
      <c r="BP56" s="78"/>
      <c r="BQ56" s="78"/>
      <c r="BR56" s="78"/>
      <c r="BS56" s="78"/>
      <c r="BT56" s="78"/>
      <c r="BU56" s="78"/>
      <c r="BV56" s="78"/>
      <c r="BW56" s="78"/>
      <c r="BX56" s="78"/>
      <c r="BY56" s="78"/>
      <c r="BZ56" s="79"/>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7"/>
      <c r="BM57" s="78"/>
      <c r="BN57" s="78"/>
      <c r="BO57" s="78"/>
      <c r="BP57" s="78"/>
      <c r="BQ57" s="78"/>
      <c r="BR57" s="78"/>
      <c r="BS57" s="78"/>
      <c r="BT57" s="78"/>
      <c r="BU57" s="78"/>
      <c r="BV57" s="78"/>
      <c r="BW57" s="78"/>
      <c r="BX57" s="78"/>
      <c r="BY57" s="78"/>
      <c r="BZ57" s="79"/>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7"/>
      <c r="BM58" s="78"/>
      <c r="BN58" s="78"/>
      <c r="BO58" s="78"/>
      <c r="BP58" s="78"/>
      <c r="BQ58" s="78"/>
      <c r="BR58" s="78"/>
      <c r="BS58" s="78"/>
      <c r="BT58" s="78"/>
      <c r="BU58" s="78"/>
      <c r="BV58" s="78"/>
      <c r="BW58" s="78"/>
      <c r="BX58" s="78"/>
      <c r="BY58" s="78"/>
      <c r="BZ58" s="79"/>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7"/>
      <c r="BM59" s="78"/>
      <c r="BN59" s="78"/>
      <c r="BO59" s="78"/>
      <c r="BP59" s="78"/>
      <c r="BQ59" s="78"/>
      <c r="BR59" s="78"/>
      <c r="BS59" s="78"/>
      <c r="BT59" s="78"/>
      <c r="BU59" s="78"/>
      <c r="BV59" s="78"/>
      <c r="BW59" s="78"/>
      <c r="BX59" s="78"/>
      <c r="BY59" s="78"/>
      <c r="BZ59" s="79"/>
    </row>
    <row r="60" spans="1:78" ht="13.5" customHeight="1" x14ac:dyDescent="0.2">
      <c r="A60" s="2"/>
      <c r="B60" s="42" t="s">
        <v>28</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77"/>
      <c r="BM60" s="78"/>
      <c r="BN60" s="78"/>
      <c r="BO60" s="78"/>
      <c r="BP60" s="78"/>
      <c r="BQ60" s="78"/>
      <c r="BR60" s="78"/>
      <c r="BS60" s="78"/>
      <c r="BT60" s="78"/>
      <c r="BU60" s="78"/>
      <c r="BV60" s="78"/>
      <c r="BW60" s="78"/>
      <c r="BX60" s="78"/>
      <c r="BY60" s="78"/>
      <c r="BZ60" s="79"/>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77"/>
      <c r="BM61" s="78"/>
      <c r="BN61" s="78"/>
      <c r="BO61" s="78"/>
      <c r="BP61" s="78"/>
      <c r="BQ61" s="78"/>
      <c r="BR61" s="78"/>
      <c r="BS61" s="78"/>
      <c r="BT61" s="78"/>
      <c r="BU61" s="78"/>
      <c r="BV61" s="78"/>
      <c r="BW61" s="78"/>
      <c r="BX61" s="78"/>
      <c r="BY61" s="78"/>
      <c r="BZ61" s="79"/>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7"/>
      <c r="BM62" s="78"/>
      <c r="BN62" s="78"/>
      <c r="BO62" s="78"/>
      <c r="BP62" s="78"/>
      <c r="BQ62" s="78"/>
      <c r="BR62" s="78"/>
      <c r="BS62" s="78"/>
      <c r="BT62" s="78"/>
      <c r="BU62" s="78"/>
      <c r="BV62" s="78"/>
      <c r="BW62" s="78"/>
      <c r="BX62" s="78"/>
      <c r="BY62" s="78"/>
      <c r="BZ62" s="79"/>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0"/>
      <c r="BM63" s="81"/>
      <c r="BN63" s="81"/>
      <c r="BO63" s="81"/>
      <c r="BP63" s="81"/>
      <c r="BQ63" s="81"/>
      <c r="BR63" s="81"/>
      <c r="BS63" s="81"/>
      <c r="BT63" s="81"/>
      <c r="BU63" s="81"/>
      <c r="BV63" s="81"/>
      <c r="BW63" s="81"/>
      <c r="BX63" s="81"/>
      <c r="BY63" s="81"/>
      <c r="BZ63" s="82"/>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83" t="s">
        <v>29</v>
      </c>
      <c r="BM64" s="84"/>
      <c r="BN64" s="84"/>
      <c r="BO64" s="84"/>
      <c r="BP64" s="84"/>
      <c r="BQ64" s="84"/>
      <c r="BR64" s="84"/>
      <c r="BS64" s="84"/>
      <c r="BT64" s="84"/>
      <c r="BU64" s="84"/>
      <c r="BV64" s="84"/>
      <c r="BW64" s="84"/>
      <c r="BX64" s="84"/>
      <c r="BY64" s="84"/>
      <c r="BZ64" s="8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86"/>
      <c r="BM65" s="87"/>
      <c r="BN65" s="87"/>
      <c r="BO65" s="87"/>
      <c r="BP65" s="87"/>
      <c r="BQ65" s="87"/>
      <c r="BR65" s="87"/>
      <c r="BS65" s="87"/>
      <c r="BT65" s="87"/>
      <c r="BU65" s="87"/>
      <c r="BV65" s="87"/>
      <c r="BW65" s="87"/>
      <c r="BX65" s="87"/>
      <c r="BY65" s="87"/>
      <c r="BZ65" s="8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7" t="s">
        <v>108</v>
      </c>
      <c r="BM66" s="78"/>
      <c r="BN66" s="78"/>
      <c r="BO66" s="78"/>
      <c r="BP66" s="78"/>
      <c r="BQ66" s="78"/>
      <c r="BR66" s="78"/>
      <c r="BS66" s="78"/>
      <c r="BT66" s="78"/>
      <c r="BU66" s="78"/>
      <c r="BV66" s="78"/>
      <c r="BW66" s="78"/>
      <c r="BX66" s="78"/>
      <c r="BY66" s="78"/>
      <c r="BZ66" s="79"/>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7"/>
      <c r="BM67" s="78"/>
      <c r="BN67" s="78"/>
      <c r="BO67" s="78"/>
      <c r="BP67" s="78"/>
      <c r="BQ67" s="78"/>
      <c r="BR67" s="78"/>
      <c r="BS67" s="78"/>
      <c r="BT67" s="78"/>
      <c r="BU67" s="78"/>
      <c r="BV67" s="78"/>
      <c r="BW67" s="78"/>
      <c r="BX67" s="78"/>
      <c r="BY67" s="78"/>
      <c r="BZ67" s="79"/>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7"/>
      <c r="BM68" s="78"/>
      <c r="BN68" s="78"/>
      <c r="BO68" s="78"/>
      <c r="BP68" s="78"/>
      <c r="BQ68" s="78"/>
      <c r="BR68" s="78"/>
      <c r="BS68" s="78"/>
      <c r="BT68" s="78"/>
      <c r="BU68" s="78"/>
      <c r="BV68" s="78"/>
      <c r="BW68" s="78"/>
      <c r="BX68" s="78"/>
      <c r="BY68" s="78"/>
      <c r="BZ68" s="79"/>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7"/>
      <c r="BM69" s="78"/>
      <c r="BN69" s="78"/>
      <c r="BO69" s="78"/>
      <c r="BP69" s="78"/>
      <c r="BQ69" s="78"/>
      <c r="BR69" s="78"/>
      <c r="BS69" s="78"/>
      <c r="BT69" s="78"/>
      <c r="BU69" s="78"/>
      <c r="BV69" s="78"/>
      <c r="BW69" s="78"/>
      <c r="BX69" s="78"/>
      <c r="BY69" s="78"/>
      <c r="BZ69" s="79"/>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7"/>
      <c r="BM70" s="78"/>
      <c r="BN70" s="78"/>
      <c r="BO70" s="78"/>
      <c r="BP70" s="78"/>
      <c r="BQ70" s="78"/>
      <c r="BR70" s="78"/>
      <c r="BS70" s="78"/>
      <c r="BT70" s="78"/>
      <c r="BU70" s="78"/>
      <c r="BV70" s="78"/>
      <c r="BW70" s="78"/>
      <c r="BX70" s="78"/>
      <c r="BY70" s="78"/>
      <c r="BZ70" s="79"/>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7"/>
      <c r="BM71" s="78"/>
      <c r="BN71" s="78"/>
      <c r="BO71" s="78"/>
      <c r="BP71" s="78"/>
      <c r="BQ71" s="78"/>
      <c r="BR71" s="78"/>
      <c r="BS71" s="78"/>
      <c r="BT71" s="78"/>
      <c r="BU71" s="78"/>
      <c r="BV71" s="78"/>
      <c r="BW71" s="78"/>
      <c r="BX71" s="78"/>
      <c r="BY71" s="78"/>
      <c r="BZ71" s="79"/>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7"/>
      <c r="BM72" s="78"/>
      <c r="BN72" s="78"/>
      <c r="BO72" s="78"/>
      <c r="BP72" s="78"/>
      <c r="BQ72" s="78"/>
      <c r="BR72" s="78"/>
      <c r="BS72" s="78"/>
      <c r="BT72" s="78"/>
      <c r="BU72" s="78"/>
      <c r="BV72" s="78"/>
      <c r="BW72" s="78"/>
      <c r="BX72" s="78"/>
      <c r="BY72" s="78"/>
      <c r="BZ72" s="79"/>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7"/>
      <c r="BM73" s="78"/>
      <c r="BN73" s="78"/>
      <c r="BO73" s="78"/>
      <c r="BP73" s="78"/>
      <c r="BQ73" s="78"/>
      <c r="BR73" s="78"/>
      <c r="BS73" s="78"/>
      <c r="BT73" s="78"/>
      <c r="BU73" s="78"/>
      <c r="BV73" s="78"/>
      <c r="BW73" s="78"/>
      <c r="BX73" s="78"/>
      <c r="BY73" s="78"/>
      <c r="BZ73" s="79"/>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7"/>
      <c r="BM74" s="78"/>
      <c r="BN74" s="78"/>
      <c r="BO74" s="78"/>
      <c r="BP74" s="78"/>
      <c r="BQ74" s="78"/>
      <c r="BR74" s="78"/>
      <c r="BS74" s="78"/>
      <c r="BT74" s="78"/>
      <c r="BU74" s="78"/>
      <c r="BV74" s="78"/>
      <c r="BW74" s="78"/>
      <c r="BX74" s="78"/>
      <c r="BY74" s="78"/>
      <c r="BZ74" s="79"/>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7"/>
      <c r="BM75" s="78"/>
      <c r="BN75" s="78"/>
      <c r="BO75" s="78"/>
      <c r="BP75" s="78"/>
      <c r="BQ75" s="78"/>
      <c r="BR75" s="78"/>
      <c r="BS75" s="78"/>
      <c r="BT75" s="78"/>
      <c r="BU75" s="78"/>
      <c r="BV75" s="78"/>
      <c r="BW75" s="78"/>
      <c r="BX75" s="78"/>
      <c r="BY75" s="78"/>
      <c r="BZ75" s="79"/>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7"/>
      <c r="BM76" s="78"/>
      <c r="BN76" s="78"/>
      <c r="BO76" s="78"/>
      <c r="BP76" s="78"/>
      <c r="BQ76" s="78"/>
      <c r="BR76" s="78"/>
      <c r="BS76" s="78"/>
      <c r="BT76" s="78"/>
      <c r="BU76" s="78"/>
      <c r="BV76" s="78"/>
      <c r="BW76" s="78"/>
      <c r="BX76" s="78"/>
      <c r="BY76" s="78"/>
      <c r="BZ76" s="79"/>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7"/>
      <c r="BM77" s="78"/>
      <c r="BN77" s="78"/>
      <c r="BO77" s="78"/>
      <c r="BP77" s="78"/>
      <c r="BQ77" s="78"/>
      <c r="BR77" s="78"/>
      <c r="BS77" s="78"/>
      <c r="BT77" s="78"/>
      <c r="BU77" s="78"/>
      <c r="BV77" s="78"/>
      <c r="BW77" s="78"/>
      <c r="BX77" s="78"/>
      <c r="BY77" s="78"/>
      <c r="BZ77" s="79"/>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7"/>
      <c r="BM78" s="78"/>
      <c r="BN78" s="78"/>
      <c r="BO78" s="78"/>
      <c r="BP78" s="78"/>
      <c r="BQ78" s="78"/>
      <c r="BR78" s="78"/>
      <c r="BS78" s="78"/>
      <c r="BT78" s="78"/>
      <c r="BU78" s="78"/>
      <c r="BV78" s="78"/>
      <c r="BW78" s="78"/>
      <c r="BX78" s="78"/>
      <c r="BY78" s="78"/>
      <c r="BZ78" s="79"/>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7"/>
      <c r="BM79" s="78"/>
      <c r="BN79" s="78"/>
      <c r="BO79" s="78"/>
      <c r="BP79" s="78"/>
      <c r="BQ79" s="78"/>
      <c r="BR79" s="78"/>
      <c r="BS79" s="78"/>
      <c r="BT79" s="78"/>
      <c r="BU79" s="78"/>
      <c r="BV79" s="78"/>
      <c r="BW79" s="78"/>
      <c r="BX79" s="78"/>
      <c r="BY79" s="78"/>
      <c r="BZ79" s="79"/>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7"/>
      <c r="BM80" s="78"/>
      <c r="BN80" s="78"/>
      <c r="BO80" s="78"/>
      <c r="BP80" s="78"/>
      <c r="BQ80" s="78"/>
      <c r="BR80" s="78"/>
      <c r="BS80" s="78"/>
      <c r="BT80" s="78"/>
      <c r="BU80" s="78"/>
      <c r="BV80" s="78"/>
      <c r="BW80" s="78"/>
      <c r="BX80" s="78"/>
      <c r="BY80" s="78"/>
      <c r="BZ80" s="79"/>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7"/>
      <c r="BM81" s="78"/>
      <c r="BN81" s="78"/>
      <c r="BO81" s="78"/>
      <c r="BP81" s="78"/>
      <c r="BQ81" s="78"/>
      <c r="BR81" s="78"/>
      <c r="BS81" s="78"/>
      <c r="BT81" s="78"/>
      <c r="BU81" s="78"/>
      <c r="BV81" s="78"/>
      <c r="BW81" s="78"/>
      <c r="BX81" s="78"/>
      <c r="BY81" s="78"/>
      <c r="BZ81" s="79"/>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0"/>
      <c r="BM82" s="81"/>
      <c r="BN82" s="81"/>
      <c r="BO82" s="81"/>
      <c r="BP82" s="81"/>
      <c r="BQ82" s="81"/>
      <c r="BR82" s="81"/>
      <c r="BS82" s="81"/>
      <c r="BT82" s="81"/>
      <c r="BU82" s="81"/>
      <c r="BV82" s="81"/>
      <c r="BW82" s="81"/>
      <c r="BX82" s="81"/>
      <c r="BY82" s="81"/>
      <c r="BZ82" s="82"/>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MCeFFMp46zoRKz+52sWxP5ZpK8f3+XWfDV2uGlgFG3gP/m4XffBhL+u3TBfogVjIp4eYsB/Rug5bHUM9gJ7Erw==" saltValue="vlFbJOZ6WG+1ef0viVVDZ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0"/>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0" t="s">
        <v>52</v>
      </c>
      <c r="I3" s="71"/>
      <c r="J3" s="71"/>
      <c r="K3" s="71"/>
      <c r="L3" s="71"/>
      <c r="M3" s="71"/>
      <c r="N3" s="71"/>
      <c r="O3" s="71"/>
      <c r="P3" s="71"/>
      <c r="Q3" s="71"/>
      <c r="R3" s="71"/>
      <c r="S3" s="71"/>
      <c r="T3" s="71"/>
      <c r="U3" s="71"/>
      <c r="V3" s="71"/>
      <c r="W3" s="71"/>
      <c r="X3" s="72"/>
      <c r="Y3" s="76" t="s">
        <v>53</v>
      </c>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t="s">
        <v>54</v>
      </c>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row>
    <row r="4" spans="1:148" x14ac:dyDescent="0.2">
      <c r="A4" s="28" t="s">
        <v>55</v>
      </c>
      <c r="B4" s="30"/>
      <c r="C4" s="30"/>
      <c r="D4" s="30"/>
      <c r="E4" s="30"/>
      <c r="F4" s="30"/>
      <c r="G4" s="30"/>
      <c r="H4" s="73"/>
      <c r="I4" s="74"/>
      <c r="J4" s="74"/>
      <c r="K4" s="74"/>
      <c r="L4" s="74"/>
      <c r="M4" s="74"/>
      <c r="N4" s="74"/>
      <c r="O4" s="74"/>
      <c r="P4" s="74"/>
      <c r="Q4" s="74"/>
      <c r="R4" s="74"/>
      <c r="S4" s="74"/>
      <c r="T4" s="74"/>
      <c r="U4" s="74"/>
      <c r="V4" s="74"/>
      <c r="W4" s="74"/>
      <c r="X4" s="75"/>
      <c r="Y4" s="69" t="s">
        <v>56</v>
      </c>
      <c r="Z4" s="69"/>
      <c r="AA4" s="69"/>
      <c r="AB4" s="69"/>
      <c r="AC4" s="69"/>
      <c r="AD4" s="69"/>
      <c r="AE4" s="69"/>
      <c r="AF4" s="69"/>
      <c r="AG4" s="69"/>
      <c r="AH4" s="69"/>
      <c r="AI4" s="69"/>
      <c r="AJ4" s="69" t="s">
        <v>57</v>
      </c>
      <c r="AK4" s="69"/>
      <c r="AL4" s="69"/>
      <c r="AM4" s="69"/>
      <c r="AN4" s="69"/>
      <c r="AO4" s="69"/>
      <c r="AP4" s="69"/>
      <c r="AQ4" s="69"/>
      <c r="AR4" s="69"/>
      <c r="AS4" s="69"/>
      <c r="AT4" s="69"/>
      <c r="AU4" s="69" t="s">
        <v>58</v>
      </c>
      <c r="AV4" s="69"/>
      <c r="AW4" s="69"/>
      <c r="AX4" s="69"/>
      <c r="AY4" s="69"/>
      <c r="AZ4" s="69"/>
      <c r="BA4" s="69"/>
      <c r="BB4" s="69"/>
      <c r="BC4" s="69"/>
      <c r="BD4" s="69"/>
      <c r="BE4" s="69"/>
      <c r="BF4" s="69" t="s">
        <v>59</v>
      </c>
      <c r="BG4" s="69"/>
      <c r="BH4" s="69"/>
      <c r="BI4" s="69"/>
      <c r="BJ4" s="69"/>
      <c r="BK4" s="69"/>
      <c r="BL4" s="69"/>
      <c r="BM4" s="69"/>
      <c r="BN4" s="69"/>
      <c r="BO4" s="69"/>
      <c r="BP4" s="69"/>
      <c r="BQ4" s="69" t="s">
        <v>60</v>
      </c>
      <c r="BR4" s="69"/>
      <c r="BS4" s="69"/>
      <c r="BT4" s="69"/>
      <c r="BU4" s="69"/>
      <c r="BV4" s="69"/>
      <c r="BW4" s="69"/>
      <c r="BX4" s="69"/>
      <c r="BY4" s="69"/>
      <c r="BZ4" s="69"/>
      <c r="CA4" s="69"/>
      <c r="CB4" s="69" t="s">
        <v>61</v>
      </c>
      <c r="CC4" s="69"/>
      <c r="CD4" s="69"/>
      <c r="CE4" s="69"/>
      <c r="CF4" s="69"/>
      <c r="CG4" s="69"/>
      <c r="CH4" s="69"/>
      <c r="CI4" s="69"/>
      <c r="CJ4" s="69"/>
      <c r="CK4" s="69"/>
      <c r="CL4" s="69"/>
      <c r="CM4" s="69" t="s">
        <v>62</v>
      </c>
      <c r="CN4" s="69"/>
      <c r="CO4" s="69"/>
      <c r="CP4" s="69"/>
      <c r="CQ4" s="69"/>
      <c r="CR4" s="69"/>
      <c r="CS4" s="69"/>
      <c r="CT4" s="69"/>
      <c r="CU4" s="69"/>
      <c r="CV4" s="69"/>
      <c r="CW4" s="69"/>
      <c r="CX4" s="69" t="s">
        <v>63</v>
      </c>
      <c r="CY4" s="69"/>
      <c r="CZ4" s="69"/>
      <c r="DA4" s="69"/>
      <c r="DB4" s="69"/>
      <c r="DC4" s="69"/>
      <c r="DD4" s="69"/>
      <c r="DE4" s="69"/>
      <c r="DF4" s="69"/>
      <c r="DG4" s="69"/>
      <c r="DH4" s="69"/>
      <c r="DI4" s="69" t="s">
        <v>64</v>
      </c>
      <c r="DJ4" s="69"/>
      <c r="DK4" s="69"/>
      <c r="DL4" s="69"/>
      <c r="DM4" s="69"/>
      <c r="DN4" s="69"/>
      <c r="DO4" s="69"/>
      <c r="DP4" s="69"/>
      <c r="DQ4" s="69"/>
      <c r="DR4" s="69"/>
      <c r="DS4" s="69"/>
      <c r="DT4" s="69" t="s">
        <v>65</v>
      </c>
      <c r="DU4" s="69"/>
      <c r="DV4" s="69"/>
      <c r="DW4" s="69"/>
      <c r="DX4" s="69"/>
      <c r="DY4" s="69"/>
      <c r="DZ4" s="69"/>
      <c r="EA4" s="69"/>
      <c r="EB4" s="69"/>
      <c r="EC4" s="69"/>
      <c r="ED4" s="69"/>
      <c r="EE4" s="69" t="s">
        <v>66</v>
      </c>
      <c r="EF4" s="69"/>
      <c r="EG4" s="69"/>
      <c r="EH4" s="69"/>
      <c r="EI4" s="69"/>
      <c r="EJ4" s="69"/>
      <c r="EK4" s="69"/>
      <c r="EL4" s="69"/>
      <c r="EM4" s="69"/>
      <c r="EN4" s="69"/>
      <c r="EO4" s="69"/>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2018</v>
      </c>
      <c r="C6" s="33">
        <f t="shared" ref="C6:X6" si="3">C7</f>
        <v>452068</v>
      </c>
      <c r="D6" s="33">
        <f t="shared" si="3"/>
        <v>46</v>
      </c>
      <c r="E6" s="33">
        <f t="shared" si="3"/>
        <v>17</v>
      </c>
      <c r="F6" s="33">
        <f t="shared" si="3"/>
        <v>1</v>
      </c>
      <c r="G6" s="33">
        <f t="shared" si="3"/>
        <v>0</v>
      </c>
      <c r="H6" s="33" t="str">
        <f t="shared" si="3"/>
        <v>宮崎県　日向市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47.66</v>
      </c>
      <c r="P6" s="34">
        <f t="shared" si="3"/>
        <v>57.16</v>
      </c>
      <c r="Q6" s="34">
        <f t="shared" si="3"/>
        <v>91.06</v>
      </c>
      <c r="R6" s="34">
        <f t="shared" si="3"/>
        <v>2700</v>
      </c>
      <c r="S6" s="34">
        <f t="shared" si="3"/>
        <v>61756</v>
      </c>
      <c r="T6" s="34">
        <f t="shared" si="3"/>
        <v>336.94</v>
      </c>
      <c r="U6" s="34">
        <f t="shared" si="3"/>
        <v>183.28</v>
      </c>
      <c r="V6" s="34">
        <f t="shared" si="3"/>
        <v>35045</v>
      </c>
      <c r="W6" s="34">
        <f t="shared" si="3"/>
        <v>8.34</v>
      </c>
      <c r="X6" s="34">
        <f t="shared" si="3"/>
        <v>4202.04</v>
      </c>
      <c r="Y6" s="35">
        <f>IF(Y7="",NA(),Y7)</f>
        <v>104.81</v>
      </c>
      <c r="Z6" s="35">
        <f t="shared" ref="Z6:AH6" si="4">IF(Z7="",NA(),Z7)</f>
        <v>111.13</v>
      </c>
      <c r="AA6" s="35">
        <f t="shared" si="4"/>
        <v>110.98</v>
      </c>
      <c r="AB6" s="35">
        <f t="shared" si="4"/>
        <v>111.2</v>
      </c>
      <c r="AC6" s="35">
        <f t="shared" si="4"/>
        <v>113.41</v>
      </c>
      <c r="AD6" s="35">
        <f t="shared" si="4"/>
        <v>108.77</v>
      </c>
      <c r="AE6" s="35">
        <f t="shared" si="4"/>
        <v>109.48</v>
      </c>
      <c r="AF6" s="35">
        <f t="shared" si="4"/>
        <v>109.27</v>
      </c>
      <c r="AG6" s="35">
        <f t="shared" si="4"/>
        <v>108.03</v>
      </c>
      <c r="AH6" s="35">
        <f t="shared" si="4"/>
        <v>106.9</v>
      </c>
      <c r="AI6" s="34" t="str">
        <f>IF(AI7="","",IF(AI7="-","【-】","【"&amp;SUBSTITUTE(TEXT(AI7,"#,##0.00"),"-","△")&amp;"】"))</f>
        <v>【108.69】</v>
      </c>
      <c r="AJ6" s="34">
        <f>IF(AJ7="",NA(),AJ7)</f>
        <v>0</v>
      </c>
      <c r="AK6" s="34">
        <f t="shared" ref="AK6:AS6" si="5">IF(AK7="",NA(),AK7)</f>
        <v>0</v>
      </c>
      <c r="AL6" s="34">
        <f t="shared" si="5"/>
        <v>0</v>
      </c>
      <c r="AM6" s="34">
        <f t="shared" si="5"/>
        <v>0</v>
      </c>
      <c r="AN6" s="34">
        <f t="shared" si="5"/>
        <v>0</v>
      </c>
      <c r="AO6" s="35">
        <f t="shared" si="5"/>
        <v>21.47</v>
      </c>
      <c r="AP6" s="35">
        <f t="shared" si="5"/>
        <v>16.34</v>
      </c>
      <c r="AQ6" s="35">
        <f t="shared" si="5"/>
        <v>15.65</v>
      </c>
      <c r="AR6" s="35">
        <f t="shared" si="5"/>
        <v>13.55</v>
      </c>
      <c r="AS6" s="35">
        <f t="shared" si="5"/>
        <v>9.06</v>
      </c>
      <c r="AT6" s="34" t="str">
        <f>IF(AT7="","",IF(AT7="-","【-】","【"&amp;SUBSTITUTE(TEXT(AT7,"#,##0.00"),"-","△")&amp;"】"))</f>
        <v>【3.28】</v>
      </c>
      <c r="AU6" s="35">
        <f>IF(AU7="",NA(),AU7)</f>
        <v>25.82</v>
      </c>
      <c r="AV6" s="35">
        <f t="shared" ref="AV6:BD6" si="6">IF(AV7="",NA(),AV7)</f>
        <v>33.43</v>
      </c>
      <c r="AW6" s="35">
        <f t="shared" si="6"/>
        <v>44.07</v>
      </c>
      <c r="AX6" s="35">
        <f t="shared" si="6"/>
        <v>36.01</v>
      </c>
      <c r="AY6" s="35">
        <f t="shared" si="6"/>
        <v>36.01</v>
      </c>
      <c r="AZ6" s="35">
        <f t="shared" si="6"/>
        <v>79.239999999999995</v>
      </c>
      <c r="BA6" s="35">
        <f t="shared" si="6"/>
        <v>78.930000000000007</v>
      </c>
      <c r="BB6" s="35">
        <f t="shared" si="6"/>
        <v>77.94</v>
      </c>
      <c r="BC6" s="35">
        <f t="shared" si="6"/>
        <v>78.45</v>
      </c>
      <c r="BD6" s="35">
        <f t="shared" si="6"/>
        <v>76.31</v>
      </c>
      <c r="BE6" s="34" t="str">
        <f>IF(BE7="","",IF(BE7="-","【-】","【"&amp;SUBSTITUTE(TEXT(BE7,"#,##0.00"),"-","△")&amp;"】"))</f>
        <v>【69.49】</v>
      </c>
      <c r="BF6" s="35">
        <f>IF(BF7="",NA(),BF7)</f>
        <v>528.5</v>
      </c>
      <c r="BG6" s="35">
        <f t="shared" ref="BG6:BO6" si="7">IF(BG7="",NA(),BG7)</f>
        <v>467.55</v>
      </c>
      <c r="BH6" s="35">
        <f t="shared" si="7"/>
        <v>407.94</v>
      </c>
      <c r="BI6" s="35">
        <f t="shared" si="7"/>
        <v>461.45</v>
      </c>
      <c r="BJ6" s="35">
        <f t="shared" si="7"/>
        <v>549.04</v>
      </c>
      <c r="BK6" s="35">
        <f t="shared" si="7"/>
        <v>854.16</v>
      </c>
      <c r="BL6" s="35">
        <f t="shared" si="7"/>
        <v>848.31</v>
      </c>
      <c r="BM6" s="35">
        <f t="shared" si="7"/>
        <v>774.99</v>
      </c>
      <c r="BN6" s="35">
        <f t="shared" si="7"/>
        <v>799.41</v>
      </c>
      <c r="BO6" s="35">
        <f t="shared" si="7"/>
        <v>820.36</v>
      </c>
      <c r="BP6" s="34" t="str">
        <f>IF(BP7="","",IF(BP7="-","【-】","【"&amp;SUBSTITUTE(TEXT(BP7,"#,##0.00"),"-","△")&amp;"】"))</f>
        <v>【682.78】</v>
      </c>
      <c r="BQ6" s="35">
        <f>IF(BQ7="",NA(),BQ7)</f>
        <v>82.85</v>
      </c>
      <c r="BR6" s="35">
        <f t="shared" ref="BR6:BZ6" si="8">IF(BR7="",NA(),BR7)</f>
        <v>85.51</v>
      </c>
      <c r="BS6" s="35">
        <f t="shared" si="8"/>
        <v>84.41</v>
      </c>
      <c r="BT6" s="35">
        <f t="shared" si="8"/>
        <v>88.16</v>
      </c>
      <c r="BU6" s="35">
        <f t="shared" si="8"/>
        <v>86.23</v>
      </c>
      <c r="BV6" s="35">
        <f t="shared" si="8"/>
        <v>93.13</v>
      </c>
      <c r="BW6" s="35">
        <f t="shared" si="8"/>
        <v>94.38</v>
      </c>
      <c r="BX6" s="35">
        <f t="shared" si="8"/>
        <v>96.57</v>
      </c>
      <c r="BY6" s="35">
        <f t="shared" si="8"/>
        <v>96.54</v>
      </c>
      <c r="BZ6" s="35">
        <f t="shared" si="8"/>
        <v>95.4</v>
      </c>
      <c r="CA6" s="34" t="str">
        <f>IF(CA7="","",IF(CA7="-","【-】","【"&amp;SUBSTITUTE(TEXT(CA7,"#,##0.00"),"-","△")&amp;"】"))</f>
        <v>【100.91】</v>
      </c>
      <c r="CB6" s="35">
        <f>IF(CB7="",NA(),CB7)</f>
        <v>150.04</v>
      </c>
      <c r="CC6" s="35">
        <f t="shared" ref="CC6:CK6" si="9">IF(CC7="",NA(),CC7)</f>
        <v>145.69</v>
      </c>
      <c r="CD6" s="35">
        <f t="shared" si="9"/>
        <v>147.35</v>
      </c>
      <c r="CE6" s="35">
        <f t="shared" si="9"/>
        <v>141.65</v>
      </c>
      <c r="CF6" s="35">
        <f t="shared" si="9"/>
        <v>145.43</v>
      </c>
      <c r="CG6" s="35">
        <f t="shared" si="9"/>
        <v>167.97</v>
      </c>
      <c r="CH6" s="35">
        <f t="shared" si="9"/>
        <v>165.45</v>
      </c>
      <c r="CI6" s="35">
        <f t="shared" si="9"/>
        <v>161.54</v>
      </c>
      <c r="CJ6" s="35">
        <f t="shared" si="9"/>
        <v>162.81</v>
      </c>
      <c r="CK6" s="35">
        <f t="shared" si="9"/>
        <v>163.19999999999999</v>
      </c>
      <c r="CL6" s="34" t="str">
        <f>IF(CL7="","",IF(CL7="-","【-】","【"&amp;SUBSTITUTE(TEXT(CL7,"#,##0.00"),"-","△")&amp;"】"))</f>
        <v>【136.86】</v>
      </c>
      <c r="CM6" s="35">
        <f>IF(CM7="",NA(),CM7)</f>
        <v>69.94</v>
      </c>
      <c r="CN6" s="35">
        <f t="shared" ref="CN6:CV6" si="10">IF(CN7="",NA(),CN7)</f>
        <v>68.97</v>
      </c>
      <c r="CO6" s="35">
        <f t="shared" si="10"/>
        <v>75.400000000000006</v>
      </c>
      <c r="CP6" s="35">
        <f t="shared" si="10"/>
        <v>75.010000000000005</v>
      </c>
      <c r="CQ6" s="35">
        <f t="shared" si="10"/>
        <v>74.930000000000007</v>
      </c>
      <c r="CR6" s="35">
        <f t="shared" si="10"/>
        <v>64.87</v>
      </c>
      <c r="CS6" s="35">
        <f t="shared" si="10"/>
        <v>65.62</v>
      </c>
      <c r="CT6" s="35">
        <f t="shared" si="10"/>
        <v>64.67</v>
      </c>
      <c r="CU6" s="35">
        <f t="shared" si="10"/>
        <v>64.959999999999994</v>
      </c>
      <c r="CV6" s="35">
        <f t="shared" si="10"/>
        <v>65.040000000000006</v>
      </c>
      <c r="CW6" s="34" t="str">
        <f>IF(CW7="","",IF(CW7="-","【-】","【"&amp;SUBSTITUTE(TEXT(CW7,"#,##0.00"),"-","△")&amp;"】"))</f>
        <v>【58.98】</v>
      </c>
      <c r="CX6" s="35">
        <f>IF(CX7="",NA(),CX7)</f>
        <v>90.21</v>
      </c>
      <c r="CY6" s="35">
        <f t="shared" ref="CY6:DG6" si="11">IF(CY7="",NA(),CY7)</f>
        <v>90.61</v>
      </c>
      <c r="CZ6" s="35">
        <f t="shared" si="11"/>
        <v>91.74</v>
      </c>
      <c r="DA6" s="35">
        <f t="shared" si="11"/>
        <v>92.16</v>
      </c>
      <c r="DB6" s="35">
        <f t="shared" si="11"/>
        <v>92.44</v>
      </c>
      <c r="DC6" s="35">
        <f t="shared" si="11"/>
        <v>91.11</v>
      </c>
      <c r="DD6" s="35">
        <f t="shared" si="11"/>
        <v>91.44</v>
      </c>
      <c r="DE6" s="35">
        <f t="shared" si="11"/>
        <v>91.76</v>
      </c>
      <c r="DF6" s="35">
        <f t="shared" si="11"/>
        <v>92.3</v>
      </c>
      <c r="DG6" s="35">
        <f t="shared" si="11"/>
        <v>92.55</v>
      </c>
      <c r="DH6" s="34" t="str">
        <f>IF(DH7="","",IF(DH7="-","【-】","【"&amp;SUBSTITUTE(TEXT(DH7,"#,##0.00"),"-","△")&amp;"】"))</f>
        <v>【95.20】</v>
      </c>
      <c r="DI6" s="35">
        <f>IF(DI7="",NA(),DI7)</f>
        <v>4.45</v>
      </c>
      <c r="DJ6" s="35">
        <f t="shared" ref="DJ6:DR6" si="12">IF(DJ7="",NA(),DJ7)</f>
        <v>7.84</v>
      </c>
      <c r="DK6" s="35">
        <f t="shared" si="12"/>
        <v>11.1</v>
      </c>
      <c r="DL6" s="35">
        <f t="shared" si="12"/>
        <v>14.24</v>
      </c>
      <c r="DM6" s="35">
        <f t="shared" si="12"/>
        <v>17.260000000000002</v>
      </c>
      <c r="DN6" s="35">
        <f t="shared" si="12"/>
        <v>25.52</v>
      </c>
      <c r="DO6" s="35">
        <f t="shared" si="12"/>
        <v>25.89</v>
      </c>
      <c r="DP6" s="35">
        <f t="shared" si="12"/>
        <v>26.63</v>
      </c>
      <c r="DQ6" s="35">
        <f t="shared" si="12"/>
        <v>25.61</v>
      </c>
      <c r="DR6" s="35">
        <f t="shared" si="12"/>
        <v>26.13</v>
      </c>
      <c r="DS6" s="34" t="str">
        <f>IF(DS7="","",IF(DS7="-","【-】","【"&amp;SUBSTITUTE(TEXT(DS7,"#,##0.00"),"-","△")&amp;"】"))</f>
        <v>【38.60】</v>
      </c>
      <c r="DT6" s="35">
        <f>IF(DT7="",NA(),DT7)</f>
        <v>0.13</v>
      </c>
      <c r="DU6" s="34">
        <f t="shared" ref="DU6:EC6" si="13">IF(DU7="",NA(),DU7)</f>
        <v>0</v>
      </c>
      <c r="DV6" s="34">
        <f t="shared" si="13"/>
        <v>0</v>
      </c>
      <c r="DW6" s="35">
        <f t="shared" si="13"/>
        <v>0.46</v>
      </c>
      <c r="DX6" s="35">
        <f t="shared" si="13"/>
        <v>0.53</v>
      </c>
      <c r="DY6" s="35">
        <f t="shared" si="13"/>
        <v>0.76</v>
      </c>
      <c r="DZ6" s="35">
        <f t="shared" si="13"/>
        <v>0.71</v>
      </c>
      <c r="EA6" s="35">
        <f t="shared" si="13"/>
        <v>0.95</v>
      </c>
      <c r="EB6" s="35">
        <f t="shared" si="13"/>
        <v>1.07</v>
      </c>
      <c r="EC6" s="35">
        <f t="shared" si="13"/>
        <v>1.03</v>
      </c>
      <c r="ED6" s="34" t="str">
        <f>IF(ED7="","",IF(ED7="-","【-】","【"&amp;SUBSTITUTE(TEXT(ED7,"#,##0.00"),"-","△")&amp;"】"))</f>
        <v>【5.64】</v>
      </c>
      <c r="EE6" s="34">
        <f>IF(EE7="",NA(),EE7)</f>
        <v>0</v>
      </c>
      <c r="EF6" s="34">
        <f t="shared" ref="EF6:EN6" si="14">IF(EF7="",NA(),EF7)</f>
        <v>0</v>
      </c>
      <c r="EG6" s="34">
        <f t="shared" si="14"/>
        <v>0</v>
      </c>
      <c r="EH6" s="34">
        <f t="shared" si="14"/>
        <v>0</v>
      </c>
      <c r="EI6" s="34">
        <f t="shared" si="14"/>
        <v>0</v>
      </c>
      <c r="EJ6" s="35">
        <f t="shared" si="14"/>
        <v>0.1</v>
      </c>
      <c r="EK6" s="35">
        <f t="shared" si="14"/>
        <v>0.27</v>
      </c>
      <c r="EL6" s="35">
        <f t="shared" si="14"/>
        <v>0.17</v>
      </c>
      <c r="EM6" s="35">
        <f t="shared" si="14"/>
        <v>0.13</v>
      </c>
      <c r="EN6" s="35">
        <f t="shared" si="14"/>
        <v>0.1</v>
      </c>
      <c r="EO6" s="34" t="str">
        <f>IF(EO7="","",IF(EO7="-","【-】","【"&amp;SUBSTITUTE(TEXT(EO7,"#,##0.00"),"-","△")&amp;"】"))</f>
        <v>【0.23】</v>
      </c>
    </row>
    <row r="7" spans="1:148" s="36" customFormat="1" x14ac:dyDescent="0.2">
      <c r="A7" s="28"/>
      <c r="B7" s="37">
        <v>2018</v>
      </c>
      <c r="C7" s="37">
        <v>452068</v>
      </c>
      <c r="D7" s="37">
        <v>46</v>
      </c>
      <c r="E7" s="37">
        <v>17</v>
      </c>
      <c r="F7" s="37">
        <v>1</v>
      </c>
      <c r="G7" s="37">
        <v>0</v>
      </c>
      <c r="H7" s="37" t="s">
        <v>96</v>
      </c>
      <c r="I7" s="37" t="s">
        <v>97</v>
      </c>
      <c r="J7" s="37" t="s">
        <v>98</v>
      </c>
      <c r="K7" s="37" t="s">
        <v>99</v>
      </c>
      <c r="L7" s="37" t="s">
        <v>100</v>
      </c>
      <c r="M7" s="37" t="s">
        <v>101</v>
      </c>
      <c r="N7" s="38" t="s">
        <v>102</v>
      </c>
      <c r="O7" s="38">
        <v>47.66</v>
      </c>
      <c r="P7" s="38">
        <v>57.16</v>
      </c>
      <c r="Q7" s="38">
        <v>91.06</v>
      </c>
      <c r="R7" s="38">
        <v>2700</v>
      </c>
      <c r="S7" s="38">
        <v>61756</v>
      </c>
      <c r="T7" s="38">
        <v>336.94</v>
      </c>
      <c r="U7" s="38">
        <v>183.28</v>
      </c>
      <c r="V7" s="38">
        <v>35045</v>
      </c>
      <c r="W7" s="38">
        <v>8.34</v>
      </c>
      <c r="X7" s="38">
        <v>4202.04</v>
      </c>
      <c r="Y7" s="38">
        <v>104.81</v>
      </c>
      <c r="Z7" s="38">
        <v>111.13</v>
      </c>
      <c r="AA7" s="38">
        <v>110.98</v>
      </c>
      <c r="AB7" s="38">
        <v>111.2</v>
      </c>
      <c r="AC7" s="38">
        <v>113.41</v>
      </c>
      <c r="AD7" s="38">
        <v>108.77</v>
      </c>
      <c r="AE7" s="38">
        <v>109.48</v>
      </c>
      <c r="AF7" s="38">
        <v>109.27</v>
      </c>
      <c r="AG7" s="38">
        <v>108.03</v>
      </c>
      <c r="AH7" s="38">
        <v>106.9</v>
      </c>
      <c r="AI7" s="38">
        <v>108.69</v>
      </c>
      <c r="AJ7" s="38">
        <v>0</v>
      </c>
      <c r="AK7" s="38">
        <v>0</v>
      </c>
      <c r="AL7" s="38">
        <v>0</v>
      </c>
      <c r="AM7" s="38">
        <v>0</v>
      </c>
      <c r="AN7" s="38">
        <v>0</v>
      </c>
      <c r="AO7" s="38">
        <v>21.47</v>
      </c>
      <c r="AP7" s="38">
        <v>16.34</v>
      </c>
      <c r="AQ7" s="38">
        <v>15.65</v>
      </c>
      <c r="AR7" s="38">
        <v>13.55</v>
      </c>
      <c r="AS7" s="38">
        <v>9.06</v>
      </c>
      <c r="AT7" s="38">
        <v>3.28</v>
      </c>
      <c r="AU7" s="38">
        <v>25.82</v>
      </c>
      <c r="AV7" s="38">
        <v>33.43</v>
      </c>
      <c r="AW7" s="38">
        <v>44.07</v>
      </c>
      <c r="AX7" s="38">
        <v>36.01</v>
      </c>
      <c r="AY7" s="38">
        <v>36.01</v>
      </c>
      <c r="AZ7" s="38">
        <v>79.239999999999995</v>
      </c>
      <c r="BA7" s="38">
        <v>78.930000000000007</v>
      </c>
      <c r="BB7" s="38">
        <v>77.94</v>
      </c>
      <c r="BC7" s="38">
        <v>78.45</v>
      </c>
      <c r="BD7" s="38">
        <v>76.31</v>
      </c>
      <c r="BE7" s="38">
        <v>69.489999999999995</v>
      </c>
      <c r="BF7" s="38">
        <v>528.5</v>
      </c>
      <c r="BG7" s="38">
        <v>467.55</v>
      </c>
      <c r="BH7" s="38">
        <v>407.94</v>
      </c>
      <c r="BI7" s="38">
        <v>461.45</v>
      </c>
      <c r="BJ7" s="38">
        <v>549.04</v>
      </c>
      <c r="BK7" s="38">
        <v>854.16</v>
      </c>
      <c r="BL7" s="38">
        <v>848.31</v>
      </c>
      <c r="BM7" s="38">
        <v>774.99</v>
      </c>
      <c r="BN7" s="38">
        <v>799.41</v>
      </c>
      <c r="BO7" s="38">
        <v>820.36</v>
      </c>
      <c r="BP7" s="38">
        <v>682.78</v>
      </c>
      <c r="BQ7" s="38">
        <v>82.85</v>
      </c>
      <c r="BR7" s="38">
        <v>85.51</v>
      </c>
      <c r="BS7" s="38">
        <v>84.41</v>
      </c>
      <c r="BT7" s="38">
        <v>88.16</v>
      </c>
      <c r="BU7" s="38">
        <v>86.23</v>
      </c>
      <c r="BV7" s="38">
        <v>93.13</v>
      </c>
      <c r="BW7" s="38">
        <v>94.38</v>
      </c>
      <c r="BX7" s="38">
        <v>96.57</v>
      </c>
      <c r="BY7" s="38">
        <v>96.54</v>
      </c>
      <c r="BZ7" s="38">
        <v>95.4</v>
      </c>
      <c r="CA7" s="38">
        <v>100.91</v>
      </c>
      <c r="CB7" s="38">
        <v>150.04</v>
      </c>
      <c r="CC7" s="38">
        <v>145.69</v>
      </c>
      <c r="CD7" s="38">
        <v>147.35</v>
      </c>
      <c r="CE7" s="38">
        <v>141.65</v>
      </c>
      <c r="CF7" s="38">
        <v>145.43</v>
      </c>
      <c r="CG7" s="38">
        <v>167.97</v>
      </c>
      <c r="CH7" s="38">
        <v>165.45</v>
      </c>
      <c r="CI7" s="38">
        <v>161.54</v>
      </c>
      <c r="CJ7" s="38">
        <v>162.81</v>
      </c>
      <c r="CK7" s="38">
        <v>163.19999999999999</v>
      </c>
      <c r="CL7" s="38">
        <v>136.86000000000001</v>
      </c>
      <c r="CM7" s="38">
        <v>69.94</v>
      </c>
      <c r="CN7" s="38">
        <v>68.97</v>
      </c>
      <c r="CO7" s="38">
        <v>75.400000000000006</v>
      </c>
      <c r="CP7" s="38">
        <v>75.010000000000005</v>
      </c>
      <c r="CQ7" s="38">
        <v>74.930000000000007</v>
      </c>
      <c r="CR7" s="38">
        <v>64.87</v>
      </c>
      <c r="CS7" s="38">
        <v>65.62</v>
      </c>
      <c r="CT7" s="38">
        <v>64.67</v>
      </c>
      <c r="CU7" s="38">
        <v>64.959999999999994</v>
      </c>
      <c r="CV7" s="38">
        <v>65.040000000000006</v>
      </c>
      <c r="CW7" s="38">
        <v>58.98</v>
      </c>
      <c r="CX7" s="38">
        <v>90.21</v>
      </c>
      <c r="CY7" s="38">
        <v>90.61</v>
      </c>
      <c r="CZ7" s="38">
        <v>91.74</v>
      </c>
      <c r="DA7" s="38">
        <v>92.16</v>
      </c>
      <c r="DB7" s="38">
        <v>92.44</v>
      </c>
      <c r="DC7" s="38">
        <v>91.11</v>
      </c>
      <c r="DD7" s="38">
        <v>91.44</v>
      </c>
      <c r="DE7" s="38">
        <v>91.76</v>
      </c>
      <c r="DF7" s="38">
        <v>92.3</v>
      </c>
      <c r="DG7" s="38">
        <v>92.55</v>
      </c>
      <c r="DH7" s="38">
        <v>95.2</v>
      </c>
      <c r="DI7" s="38">
        <v>4.45</v>
      </c>
      <c r="DJ7" s="38">
        <v>7.84</v>
      </c>
      <c r="DK7" s="38">
        <v>11.1</v>
      </c>
      <c r="DL7" s="38">
        <v>14.24</v>
      </c>
      <c r="DM7" s="38">
        <v>17.260000000000002</v>
      </c>
      <c r="DN7" s="38">
        <v>25.52</v>
      </c>
      <c r="DO7" s="38">
        <v>25.89</v>
      </c>
      <c r="DP7" s="38">
        <v>26.63</v>
      </c>
      <c r="DQ7" s="38">
        <v>25.61</v>
      </c>
      <c r="DR7" s="38">
        <v>26.13</v>
      </c>
      <c r="DS7" s="38">
        <v>38.6</v>
      </c>
      <c r="DT7" s="38">
        <v>0.13</v>
      </c>
      <c r="DU7" s="38">
        <v>0</v>
      </c>
      <c r="DV7" s="38">
        <v>0</v>
      </c>
      <c r="DW7" s="38">
        <v>0.46</v>
      </c>
      <c r="DX7" s="38">
        <v>0.53</v>
      </c>
      <c r="DY7" s="38">
        <v>0.76</v>
      </c>
      <c r="DZ7" s="38">
        <v>0.71</v>
      </c>
      <c r="EA7" s="38">
        <v>0.95</v>
      </c>
      <c r="EB7" s="38">
        <v>1.07</v>
      </c>
      <c r="EC7" s="38">
        <v>1.03</v>
      </c>
      <c r="ED7" s="38">
        <v>5.64</v>
      </c>
      <c r="EE7" s="38">
        <v>0</v>
      </c>
      <c r="EF7" s="38">
        <v>0</v>
      </c>
      <c r="EG7" s="38">
        <v>0</v>
      </c>
      <c r="EH7" s="38">
        <v>0</v>
      </c>
      <c r="EI7" s="38">
        <v>0</v>
      </c>
      <c r="EJ7" s="38">
        <v>0.1</v>
      </c>
      <c r="EK7" s="38">
        <v>0.27</v>
      </c>
      <c r="EL7" s="38">
        <v>0.17</v>
      </c>
      <c r="EM7" s="38">
        <v>0.13</v>
      </c>
      <c r="EN7" s="38">
        <v>0.1</v>
      </c>
      <c r="EO7" s="38">
        <v>0.23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2020-02-07T05:42:05Z</cp:lastPrinted>
  <dcterms:created xsi:type="dcterms:W3CDTF">2019-12-05T04:48:08Z</dcterms:created>
  <dcterms:modified xsi:type="dcterms:W3CDTF">2020-03-04T02:01:01Z</dcterms:modified>
  <cp:category/>
</cp:coreProperties>
</file>