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5【法適用】公共下水道事業\"/>
    </mc:Choice>
  </mc:AlternateContent>
  <xr:revisionPtr revIDLastSave="0" documentId="13_ncr:1_{84840A3B-F5CC-4CAA-B0CF-2DBCAFD8D218}" xr6:coauthVersionLast="45" xr6:coauthVersionMax="45" xr10:uidLastSave="{00000000-0000-0000-0000-000000000000}"/>
  <workbookProtection workbookAlgorithmName="SHA-512" workbookHashValue="DkeuybzFdKJ0pE0d0o5pKCHOCjMGm0HV22XQv+62IcXUsrJ/37sLA6PeDn4efqpm+90XE47TOv81XmOwDshYsg==" workbookSaltValue="Ln+KdHgUXQnlx8Mp5H66iQ=="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<sst xmlns="http://schemas.openxmlformats.org/spreadsheetml/2006/main" count="223" uniqueCount="111">
  <si>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</si>
  <si>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</si>
  <si>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</si>
  <si>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</si>
  <si>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</si>
  <si>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</si>
  <si>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</si>
  <si>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</si>
  <si>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</si>
  <si>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</si>
  <si>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</si>
  <si>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</si>
  <si>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</si>
  <si>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</si>
  <si>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</si>
  <si>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</si>
  <si>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</si>
  <si>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</si>
  <si>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</si>
  <si>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</si>
  <si>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</si>
  <si>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</si>
  <si>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</si>
  <si>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</si>
  <si>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</si>
  <si>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</si>
  <si>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</si>
  <si>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</si>
  <si>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</si>
  <si>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</si>
  <si>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</si>
  <si>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</si>
  <si>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</si>
  <si>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</si>
  <si>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</si>
  <si>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</si>
  <si>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</si>
  <si>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</si>
  <si>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</si>
  <si>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</si>
  <si>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</si>
  <si>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</si>
  <si>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</si>
  <si>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</si>
  <si>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</si>
  <si>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</si>
  <si>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</si>
  <si>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</si>
  <si>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</si>
  <si>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</si>
  <si>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</si>
  <si>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</si>
  <si>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</si>
  <si>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</si>
  <si>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</si>
  <si>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</si>
  <si>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</si>
  <si>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</si>
  <si>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</si>
  <si>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</si>
  <si>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</si>
  <si>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</si>
  <si>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</si>
  <si>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</si>
  <si>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</si>
  <si>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</si>
  <si>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</si>
  <si>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</si>
  <si>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</si>
  <si>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</si>
  <si>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</si>
  <si>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</si>
  <si>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</si>
  <si>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</si>
  <si>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</si>
  <si>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</si>
  <si>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</si>
  <si>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</si>
  <si>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</si>
  <si>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</si>
  <si>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</si>
  <si>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</si>
  <si>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</si>
  <si>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</si>
  <si>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</si>
  <si>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</si>
  <si>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</si>
  <si>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</si>
  <si>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</si>
  <si>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</si>
  <si>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</si>
  <si>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</si>
  <si>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</si>
  <si>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</si>
  <si>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</si>
  <si>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</si>
  <si>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</si>
  <si>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</si>
  <si>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</si>
  <si>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</si>
  <si>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</si>
  <si>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</si>
  <si>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</si>
  <si>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</si>
  <si>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</si>
  <si>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</si>
  <si>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</si>
  <si>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</si>
  <si>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ですが、費用を下水道使用料だけでは賄えず、一般会計からの繰入金に依存している状況となっています。このため、適正な使用料収入の確保や維持管理費の削減を行い、経営の健全性の向上を図る必要があります。
　施設利用率は、比較的高い数値で推移しており、適正な施設規模となっています。
　老朽化の状況については、類似団体に比べて低い状態となっていますが、供用開始から30年が経過しているポンプ場や処理場の更新工事は年次的に行っている状況です。
　平成30年度は、ストックマネジメントや経営戦略などの中長期の計画を策定しました。今後は、施設の計画的かつ効率的な管理や使用料の見直しを行い、良質な下水道サービスを将来にわたって安定して提供できるよう事業を進めていく必要があります。</t>
    <rPh sb="120" eb="123">
      <t>ヒカクテキ</t>
    </rPh>
    <rPh sb="123" eb="124">
      <t>タカ</t>
    </rPh>
    <rPh sb="125" eb="127">
      <t>スウチ</t>
    </rPh>
    <rPh sb="128" eb="130">
      <t>スイイ</t>
    </rPh>
    <rPh sb="140" eb="142">
      <t>キボ</t>
    </rPh>
    <rPh sb="185" eb="187">
      <t>キョウヨウ</t>
    </rPh>
    <rPh sb="187" eb="189">
      <t>カイシ</t>
    </rPh>
    <rPh sb="193" eb="194">
      <t>ネン</t>
    </rPh>
    <rPh sb="195" eb="197">
      <t>ケイカ</t>
    </rPh>
    <rPh sb="231" eb="233">
      <t>ヘイセイ</t>
    </rPh>
    <rPh sb="235" eb="237">
      <t>ネンド</t>
    </rPh>
    <rPh sb="271" eb="273">
      <t>コンゴ</t>
    </rPh>
    <phoneticPr fontId="4"/>
  </si>
  <si>
    <t>　経常収支比率は、前年度に引き続き100％を上回っていることから、黒字を維持しており、累積欠損金も発生していませんので、比較的経営の安定性は保たれています。
　しかし、経費回収率は前年度に引き続き100％を下回る状況にあり、汚水処理に係る費用を使用料以外の収入により賄っている状況が続いています。使用料水準が適正であるかといった分析を行い、今後使用料改定も視野に入れて検討していく必要があります。
　流動比率は前年度と同じですが、類似団体と比較すると依然低い数値となっています。保有現金が少なく、企業債償還金が多額であることが要因で、償還時には一時借入れをするなど資金繰りが厳しい状況となっています。
　企業債残高対事業規模比率は、類似団体と比較すると低い数値となっていますが、今後、整備区域の拡大や長寿命化計画に基づいた施設の改築・更新工事など投資が増大する見込みであり、計画的な事業の推進が必要となります。
　汚水処理原価は継続的に平均値よりも下回っている状況にありますが、今後もさらに維持管理費の削減や、水洗化率の向上と併せて有収水量の増加を図っていく必要があります。
　施設利用率は平均値を上回っており、比較的効率性の高い経営となっています。
　</t>
    <rPh sb="148" eb="151">
      <t>シヨウリョウ</t>
    </rPh>
    <rPh sb="151" eb="153">
      <t>スイジュン</t>
    </rPh>
    <rPh sb="154" eb="156">
      <t>テキセイ</t>
    </rPh>
    <rPh sb="164" eb="166">
      <t>ブンセキ</t>
    </rPh>
    <rPh sb="167" eb="168">
      <t>オコナ</t>
    </rPh>
    <rPh sb="184" eb="186">
      <t>ケントウ</t>
    </rPh>
    <rPh sb="209" eb="210">
      <t>オナ</t>
    </rPh>
    <phoneticPr fontId="4"/>
  </si>
  <si>
    <t>　有形固定資産減価償却率は、地方公営企業法適用から５年目で、減価償却費の積上げが少ないことや長寿命化計画に基づいたポンプ場や処理場等の更新工事を行っており低い数値となっています。
　管渠老朽化率は、法定耐用年数を超えた汚水管は無く、雨水管のみのため低い数値となっています。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</si>
</sst>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3-4A90-8573-D5CC816AAFCF}"/>
            </c:ext>
          </c:extLst>
        </c:ser>
        <c:dLbls>
          <c:showLegendKey val="0"/>
          <c:showVal val="0"/>
          <c:showCatName val="0"/>
          <c:showSerName val="0"/>
          <c:showPercent val="0"/>
          <c:showBubbleSize val="0"/>
        </c:dLbls>
        <c:gapWidth val="150"/>
        <c:axId val="90994560"/>
        <c:axId val="909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94C3-4A90-8573-D5CC816AAFCF}"/>
            </c:ext>
          </c:extLst>
        </c:ser>
        <c:dLbls>
          <c:showLegendKey val="0"/>
          <c:showVal val="0"/>
          <c:showCatName val="0"/>
          <c:showSerName val="0"/>
          <c:showPercent val="0"/>
          <c:showBubbleSize val="0"/>
        </c:dLbls>
        <c:marker val="1"/>
        <c:smooth val="0"/>
        <c:axId val="90994560"/>
        <c:axId val="90996736"/>
      </c:lineChart>
      <c:dateAx>
        <c:axId val="90994560"/>
        <c:scaling>
          <c:orientation val="minMax"/>
        </c:scaling>
        <c:delete val="1"/>
        <c:axPos val="b"/>
        <c:numFmt formatCode="ge" sourceLinked="1"/>
        <c:majorTickMark val="none"/>
        <c:minorTickMark val="none"/>
        <c:tickLblPos val="none"/>
        <c:crossAx val="90996736"/>
        <c:crosses val="autoZero"/>
        <c:auto val="1"/>
        <c:lblOffset val="100"/>
        <c:baseTimeUnit val="years"/>
      </c:dateAx>
      <c:valAx>
        <c:axId val="909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104.81</c:v>
                </c:pt>
                <c:pt idx="1">
                  <c:v>111.13</c:v>
                </c:pt>
                <c:pt idx="2">
                  <c:v>110.98</c:v>
                </c:pt>
                <c:pt idx="3">
                  <c:v>111.2</c:v>
                </c:pt>
                <c:pt idx="4">
                  <c:v>113.41</c:v>
                </c:pt>
              </c:numCache>
            </c:numRef>
          </c:val>
          <c:extLst>
            <c:ext xmlns:c16="http://schemas.microsoft.com/office/drawing/2014/chart" uri="{C3380CC4-5D6E-409C-BE32-E72D297353CC}">
              <c16:uniqueId val="{00000000-163D-48D3-87C7-04E7E071BE43}"/>
            </c:ext>
          </c:extLst>
        </c:ser>
        <c:dLbls>
          <c:showLegendKey val="0"/>
          <c:showVal val="0"/>
          <c:showCatName val="0"/>
          <c:showSerName val="0"/>
          <c:showPercent val="0"/>
          <c:showBubbleSize val="0"/>
        </c:dLbls>
        <c:gapWidth val="150"/>
        <c:axId val="105072896"/>
        <c:axId val="10508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163D-48D3-87C7-04E7E071BE43}"/>
            </c:ext>
          </c:extLst>
        </c:ser>
        <c:dLbls>
          <c:showLegendKey val="0"/>
          <c:showVal val="0"/>
          <c:showCatName val="0"/>
          <c:showSerName val="0"/>
          <c:showPercent val="0"/>
          <c:showBubbleSize val="0"/>
        </c:dLbls>
        <c:marker val="1"/>
        <c:smooth val="0"/>
        <c:axId val="105072896"/>
        <c:axId val="105083264"/>
      </c:lineChart>
      <c:dateAx>
        <c:axId val="105072896"/>
        <c:scaling>
          <c:orientation val="minMax"/>
        </c:scaling>
        <c:delete val="1"/>
        <c:axPos val="b"/>
        <c:numFmt formatCode="ge" sourceLinked="1"/>
        <c:majorTickMark val="none"/>
        <c:minorTickMark val="none"/>
        <c:tickLblPos val="none"/>
        <c:crossAx val="105083264"/>
        <c:crosses val="autoZero"/>
        <c:auto val="1"/>
        <c:lblOffset val="100"/>
        <c:baseTimeUnit val="years"/>
      </c:dateAx>
      <c:valAx>
        <c:axId val="1050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4.45</c:v>
                </c:pt>
                <c:pt idx="1">
                  <c:v>7.84</c:v>
                </c:pt>
                <c:pt idx="2">
                  <c:v>11.1</c:v>
                </c:pt>
                <c:pt idx="3">
                  <c:v>14.24</c:v>
                </c:pt>
                <c:pt idx="4">
                  <c:v>17.260000000000002</c:v>
                </c:pt>
              </c:numCache>
            </c:numRef>
          </c:val>
          <c:extLst>
            <c:ext xmlns:c16="http://schemas.microsoft.com/office/drawing/2014/chart" uri="{C3380CC4-5D6E-409C-BE32-E72D297353CC}">
              <c16:uniqueId val="{00000000-E4AB-435E-8C43-319EA219BCF3}"/>
            </c:ext>
          </c:extLst>
        </c:ser>
        <c:dLbls>
          <c:showLegendKey val="0"/>
          <c:showVal val="0"/>
          <c:showCatName val="0"/>
          <c:showSerName val="0"/>
          <c:showPercent val="0"/>
          <c:showBubbleSize val="0"/>
        </c:dLbls>
        <c:gapWidth val="150"/>
        <c:axId val="105109760"/>
        <c:axId val="10885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E4AB-435E-8C43-319EA219BCF3}"/>
            </c:ext>
          </c:extLst>
        </c:ser>
        <c:dLbls>
          <c:showLegendKey val="0"/>
          <c:showVal val="0"/>
          <c:showCatName val="0"/>
          <c:showSerName val="0"/>
          <c:showPercent val="0"/>
          <c:showBubbleSize val="0"/>
        </c:dLbls>
        <c:marker val="1"/>
        <c:smooth val="0"/>
        <c:axId val="105109760"/>
        <c:axId val="108855680"/>
      </c:lineChart>
      <c:dateAx>
        <c:axId val="105109760"/>
        <c:scaling>
          <c:orientation val="minMax"/>
        </c:scaling>
        <c:delete val="1"/>
        <c:axPos val="b"/>
        <c:numFmt formatCode="ge" sourceLinked="1"/>
        <c:majorTickMark val="none"/>
        <c:minorTickMark val="none"/>
        <c:tickLblPos val="none"/>
        <c:crossAx val="108855680"/>
        <c:crosses val="autoZero"/>
        <c:auto val="1"/>
        <c:lblOffset val="100"/>
        <c:baseTimeUnit val="years"/>
      </c:dateAx>
      <c:valAx>
        <c:axId val="108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0.13</c:v>
                </c:pt>
                <c:pt idx="1">
                  <c:v>0</c:v>
                </c:pt>
                <c:pt idx="2">
                  <c:v>0</c:v>
                </c:pt>
                <c:pt idx="3" formatCode="#,##0.00;&quot;△&quot;#,##0.00;&quot;-&quot;">
                  <c:v>0.46</c:v>
                </c:pt>
                <c:pt idx="4" formatCode="#,##0.00;&quot;△&quot;#,##0.00;&quot;-&quot;">
                  <c:v>0.53</c:v>
                </c:pt>
              </c:numCache>
            </c:numRef>
          </c:val>
          <c:extLst>
            <c:ext xmlns:c16="http://schemas.microsoft.com/office/drawing/2014/chart" uri="{C3380CC4-5D6E-409C-BE32-E72D297353CC}">
              <c16:uniqueId val="{00000000-291E-4A39-A662-B3D9BE862FE8}"/>
            </c:ext>
          </c:extLst>
        </c:ser>
        <c:dLbls>
          <c:showLegendKey val="0"/>
          <c:showVal val="0"/>
          <c:showCatName val="0"/>
          <c:showSerName val="0"/>
          <c:showPercent val="0"/>
          <c:showBubbleSize val="0"/>
        </c:dLbls>
        <c:gapWidth val="150"/>
        <c:axId val="108882560"/>
        <c:axId val="1088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291E-4A39-A662-B3D9BE862FE8}"/>
            </c:ext>
          </c:extLst>
        </c:ser>
        <c:dLbls>
          <c:showLegendKey val="0"/>
          <c:showVal val="0"/>
          <c:showCatName val="0"/>
          <c:showSerName val="0"/>
          <c:showPercent val="0"/>
          <c:showBubbleSize val="0"/>
        </c:dLbls>
        <c:marker val="1"/>
        <c:smooth val="0"/>
        <c:axId val="108882560"/>
        <c:axId val="108884736"/>
      </c:lineChart>
      <c:dateAx>
        <c:axId val="108882560"/>
        <c:scaling>
          <c:orientation val="minMax"/>
        </c:scaling>
        <c:delete val="1"/>
        <c:axPos val="b"/>
        <c:numFmt formatCode="ge" sourceLinked="1"/>
        <c:majorTickMark val="none"/>
        <c:minorTickMark val="none"/>
        <c:tickLblPos val="none"/>
        <c:crossAx val="108884736"/>
        <c:crosses val="autoZero"/>
        <c:auto val="1"/>
        <c:lblOffset val="100"/>
        <c:baseTimeUnit val="years"/>
      </c:dateAx>
      <c:valAx>
        <c:axId val="1088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7D-4B76-8A31-FC7F6DE851D4}"/>
            </c:ext>
          </c:extLst>
        </c:ser>
        <c:dLbls>
          <c:showLegendKey val="0"/>
          <c:showVal val="0"/>
          <c:showCatName val="0"/>
          <c:showSerName val="0"/>
          <c:showPercent val="0"/>
          <c:showBubbleSize val="0"/>
        </c:dLbls>
        <c:gapWidth val="150"/>
        <c:axId val="108919808"/>
        <c:axId val="11095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7D7D-4B76-8A31-FC7F6DE851D4}"/>
            </c:ext>
          </c:extLst>
        </c:ser>
        <c:dLbls>
          <c:showLegendKey val="0"/>
          <c:showVal val="0"/>
          <c:showCatName val="0"/>
          <c:showSerName val="0"/>
          <c:showPercent val="0"/>
          <c:showBubbleSize val="0"/>
        </c:dLbls>
        <c:marker val="1"/>
        <c:smooth val="0"/>
        <c:axId val="108919808"/>
        <c:axId val="110957696"/>
      </c:lineChart>
      <c:dateAx>
        <c:axId val="108919808"/>
        <c:scaling>
          <c:orientation val="minMax"/>
        </c:scaling>
        <c:delete val="1"/>
        <c:axPos val="b"/>
        <c:numFmt formatCode="ge" sourceLinked="1"/>
        <c:majorTickMark val="none"/>
        <c:minorTickMark val="none"/>
        <c:tickLblPos val="none"/>
        <c:crossAx val="110957696"/>
        <c:crosses val="autoZero"/>
        <c:auto val="1"/>
        <c:lblOffset val="100"/>
        <c:baseTimeUnit val="years"/>
      </c:dateAx>
      <c:valAx>
        <c:axId val="1109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25.82</c:v>
                </c:pt>
                <c:pt idx="1">
                  <c:v>33.43</c:v>
                </c:pt>
                <c:pt idx="2">
                  <c:v>44.07</c:v>
                </c:pt>
                <c:pt idx="3">
                  <c:v>36.01</c:v>
                </c:pt>
                <c:pt idx="4">
                  <c:v>36.01</c:v>
                </c:pt>
              </c:numCache>
            </c:numRef>
          </c:val>
          <c:extLst>
            <c:ext xmlns:c16="http://schemas.microsoft.com/office/drawing/2014/chart" uri="{C3380CC4-5D6E-409C-BE32-E72D297353CC}">
              <c16:uniqueId val="{00000000-5350-4547-A516-F6BC2CBF1680}"/>
            </c:ext>
          </c:extLst>
        </c:ser>
        <c:dLbls>
          <c:showLegendKey val="0"/>
          <c:showVal val="0"/>
          <c:showCatName val="0"/>
          <c:showSerName val="0"/>
          <c:showPercent val="0"/>
          <c:showBubbleSize val="0"/>
        </c:dLbls>
        <c:gapWidth val="150"/>
        <c:axId val="110988672"/>
        <c:axId val="1109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5350-4547-A516-F6BC2CBF1680}"/>
            </c:ext>
          </c:extLst>
        </c:ser>
        <c:dLbls>
          <c:showLegendKey val="0"/>
          <c:showVal val="0"/>
          <c:showCatName val="0"/>
          <c:showSerName val="0"/>
          <c:showPercent val="0"/>
          <c:showBubbleSize val="0"/>
        </c:dLbls>
        <c:marker val="1"/>
        <c:smooth val="0"/>
        <c:axId val="110988672"/>
        <c:axId val="110994944"/>
      </c:lineChart>
      <c:dateAx>
        <c:axId val="110988672"/>
        <c:scaling>
          <c:orientation val="minMax"/>
        </c:scaling>
        <c:delete val="1"/>
        <c:axPos val="b"/>
        <c:numFmt formatCode="ge" sourceLinked="1"/>
        <c:majorTickMark val="none"/>
        <c:minorTickMark val="none"/>
        <c:tickLblPos val="none"/>
        <c:crossAx val="110994944"/>
        <c:crosses val="autoZero"/>
        <c:auto val="1"/>
        <c:lblOffset val="100"/>
        <c:baseTimeUnit val="years"/>
      </c:dateAx>
      <c:valAx>
        <c:axId val="11099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528.5</c:v>
                </c:pt>
                <c:pt idx="1">
                  <c:v>467.55</c:v>
                </c:pt>
                <c:pt idx="2">
                  <c:v>407.94</c:v>
                </c:pt>
                <c:pt idx="3">
                  <c:v>461.45</c:v>
                </c:pt>
                <c:pt idx="4">
                  <c:v>549.04</c:v>
                </c:pt>
              </c:numCache>
            </c:numRef>
          </c:val>
          <c:extLst>
            <c:ext xmlns:c16="http://schemas.microsoft.com/office/drawing/2014/chart" uri="{C3380CC4-5D6E-409C-BE32-E72D297353CC}">
              <c16:uniqueId val="{00000000-1372-4A8A-B5C5-6FE4377FEFE8}"/>
            </c:ext>
          </c:extLst>
        </c:ser>
        <c:dLbls>
          <c:showLegendKey val="0"/>
          <c:showVal val="0"/>
          <c:showCatName val="0"/>
          <c:showSerName val="0"/>
          <c:showPercent val="0"/>
          <c:showBubbleSize val="0"/>
        </c:dLbls>
        <c:gapWidth val="150"/>
        <c:axId val="111038464"/>
        <c:axId val="111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1372-4A8A-B5C5-6FE4377FEFE8}"/>
            </c:ext>
          </c:extLst>
        </c:ser>
        <c:dLbls>
          <c:showLegendKey val="0"/>
          <c:showVal val="0"/>
          <c:showCatName val="0"/>
          <c:showSerName val="0"/>
          <c:showPercent val="0"/>
          <c:showBubbleSize val="0"/>
        </c:dLbls>
        <c:marker val="1"/>
        <c:smooth val="0"/>
        <c:axId val="111038464"/>
        <c:axId val="111040384"/>
      </c:lineChart>
      <c:dateAx>
        <c:axId val="111038464"/>
        <c:scaling>
          <c:orientation val="minMax"/>
        </c:scaling>
        <c:delete val="1"/>
        <c:axPos val="b"/>
        <c:numFmt formatCode="ge" sourceLinked="1"/>
        <c:majorTickMark val="none"/>
        <c:minorTickMark val="none"/>
        <c:tickLblPos val="none"/>
        <c:crossAx val="111040384"/>
        <c:crosses val="autoZero"/>
        <c:auto val="1"/>
        <c:lblOffset val="100"/>
        <c:baseTimeUnit val="years"/>
      </c:dateAx>
      <c:valAx>
        <c:axId val="111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82.85</c:v>
                </c:pt>
                <c:pt idx="1">
                  <c:v>85.51</c:v>
                </c:pt>
                <c:pt idx="2">
                  <c:v>84.41</c:v>
                </c:pt>
                <c:pt idx="3">
                  <c:v>88.16</c:v>
                </c:pt>
                <c:pt idx="4">
                  <c:v>86.23</c:v>
                </c:pt>
              </c:numCache>
            </c:numRef>
          </c:val>
          <c:extLst>
            <c:ext xmlns:c16="http://schemas.microsoft.com/office/drawing/2014/chart" uri="{C3380CC4-5D6E-409C-BE32-E72D297353CC}">
              <c16:uniqueId val="{00000000-05B4-449C-8ABA-FA3869C5964B}"/>
            </c:ext>
          </c:extLst>
        </c:ser>
        <c:dLbls>
          <c:showLegendKey val="0"/>
          <c:showVal val="0"/>
          <c:showCatName val="0"/>
          <c:showSerName val="0"/>
          <c:showPercent val="0"/>
          <c:showBubbleSize val="0"/>
        </c:dLbls>
        <c:gapWidth val="150"/>
        <c:axId val="111075712"/>
        <c:axId val="111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05B4-449C-8ABA-FA3869C5964B}"/>
            </c:ext>
          </c:extLst>
        </c:ser>
        <c:dLbls>
          <c:showLegendKey val="0"/>
          <c:showVal val="0"/>
          <c:showCatName val="0"/>
          <c:showSerName val="0"/>
          <c:showPercent val="0"/>
          <c:showBubbleSize val="0"/>
        </c:dLbls>
        <c:marker val="1"/>
        <c:smooth val="0"/>
        <c:axId val="111075712"/>
        <c:axId val="111077632"/>
      </c:lineChart>
      <c:dateAx>
        <c:axId val="111075712"/>
        <c:scaling>
          <c:orientation val="minMax"/>
        </c:scaling>
        <c:delete val="1"/>
        <c:axPos val="b"/>
        <c:numFmt formatCode="ge" sourceLinked="1"/>
        <c:majorTickMark val="none"/>
        <c:minorTickMark val="none"/>
        <c:tickLblPos val="none"/>
        <c:crossAx val="111077632"/>
        <c:crosses val="autoZero"/>
        <c:auto val="1"/>
        <c:lblOffset val="100"/>
        <c:baseTimeUnit val="years"/>
      </c:dateAx>
      <c:valAx>
        <c:axId val="1110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150.04</c:v>
                </c:pt>
                <c:pt idx="1">
                  <c:v>145.69</c:v>
                </c:pt>
                <c:pt idx="2">
                  <c:v>147.35</c:v>
                </c:pt>
                <c:pt idx="3">
                  <c:v>141.65</c:v>
                </c:pt>
                <c:pt idx="4">
                  <c:v>145.43</c:v>
                </c:pt>
              </c:numCache>
            </c:numRef>
          </c:val>
          <c:extLst>
            <c:ext xmlns:c16="http://schemas.microsoft.com/office/drawing/2014/chart" uri="{C3380CC4-5D6E-409C-BE32-E72D297353CC}">
              <c16:uniqueId val="{00000000-5FAD-48DB-8109-B8A1B8DE4073}"/>
            </c:ext>
          </c:extLst>
        </c:ser>
        <c:dLbls>
          <c:showLegendKey val="0"/>
          <c:showVal val="0"/>
          <c:showCatName val="0"/>
          <c:showSerName val="0"/>
          <c:showPercent val="0"/>
          <c:showBubbleSize val="0"/>
        </c:dLbls>
        <c:gapWidth val="150"/>
        <c:axId val="111129344"/>
        <c:axId val="1111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5FAD-48DB-8109-B8A1B8DE4073}"/>
            </c:ext>
          </c:extLst>
        </c:ser>
        <c:dLbls>
          <c:showLegendKey val="0"/>
          <c:showVal val="0"/>
          <c:showCatName val="0"/>
          <c:showSerName val="0"/>
          <c:showPercent val="0"/>
          <c:showBubbleSize val="0"/>
        </c:dLbls>
        <c:marker val="1"/>
        <c:smooth val="0"/>
        <c:axId val="111129344"/>
        <c:axId val="111131264"/>
      </c:lineChart>
      <c:dateAx>
        <c:axId val="111129344"/>
        <c:scaling>
          <c:orientation val="minMax"/>
        </c:scaling>
        <c:delete val="1"/>
        <c:axPos val="b"/>
        <c:numFmt formatCode="ge" sourceLinked="1"/>
        <c:majorTickMark val="none"/>
        <c:minorTickMark val="none"/>
        <c:tickLblPos val="none"/>
        <c:crossAx val="111131264"/>
        <c:crosses val="autoZero"/>
        <c:auto val="1"/>
        <c:lblOffset val="100"/>
        <c:baseTimeUnit val="years"/>
      </c:dateAx>
      <c:valAx>
        <c:axId val="1111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69.94</c:v>
                </c:pt>
                <c:pt idx="1">
                  <c:v>68.97</c:v>
                </c:pt>
                <c:pt idx="2">
                  <c:v>75.400000000000006</c:v>
                </c:pt>
                <c:pt idx="3">
                  <c:v>75.010000000000005</c:v>
                </c:pt>
                <c:pt idx="4">
                  <c:v>74.930000000000007</c:v>
                </c:pt>
              </c:numCache>
            </c:numRef>
          </c:val>
          <c:extLst>
            <c:ext xmlns:c16="http://schemas.microsoft.com/office/drawing/2014/chart" uri="{C3380CC4-5D6E-409C-BE32-E72D297353CC}">
              <c16:uniqueId val="{00000000-8424-41D4-99F0-D175FC6B12BA}"/>
            </c:ext>
          </c:extLst>
        </c:ser>
        <c:dLbls>
          <c:showLegendKey val="0"/>
          <c:showVal val="0"/>
          <c:showCatName val="0"/>
          <c:showSerName val="0"/>
          <c:showPercent val="0"/>
          <c:showBubbleSize val="0"/>
        </c:dLbls>
        <c:gapWidth val="150"/>
        <c:axId val="111223936"/>
        <c:axId val="1112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8424-41D4-99F0-D175FC6B12BA}"/>
            </c:ext>
          </c:extLst>
        </c:ser>
        <c:dLbls>
          <c:showLegendKey val="0"/>
          <c:showVal val="0"/>
          <c:showCatName val="0"/>
          <c:showSerName val="0"/>
          <c:showPercent val="0"/>
          <c:showBubbleSize val="0"/>
        </c:dLbls>
        <c:marker val="1"/>
        <c:smooth val="0"/>
        <c:axId val="111223936"/>
        <c:axId val="111225856"/>
      </c:lineChart>
      <c:dateAx>
        <c:axId val="111223936"/>
        <c:scaling>
          <c:orientation val="minMax"/>
        </c:scaling>
        <c:delete val="1"/>
        <c:axPos val="b"/>
        <c:numFmt formatCode="ge" sourceLinked="1"/>
        <c:majorTickMark val="none"/>
        <c:minorTickMark val="none"/>
        <c:tickLblPos val="none"/>
        <c:crossAx val="111225856"/>
        <c:crosses val="autoZero"/>
        <c:auto val="1"/>
        <c:lblOffset val="100"/>
        <c:baseTimeUnit val="years"/>
      </c:dateAx>
      <c:valAx>
        <c:axId val="1112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90.21</c:v>
                </c:pt>
                <c:pt idx="1">
                  <c:v>90.61</c:v>
                </c:pt>
                <c:pt idx="2">
                  <c:v>91.74</c:v>
                </c:pt>
                <c:pt idx="3">
                  <c:v>92.16</c:v>
                </c:pt>
                <c:pt idx="4">
                  <c:v>92.44</c:v>
                </c:pt>
              </c:numCache>
            </c:numRef>
          </c:val>
          <c:extLst>
            <c:ext xmlns:c16="http://schemas.microsoft.com/office/drawing/2014/chart" uri="{C3380CC4-5D6E-409C-BE32-E72D297353CC}">
              <c16:uniqueId val="{00000000-BD41-407B-AFE0-EF009C6E00BA}"/>
            </c:ext>
          </c:extLst>
        </c:ser>
        <c:dLbls>
          <c:showLegendKey val="0"/>
          <c:showVal val="0"/>
          <c:showCatName val="0"/>
          <c:showSerName val="0"/>
          <c:showPercent val="0"/>
          <c:showBubbleSize val="0"/>
        </c:dLbls>
        <c:gapWidth val="150"/>
        <c:axId val="111269376"/>
        <c:axId val="1112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BD41-407B-AFE0-EF009C6E00BA}"/>
            </c:ext>
          </c:extLst>
        </c:ser>
        <c:dLbls>
          <c:showLegendKey val="0"/>
          <c:showVal val="0"/>
          <c:showCatName val="0"/>
          <c:showSerName val="0"/>
          <c:showPercent val="0"/>
          <c:showBubbleSize val="0"/>
        </c:dLbls>
        <c:marker val="1"/>
        <c:smooth val="0"/>
        <c:axId val="111269376"/>
        <c:axId val="111271296"/>
      </c:lineChart>
      <c:dateAx>
        <c:axId val="111269376"/>
        <c:scaling>
          <c:orientation val="minMax"/>
        </c:scaling>
        <c:delete val="1"/>
        <c:axPos val="b"/>
        <c:numFmt formatCode="ge" sourceLinked="1"/>
        <c:majorTickMark val="none"/>
        <c:minorTickMark val="none"/>
        <c:tickLblPos val="none"/>
        <c:crossAx val="111271296"/>
        <c:crosses val="autoZero"/>
        <c:auto val="1"/>
        <c:lblOffset val="100"/>
        <c:baseTimeUnit val="years"/>
      </c:dateAx>
      <c:valAx>
        <c:axId val="1112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日向市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62">
        <f>データ!S6</f>
        <v>61756</v>
      </c>
      <c r="AM8" s="62"/>
      <c r="AN8" s="62"/>
      <c r="AO8" s="62"/>
      <c r="AP8" s="62"/>
      <c r="AQ8" s="62"/>
      <c r="AR8" s="62"/>
      <c r="AS8" s="62"/>
      <c r="AT8" s="61">
        <f>データ!T6</f>
        <v>336.94</v>
      </c>
      <c r="AU8" s="61"/>
      <c r="AV8" s="61"/>
      <c r="AW8" s="61"/>
      <c r="AX8" s="61"/>
      <c r="AY8" s="61"/>
      <c r="AZ8" s="61"/>
      <c r="BA8" s="61"/>
      <c r="BB8" s="61">
        <f>データ!U6</f>
        <v>183.28</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47.66</v>
      </c>
      <c r="J10" s="61"/>
      <c r="K10" s="61"/>
      <c r="L10" s="61"/>
      <c r="M10" s="61"/>
      <c r="N10" s="61"/>
      <c r="O10" s="61"/>
      <c r="P10" s="61">
        <f>データ!P6</f>
        <v>57.16</v>
      </c>
      <c r="Q10" s="61"/>
      <c r="R10" s="61"/>
      <c r="S10" s="61"/>
      <c r="T10" s="61"/>
      <c r="U10" s="61"/>
      <c r="V10" s="61"/>
      <c r="W10" s="61">
        <f>データ!Q6</f>
        <v>91.06</v>
      </c>
      <c r="X10" s="61"/>
      <c r="Y10" s="61"/>
      <c r="Z10" s="61"/>
      <c r="AA10" s="61"/>
      <c r="AB10" s="61"/>
      <c r="AC10" s="61"/>
      <c r="AD10" s="62">
        <f>データ!R6</f>
        <v>2700</v>
      </c>
      <c r="AE10" s="62"/>
      <c r="AF10" s="62"/>
      <c r="AG10" s="62"/>
      <c r="AH10" s="62"/>
      <c r="AI10" s="62"/>
      <c r="AJ10" s="62"/>
      <c r="AK10" s="2"/>
      <c r="AL10" s="62">
        <f>データ!V6</f>
        <v>35045</v>
      </c>
      <c r="AM10" s="62"/>
      <c r="AN10" s="62"/>
      <c r="AO10" s="62"/>
      <c r="AP10" s="62"/>
      <c r="AQ10" s="62"/>
      <c r="AR10" s="62"/>
      <c r="AS10" s="62"/>
      <c r="AT10" s="61">
        <f>データ!W6</f>
        <v>8.34</v>
      </c>
      <c r="AU10" s="61"/>
      <c r="AV10" s="61"/>
      <c r="AW10" s="61"/>
      <c r="AX10" s="61"/>
      <c r="AY10" s="61"/>
      <c r="AZ10" s="61"/>
      <c r="BA10" s="61"/>
      <c r="BB10" s="61">
        <f>データ!X6</f>
        <v>4202.04</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108</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MCeFFMp46zoRKz+52sWxP5ZpK8f3+XWfDV2uGlgFG3gP/m4XffBhL+u3TBfogVjIp4eYsB/Rug5bHUM9gJ7Erw==" saltValue="vlFbJOZ6WG+1ef0viVVD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452068</v>
      </c>
      <c r="D6" s="33">
        <f t="shared" si="3"/>
        <v>46</v>
      </c>
      <c r="E6" s="33">
        <f t="shared" si="3"/>
        <v>17</v>
      </c>
      <c r="F6" s="33">
        <f t="shared" si="3"/>
        <v>1</v>
      </c>
      <c r="G6" s="33">
        <f t="shared" si="3"/>
        <v>0</v>
      </c>
      <c r="H6" s="33" t="str">
        <f t="shared" si="3"/>
        <v>宮崎県　日向市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47.66</v>
      </c>
      <c r="P6" s="34">
        <f t="shared" si="3"/>
        <v>57.16</v>
      </c>
      <c r="Q6" s="34">
        <f t="shared" si="3"/>
        <v>91.06</v>
      </c>
      <c r="R6" s="34">
        <f t="shared" si="3"/>
        <v>2700</v>
      </c>
      <c r="S6" s="34">
        <f t="shared" si="3"/>
        <v>61756</v>
      </c>
      <c r="T6" s="34">
        <f t="shared" si="3"/>
        <v>336.94</v>
      </c>
      <c r="U6" s="34">
        <f t="shared" si="3"/>
        <v>183.28</v>
      </c>
      <c r="V6" s="34">
        <f t="shared" si="3"/>
        <v>35045</v>
      </c>
      <c r="W6" s="34">
        <f t="shared" si="3"/>
        <v>8.34</v>
      </c>
      <c r="X6" s="34">
        <f t="shared" si="3"/>
        <v>4202.04</v>
      </c>
      <c r="Y6" s="35">
        <f>IF(Y7="",NA(),Y7)</f>
        <v>104.81</v>
      </c>
      <c r="Z6" s="35">
        <f t="shared" ref="Z6:AH6" si="4">IF(Z7="",NA(),Z7)</f>
        <v>111.13</v>
      </c>
      <c r="AA6" s="35">
        <f t="shared" si="4"/>
        <v>110.98</v>
      </c>
      <c r="AB6" s="35">
        <f t="shared" si="4"/>
        <v>111.2</v>
      </c>
      <c r="AC6" s="35">
        <f t="shared" si="4"/>
        <v>113.41</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25.82</v>
      </c>
      <c r="AV6" s="35">
        <f t="shared" ref="AV6:BD6" si="6">IF(AV7="",NA(),AV7)</f>
        <v>33.43</v>
      </c>
      <c r="AW6" s="35">
        <f t="shared" si="6"/>
        <v>44.07</v>
      </c>
      <c r="AX6" s="35">
        <f t="shared" si="6"/>
        <v>36.01</v>
      </c>
      <c r="AY6" s="35">
        <f t="shared" si="6"/>
        <v>36.01</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528.5</v>
      </c>
      <c r="BG6" s="35">
        <f t="shared" ref="BG6:BO6" si="7">IF(BG7="",NA(),BG7)</f>
        <v>467.55</v>
      </c>
      <c r="BH6" s="35">
        <f t="shared" si="7"/>
        <v>407.94</v>
      </c>
      <c r="BI6" s="35">
        <f t="shared" si="7"/>
        <v>461.45</v>
      </c>
      <c r="BJ6" s="35">
        <f t="shared" si="7"/>
        <v>549.04</v>
      </c>
      <c r="BK6" s="35">
        <f t="shared" si="7"/>
        <v>854.16</v>
      </c>
      <c r="BL6" s="35">
        <f t="shared" si="7"/>
        <v>848.31</v>
      </c>
      <c r="BM6" s="35">
        <f t="shared" si="7"/>
        <v>774.99</v>
      </c>
      <c r="BN6" s="35">
        <f t="shared" si="7"/>
        <v>799.41</v>
      </c>
      <c r="BO6" s="35">
        <f t="shared" si="7"/>
        <v>820.36</v>
      </c>
      <c r="BP6" s="34" t="str">
        <f>IF(BP7="","",IF(BP7="-","【-】","【"&amp;SUBSTITUTE(TEXT(BP7,"#,##0.00"),"-","△")&amp;"】"))</f>
        <v>【682.78】</v>
      </c>
      <c r="BQ6" s="35">
        <f>IF(BQ7="",NA(),BQ7)</f>
        <v>82.85</v>
      </c>
      <c r="BR6" s="35">
        <f t="shared" ref="BR6:BZ6" si="8">IF(BR7="",NA(),BR7)</f>
        <v>85.51</v>
      </c>
      <c r="BS6" s="35">
        <f t="shared" si="8"/>
        <v>84.41</v>
      </c>
      <c r="BT6" s="35">
        <f t="shared" si="8"/>
        <v>88.16</v>
      </c>
      <c r="BU6" s="35">
        <f t="shared" si="8"/>
        <v>86.23</v>
      </c>
      <c r="BV6" s="35">
        <f t="shared" si="8"/>
        <v>93.13</v>
      </c>
      <c r="BW6" s="35">
        <f t="shared" si="8"/>
        <v>94.38</v>
      </c>
      <c r="BX6" s="35">
        <f t="shared" si="8"/>
        <v>96.57</v>
      </c>
      <c r="BY6" s="35">
        <f t="shared" si="8"/>
        <v>96.54</v>
      </c>
      <c r="BZ6" s="35">
        <f t="shared" si="8"/>
        <v>95.4</v>
      </c>
      <c r="CA6" s="34" t="str">
        <f>IF(CA7="","",IF(CA7="-","【-】","【"&amp;SUBSTITUTE(TEXT(CA7,"#,##0.00"),"-","△")&amp;"】"))</f>
        <v>【100.91】</v>
      </c>
      <c r="CB6" s="35">
        <f>IF(CB7="",NA(),CB7)</f>
        <v>150.04</v>
      </c>
      <c r="CC6" s="35">
        <f t="shared" ref="CC6:CK6" si="9">IF(CC7="",NA(),CC7)</f>
        <v>145.69</v>
      </c>
      <c r="CD6" s="35">
        <f t="shared" si="9"/>
        <v>147.35</v>
      </c>
      <c r="CE6" s="35">
        <f t="shared" si="9"/>
        <v>141.65</v>
      </c>
      <c r="CF6" s="35">
        <f t="shared" si="9"/>
        <v>145.43</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69.94</v>
      </c>
      <c r="CN6" s="35">
        <f t="shared" ref="CN6:CV6" si="10">IF(CN7="",NA(),CN7)</f>
        <v>68.97</v>
      </c>
      <c r="CO6" s="35">
        <f t="shared" si="10"/>
        <v>75.400000000000006</v>
      </c>
      <c r="CP6" s="35">
        <f t="shared" si="10"/>
        <v>75.010000000000005</v>
      </c>
      <c r="CQ6" s="35">
        <f t="shared" si="10"/>
        <v>74.930000000000007</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90.21</v>
      </c>
      <c r="CY6" s="35">
        <f t="shared" ref="CY6:DG6" si="11">IF(CY7="",NA(),CY7)</f>
        <v>90.61</v>
      </c>
      <c r="CZ6" s="35">
        <f t="shared" si="11"/>
        <v>91.74</v>
      </c>
      <c r="DA6" s="35">
        <f t="shared" si="11"/>
        <v>92.16</v>
      </c>
      <c r="DB6" s="35">
        <f t="shared" si="11"/>
        <v>92.44</v>
      </c>
      <c r="DC6" s="35">
        <f t="shared" si="11"/>
        <v>91.11</v>
      </c>
      <c r="DD6" s="35">
        <f t="shared" si="11"/>
        <v>91.44</v>
      </c>
      <c r="DE6" s="35">
        <f t="shared" si="11"/>
        <v>91.76</v>
      </c>
      <c r="DF6" s="35">
        <f t="shared" si="11"/>
        <v>92.3</v>
      </c>
      <c r="DG6" s="35">
        <f t="shared" si="11"/>
        <v>92.55</v>
      </c>
      <c r="DH6" s="34" t="str">
        <f>IF(DH7="","",IF(DH7="-","【-】","【"&amp;SUBSTITUTE(TEXT(DH7,"#,##0.00"),"-","△")&amp;"】"))</f>
        <v>【95.20】</v>
      </c>
      <c r="DI6" s="35">
        <f>IF(DI7="",NA(),DI7)</f>
        <v>4.45</v>
      </c>
      <c r="DJ6" s="35">
        <f t="shared" ref="DJ6:DR6" si="12">IF(DJ7="",NA(),DJ7)</f>
        <v>7.84</v>
      </c>
      <c r="DK6" s="35">
        <f t="shared" si="12"/>
        <v>11.1</v>
      </c>
      <c r="DL6" s="35">
        <f t="shared" si="12"/>
        <v>14.24</v>
      </c>
      <c r="DM6" s="35">
        <f t="shared" si="12"/>
        <v>17.260000000000002</v>
      </c>
      <c r="DN6" s="35">
        <f t="shared" si="12"/>
        <v>25.52</v>
      </c>
      <c r="DO6" s="35">
        <f t="shared" si="12"/>
        <v>25.89</v>
      </c>
      <c r="DP6" s="35">
        <f t="shared" si="12"/>
        <v>26.63</v>
      </c>
      <c r="DQ6" s="35">
        <f t="shared" si="12"/>
        <v>25.61</v>
      </c>
      <c r="DR6" s="35">
        <f t="shared" si="12"/>
        <v>26.13</v>
      </c>
      <c r="DS6" s="34" t="str">
        <f>IF(DS7="","",IF(DS7="-","【-】","【"&amp;SUBSTITUTE(TEXT(DS7,"#,##0.00"),"-","△")&amp;"】"))</f>
        <v>【38.60】</v>
      </c>
      <c r="DT6" s="35">
        <f>IF(DT7="",NA(),DT7)</f>
        <v>0.13</v>
      </c>
      <c r="DU6" s="34">
        <f t="shared" ref="DU6:EC6" si="13">IF(DU7="",NA(),DU7)</f>
        <v>0</v>
      </c>
      <c r="DV6" s="34">
        <f t="shared" si="13"/>
        <v>0</v>
      </c>
      <c r="DW6" s="35">
        <f t="shared" si="13"/>
        <v>0.46</v>
      </c>
      <c r="DX6" s="35">
        <f t="shared" si="13"/>
        <v>0.53</v>
      </c>
      <c r="DY6" s="35">
        <f t="shared" si="13"/>
        <v>0.76</v>
      </c>
      <c r="DZ6" s="35">
        <f t="shared" si="13"/>
        <v>0.71</v>
      </c>
      <c r="EA6" s="35">
        <f t="shared" si="13"/>
        <v>0.95</v>
      </c>
      <c r="EB6" s="35">
        <f t="shared" si="13"/>
        <v>1.07</v>
      </c>
      <c r="EC6" s="35">
        <f t="shared" si="13"/>
        <v>1.03</v>
      </c>
      <c r="ED6" s="34" t="str">
        <f>IF(ED7="","",IF(ED7="-","【-】","【"&amp;SUBSTITUTE(TEXT(ED7,"#,##0.00"),"-","△")&amp;"】"))</f>
        <v>【5.64】</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2">
      <c r="A7" s="28"/>
      <c r="B7" s="37">
        <v>2018</v>
      </c>
      <c r="C7" s="37">
        <v>452068</v>
      </c>
      <c r="D7" s="37">
        <v>46</v>
      </c>
      <c r="E7" s="37">
        <v>17</v>
      </c>
      <c r="F7" s="37">
        <v>1</v>
      </c>
      <c r="G7" s="37">
        <v>0</v>
      </c>
      <c r="H7" s="37" t="s">
        <v>96</v>
      </c>
      <c r="I7" s="37" t="s">
        <v>97</v>
      </c>
      <c r="J7" s="37" t="s">
        <v>98</v>
      </c>
      <c r="K7" s="37" t="s">
        <v>99</v>
      </c>
      <c r="L7" s="37" t="s">
        <v>100</v>
      </c>
      <c r="M7" s="37" t="s">
        <v>101</v>
      </c>
      <c r="N7" s="38" t="s">
        <v>102</v>
      </c>
      <c r="O7" s="38">
        <v>47.66</v>
      </c>
      <c r="P7" s="38">
        <v>57.16</v>
      </c>
      <c r="Q7" s="38">
        <v>91.06</v>
      </c>
      <c r="R7" s="38">
        <v>2700</v>
      </c>
      <c r="S7" s="38">
        <v>61756</v>
      </c>
      <c r="T7" s="38">
        <v>336.94</v>
      </c>
      <c r="U7" s="38">
        <v>183.28</v>
      </c>
      <c r="V7" s="38">
        <v>35045</v>
      </c>
      <c r="W7" s="38">
        <v>8.34</v>
      </c>
      <c r="X7" s="38">
        <v>4202.04</v>
      </c>
      <c r="Y7" s="38">
        <v>104.81</v>
      </c>
      <c r="Z7" s="38">
        <v>111.13</v>
      </c>
      <c r="AA7" s="38">
        <v>110.98</v>
      </c>
      <c r="AB7" s="38">
        <v>111.2</v>
      </c>
      <c r="AC7" s="38">
        <v>113.41</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25.82</v>
      </c>
      <c r="AV7" s="38">
        <v>33.43</v>
      </c>
      <c r="AW7" s="38">
        <v>44.07</v>
      </c>
      <c r="AX7" s="38">
        <v>36.01</v>
      </c>
      <c r="AY7" s="38">
        <v>36.01</v>
      </c>
      <c r="AZ7" s="38">
        <v>79.239999999999995</v>
      </c>
      <c r="BA7" s="38">
        <v>78.930000000000007</v>
      </c>
      <c r="BB7" s="38">
        <v>77.94</v>
      </c>
      <c r="BC7" s="38">
        <v>78.45</v>
      </c>
      <c r="BD7" s="38">
        <v>76.31</v>
      </c>
      <c r="BE7" s="38">
        <v>69.489999999999995</v>
      </c>
      <c r="BF7" s="38">
        <v>528.5</v>
      </c>
      <c r="BG7" s="38">
        <v>467.55</v>
      </c>
      <c r="BH7" s="38">
        <v>407.94</v>
      </c>
      <c r="BI7" s="38">
        <v>461.45</v>
      </c>
      <c r="BJ7" s="38">
        <v>549.04</v>
      </c>
      <c r="BK7" s="38">
        <v>854.16</v>
      </c>
      <c r="BL7" s="38">
        <v>848.31</v>
      </c>
      <c r="BM7" s="38">
        <v>774.99</v>
      </c>
      <c r="BN7" s="38">
        <v>799.41</v>
      </c>
      <c r="BO7" s="38">
        <v>820.36</v>
      </c>
      <c r="BP7" s="38">
        <v>682.78</v>
      </c>
      <c r="BQ7" s="38">
        <v>82.85</v>
      </c>
      <c r="BR7" s="38">
        <v>85.51</v>
      </c>
      <c r="BS7" s="38">
        <v>84.41</v>
      </c>
      <c r="BT7" s="38">
        <v>88.16</v>
      </c>
      <c r="BU7" s="38">
        <v>86.23</v>
      </c>
      <c r="BV7" s="38">
        <v>93.13</v>
      </c>
      <c r="BW7" s="38">
        <v>94.38</v>
      </c>
      <c r="BX7" s="38">
        <v>96.57</v>
      </c>
      <c r="BY7" s="38">
        <v>96.54</v>
      </c>
      <c r="BZ7" s="38">
        <v>95.4</v>
      </c>
      <c r="CA7" s="38">
        <v>100.91</v>
      </c>
      <c r="CB7" s="38">
        <v>150.04</v>
      </c>
      <c r="CC7" s="38">
        <v>145.69</v>
      </c>
      <c r="CD7" s="38">
        <v>147.35</v>
      </c>
      <c r="CE7" s="38">
        <v>141.65</v>
      </c>
      <c r="CF7" s="38">
        <v>145.43</v>
      </c>
      <c r="CG7" s="38">
        <v>167.97</v>
      </c>
      <c r="CH7" s="38">
        <v>165.45</v>
      </c>
      <c r="CI7" s="38">
        <v>161.54</v>
      </c>
      <c r="CJ7" s="38">
        <v>162.81</v>
      </c>
      <c r="CK7" s="38">
        <v>163.19999999999999</v>
      </c>
      <c r="CL7" s="38">
        <v>136.86000000000001</v>
      </c>
      <c r="CM7" s="38">
        <v>69.94</v>
      </c>
      <c r="CN7" s="38">
        <v>68.97</v>
      </c>
      <c r="CO7" s="38">
        <v>75.400000000000006</v>
      </c>
      <c r="CP7" s="38">
        <v>75.010000000000005</v>
      </c>
      <c r="CQ7" s="38">
        <v>74.930000000000007</v>
      </c>
      <c r="CR7" s="38">
        <v>64.87</v>
      </c>
      <c r="CS7" s="38">
        <v>65.62</v>
      </c>
      <c r="CT7" s="38">
        <v>64.67</v>
      </c>
      <c r="CU7" s="38">
        <v>64.959999999999994</v>
      </c>
      <c r="CV7" s="38">
        <v>65.040000000000006</v>
      </c>
      <c r="CW7" s="38">
        <v>58.98</v>
      </c>
      <c r="CX7" s="38">
        <v>90.21</v>
      </c>
      <c r="CY7" s="38">
        <v>90.61</v>
      </c>
      <c r="CZ7" s="38">
        <v>91.74</v>
      </c>
      <c r="DA7" s="38">
        <v>92.16</v>
      </c>
      <c r="DB7" s="38">
        <v>92.44</v>
      </c>
      <c r="DC7" s="38">
        <v>91.11</v>
      </c>
      <c r="DD7" s="38">
        <v>91.44</v>
      </c>
      <c r="DE7" s="38">
        <v>91.76</v>
      </c>
      <c r="DF7" s="38">
        <v>92.3</v>
      </c>
      <c r="DG7" s="38">
        <v>92.55</v>
      </c>
      <c r="DH7" s="38">
        <v>95.2</v>
      </c>
      <c r="DI7" s="38">
        <v>4.45</v>
      </c>
      <c r="DJ7" s="38">
        <v>7.84</v>
      </c>
      <c r="DK7" s="38">
        <v>11.1</v>
      </c>
      <c r="DL7" s="38">
        <v>14.24</v>
      </c>
      <c r="DM7" s="38">
        <v>17.260000000000002</v>
      </c>
      <c r="DN7" s="38">
        <v>25.52</v>
      </c>
      <c r="DO7" s="38">
        <v>25.89</v>
      </c>
      <c r="DP7" s="38">
        <v>26.63</v>
      </c>
      <c r="DQ7" s="38">
        <v>25.61</v>
      </c>
      <c r="DR7" s="38">
        <v>26.13</v>
      </c>
      <c r="DS7" s="38">
        <v>38.6</v>
      </c>
      <c r="DT7" s="38">
        <v>0.13</v>
      </c>
      <c r="DU7" s="38">
        <v>0</v>
      </c>
      <c r="DV7" s="38">
        <v>0</v>
      </c>
      <c r="DW7" s="38">
        <v>0.46</v>
      </c>
      <c r="DX7" s="38">
        <v>0.53</v>
      </c>
      <c r="DY7" s="38">
        <v>0.76</v>
      </c>
      <c r="DZ7" s="38">
        <v>0.71</v>
      </c>
      <c r="EA7" s="38">
        <v>0.95</v>
      </c>
      <c r="EB7" s="38">
        <v>1.07</v>
      </c>
      <c r="EC7" s="38">
        <v>1.03</v>
      </c>
      <c r="ED7" s="38">
        <v>5.64</v>
      </c>
      <c r="EE7" s="38">
        <v>0</v>
      </c>
      <c r="EF7" s="38">
        <v>0</v>
      </c>
      <c r="EG7" s="38">
        <v>0</v>
      </c>
      <c r="EH7" s="38">
        <v>0</v>
      </c>
      <c r="EI7" s="38">
        <v>0</v>
      </c>
      <c r="EJ7" s="38">
        <v>0.1</v>
      </c>
      <c r="EK7" s="38">
        <v>0.27</v>
      </c>
      <c r="EL7" s="38">
        <v>0.17</v>
      </c>
      <c r="EM7" s="38">
        <v>0.13</v>
      </c>
      <c r="EN7" s="38">
        <v>0.1</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2020-02-07T05:42:05Z</cp:lastPrinted>
  <dcterms:created xsi:type="dcterms:W3CDTF">2019-12-05T04:48:08Z</dcterms:created>
  <dcterms:modified xsi:type="dcterms:W3CDTF">2020-03-04T02:01:01Z</dcterms:modified>
  <cp:category/>
</cp:coreProperties>
</file>