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6【法適用】特定環境保全公共下水道事業\"/>
    </mc:Choice>
  </mc:AlternateContent>
  <xr:revisionPtr revIDLastSave="0" documentId="13_ncr:1_{DB124774-9535-4176-8CF7-BE7A4157A044}" xr6:coauthVersionLast="45" xr6:coauthVersionMax="45" xr10:uidLastSave="{00000000-0000-0000-0000-000000000000}"/>
  <workbookProtection workbookAlgorithmName="SHA-512" workbookHashValue="H5OpYcmxqWcLHcVU5lp4+rimxKXDL2SpUnzVYW2ztVBCf84AOujisQRhsE/zGAVvUoZR6x/0USa0kTprtSkqMg==" workbookSaltValue="NdSIxIJk+4gFymvohEMsc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<sst xmlns="http://schemas.openxmlformats.org/spreadsheetml/2006/main" count="223" uniqueCount="111">
  <si>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</si>
  <si>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</si>
  <si>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</si>
  <si>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</si>
  <si>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</si>
  <si>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</si>
  <si>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</si>
  <si>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</si>
  <si>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</si>
  <si>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</si>
  <si>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</si>
  <si>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</si>
  <si>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</si>
  <si>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</si>
  <si>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</si>
  <si>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</si>
  <si>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</si>
  <si>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</si>
  <si>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</si>
  <si>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</si>
  <si>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</si>
  <si>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</si>
  <si>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</si>
  <si>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</si>
  <si>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</si>
  <si>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</si>
  <si>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</si>
  <si>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</si>
  <si>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</si>
  <si>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</si>
  <si>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</si>
  <si>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</si>
  <si>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</si>
  <si>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</si>
  <si>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</si>
  <si>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</si>
  <si>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</si>
  <si>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</si>
  <si>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</si>
  <si>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</si>
  <si>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</si>
  <si>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</si>
  <si>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</si>
  <si>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</si>
  <si>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</si>
  <si>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</si>
  <si>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</si>
  <si>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</si>
  <si>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</si>
  <si>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</si>
  <si>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</si>
  <si>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</si>
  <si>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</si>
  <si>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</si>
  <si>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</si>
  <si>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</si>
  <si>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</si>
  <si>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</si>
  <si>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</si>
  <si>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</si>
  <si>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</si>
  <si>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</si>
  <si>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</si>
  <si>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</si>
  <si>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</si>
  <si>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</si>
  <si>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</si>
  <si>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</si>
  <si>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</si>
  <si>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</si>
  <si>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</si>
  <si>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</si>
  <si>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</si>
  <si>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</si>
  <si>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</si>
  <si>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</si>
  <si>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</si>
  <si>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</si>
  <si>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</si>
  <si>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</si>
  <si>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</si>
  <si>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</si>
  <si>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</si>
  <si>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</si>
  <si>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</si>
  <si>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</si>
  <si>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</si>
  <si>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</si>
  <si>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</si>
  <si>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</si>
  <si>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</si>
  <si>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</si>
  <si>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</si>
  <si>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</si>
  <si>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</si>
  <si>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</si>
  <si>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</si>
  <si>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</si>
  <si>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</si>
  <si>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</si>
  <si>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</si>
  <si>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</si>
  <si>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</si>
  <si>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</si>
  <si>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</si>
  <si>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</si>
  <si>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</si>
  <si>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</si>
  <si>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</si>
  <si>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２８年度に策定済みです。</t>
    <phoneticPr fontId="4"/>
  </si>
  <si>
    <t>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・施設利用率は計画の見直しに伴い平均値を下回り、施設の効率は決して高くない状況です。
・水洗化率については、使用料増加の観点から100％となるよう継続的個別訪問や啓発活動等に努め、有収水量の増加を図ります。</t>
    <rPh sb="447" eb="449">
      <t>ケイカク</t>
    </rPh>
    <rPh sb="450" eb="452">
      <t>ミナオ</t>
    </rPh>
    <rPh sb="454" eb="455">
      <t>トモナ</t>
    </rPh>
    <rPh sb="456" eb="459">
      <t>ヘイキンチ</t>
    </rPh>
    <rPh sb="460" eb="462">
      <t>シタマワ</t>
    </rPh>
    <rPh sb="464" eb="466">
      <t>シセツ</t>
    </rPh>
    <rPh sb="470" eb="471">
      <t>ケッ</t>
    </rPh>
    <rPh sb="473" eb="474">
      <t>タカ</t>
    </rPh>
    <rPh sb="477" eb="4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</si>
</sst>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E-4024-9262-C24BF1F1C4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AFEE-4024-9262-C24BF1F1C4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78.400000000000006</c:v>
                </c:pt>
                <c:pt idx="1">
                  <c:v>74.150000000000006</c:v>
                </c:pt>
                <c:pt idx="2">
                  <c:v>79.709999999999994</c:v>
                </c:pt>
                <c:pt idx="3">
                  <c:v>77.930000000000007</c:v>
                </c:pt>
                <c:pt idx="4">
                  <c:v>32.11</c:v>
                </c:pt>
              </c:numCache>
            </c:numRef>
          </c:val>
          <c:extLst>
            <c:ext xmlns:c16="http://schemas.microsoft.com/office/drawing/2014/chart" uri="{C3380CC4-5D6E-409C-BE32-E72D297353CC}">
              <c16:uniqueId val="{00000000-53EE-4985-A0D9-E2B4E40327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3EE-4985-A0D9-E2B4E40327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81.56</c:v>
                </c:pt>
                <c:pt idx="1">
                  <c:v>82.73</c:v>
                </c:pt>
                <c:pt idx="2">
                  <c:v>85.21</c:v>
                </c:pt>
                <c:pt idx="3">
                  <c:v>88.23</c:v>
                </c:pt>
                <c:pt idx="4">
                  <c:v>89.07</c:v>
                </c:pt>
              </c:numCache>
            </c:numRef>
          </c:val>
          <c:extLst>
            <c:ext xmlns:c16="http://schemas.microsoft.com/office/drawing/2014/chart" uri="{C3380CC4-5D6E-409C-BE32-E72D297353CC}">
              <c16:uniqueId val="{00000000-4B9A-4853-B135-DC72B00ACC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4B9A-4853-B135-DC72B00ACC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100.74</c:v>
                </c:pt>
                <c:pt idx="1">
                  <c:v>100.03</c:v>
                </c:pt>
                <c:pt idx="2">
                  <c:v>100.01</c:v>
                </c:pt>
                <c:pt idx="3">
                  <c:v>100.01</c:v>
                </c:pt>
                <c:pt idx="4">
                  <c:v>100</c:v>
                </c:pt>
              </c:numCache>
            </c:numRef>
          </c:val>
          <c:extLst>
            <c:ext xmlns:c16="http://schemas.microsoft.com/office/drawing/2014/chart" uri="{C3380CC4-5D6E-409C-BE32-E72D297353CC}">
              <c16:uniqueId val="{00000000-DE36-459A-98AB-0343E6C036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DE36-459A-98AB-0343E6C036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21.16</c:v>
                </c:pt>
                <c:pt idx="1">
                  <c:v>22.67</c:v>
                </c:pt>
                <c:pt idx="2">
                  <c:v>25.01</c:v>
                </c:pt>
                <c:pt idx="3">
                  <c:v>27.35</c:v>
                </c:pt>
                <c:pt idx="4">
                  <c:v>29.67</c:v>
                </c:pt>
              </c:numCache>
            </c:numRef>
          </c:val>
          <c:extLst>
            <c:ext xmlns:c16="http://schemas.microsoft.com/office/drawing/2014/chart" uri="{C3380CC4-5D6E-409C-BE32-E72D297353CC}">
              <c16:uniqueId val="{00000000-3B57-41BD-9C9B-BD839519D5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3B57-41BD-9C9B-BD839519D5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4-4F0E-BA46-A77757E770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CA44-4F0E-BA46-A77757E770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DE-4CBD-9A02-2E8B05D2F5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77DE-4CBD-9A02-2E8B05D2F5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38.020000000000003</c:v>
                </c:pt>
                <c:pt idx="1">
                  <c:v>29.67</c:v>
                </c:pt>
                <c:pt idx="2">
                  <c:v>31.49</c:v>
                </c:pt>
                <c:pt idx="3">
                  <c:v>42.23</c:v>
                </c:pt>
                <c:pt idx="4">
                  <c:v>43.86</c:v>
                </c:pt>
              </c:numCache>
            </c:numRef>
          </c:val>
          <c:extLst>
            <c:ext xmlns:c16="http://schemas.microsoft.com/office/drawing/2014/chart" uri="{C3380CC4-5D6E-409C-BE32-E72D297353CC}">
              <c16:uniqueId val="{00000000-B2DB-46D4-A916-FCB6E782CB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B2DB-46D4-A916-FCB6E782CB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1731.94</c:v>
                </c:pt>
                <c:pt idx="1">
                  <c:v>2101.13</c:v>
                </c:pt>
                <c:pt idx="2">
                  <c:v>1793.87</c:v>
                </c:pt>
                <c:pt idx="3">
                  <c:v>1656.75</c:v>
                </c:pt>
                <c:pt idx="4">
                  <c:v>1475.24</c:v>
                </c:pt>
              </c:numCache>
            </c:numRef>
          </c:val>
          <c:extLst>
            <c:ext xmlns:c16="http://schemas.microsoft.com/office/drawing/2014/chart" uri="{C3380CC4-5D6E-409C-BE32-E72D297353CC}">
              <c16:uniqueId val="{00000000-F99A-494E-9E86-419A6A6552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99A-494E-9E86-419A6A6552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109.53</c:v>
                </c:pt>
                <c:pt idx="1">
                  <c:v>98.03</c:v>
                </c:pt>
                <c:pt idx="2">
                  <c:v>92.09</c:v>
                </c:pt>
                <c:pt idx="3">
                  <c:v>97.42</c:v>
                </c:pt>
                <c:pt idx="4">
                  <c:v>98.1</c:v>
                </c:pt>
              </c:numCache>
            </c:numRef>
          </c:val>
          <c:extLst>
            <c:ext xmlns:c16="http://schemas.microsoft.com/office/drawing/2014/chart" uri="{C3380CC4-5D6E-409C-BE32-E72D297353CC}">
              <c16:uniqueId val="{00000000-0CBA-47CB-A2D2-61442C8316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CBA-47CB-A2D2-61442C8316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158.93</c:v>
                </c:pt>
                <c:pt idx="3">
                  <c:v>150</c:v>
                </c:pt>
                <c:pt idx="4">
                  <c:v>150</c:v>
                </c:pt>
              </c:numCache>
            </c:numRef>
          </c:val>
          <c:extLst>
            <c:ext xmlns:c16="http://schemas.microsoft.com/office/drawing/2014/chart" uri="{C3380CC4-5D6E-409C-BE32-E72D297353CC}">
              <c16:uniqueId val="{00000000-C713-4D5B-A550-708DCC3EF5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713-4D5B-A550-708DCC3EF5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延岡市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2">
        <f>データ!S6</f>
        <v>123483</v>
      </c>
      <c r="AM8" s="62"/>
      <c r="AN8" s="62"/>
      <c r="AO8" s="62"/>
      <c r="AP8" s="62"/>
      <c r="AQ8" s="62"/>
      <c r="AR8" s="62"/>
      <c r="AS8" s="62"/>
      <c r="AT8" s="61">
        <f>データ!T6</f>
        <v>868.02</v>
      </c>
      <c r="AU8" s="61"/>
      <c r="AV8" s="61"/>
      <c r="AW8" s="61"/>
      <c r="AX8" s="61"/>
      <c r="AY8" s="61"/>
      <c r="AZ8" s="61"/>
      <c r="BA8" s="61"/>
      <c r="BB8" s="61">
        <f>データ!U6</f>
        <v>142.26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49.69</v>
      </c>
      <c r="J10" s="61"/>
      <c r="K10" s="61"/>
      <c r="L10" s="61"/>
      <c r="M10" s="61"/>
      <c r="N10" s="61"/>
      <c r="O10" s="61"/>
      <c r="P10" s="61">
        <f>データ!P6</f>
        <v>4.38</v>
      </c>
      <c r="Q10" s="61"/>
      <c r="R10" s="61"/>
      <c r="S10" s="61"/>
      <c r="T10" s="61"/>
      <c r="U10" s="61"/>
      <c r="V10" s="61"/>
      <c r="W10" s="61">
        <f>データ!Q6</f>
        <v>100</v>
      </c>
      <c r="X10" s="61"/>
      <c r="Y10" s="61"/>
      <c r="Z10" s="61"/>
      <c r="AA10" s="61"/>
      <c r="AB10" s="61"/>
      <c r="AC10" s="61"/>
      <c r="AD10" s="62">
        <f>データ!R6</f>
        <v>2571</v>
      </c>
      <c r="AE10" s="62"/>
      <c r="AF10" s="62"/>
      <c r="AG10" s="62"/>
      <c r="AH10" s="62"/>
      <c r="AI10" s="62"/>
      <c r="AJ10" s="62"/>
      <c r="AK10" s="2"/>
      <c r="AL10" s="62">
        <f>データ!V6</f>
        <v>5370</v>
      </c>
      <c r="AM10" s="62"/>
      <c r="AN10" s="62"/>
      <c r="AO10" s="62"/>
      <c r="AP10" s="62"/>
      <c r="AQ10" s="62"/>
      <c r="AR10" s="62"/>
      <c r="AS10" s="62"/>
      <c r="AT10" s="61">
        <f>データ!W6</f>
        <v>1.89</v>
      </c>
      <c r="AU10" s="61"/>
      <c r="AV10" s="61"/>
      <c r="AW10" s="61"/>
      <c r="AX10" s="61"/>
      <c r="AY10" s="61"/>
      <c r="AZ10" s="61"/>
      <c r="BA10" s="61"/>
      <c r="BB10" s="61">
        <f>データ!X6</f>
        <v>2841.27</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108</v>
      </c>
      <c r="BM47" s="90"/>
      <c r="BN47" s="90"/>
      <c r="BO47" s="90"/>
      <c r="BP47" s="90"/>
      <c r="BQ47" s="90"/>
      <c r="BR47" s="90"/>
      <c r="BS47" s="90"/>
      <c r="BT47" s="90"/>
      <c r="BU47" s="90"/>
      <c r="BV47" s="90"/>
      <c r="BW47" s="90"/>
      <c r="BX47" s="90"/>
      <c r="BY47" s="90"/>
      <c r="BZ47" s="9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109</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Ig9L27hSpuwN93ywFhylcq5+BE9nkCukLEI3eQMGkC/xHSgqDL/VS6bM1p2d4dPcnLWGVFRzkBK1b59Ks3wt5g==" saltValue="xjXBsoFDV5tSNYz3422S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452033</v>
      </c>
      <c r="D6" s="33">
        <f t="shared" si="3"/>
        <v>46</v>
      </c>
      <c r="E6" s="33">
        <f t="shared" si="3"/>
        <v>17</v>
      </c>
      <c r="F6" s="33">
        <f t="shared" si="3"/>
        <v>4</v>
      </c>
      <c r="G6" s="33">
        <f t="shared" si="3"/>
        <v>0</v>
      </c>
      <c r="H6" s="33" t="str">
        <f t="shared" si="3"/>
        <v>宮崎県　延岡市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49.69</v>
      </c>
      <c r="P6" s="34">
        <f t="shared" si="3"/>
        <v>4.38</v>
      </c>
      <c r="Q6" s="34">
        <f t="shared" si="3"/>
        <v>100</v>
      </c>
      <c r="R6" s="34">
        <f t="shared" si="3"/>
        <v>2571</v>
      </c>
      <c r="S6" s="34">
        <f t="shared" si="3"/>
        <v>123483</v>
      </c>
      <c r="T6" s="34">
        <f t="shared" si="3"/>
        <v>868.02</v>
      </c>
      <c r="U6" s="34">
        <f t="shared" si="3"/>
        <v>142.26</v>
      </c>
      <c r="V6" s="34">
        <f t="shared" si="3"/>
        <v>5370</v>
      </c>
      <c r="W6" s="34">
        <f t="shared" si="3"/>
        <v>1.89</v>
      </c>
      <c r="X6" s="34">
        <f t="shared" si="3"/>
        <v>2841.27</v>
      </c>
      <c r="Y6" s="35">
        <f>IF(Y7="",NA(),Y7)</f>
        <v>100.74</v>
      </c>
      <c r="Z6" s="35">
        <f t="shared" ref="Z6:AH6" si="4">IF(Z7="",NA(),Z7)</f>
        <v>100.03</v>
      </c>
      <c r="AA6" s="35">
        <f t="shared" si="4"/>
        <v>100.01</v>
      </c>
      <c r="AB6" s="35">
        <f t="shared" si="4"/>
        <v>100.01</v>
      </c>
      <c r="AC6" s="35">
        <f t="shared" si="4"/>
        <v>100</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38.020000000000003</v>
      </c>
      <c r="AV6" s="35">
        <f t="shared" ref="AV6:BD6" si="6">IF(AV7="",NA(),AV7)</f>
        <v>29.67</v>
      </c>
      <c r="AW6" s="35">
        <f t="shared" si="6"/>
        <v>31.49</v>
      </c>
      <c r="AX6" s="35">
        <f t="shared" si="6"/>
        <v>42.23</v>
      </c>
      <c r="AY6" s="35">
        <f t="shared" si="6"/>
        <v>43.86</v>
      </c>
      <c r="AZ6" s="35">
        <f t="shared" si="6"/>
        <v>63.22</v>
      </c>
      <c r="BA6" s="35">
        <f t="shared" si="6"/>
        <v>49.07</v>
      </c>
      <c r="BB6" s="35">
        <f t="shared" si="6"/>
        <v>46.78</v>
      </c>
      <c r="BC6" s="35">
        <f t="shared" si="6"/>
        <v>47.44</v>
      </c>
      <c r="BD6" s="35">
        <f t="shared" si="6"/>
        <v>49.18</v>
      </c>
      <c r="BE6" s="34" t="str">
        <f>IF(BE7="","",IF(BE7="-","【-】","【"&amp;SUBSTITUTE(TEXT(BE7,"#,##0.00"),"-","△")&amp;"】"))</f>
        <v>【54.23】</v>
      </c>
      <c r="BF6" s="35">
        <f>IF(BF7="",NA(),BF7)</f>
        <v>1731.94</v>
      </c>
      <c r="BG6" s="35">
        <f t="shared" ref="BG6:BO6" si="7">IF(BG7="",NA(),BG7)</f>
        <v>2101.13</v>
      </c>
      <c r="BH6" s="35">
        <f t="shared" si="7"/>
        <v>1793.87</v>
      </c>
      <c r="BI6" s="35">
        <f t="shared" si="7"/>
        <v>1656.75</v>
      </c>
      <c r="BJ6" s="35">
        <f t="shared" si="7"/>
        <v>1475.24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109.53</v>
      </c>
      <c r="BR6" s="35">
        <f t="shared" ref="BR6:BZ6" si="8">IF(BR7="",NA(),BR7)</f>
        <v>98.03</v>
      </c>
      <c r="BS6" s="35">
        <f t="shared" si="8"/>
        <v>92.09</v>
      </c>
      <c r="BT6" s="35">
        <f t="shared" si="8"/>
        <v>97.42</v>
      </c>
      <c r="BU6" s="35">
        <f t="shared" si="8"/>
        <v>98.1</v>
      </c>
      <c r="BV6" s="35">
        <f t="shared" si="8"/>
        <v>66.56</v>
      </c>
      <c r="BW6" s="35">
        <f t="shared" si="8"/>
        <v>66.22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158.93</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f>IF(CM7="",NA(),CM7)</f>
        <v>78.400000000000006</v>
      </c>
      <c r="CN6" s="35">
        <f t="shared" ref="CN6:CV6" si="10">IF(CN7="",NA(),CN7)</f>
        <v>74.150000000000006</v>
      </c>
      <c r="CO6" s="35">
        <f t="shared" si="10"/>
        <v>79.709999999999994</v>
      </c>
      <c r="CP6" s="35">
        <f t="shared" si="10"/>
        <v>77.930000000000007</v>
      </c>
      <c r="CQ6" s="35">
        <f t="shared" si="10"/>
        <v>32.11</v>
      </c>
      <c r="CR6" s="35">
        <f t="shared" si="10"/>
        <v>43.58</v>
      </c>
      <c r="CS6" s="35">
        <f t="shared" si="10"/>
        <v>41.35</v>
      </c>
      <c r="CT6" s="35">
        <f t="shared" si="10"/>
        <v>42.9</v>
      </c>
      <c r="CU6" s="35">
        <f t="shared" si="10"/>
        <v>43.36</v>
      </c>
      <c r="CV6" s="35">
        <f t="shared" si="10"/>
        <v>42.56</v>
      </c>
      <c r="CW6" s="34" t="str">
        <f>IF(CW7="","",IF(CW7="-","【-】","【"&amp;SUBSTITUTE(TEXT(CW7,"#,##0.00"),"-","△")&amp;"】"))</f>
        <v>【42.82】</v>
      </c>
      <c r="CX6" s="35">
        <f>IF(CX7="",NA(),CX7)</f>
        <v>81.56</v>
      </c>
      <c r="CY6" s="35">
        <f t="shared" ref="CY6:DG6" si="11">IF(CY7="",NA(),CY7)</f>
        <v>82.73</v>
      </c>
      <c r="CZ6" s="35">
        <f t="shared" si="11"/>
        <v>85.21</v>
      </c>
      <c r="DA6" s="35">
        <f t="shared" si="11"/>
        <v>88.23</v>
      </c>
      <c r="DB6" s="35">
        <f t="shared" si="11"/>
        <v>89.07</v>
      </c>
      <c r="DC6" s="35">
        <f t="shared" si="11"/>
        <v>82.35</v>
      </c>
      <c r="DD6" s="35">
        <f t="shared" si="11"/>
        <v>82.9</v>
      </c>
      <c r="DE6" s="35">
        <f t="shared" si="11"/>
        <v>83.5</v>
      </c>
      <c r="DF6" s="35">
        <f t="shared" si="11"/>
        <v>83.06</v>
      </c>
      <c r="DG6" s="35">
        <f t="shared" si="11"/>
        <v>83.32</v>
      </c>
      <c r="DH6" s="34" t="str">
        <f>IF(DH7="","",IF(DH7="-","【-】","【"&amp;SUBSTITUTE(TEXT(DH7,"#,##0.00"),"-","△")&amp;"】"))</f>
        <v>【83.36】</v>
      </c>
      <c r="DI6" s="35">
        <f>IF(DI7="",NA(),DI7)</f>
        <v>21.16</v>
      </c>
      <c r="DJ6" s="35">
        <f t="shared" ref="DJ6:DR6" si="12">IF(DJ7="",NA(),DJ7)</f>
        <v>22.67</v>
      </c>
      <c r="DK6" s="35">
        <f t="shared" si="12"/>
        <v>25.01</v>
      </c>
      <c r="DL6" s="35">
        <f t="shared" si="12"/>
        <v>27.35</v>
      </c>
      <c r="DM6" s="35">
        <f t="shared" si="12"/>
        <v>29.67</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2">
      <c r="A7" s="28"/>
      <c r="B7" s="37">
        <v>2018</v>
      </c>
      <c r="C7" s="37">
        <v>452033</v>
      </c>
      <c r="D7" s="37">
        <v>46</v>
      </c>
      <c r="E7" s="37">
        <v>17</v>
      </c>
      <c r="F7" s="37">
        <v>4</v>
      </c>
      <c r="G7" s="37">
        <v>0</v>
      </c>
      <c r="H7" s="37" t="s">
        <v>96</v>
      </c>
      <c r="I7" s="37" t="s">
        <v>97</v>
      </c>
      <c r="J7" s="37" t="s">
        <v>98</v>
      </c>
      <c r="K7" s="37" t="s">
        <v>99</v>
      </c>
      <c r="L7" s="37" t="s">
        <v>100</v>
      </c>
      <c r="M7" s="37" t="s">
        <v>101</v>
      </c>
      <c r="N7" s="38" t="s">
        <v>102</v>
      </c>
      <c r="O7" s="38">
        <v>49.69</v>
      </c>
      <c r="P7" s="38">
        <v>4.38</v>
      </c>
      <c r="Q7" s="38">
        <v>100</v>
      </c>
      <c r="R7" s="38">
        <v>2571</v>
      </c>
      <c r="S7" s="38">
        <v>123483</v>
      </c>
      <c r="T7" s="38">
        <v>868.02</v>
      </c>
      <c r="U7" s="38">
        <v>142.26</v>
      </c>
      <c r="V7" s="38">
        <v>5370</v>
      </c>
      <c r="W7" s="38">
        <v>1.89</v>
      </c>
      <c r="X7" s="38">
        <v>2841.27</v>
      </c>
      <c r="Y7" s="38">
        <v>100.74</v>
      </c>
      <c r="Z7" s="38">
        <v>100.03</v>
      </c>
      <c r="AA7" s="38">
        <v>100.01</v>
      </c>
      <c r="AB7" s="38">
        <v>100.01</v>
      </c>
      <c r="AC7" s="38">
        <v>100</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38.020000000000003</v>
      </c>
      <c r="AV7" s="38">
        <v>29.67</v>
      </c>
      <c r="AW7" s="38">
        <v>31.49</v>
      </c>
      <c r="AX7" s="38">
        <v>42.23</v>
      </c>
      <c r="AY7" s="38">
        <v>43.86</v>
      </c>
      <c r="AZ7" s="38">
        <v>63.22</v>
      </c>
      <c r="BA7" s="38">
        <v>49.07</v>
      </c>
      <c r="BB7" s="38">
        <v>46.78</v>
      </c>
      <c r="BC7" s="38">
        <v>47.44</v>
      </c>
      <c r="BD7" s="38">
        <v>49.18</v>
      </c>
      <c r="BE7" s="38">
        <v>54.23</v>
      </c>
      <c r="BF7" s="38">
        <v>1731.94</v>
      </c>
      <c r="BG7" s="38">
        <v>2101.13</v>
      </c>
      <c r="BH7" s="38">
        <v>1793.87</v>
      </c>
      <c r="BI7" s="38">
        <v>1656.75</v>
      </c>
      <c r="BJ7" s="38">
        <v>1475.24</v>
      </c>
      <c r="BK7" s="38">
        <v>1436</v>
      </c>
      <c r="BL7" s="38">
        <v>1434.89</v>
      </c>
      <c r="BM7" s="38">
        <v>1298.9100000000001</v>
      </c>
      <c r="BN7" s="38">
        <v>1243.71</v>
      </c>
      <c r="BO7" s="38">
        <v>1194.1500000000001</v>
      </c>
      <c r="BP7" s="38">
        <v>1209.4000000000001</v>
      </c>
      <c r="BQ7" s="38">
        <v>109.53</v>
      </c>
      <c r="BR7" s="38">
        <v>98.03</v>
      </c>
      <c r="BS7" s="38">
        <v>92.09</v>
      </c>
      <c r="BT7" s="38">
        <v>97.42</v>
      </c>
      <c r="BU7" s="38">
        <v>98.1</v>
      </c>
      <c r="BV7" s="38">
        <v>66.56</v>
      </c>
      <c r="BW7" s="38">
        <v>66.22</v>
      </c>
      <c r="BX7" s="38">
        <v>69.87</v>
      </c>
      <c r="BY7" s="38">
        <v>74.3</v>
      </c>
      <c r="BZ7" s="38">
        <v>72.260000000000005</v>
      </c>
      <c r="CA7" s="38">
        <v>74.48</v>
      </c>
      <c r="CB7" s="38">
        <v>150</v>
      </c>
      <c r="CC7" s="38">
        <v>150</v>
      </c>
      <c r="CD7" s="38">
        <v>158.93</v>
      </c>
      <c r="CE7" s="38">
        <v>150</v>
      </c>
      <c r="CF7" s="38">
        <v>150</v>
      </c>
      <c r="CG7" s="38">
        <v>244.29</v>
      </c>
      <c r="CH7" s="38">
        <v>246.72</v>
      </c>
      <c r="CI7" s="38">
        <v>234.96</v>
      </c>
      <c r="CJ7" s="38">
        <v>221.81</v>
      </c>
      <c r="CK7" s="38">
        <v>230.02</v>
      </c>
      <c r="CL7" s="38">
        <v>219.46</v>
      </c>
      <c r="CM7" s="38">
        <v>78.400000000000006</v>
      </c>
      <c r="CN7" s="38">
        <v>74.150000000000006</v>
      </c>
      <c r="CO7" s="38">
        <v>79.709999999999994</v>
      </c>
      <c r="CP7" s="38">
        <v>77.930000000000007</v>
      </c>
      <c r="CQ7" s="38">
        <v>32.11</v>
      </c>
      <c r="CR7" s="38">
        <v>43.58</v>
      </c>
      <c r="CS7" s="38">
        <v>41.35</v>
      </c>
      <c r="CT7" s="38">
        <v>42.9</v>
      </c>
      <c r="CU7" s="38">
        <v>43.36</v>
      </c>
      <c r="CV7" s="38">
        <v>42.56</v>
      </c>
      <c r="CW7" s="38">
        <v>42.82</v>
      </c>
      <c r="CX7" s="38">
        <v>81.56</v>
      </c>
      <c r="CY7" s="38">
        <v>82.73</v>
      </c>
      <c r="CZ7" s="38">
        <v>85.21</v>
      </c>
      <c r="DA7" s="38">
        <v>88.23</v>
      </c>
      <c r="DB7" s="38">
        <v>89.07</v>
      </c>
      <c r="DC7" s="38">
        <v>82.35</v>
      </c>
      <c r="DD7" s="38">
        <v>82.9</v>
      </c>
      <c r="DE7" s="38">
        <v>83.5</v>
      </c>
      <c r="DF7" s="38">
        <v>83.06</v>
      </c>
      <c r="DG7" s="38">
        <v>83.32</v>
      </c>
      <c r="DH7" s="38">
        <v>83.36</v>
      </c>
      <c r="DI7" s="38">
        <v>21.16</v>
      </c>
      <c r="DJ7" s="38">
        <v>22.67</v>
      </c>
      <c r="DK7" s="38">
        <v>25.01</v>
      </c>
      <c r="DL7" s="38">
        <v>27.35</v>
      </c>
      <c r="DM7" s="38">
        <v>29.67</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2019-12-05T04:52:20Z</dcterms:created>
  <dcterms:modified xsi:type="dcterms:W3CDTF">2020-03-04T02:01:58Z</dcterms:modified>
  <cp:category/>
</cp:coreProperties>
</file>