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6【法適用】特定環境保全公共下水道事業\"/>
    </mc:Choice>
  </mc:AlternateContent>
  <xr:revisionPtr revIDLastSave="0" documentId="13_ncr:1_{EF68BF43-FE85-4B33-B35F-C84260FDCF21}" xr6:coauthVersionLast="45" xr6:coauthVersionMax="45" xr10:uidLastSave="{00000000-0000-0000-0000-000000000000}"/>
  <workbookProtection workbookAlgorithmName="SHA-512" workbookHashValue="J9nSFoBrguF6NE4GH/jAP2ra4nEohPF/FOv/4UPwJIM1nV/r7gXVvGS1bEOQdBI++a6GplIwVJw1Um+JcNjMFw==" workbookSaltValue="pU0Vltkx3Vg+k8vnNPz8c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AD10" i="4" s="1"/>
  <c r="Q6" i="5"/>
  <c r="W10" i="4" s="1"/>
  <c r="P6" i="5"/>
  <c r="P10" i="4" s="1"/>
  <c r="O6" i="5"/>
  <c r="N6" i="5"/>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G85" i="4"/>
  <c r="AT10" i="4"/>
  <c r="I10" i="4"/>
  <c r="B10" i="4"/>
  <c r="BB8" i="4"/>
  <c r="AD8" i="4"/>
  <c r="I8"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<sst xmlns="http://schemas.openxmlformats.org/spreadsheetml/2006/main" count="223" uniqueCount="111">
  <si>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</si>
  <si>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</si>
  <si>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</si>
  <si>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</si>
  <si>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</si>
  <si>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</si>
  <si>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</si>
  <si>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</si>
  <si>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</si>
  <si>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</si>
  <si>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</si>
  <si>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</si>
  <si>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</si>
  <si>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</si>
  <si>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</si>
  <si>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</si>
  <si>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</si>
  <si>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</si>
  <si>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</si>
  <si>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</si>
  <si>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</si>
  <si>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</si>
  <si>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</si>
  <si>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</si>
  <si>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</si>
  <si>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</si>
  <si>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</si>
  <si>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</si>
  <si>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</si>
  <si>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</si>
  <si>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</si>
  <si>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</si>
  <si>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</si>
  <si>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</si>
  <si>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</si>
  <si>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</si>
  <si>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</si>
  <si>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</si>
  <si>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</si>
  <si>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</si>
  <si>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</si>
  <si>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</si>
  <si>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</si>
  <si>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</si>
  <si>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</si>
  <si>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</si>
  <si>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</si>
  <si>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</si>
  <si>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</si>
  <si>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</si>
  <si>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</si>
  <si>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</si>
  <si>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</si>
  <si>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</si>
  <si>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</si>
  <si>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</si>
  <si>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</si>
  <si>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</si>
  <si>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</si>
  <si>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</si>
  <si>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</si>
  <si>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</si>
  <si>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</si>
  <si>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</si>
  <si>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</si>
  <si>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</si>
  <si>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</si>
  <si>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</si>
  <si>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</si>
  <si>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</si>
  <si>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</si>
  <si>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</si>
  <si>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</si>
  <si>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</si>
  <si>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</si>
  <si>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</si>
  <si>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</si>
  <si>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</si>
  <si>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</si>
  <si>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</si>
  <si>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</si>
  <si>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</si>
  <si>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</si>
  <si>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</si>
  <si>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</si>
  <si>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</si>
  <si>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</si>
  <si>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</si>
  <si>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</si>
  <si>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</si>
  <si>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</si>
  <si>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</si>
  <si>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</si>
  <si>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</si>
  <si>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</si>
  <si>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</si>
  <si>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</si>
  <si>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</si>
  <si>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</si>
  <si>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</si>
  <si>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</si>
  <si>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</si>
  <si>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</si>
  <si>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</si>
  <si>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</si>
  <si>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</si>
  <si>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</si>
  <si>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</si>
  <si>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「経常収支比率」につきましては、黒字となっており、経営の健全性は確保されています。この水準を維持するよう引き続き費用の削減及び黒字の確保に努力していきたいと考えております。
　「流動比率」につきましては、前年度と比較し現金預金の減少や未払金の増加により流動資産が減少したため、数値は微減となっております。今後も健全経営に努め、比率の上昇を目指していきたいと思います。
　「企業債残高対事業規模比率」につきましては、類似団体よりも高くなっています。今後、農業集落排水との共同化により管渠工事など投資が増大する見込みであり、計画的な事業の推進が必要となります。
　「経費回収率」につきましては、基準となる100％を上回っています。引き続き、今後も経費の節減に努めてまいります。
　「汚水処理原価」につきましては、平均値よりも低い数値となっております。引き続き、効率的な汚水処理に努めてまいります。
　「施設利用率」につきましては、平均を上回っておりますが、経営の効率性における課題となっています。引き続き、下水道への接続を図り、施設利用率の向上に向けて取り組んで参ります。
　「水洗化率」につきましては、平均を下回っております。これは、人口減少、高齢化及び地理的要因等と推測しております。引き続き水洗化率の向上に向けて取り組んでまいります。</t>
    <rPh sb="2" eb="4">
      <t>ケイジョウ</t>
    </rPh>
    <rPh sb="4" eb="6">
      <t>シュウシ</t>
    </rPh>
    <rPh sb="6" eb="8">
      <t>ヒリツ</t>
    </rPh>
    <rPh sb="17" eb="19">
      <t>クロジ</t>
    </rPh>
    <rPh sb="26" eb="28">
      <t>ケイエイ</t>
    </rPh>
    <rPh sb="29" eb="32">
      <t>ケンゼンセイ</t>
    </rPh>
    <rPh sb="33" eb="35">
      <t>カクホ</t>
    </rPh>
    <rPh sb="44" eb="46">
      <t>スイジュン</t>
    </rPh>
    <rPh sb="47" eb="49">
      <t>イジ</t>
    </rPh>
    <rPh sb="53" eb="54">
      <t>ヒ</t>
    </rPh>
    <rPh sb="55" eb="56">
      <t>ツヅ</t>
    </rPh>
    <rPh sb="57" eb="59">
      <t>ヒヨウ</t>
    </rPh>
    <rPh sb="60" eb="62">
      <t>サクゲン</t>
    </rPh>
    <rPh sb="62" eb="63">
      <t>オヨ</t>
    </rPh>
    <rPh sb="64" eb="66">
      <t>クロジ</t>
    </rPh>
    <rPh sb="67" eb="69">
      <t>カクホ</t>
    </rPh>
    <rPh sb="70" eb="72">
      <t>ドリョク</t>
    </rPh>
    <rPh sb="79" eb="80">
      <t>カンガ</t>
    </rPh>
    <rPh sb="90" eb="92">
      <t>リュウドウ</t>
    </rPh>
    <rPh sb="92" eb="94">
      <t>ヒリツ</t>
    </rPh>
    <rPh sb="103" eb="106">
      <t>ゼンネンド</t>
    </rPh>
    <rPh sb="107" eb="109">
      <t>ヒカク</t>
    </rPh>
    <rPh sb="110" eb="112">
      <t>ゲンキン</t>
    </rPh>
    <rPh sb="112" eb="114">
      <t>ヨキン</t>
    </rPh>
    <rPh sb="115" eb="117">
      <t>ゲンショウ</t>
    </rPh>
    <rPh sb="118" eb="119">
      <t>ミ</t>
    </rPh>
    <rPh sb="119" eb="120">
      <t>バライ</t>
    </rPh>
    <rPh sb="127" eb="129">
      <t>リュウドウ</t>
    </rPh>
    <rPh sb="129" eb="131">
      <t>シサン</t>
    </rPh>
    <rPh sb="132" eb="134">
      <t>ゲンショウ</t>
    </rPh>
    <rPh sb="139" eb="141">
      <t>スウチ</t>
    </rPh>
    <rPh sb="142" eb="144">
      <t>ビゲン</t>
    </rPh>
    <rPh sb="187" eb="189">
      <t>キギョウ</t>
    </rPh>
    <rPh sb="192" eb="193">
      <t>タイ</t>
    </rPh>
    <rPh sb="193" eb="195">
      <t>ジギョウ</t>
    </rPh>
    <rPh sb="195" eb="197">
      <t>キボ</t>
    </rPh>
    <rPh sb="197" eb="199">
      <t>ヒリツ</t>
    </rPh>
    <rPh sb="235" eb="237">
      <t>キョウドウ</t>
    </rPh>
    <rPh sb="241" eb="242">
      <t>カン</t>
    </rPh>
    <rPh sb="242" eb="243">
      <t>キョ</t>
    </rPh>
    <rPh sb="282" eb="284">
      <t>ケイヒ</t>
    </rPh>
    <rPh sb="284" eb="286">
      <t>カイシュウ</t>
    </rPh>
    <rPh sb="286" eb="287">
      <t>リツ</t>
    </rPh>
    <rPh sb="296" eb="298">
      <t>キジュン</t>
    </rPh>
    <rPh sb="306" eb="307">
      <t>ウエ</t>
    </rPh>
    <rPh sb="314" eb="315">
      <t>ヒ</t>
    </rPh>
    <rPh sb="316" eb="317">
      <t>ツヅ</t>
    </rPh>
    <rPh sb="319" eb="321">
      <t>コンゴ</t>
    </rPh>
    <rPh sb="322" eb="324">
      <t>ケイヒ</t>
    </rPh>
    <rPh sb="325" eb="327">
      <t>セツゲン</t>
    </rPh>
    <rPh sb="355" eb="357">
      <t>ヘイキン</t>
    </rPh>
    <rPh sb="357" eb="358">
      <t>アタイ</t>
    </rPh>
    <rPh sb="361" eb="362">
      <t>ヒク</t>
    </rPh>
    <rPh sb="363" eb="365">
      <t>スウチ</t>
    </rPh>
    <rPh sb="400" eb="402">
      <t>シセツ</t>
    </rPh>
    <rPh sb="402" eb="405">
      <t>リヨウリツ</t>
    </rPh>
    <rPh sb="427" eb="429">
      <t>ケイエイ</t>
    </rPh>
    <rPh sb="430" eb="433">
      <t>コウリツセイ</t>
    </rPh>
    <rPh sb="437" eb="439">
      <t>カダイ</t>
    </rPh>
    <rPh sb="447" eb="448">
      <t>ヒ</t>
    </rPh>
    <rPh sb="449" eb="450">
      <t>ツヅ</t>
    </rPh>
    <rPh sb="452" eb="455">
      <t>ゲスイドウ</t>
    </rPh>
    <rPh sb="457" eb="459">
      <t>セツゾク</t>
    </rPh>
    <rPh sb="460" eb="461">
      <t>ハカ</t>
    </rPh>
    <rPh sb="463" eb="465">
      <t>シセツ</t>
    </rPh>
    <rPh sb="465" eb="468">
      <t>リヨウリツ</t>
    </rPh>
    <rPh sb="469" eb="471">
      <t>コウジョウ</t>
    </rPh>
    <rPh sb="472" eb="473">
      <t>ム</t>
    </rPh>
    <rPh sb="475" eb="476">
      <t>ト</t>
    </rPh>
    <rPh sb="477" eb="478">
      <t>ク</t>
    </rPh>
    <rPh sb="480" eb="481">
      <t>マイ</t>
    </rPh>
    <rPh sb="488" eb="491">
      <t>スイセンカ</t>
    </rPh>
    <rPh sb="491" eb="492">
      <t>リツ</t>
    </rPh>
    <rPh sb="501" eb="503">
      <t>ヘイキン</t>
    </rPh>
    <rPh sb="504" eb="506">
      <t>シタマワ</t>
    </rPh>
    <rPh sb="522" eb="525">
      <t>コウレイカ</t>
    </rPh>
    <rPh sb="525" eb="526">
      <t>オヨ</t>
    </rPh>
    <rPh sb="532" eb="533">
      <t>トウ</t>
    </rPh>
    <rPh sb="534" eb="536">
      <t>スイソク</t>
    </rPh>
    <rPh sb="543" eb="544">
      <t>ヒ</t>
    </rPh>
    <rPh sb="545" eb="546">
      <t>ツヅ</t>
    </rPh>
    <phoneticPr fontId="4"/>
  </si>
  <si>
    <t>　老朽化状況について、平成25年度に整備事業を完了しております。管渠につきましては、事業開始が新しいため老朽化対策は実施しなければならない状況ではありません。
　ただし、処理施設については耐用年数を超えるものも出てきておりますので、ストックマネジメント計画に基づいて、年次的な更新を進めていきたいと考えております。</t>
    <rPh sb="1" eb="4">
      <t>ロウキュウカ</t>
    </rPh>
    <rPh sb="4" eb="6">
      <t>ジョウキョウ</t>
    </rPh>
    <rPh sb="11" eb="13">
      <t>ヘイセイ</t>
    </rPh>
    <rPh sb="15" eb="17">
      <t>ネンド</t>
    </rPh>
    <rPh sb="18" eb="20">
      <t>セイビ</t>
    </rPh>
    <rPh sb="20" eb="22">
      <t>ジギョウ</t>
    </rPh>
    <rPh sb="23" eb="25">
      <t>カンリョウ</t>
    </rPh>
    <rPh sb="58" eb="60">
      <t>ジッシ</t>
    </rPh>
    <rPh sb="69" eb="71">
      <t>ジョウキョウ</t>
    </rPh>
    <rPh sb="85" eb="87">
      <t>ショリ</t>
    </rPh>
    <rPh sb="87" eb="89">
      <t>シセツ</t>
    </rPh>
    <rPh sb="94" eb="96">
      <t>タイヨウ</t>
    </rPh>
    <rPh sb="96" eb="98">
      <t>ネンスウ</t>
    </rPh>
    <rPh sb="99" eb="100">
      <t>コ</t>
    </rPh>
    <rPh sb="105" eb="106">
      <t>デ</t>
    </rPh>
    <rPh sb="126" eb="128">
      <t>ケイカク</t>
    </rPh>
    <rPh sb="129" eb="130">
      <t>モト</t>
    </rPh>
    <rPh sb="134" eb="136">
      <t>ネンジ</t>
    </rPh>
    <rPh sb="136" eb="137">
      <t>テキ</t>
    </rPh>
    <rPh sb="138" eb="140">
      <t>コウシン</t>
    </rPh>
    <rPh sb="141" eb="142">
      <t>スス</t>
    </rPh>
    <rPh sb="149" eb="150">
      <t>カンガ</t>
    </rPh>
    <phoneticPr fontId="4"/>
  </si>
  <si>
    <t>　特定環境保全公共下水道につきましては、黒字経営とはなっておりますが、今後、農業集落排水との共同化による管渠工事が計画されているため、施設・整備の合理的な投資及び財務状況の現状把握と分析を行う必要があります。
　そのため、経営戦略につきましては、今後の支出・収入及び資産の状況を把握した後、令和2年度までに策定する予定としております。
　使用料改定につきましては、令和元年度に実施しましたが、今後の人口減少に伴う使用料収入の減少、将来的な財源不足等、また、今以上の一般会計からの繰入金に依存することも困難な状況にあるため、近隣及び類似自治体の状況も参考としながら、検討していく予定としております。</t>
    <rPh sb="1" eb="3">
      <t>トクテイ</t>
    </rPh>
    <rPh sb="3" eb="5">
      <t>カンキョウ</t>
    </rPh>
    <rPh sb="5" eb="7">
      <t>ホゼン</t>
    </rPh>
    <rPh sb="7" eb="9">
      <t>コウキョウ</t>
    </rPh>
    <rPh sb="9" eb="12">
      <t>ゲスイドウ</t>
    </rPh>
    <rPh sb="20" eb="22">
      <t>クロジ</t>
    </rPh>
    <rPh sb="22" eb="24">
      <t>ケイエイ</t>
    </rPh>
    <rPh sb="35" eb="37">
      <t>コンゴ</t>
    </rPh>
    <rPh sb="38" eb="40">
      <t>ノウギョウ</t>
    </rPh>
    <rPh sb="40" eb="42">
      <t>シュウラク</t>
    </rPh>
    <rPh sb="42" eb="44">
      <t>ハイスイ</t>
    </rPh>
    <rPh sb="46" eb="49">
      <t>キョウドウカ</t>
    </rPh>
    <rPh sb="52" eb="53">
      <t>カン</t>
    </rPh>
    <rPh sb="53" eb="54">
      <t>キョ</t>
    </rPh>
    <rPh sb="54" eb="56">
      <t>コウジ</t>
    </rPh>
    <rPh sb="57" eb="59">
      <t>ケイカク</t>
    </rPh>
    <rPh sb="67" eb="69">
      <t>シセツ</t>
    </rPh>
    <rPh sb="70" eb="72">
      <t>セイビ</t>
    </rPh>
    <rPh sb="73" eb="76">
      <t>ゴウリテキ</t>
    </rPh>
    <rPh sb="77" eb="79">
      <t>トウシ</t>
    </rPh>
    <rPh sb="79" eb="80">
      <t>オヨ</t>
    </rPh>
    <rPh sb="81" eb="83">
      <t>ザイム</t>
    </rPh>
    <rPh sb="83" eb="85">
      <t>ジョウキョウ</t>
    </rPh>
    <rPh sb="86" eb="88">
      <t>ゲンジョウ</t>
    </rPh>
    <rPh sb="88" eb="90">
      <t>ハアク</t>
    </rPh>
    <rPh sb="91" eb="93">
      <t>ブンセキ</t>
    </rPh>
    <rPh sb="94" eb="95">
      <t>オコナ</t>
    </rPh>
    <rPh sb="96" eb="98">
      <t>ヒツヨウ</t>
    </rPh>
    <rPh sb="111" eb="113">
      <t>ケイエイ</t>
    </rPh>
    <rPh sb="113" eb="115">
      <t>センリャク</t>
    </rPh>
    <rPh sb="123" eb="125">
      <t>コンゴ</t>
    </rPh>
    <rPh sb="126" eb="128">
      <t>シシュツ</t>
    </rPh>
    <rPh sb="129" eb="131">
      <t>シュウニュウ</t>
    </rPh>
    <rPh sb="131" eb="132">
      <t>オヨ</t>
    </rPh>
    <rPh sb="133" eb="135">
      <t>シサン</t>
    </rPh>
    <rPh sb="136" eb="138">
      <t>ジョウキョウ</t>
    </rPh>
    <rPh sb="139" eb="141">
      <t>ハアク</t>
    </rPh>
    <rPh sb="143" eb="144">
      <t>ノチ</t>
    </rPh>
    <rPh sb="145" eb="147">
      <t>レイワ</t>
    </rPh>
    <rPh sb="148" eb="150">
      <t>ネンド</t>
    </rPh>
    <rPh sb="153" eb="155">
      <t>サクテイ</t>
    </rPh>
    <rPh sb="157" eb="159">
      <t>ヨテイ</t>
    </rPh>
    <rPh sb="182" eb="184">
      <t>レイワ</t>
    </rPh>
    <rPh sb="184" eb="186">
      <t>ガンネン</t>
    </rPh>
    <rPh sb="186" eb="187">
      <t>ド</t>
    </rPh>
    <rPh sb="188" eb="19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</si>
</sst>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73-4C6B-8399-B39811B024F7}"/>
            </c:ext>
          </c:extLst>
        </c:ser>
        <c:dLbls>
          <c:showLegendKey val="0"/>
          <c:showVal val="0"/>
          <c:showCatName val="0"/>
          <c:showSerName val="0"/>
          <c:showPercent val="0"/>
          <c:showBubbleSize val="0"/>
        </c:dLbls>
        <c:gapWidth val="150"/>
        <c:axId val="201447656"/>
        <c:axId val="20184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BE73-4C6B-8399-B39811B024F7}"/>
            </c:ext>
          </c:extLst>
        </c:ser>
        <c:dLbls>
          <c:showLegendKey val="0"/>
          <c:showVal val="0"/>
          <c:showCatName val="0"/>
          <c:showSerName val="0"/>
          <c:showPercent val="0"/>
          <c:showBubbleSize val="0"/>
        </c:dLbls>
        <c:marker val="1"/>
        <c:smooth val="0"/>
        <c:axId val="201447656"/>
        <c:axId val="201846920"/>
      </c:lineChart>
      <c:dateAx>
        <c:axId val="201447656"/>
        <c:scaling>
          <c:orientation val="minMax"/>
        </c:scaling>
        <c:delete val="1"/>
        <c:axPos val="b"/>
        <c:numFmt formatCode="ge" sourceLinked="1"/>
        <c:majorTickMark val="none"/>
        <c:minorTickMark val="none"/>
        <c:tickLblPos val="none"/>
        <c:crossAx val="201846920"/>
        <c:crosses val="autoZero"/>
        <c:auto val="1"/>
        <c:lblOffset val="100"/>
        <c:baseTimeUnit val="years"/>
      </c:dateAx>
      <c:valAx>
        <c:axId val="20184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44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53.67</c:v>
                </c:pt>
                <c:pt idx="1">
                  <c:v>52.25</c:v>
                </c:pt>
                <c:pt idx="2">
                  <c:v>56.42</c:v>
                </c:pt>
                <c:pt idx="3">
                  <c:v>61.42</c:v>
                </c:pt>
                <c:pt idx="4">
                  <c:v>61.5</c:v>
                </c:pt>
              </c:numCache>
            </c:numRef>
          </c:val>
          <c:extLst>
            <c:ext xmlns:c16="http://schemas.microsoft.com/office/drawing/2014/chart" uri="{C3380CC4-5D6E-409C-BE32-E72D297353CC}">
              <c16:uniqueId val="{00000000-B973-49FF-B6A4-9908B0331173}"/>
            </c:ext>
          </c:extLst>
        </c:ser>
        <c:dLbls>
          <c:showLegendKey val="0"/>
          <c:showVal val="0"/>
          <c:showCatName val="0"/>
          <c:showSerName val="0"/>
          <c:showPercent val="0"/>
          <c:showBubbleSize val="0"/>
        </c:dLbls>
        <c:gapWidth val="150"/>
        <c:axId val="107677104"/>
        <c:axId val="20259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B973-49FF-B6A4-9908B0331173}"/>
            </c:ext>
          </c:extLst>
        </c:ser>
        <c:dLbls>
          <c:showLegendKey val="0"/>
          <c:showVal val="0"/>
          <c:showCatName val="0"/>
          <c:showSerName val="0"/>
          <c:showPercent val="0"/>
          <c:showBubbleSize val="0"/>
        </c:dLbls>
        <c:marker val="1"/>
        <c:smooth val="0"/>
        <c:axId val="107677104"/>
        <c:axId val="202595920"/>
      </c:lineChart>
      <c:dateAx>
        <c:axId val="107677104"/>
        <c:scaling>
          <c:orientation val="minMax"/>
        </c:scaling>
        <c:delete val="1"/>
        <c:axPos val="b"/>
        <c:numFmt formatCode="ge" sourceLinked="1"/>
        <c:majorTickMark val="none"/>
        <c:minorTickMark val="none"/>
        <c:tickLblPos val="none"/>
        <c:crossAx val="202595920"/>
        <c:crosses val="autoZero"/>
        <c:auto val="1"/>
        <c:lblOffset val="100"/>
        <c:baseTimeUnit val="years"/>
      </c:dateAx>
      <c:valAx>
        <c:axId val="20259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56.48</c:v>
                </c:pt>
                <c:pt idx="1">
                  <c:v>57.98</c:v>
                </c:pt>
                <c:pt idx="2">
                  <c:v>59.2</c:v>
                </c:pt>
                <c:pt idx="3">
                  <c:v>62.29</c:v>
                </c:pt>
                <c:pt idx="4">
                  <c:v>62.32</c:v>
                </c:pt>
              </c:numCache>
            </c:numRef>
          </c:val>
          <c:extLst>
            <c:ext xmlns:c16="http://schemas.microsoft.com/office/drawing/2014/chart" uri="{C3380CC4-5D6E-409C-BE32-E72D297353CC}">
              <c16:uniqueId val="{00000000-0A85-4885-BB31-E8F9963B8EE3}"/>
            </c:ext>
          </c:extLst>
        </c:ser>
        <c:dLbls>
          <c:showLegendKey val="0"/>
          <c:showVal val="0"/>
          <c:showCatName val="0"/>
          <c:showSerName val="0"/>
          <c:showPercent val="0"/>
          <c:showBubbleSize val="0"/>
        </c:dLbls>
        <c:gapWidth val="150"/>
        <c:axId val="202597096"/>
        <c:axId val="20259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0A85-4885-BB31-E8F9963B8EE3}"/>
            </c:ext>
          </c:extLst>
        </c:ser>
        <c:dLbls>
          <c:showLegendKey val="0"/>
          <c:showVal val="0"/>
          <c:showCatName val="0"/>
          <c:showSerName val="0"/>
          <c:showPercent val="0"/>
          <c:showBubbleSize val="0"/>
        </c:dLbls>
        <c:marker val="1"/>
        <c:smooth val="0"/>
        <c:axId val="202597096"/>
        <c:axId val="202597488"/>
      </c:lineChart>
      <c:dateAx>
        <c:axId val="202597096"/>
        <c:scaling>
          <c:orientation val="minMax"/>
        </c:scaling>
        <c:delete val="1"/>
        <c:axPos val="b"/>
        <c:numFmt formatCode="ge" sourceLinked="1"/>
        <c:majorTickMark val="none"/>
        <c:minorTickMark val="none"/>
        <c:tickLblPos val="none"/>
        <c:crossAx val="202597488"/>
        <c:crosses val="autoZero"/>
        <c:auto val="1"/>
        <c:lblOffset val="100"/>
        <c:baseTimeUnit val="years"/>
      </c:dateAx>
      <c:valAx>
        <c:axId val="20259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9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107.71</c:v>
                </c:pt>
                <c:pt idx="1">
                  <c:v>105.07</c:v>
                </c:pt>
                <c:pt idx="2">
                  <c:v>103.32</c:v>
                </c:pt>
                <c:pt idx="3">
                  <c:v>102.59</c:v>
                </c:pt>
                <c:pt idx="4">
                  <c:v>101.25</c:v>
                </c:pt>
              </c:numCache>
            </c:numRef>
          </c:val>
          <c:extLst>
            <c:ext xmlns:c16="http://schemas.microsoft.com/office/drawing/2014/chart" uri="{C3380CC4-5D6E-409C-BE32-E72D297353CC}">
              <c16:uniqueId val="{00000000-93F9-451C-A235-FF792A991A69}"/>
            </c:ext>
          </c:extLst>
        </c:ser>
        <c:dLbls>
          <c:showLegendKey val="0"/>
          <c:showVal val="0"/>
          <c:showCatName val="0"/>
          <c:showSerName val="0"/>
          <c:showPercent val="0"/>
          <c:showBubbleSize val="0"/>
        </c:dLbls>
        <c:gapWidth val="150"/>
        <c:axId val="202039168"/>
        <c:axId val="2020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98.32</c:v>
                </c:pt>
                <c:pt idx="2">
                  <c:v>98.04</c:v>
                </c:pt>
                <c:pt idx="3">
                  <c:v>102.13</c:v>
                </c:pt>
                <c:pt idx="4">
                  <c:v>101.72</c:v>
                </c:pt>
              </c:numCache>
            </c:numRef>
          </c:val>
          <c:smooth val="0"/>
          <c:extLst>
            <c:ext xmlns:c16="http://schemas.microsoft.com/office/drawing/2014/chart" uri="{C3380CC4-5D6E-409C-BE32-E72D297353CC}">
              <c16:uniqueId val="{00000001-93F9-451C-A235-FF792A991A69}"/>
            </c:ext>
          </c:extLst>
        </c:ser>
        <c:dLbls>
          <c:showLegendKey val="0"/>
          <c:showVal val="0"/>
          <c:showCatName val="0"/>
          <c:showSerName val="0"/>
          <c:showPercent val="0"/>
          <c:showBubbleSize val="0"/>
        </c:dLbls>
        <c:marker val="1"/>
        <c:smooth val="0"/>
        <c:axId val="202039168"/>
        <c:axId val="202080128"/>
      </c:lineChart>
      <c:dateAx>
        <c:axId val="202039168"/>
        <c:scaling>
          <c:orientation val="minMax"/>
        </c:scaling>
        <c:delete val="1"/>
        <c:axPos val="b"/>
        <c:numFmt formatCode="ge" sourceLinked="1"/>
        <c:majorTickMark val="none"/>
        <c:minorTickMark val="none"/>
        <c:tickLblPos val="none"/>
        <c:crossAx val="202080128"/>
        <c:crosses val="autoZero"/>
        <c:auto val="1"/>
        <c:lblOffset val="100"/>
        <c:baseTimeUnit val="years"/>
      </c:dateAx>
      <c:valAx>
        <c:axId val="2020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0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25.05</c:v>
                </c:pt>
                <c:pt idx="1">
                  <c:v>27.21</c:v>
                </c:pt>
                <c:pt idx="2">
                  <c:v>29.45</c:v>
                </c:pt>
                <c:pt idx="3">
                  <c:v>31.61</c:v>
                </c:pt>
                <c:pt idx="4">
                  <c:v>33.75</c:v>
                </c:pt>
              </c:numCache>
            </c:numRef>
          </c:val>
          <c:extLst>
            <c:ext xmlns:c16="http://schemas.microsoft.com/office/drawing/2014/chart" uri="{C3380CC4-5D6E-409C-BE32-E72D297353CC}">
              <c16:uniqueId val="{00000000-D23B-49ED-BA75-B2802F9ECB16}"/>
            </c:ext>
          </c:extLst>
        </c:ser>
        <c:dLbls>
          <c:showLegendKey val="0"/>
          <c:showVal val="0"/>
          <c:showCatName val="0"/>
          <c:showSerName val="0"/>
          <c:showPercent val="0"/>
          <c:showBubbleSize val="0"/>
        </c:dLbls>
        <c:gapWidth val="150"/>
        <c:axId val="202126032"/>
        <c:axId val="20268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17.72</c:v>
                </c:pt>
                <c:pt idx="2">
                  <c:v>18.920000000000002</c:v>
                </c:pt>
                <c:pt idx="3">
                  <c:v>23.93</c:v>
                </c:pt>
                <c:pt idx="4">
                  <c:v>24.68</c:v>
                </c:pt>
              </c:numCache>
            </c:numRef>
          </c:val>
          <c:smooth val="0"/>
          <c:extLst>
            <c:ext xmlns:c16="http://schemas.microsoft.com/office/drawing/2014/chart" uri="{C3380CC4-5D6E-409C-BE32-E72D297353CC}">
              <c16:uniqueId val="{00000001-D23B-49ED-BA75-B2802F9ECB16}"/>
            </c:ext>
          </c:extLst>
        </c:ser>
        <c:dLbls>
          <c:showLegendKey val="0"/>
          <c:showVal val="0"/>
          <c:showCatName val="0"/>
          <c:showSerName val="0"/>
          <c:showPercent val="0"/>
          <c:showBubbleSize val="0"/>
        </c:dLbls>
        <c:marker val="1"/>
        <c:smooth val="0"/>
        <c:axId val="202126032"/>
        <c:axId val="202682696"/>
      </c:lineChart>
      <c:dateAx>
        <c:axId val="202126032"/>
        <c:scaling>
          <c:orientation val="minMax"/>
        </c:scaling>
        <c:delete val="1"/>
        <c:axPos val="b"/>
        <c:numFmt formatCode="ge" sourceLinked="1"/>
        <c:majorTickMark val="none"/>
        <c:minorTickMark val="none"/>
        <c:tickLblPos val="none"/>
        <c:crossAx val="202682696"/>
        <c:crosses val="autoZero"/>
        <c:auto val="1"/>
        <c:lblOffset val="100"/>
        <c:baseTimeUnit val="years"/>
      </c:dateAx>
      <c:valAx>
        <c:axId val="20268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2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70-49C9-8562-74DFE21257D3}"/>
            </c:ext>
          </c:extLst>
        </c:ser>
        <c:dLbls>
          <c:showLegendKey val="0"/>
          <c:showVal val="0"/>
          <c:showCatName val="0"/>
          <c:showSerName val="0"/>
          <c:showPercent val="0"/>
          <c:showBubbleSize val="0"/>
        </c:dLbls>
        <c:gapWidth val="150"/>
        <c:axId val="202447608"/>
        <c:axId val="202447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0.01</c:v>
                </c:pt>
              </c:numCache>
            </c:numRef>
          </c:val>
          <c:smooth val="0"/>
          <c:extLst>
            <c:ext xmlns:c16="http://schemas.microsoft.com/office/drawing/2014/chart" uri="{C3380CC4-5D6E-409C-BE32-E72D297353CC}">
              <c16:uniqueId val="{00000001-5470-49C9-8562-74DFE21257D3}"/>
            </c:ext>
          </c:extLst>
        </c:ser>
        <c:dLbls>
          <c:showLegendKey val="0"/>
          <c:showVal val="0"/>
          <c:showCatName val="0"/>
          <c:showSerName val="0"/>
          <c:showPercent val="0"/>
          <c:showBubbleSize val="0"/>
        </c:dLbls>
        <c:marker val="1"/>
        <c:smooth val="0"/>
        <c:axId val="202447608"/>
        <c:axId val="202447992"/>
      </c:lineChart>
      <c:dateAx>
        <c:axId val="202447608"/>
        <c:scaling>
          <c:orientation val="minMax"/>
        </c:scaling>
        <c:delete val="1"/>
        <c:axPos val="b"/>
        <c:numFmt formatCode="ge" sourceLinked="1"/>
        <c:majorTickMark val="none"/>
        <c:minorTickMark val="none"/>
        <c:tickLblPos val="none"/>
        <c:crossAx val="202447992"/>
        <c:crosses val="autoZero"/>
        <c:auto val="1"/>
        <c:lblOffset val="100"/>
        <c:baseTimeUnit val="years"/>
      </c:dateAx>
      <c:valAx>
        <c:axId val="20244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4476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BB-4BB3-B64B-D3D522B94E37}"/>
            </c:ext>
          </c:extLst>
        </c:ser>
        <c:dLbls>
          <c:showLegendKey val="0"/>
          <c:showVal val="0"/>
          <c:showCatName val="0"/>
          <c:showSerName val="0"/>
          <c:showPercent val="0"/>
          <c:showBubbleSize val="0"/>
        </c:dLbls>
        <c:gapWidth val="150"/>
        <c:axId val="107679064"/>
        <c:axId val="20251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201.29</c:v>
                </c:pt>
                <c:pt idx="2">
                  <c:v>208.1</c:v>
                </c:pt>
                <c:pt idx="3">
                  <c:v>109.51</c:v>
                </c:pt>
                <c:pt idx="4">
                  <c:v>112.88</c:v>
                </c:pt>
              </c:numCache>
            </c:numRef>
          </c:val>
          <c:smooth val="0"/>
          <c:extLst>
            <c:ext xmlns:c16="http://schemas.microsoft.com/office/drawing/2014/chart" uri="{C3380CC4-5D6E-409C-BE32-E72D297353CC}">
              <c16:uniqueId val="{00000001-2CBB-4BB3-B64B-D3D522B94E37}"/>
            </c:ext>
          </c:extLst>
        </c:ser>
        <c:dLbls>
          <c:showLegendKey val="0"/>
          <c:showVal val="0"/>
          <c:showCatName val="0"/>
          <c:showSerName val="0"/>
          <c:showPercent val="0"/>
          <c:showBubbleSize val="0"/>
        </c:dLbls>
        <c:marker val="1"/>
        <c:smooth val="0"/>
        <c:axId val="107679064"/>
        <c:axId val="202517368"/>
      </c:lineChart>
      <c:dateAx>
        <c:axId val="107679064"/>
        <c:scaling>
          <c:orientation val="minMax"/>
        </c:scaling>
        <c:delete val="1"/>
        <c:axPos val="b"/>
        <c:numFmt formatCode="ge" sourceLinked="1"/>
        <c:majorTickMark val="none"/>
        <c:minorTickMark val="none"/>
        <c:tickLblPos val="none"/>
        <c:crossAx val="202517368"/>
        <c:crosses val="autoZero"/>
        <c:auto val="1"/>
        <c:lblOffset val="100"/>
        <c:baseTimeUnit val="years"/>
      </c:dateAx>
      <c:valAx>
        <c:axId val="20251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47.09</c:v>
                </c:pt>
                <c:pt idx="1">
                  <c:v>55.02</c:v>
                </c:pt>
                <c:pt idx="2">
                  <c:v>66.599999999999994</c:v>
                </c:pt>
                <c:pt idx="3">
                  <c:v>85.29</c:v>
                </c:pt>
                <c:pt idx="4">
                  <c:v>84.81</c:v>
                </c:pt>
              </c:numCache>
            </c:numRef>
          </c:val>
          <c:extLst>
            <c:ext xmlns:c16="http://schemas.microsoft.com/office/drawing/2014/chart" uri="{C3380CC4-5D6E-409C-BE32-E72D297353CC}">
              <c16:uniqueId val="{00000000-DA3A-4349-A614-97F70AEA2FA7}"/>
            </c:ext>
          </c:extLst>
        </c:ser>
        <c:dLbls>
          <c:showLegendKey val="0"/>
          <c:showVal val="0"/>
          <c:showCatName val="0"/>
          <c:showSerName val="0"/>
          <c:showPercent val="0"/>
          <c:showBubbleSize val="0"/>
        </c:dLbls>
        <c:gapWidth val="150"/>
        <c:axId val="202518544"/>
        <c:axId val="202518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81.19</c:v>
                </c:pt>
                <c:pt idx="2">
                  <c:v>75.290000000000006</c:v>
                </c:pt>
                <c:pt idx="3">
                  <c:v>47.44</c:v>
                </c:pt>
                <c:pt idx="4">
                  <c:v>49.18</c:v>
                </c:pt>
              </c:numCache>
            </c:numRef>
          </c:val>
          <c:smooth val="0"/>
          <c:extLst>
            <c:ext xmlns:c16="http://schemas.microsoft.com/office/drawing/2014/chart" uri="{C3380CC4-5D6E-409C-BE32-E72D297353CC}">
              <c16:uniqueId val="{00000001-DA3A-4349-A614-97F70AEA2FA7}"/>
            </c:ext>
          </c:extLst>
        </c:ser>
        <c:dLbls>
          <c:showLegendKey val="0"/>
          <c:showVal val="0"/>
          <c:showCatName val="0"/>
          <c:showSerName val="0"/>
          <c:showPercent val="0"/>
          <c:showBubbleSize val="0"/>
        </c:dLbls>
        <c:marker val="1"/>
        <c:smooth val="0"/>
        <c:axId val="202518544"/>
        <c:axId val="202518936"/>
      </c:lineChart>
      <c:dateAx>
        <c:axId val="202518544"/>
        <c:scaling>
          <c:orientation val="minMax"/>
        </c:scaling>
        <c:delete val="1"/>
        <c:axPos val="b"/>
        <c:numFmt formatCode="ge" sourceLinked="1"/>
        <c:majorTickMark val="none"/>
        <c:minorTickMark val="none"/>
        <c:tickLblPos val="none"/>
        <c:crossAx val="202518936"/>
        <c:crosses val="autoZero"/>
        <c:auto val="1"/>
        <c:lblOffset val="100"/>
        <c:baseTimeUnit val="years"/>
      </c:dateAx>
      <c:valAx>
        <c:axId val="20251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1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88.84</c:v>
                </c:pt>
                <c:pt idx="1">
                  <c:v>27.09</c:v>
                </c:pt>
                <c:pt idx="2">
                  <c:v>23.3</c:v>
                </c:pt>
                <c:pt idx="3">
                  <c:v>2143.3000000000002</c:v>
                </c:pt>
                <c:pt idx="4">
                  <c:v>2021.77</c:v>
                </c:pt>
              </c:numCache>
            </c:numRef>
          </c:val>
          <c:extLst>
            <c:ext xmlns:c16="http://schemas.microsoft.com/office/drawing/2014/chart" uri="{C3380CC4-5D6E-409C-BE32-E72D297353CC}">
              <c16:uniqueId val="{00000000-1A29-4C3A-97B9-1D9D8FB95161}"/>
            </c:ext>
          </c:extLst>
        </c:ser>
        <c:dLbls>
          <c:showLegendKey val="0"/>
          <c:showVal val="0"/>
          <c:showCatName val="0"/>
          <c:showSerName val="0"/>
          <c:showPercent val="0"/>
          <c:showBubbleSize val="0"/>
        </c:dLbls>
        <c:gapWidth val="150"/>
        <c:axId val="202520112"/>
        <c:axId val="20252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1A29-4C3A-97B9-1D9D8FB95161}"/>
            </c:ext>
          </c:extLst>
        </c:ser>
        <c:dLbls>
          <c:showLegendKey val="0"/>
          <c:showVal val="0"/>
          <c:showCatName val="0"/>
          <c:showSerName val="0"/>
          <c:showPercent val="0"/>
          <c:showBubbleSize val="0"/>
        </c:dLbls>
        <c:marker val="1"/>
        <c:smooth val="0"/>
        <c:axId val="202520112"/>
        <c:axId val="202520504"/>
      </c:lineChart>
      <c:dateAx>
        <c:axId val="202520112"/>
        <c:scaling>
          <c:orientation val="minMax"/>
        </c:scaling>
        <c:delete val="1"/>
        <c:axPos val="b"/>
        <c:numFmt formatCode="ge" sourceLinked="1"/>
        <c:majorTickMark val="none"/>
        <c:minorTickMark val="none"/>
        <c:tickLblPos val="none"/>
        <c:crossAx val="202520504"/>
        <c:crosses val="autoZero"/>
        <c:auto val="1"/>
        <c:lblOffset val="100"/>
        <c:baseTimeUnit val="years"/>
      </c:dateAx>
      <c:valAx>
        <c:axId val="20252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2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95.01</c:v>
                </c:pt>
                <c:pt idx="1">
                  <c:v>92.59</c:v>
                </c:pt>
                <c:pt idx="2">
                  <c:v>100</c:v>
                </c:pt>
                <c:pt idx="3">
                  <c:v>95.67</c:v>
                </c:pt>
                <c:pt idx="4">
                  <c:v>100.04</c:v>
                </c:pt>
              </c:numCache>
            </c:numRef>
          </c:val>
          <c:extLst>
            <c:ext xmlns:c16="http://schemas.microsoft.com/office/drawing/2014/chart" uri="{C3380CC4-5D6E-409C-BE32-E72D297353CC}">
              <c16:uniqueId val="{00000000-1B33-4CA5-A6DD-8F72625A8C8B}"/>
            </c:ext>
          </c:extLst>
        </c:ser>
        <c:dLbls>
          <c:showLegendKey val="0"/>
          <c:showVal val="0"/>
          <c:showCatName val="0"/>
          <c:showSerName val="0"/>
          <c:showPercent val="0"/>
          <c:showBubbleSize val="0"/>
        </c:dLbls>
        <c:gapWidth val="150"/>
        <c:axId val="202594352"/>
        <c:axId val="20259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1B33-4CA5-A6DD-8F72625A8C8B}"/>
            </c:ext>
          </c:extLst>
        </c:ser>
        <c:dLbls>
          <c:showLegendKey val="0"/>
          <c:showVal val="0"/>
          <c:showCatName val="0"/>
          <c:showSerName val="0"/>
          <c:showPercent val="0"/>
          <c:showBubbleSize val="0"/>
        </c:dLbls>
        <c:marker val="1"/>
        <c:smooth val="0"/>
        <c:axId val="202594352"/>
        <c:axId val="202594744"/>
      </c:lineChart>
      <c:dateAx>
        <c:axId val="202594352"/>
        <c:scaling>
          <c:orientation val="minMax"/>
        </c:scaling>
        <c:delete val="1"/>
        <c:axPos val="b"/>
        <c:numFmt formatCode="ge" sourceLinked="1"/>
        <c:majorTickMark val="none"/>
        <c:minorTickMark val="none"/>
        <c:tickLblPos val="none"/>
        <c:crossAx val="202594744"/>
        <c:crosses val="autoZero"/>
        <c:auto val="1"/>
        <c:lblOffset val="100"/>
        <c:baseTimeUnit val="years"/>
      </c:dateAx>
      <c:valAx>
        <c:axId val="2025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59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150.02000000000001</c:v>
                </c:pt>
                <c:pt idx="1">
                  <c:v>166.22</c:v>
                </c:pt>
                <c:pt idx="2">
                  <c:v>152.19999999999999</c:v>
                </c:pt>
                <c:pt idx="3">
                  <c:v>162.97</c:v>
                </c:pt>
                <c:pt idx="4">
                  <c:v>154.97</c:v>
                </c:pt>
              </c:numCache>
            </c:numRef>
          </c:val>
          <c:extLst>
            <c:ext xmlns:c16="http://schemas.microsoft.com/office/drawing/2014/chart" uri="{C3380CC4-5D6E-409C-BE32-E72D297353CC}">
              <c16:uniqueId val="{00000000-D6EE-42D9-AB83-1A1665408D67}"/>
            </c:ext>
          </c:extLst>
        </c:ser>
        <c:dLbls>
          <c:showLegendKey val="0"/>
          <c:showVal val="0"/>
          <c:showCatName val="0"/>
          <c:showSerName val="0"/>
          <c:showPercent val="0"/>
          <c:showBubbleSize val="0"/>
        </c:dLbls>
        <c:gapWidth val="150"/>
        <c:axId val="107678672"/>
        <c:axId val="10767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D6EE-42D9-AB83-1A1665408D67}"/>
            </c:ext>
          </c:extLst>
        </c:ser>
        <c:dLbls>
          <c:showLegendKey val="0"/>
          <c:showVal val="0"/>
          <c:showCatName val="0"/>
          <c:showSerName val="0"/>
          <c:showPercent val="0"/>
          <c:showBubbleSize val="0"/>
        </c:dLbls>
        <c:marker val="1"/>
        <c:smooth val="0"/>
        <c:axId val="107678672"/>
        <c:axId val="107678280"/>
      </c:lineChart>
      <c:dateAx>
        <c:axId val="107678672"/>
        <c:scaling>
          <c:orientation val="minMax"/>
        </c:scaling>
        <c:delete val="1"/>
        <c:axPos val="b"/>
        <c:numFmt formatCode="ge" sourceLinked="1"/>
        <c:majorTickMark val="none"/>
        <c:minorTickMark val="none"/>
        <c:tickLblPos val="none"/>
        <c:crossAx val="107678280"/>
        <c:crosses val="autoZero"/>
        <c:auto val="1"/>
        <c:lblOffset val="100"/>
        <c:baseTimeUnit val="years"/>
      </c:dateAx>
      <c:valAx>
        <c:axId val="10767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日南市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62">
        <f>データ!S6</f>
        <v>53585</v>
      </c>
      <c r="AM8" s="62"/>
      <c r="AN8" s="62"/>
      <c r="AO8" s="62"/>
      <c r="AP8" s="62"/>
      <c r="AQ8" s="62"/>
      <c r="AR8" s="62"/>
      <c r="AS8" s="62"/>
      <c r="AT8" s="61">
        <f>データ!T6</f>
        <v>536.11</v>
      </c>
      <c r="AU8" s="61"/>
      <c r="AV8" s="61"/>
      <c r="AW8" s="61"/>
      <c r="AX8" s="61"/>
      <c r="AY8" s="61"/>
      <c r="AZ8" s="61"/>
      <c r="BA8" s="61"/>
      <c r="BB8" s="61">
        <f>データ!U6</f>
        <v>99.95</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f>データ!O6</f>
        <v>75.27</v>
      </c>
      <c r="J10" s="61"/>
      <c r="K10" s="61"/>
      <c r="L10" s="61"/>
      <c r="M10" s="61"/>
      <c r="N10" s="61"/>
      <c r="O10" s="61"/>
      <c r="P10" s="61">
        <f>データ!P6</f>
        <v>5.62</v>
      </c>
      <c r="Q10" s="61"/>
      <c r="R10" s="61"/>
      <c r="S10" s="61"/>
      <c r="T10" s="61"/>
      <c r="U10" s="61"/>
      <c r="V10" s="61"/>
      <c r="W10" s="61">
        <f>データ!Q6</f>
        <v>83.99</v>
      </c>
      <c r="X10" s="61"/>
      <c r="Y10" s="61"/>
      <c r="Z10" s="61"/>
      <c r="AA10" s="61"/>
      <c r="AB10" s="61"/>
      <c r="AC10" s="61"/>
      <c r="AD10" s="62">
        <f>データ!R6</f>
        <v>2700</v>
      </c>
      <c r="AE10" s="62"/>
      <c r="AF10" s="62"/>
      <c r="AG10" s="62"/>
      <c r="AH10" s="62"/>
      <c r="AI10" s="62"/>
      <c r="AJ10" s="62"/>
      <c r="AK10" s="2"/>
      <c r="AL10" s="62">
        <f>データ!V6</f>
        <v>2988</v>
      </c>
      <c r="AM10" s="62"/>
      <c r="AN10" s="62"/>
      <c r="AO10" s="62"/>
      <c r="AP10" s="62"/>
      <c r="AQ10" s="62"/>
      <c r="AR10" s="62"/>
      <c r="AS10" s="62"/>
      <c r="AT10" s="61">
        <f>データ!W6</f>
        <v>1.57</v>
      </c>
      <c r="AU10" s="61"/>
      <c r="AV10" s="61"/>
      <c r="AW10" s="61"/>
      <c r="AX10" s="61"/>
      <c r="AY10" s="61"/>
      <c r="AZ10" s="61"/>
      <c r="BA10" s="61"/>
      <c r="BB10" s="61">
        <f>データ!X6</f>
        <v>1903.18</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108</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109</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77"/>
      <c r="BM60" s="78"/>
      <c r="BN60" s="78"/>
      <c r="BO60" s="78"/>
      <c r="BP60" s="78"/>
      <c r="BQ60" s="78"/>
      <c r="BR60" s="78"/>
      <c r="BS60" s="78"/>
      <c r="BT60" s="78"/>
      <c r="BU60" s="78"/>
      <c r="BV60" s="78"/>
      <c r="BW60" s="78"/>
      <c r="BX60" s="78"/>
      <c r="BY60" s="78"/>
      <c r="BZ60" s="79"/>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110</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xVAiJPL4NkMLZspJ1d/XxlXELjDvYjLj8o0xMim0KvIetVRiotwkM5bCoyJy/yMMwlP49tHRL1sqnXkCvOObVQ==" saltValue="x43Ikz4aK4fXz1Wk6UlO1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54</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2">
      <c r="A4" s="28" t="s">
        <v>55</v>
      </c>
      <c r="B4" s="30"/>
      <c r="C4" s="30"/>
      <c r="D4" s="30"/>
      <c r="E4" s="30"/>
      <c r="F4" s="30"/>
      <c r="G4" s="30"/>
      <c r="H4" s="73"/>
      <c r="I4" s="74"/>
      <c r="J4" s="74"/>
      <c r="K4" s="74"/>
      <c r="L4" s="74"/>
      <c r="M4" s="74"/>
      <c r="N4" s="74"/>
      <c r="O4" s="74"/>
      <c r="P4" s="74"/>
      <c r="Q4" s="74"/>
      <c r="R4" s="74"/>
      <c r="S4" s="74"/>
      <c r="T4" s="74"/>
      <c r="U4" s="74"/>
      <c r="V4" s="74"/>
      <c r="W4" s="74"/>
      <c r="X4" s="75"/>
      <c r="Y4" s="69" t="s">
        <v>56</v>
      </c>
      <c r="Z4" s="69"/>
      <c r="AA4" s="69"/>
      <c r="AB4" s="69"/>
      <c r="AC4" s="69"/>
      <c r="AD4" s="69"/>
      <c r="AE4" s="69"/>
      <c r="AF4" s="69"/>
      <c r="AG4" s="69"/>
      <c r="AH4" s="69"/>
      <c r="AI4" s="69"/>
      <c r="AJ4" s="69" t="s">
        <v>57</v>
      </c>
      <c r="AK4" s="69"/>
      <c r="AL4" s="69"/>
      <c r="AM4" s="69"/>
      <c r="AN4" s="69"/>
      <c r="AO4" s="69"/>
      <c r="AP4" s="69"/>
      <c r="AQ4" s="69"/>
      <c r="AR4" s="69"/>
      <c r="AS4" s="69"/>
      <c r="AT4" s="69"/>
      <c r="AU4" s="69" t="s">
        <v>58</v>
      </c>
      <c r="AV4" s="69"/>
      <c r="AW4" s="69"/>
      <c r="AX4" s="69"/>
      <c r="AY4" s="69"/>
      <c r="AZ4" s="69"/>
      <c r="BA4" s="69"/>
      <c r="BB4" s="69"/>
      <c r="BC4" s="69"/>
      <c r="BD4" s="69"/>
      <c r="BE4" s="69"/>
      <c r="BF4" s="69" t="s">
        <v>59</v>
      </c>
      <c r="BG4" s="69"/>
      <c r="BH4" s="69"/>
      <c r="BI4" s="69"/>
      <c r="BJ4" s="69"/>
      <c r="BK4" s="69"/>
      <c r="BL4" s="69"/>
      <c r="BM4" s="69"/>
      <c r="BN4" s="69"/>
      <c r="BO4" s="69"/>
      <c r="BP4" s="69"/>
      <c r="BQ4" s="69" t="s">
        <v>60</v>
      </c>
      <c r="BR4" s="69"/>
      <c r="BS4" s="69"/>
      <c r="BT4" s="69"/>
      <c r="BU4" s="69"/>
      <c r="BV4" s="69"/>
      <c r="BW4" s="69"/>
      <c r="BX4" s="69"/>
      <c r="BY4" s="69"/>
      <c r="BZ4" s="69"/>
      <c r="CA4" s="69"/>
      <c r="CB4" s="69" t="s">
        <v>61</v>
      </c>
      <c r="CC4" s="69"/>
      <c r="CD4" s="69"/>
      <c r="CE4" s="69"/>
      <c r="CF4" s="69"/>
      <c r="CG4" s="69"/>
      <c r="CH4" s="69"/>
      <c r="CI4" s="69"/>
      <c r="CJ4" s="69"/>
      <c r="CK4" s="69"/>
      <c r="CL4" s="69"/>
      <c r="CM4" s="69" t="s">
        <v>62</v>
      </c>
      <c r="CN4" s="69"/>
      <c r="CO4" s="69"/>
      <c r="CP4" s="69"/>
      <c r="CQ4" s="69"/>
      <c r="CR4" s="69"/>
      <c r="CS4" s="69"/>
      <c r="CT4" s="69"/>
      <c r="CU4" s="69"/>
      <c r="CV4" s="69"/>
      <c r="CW4" s="69"/>
      <c r="CX4" s="69" t="s">
        <v>63</v>
      </c>
      <c r="CY4" s="69"/>
      <c r="CZ4" s="69"/>
      <c r="DA4" s="69"/>
      <c r="DB4" s="69"/>
      <c r="DC4" s="69"/>
      <c r="DD4" s="69"/>
      <c r="DE4" s="69"/>
      <c r="DF4" s="69"/>
      <c r="DG4" s="69"/>
      <c r="DH4" s="69"/>
      <c r="DI4" s="69" t="s">
        <v>64</v>
      </c>
      <c r="DJ4" s="69"/>
      <c r="DK4" s="69"/>
      <c r="DL4" s="69"/>
      <c r="DM4" s="69"/>
      <c r="DN4" s="69"/>
      <c r="DO4" s="69"/>
      <c r="DP4" s="69"/>
      <c r="DQ4" s="69"/>
      <c r="DR4" s="69"/>
      <c r="DS4" s="69"/>
      <c r="DT4" s="69" t="s">
        <v>65</v>
      </c>
      <c r="DU4" s="69"/>
      <c r="DV4" s="69"/>
      <c r="DW4" s="69"/>
      <c r="DX4" s="69"/>
      <c r="DY4" s="69"/>
      <c r="DZ4" s="69"/>
      <c r="EA4" s="69"/>
      <c r="EB4" s="69"/>
      <c r="EC4" s="69"/>
      <c r="ED4" s="69"/>
      <c r="EE4" s="69" t="s">
        <v>66</v>
      </c>
      <c r="EF4" s="69"/>
      <c r="EG4" s="69"/>
      <c r="EH4" s="69"/>
      <c r="EI4" s="69"/>
      <c r="EJ4" s="69"/>
      <c r="EK4" s="69"/>
      <c r="EL4" s="69"/>
      <c r="EM4" s="69"/>
      <c r="EN4" s="69"/>
      <c r="EO4" s="69"/>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452041</v>
      </c>
      <c r="D6" s="33">
        <f t="shared" si="3"/>
        <v>46</v>
      </c>
      <c r="E6" s="33">
        <f t="shared" si="3"/>
        <v>17</v>
      </c>
      <c r="F6" s="33">
        <f t="shared" si="3"/>
        <v>4</v>
      </c>
      <c r="G6" s="33">
        <f t="shared" si="3"/>
        <v>0</v>
      </c>
      <c r="H6" s="33" t="str">
        <f t="shared" si="3"/>
        <v>宮崎県　日南市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75.27</v>
      </c>
      <c r="P6" s="34">
        <f t="shared" si="3"/>
        <v>5.62</v>
      </c>
      <c r="Q6" s="34">
        <f t="shared" si="3"/>
        <v>83.99</v>
      </c>
      <c r="R6" s="34">
        <f t="shared" si="3"/>
        <v>2700</v>
      </c>
      <c r="S6" s="34">
        <f t="shared" si="3"/>
        <v>53585</v>
      </c>
      <c r="T6" s="34">
        <f t="shared" si="3"/>
        <v>536.11</v>
      </c>
      <c r="U6" s="34">
        <f t="shared" si="3"/>
        <v>99.95</v>
      </c>
      <c r="V6" s="34">
        <f t="shared" si="3"/>
        <v>2988</v>
      </c>
      <c r="W6" s="34">
        <f t="shared" si="3"/>
        <v>1.57</v>
      </c>
      <c r="X6" s="34">
        <f t="shared" si="3"/>
        <v>1903.18</v>
      </c>
      <c r="Y6" s="35">
        <f>IF(Y7="",NA(),Y7)</f>
        <v>107.71</v>
      </c>
      <c r="Z6" s="35">
        <f t="shared" ref="Z6:AH6" si="4">IF(Z7="",NA(),Z7)</f>
        <v>105.07</v>
      </c>
      <c r="AA6" s="35">
        <f t="shared" si="4"/>
        <v>103.32</v>
      </c>
      <c r="AB6" s="35">
        <f t="shared" si="4"/>
        <v>102.59</v>
      </c>
      <c r="AC6" s="35">
        <f t="shared" si="4"/>
        <v>101.25</v>
      </c>
      <c r="AD6" s="35">
        <f t="shared" si="4"/>
        <v>96.83</v>
      </c>
      <c r="AE6" s="35">
        <f t="shared" si="4"/>
        <v>98.32</v>
      </c>
      <c r="AF6" s="35">
        <f t="shared" si="4"/>
        <v>98.04</v>
      </c>
      <c r="AG6" s="35">
        <f t="shared" si="4"/>
        <v>102.13</v>
      </c>
      <c r="AH6" s="35">
        <f t="shared" si="4"/>
        <v>101.72</v>
      </c>
      <c r="AI6" s="34" t="str">
        <f>IF(AI7="","",IF(AI7="-","【-】","【"&amp;SUBSTITUTE(TEXT(AI7,"#,##0.00"),"-","△")&amp;"】"))</f>
        <v>【101.92】</v>
      </c>
      <c r="AJ6" s="34">
        <f>IF(AJ7="",NA(),AJ7)</f>
        <v>0</v>
      </c>
      <c r="AK6" s="34">
        <f t="shared" ref="AK6:AS6" si="5">IF(AK7="",NA(),AK7)</f>
        <v>0</v>
      </c>
      <c r="AL6" s="34">
        <f t="shared" si="5"/>
        <v>0</v>
      </c>
      <c r="AM6" s="34">
        <f t="shared" si="5"/>
        <v>0</v>
      </c>
      <c r="AN6" s="34">
        <f t="shared" si="5"/>
        <v>0</v>
      </c>
      <c r="AO6" s="35">
        <f t="shared" si="5"/>
        <v>172.52</v>
      </c>
      <c r="AP6" s="35">
        <f t="shared" si="5"/>
        <v>201.29</v>
      </c>
      <c r="AQ6" s="35">
        <f t="shared" si="5"/>
        <v>208.1</v>
      </c>
      <c r="AR6" s="35">
        <f t="shared" si="5"/>
        <v>109.51</v>
      </c>
      <c r="AS6" s="35">
        <f t="shared" si="5"/>
        <v>112.88</v>
      </c>
      <c r="AT6" s="34" t="str">
        <f>IF(AT7="","",IF(AT7="-","【-】","【"&amp;SUBSTITUTE(TEXT(AT7,"#,##0.00"),"-","△")&amp;"】"))</f>
        <v>【88.06】</v>
      </c>
      <c r="AU6" s="35">
        <f>IF(AU7="",NA(),AU7)</f>
        <v>47.09</v>
      </c>
      <c r="AV6" s="35">
        <f t="shared" ref="AV6:BD6" si="6">IF(AV7="",NA(),AV7)</f>
        <v>55.02</v>
      </c>
      <c r="AW6" s="35">
        <f t="shared" si="6"/>
        <v>66.599999999999994</v>
      </c>
      <c r="AX6" s="35">
        <f t="shared" si="6"/>
        <v>85.29</v>
      </c>
      <c r="AY6" s="35">
        <f t="shared" si="6"/>
        <v>84.81</v>
      </c>
      <c r="AZ6" s="35">
        <f t="shared" si="6"/>
        <v>69.430000000000007</v>
      </c>
      <c r="BA6" s="35">
        <f t="shared" si="6"/>
        <v>81.19</v>
      </c>
      <c r="BB6" s="35">
        <f t="shared" si="6"/>
        <v>75.290000000000006</v>
      </c>
      <c r="BC6" s="35">
        <f t="shared" si="6"/>
        <v>47.44</v>
      </c>
      <c r="BD6" s="35">
        <f t="shared" si="6"/>
        <v>49.18</v>
      </c>
      <c r="BE6" s="34" t="str">
        <f>IF(BE7="","",IF(BE7="-","【-】","【"&amp;SUBSTITUTE(TEXT(BE7,"#,##0.00"),"-","△")&amp;"】"))</f>
        <v>【54.23】</v>
      </c>
      <c r="BF6" s="35">
        <f>IF(BF7="",NA(),BF7)</f>
        <v>88.84</v>
      </c>
      <c r="BG6" s="35">
        <f t="shared" ref="BG6:BO6" si="7">IF(BG7="",NA(),BG7)</f>
        <v>27.09</v>
      </c>
      <c r="BH6" s="35">
        <f t="shared" si="7"/>
        <v>23.3</v>
      </c>
      <c r="BI6" s="35">
        <f t="shared" si="7"/>
        <v>2143.3000000000002</v>
      </c>
      <c r="BJ6" s="35">
        <f t="shared" si="7"/>
        <v>2021.77</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95.01</v>
      </c>
      <c r="BR6" s="35">
        <f t="shared" ref="BR6:BZ6" si="8">IF(BR7="",NA(),BR7)</f>
        <v>92.59</v>
      </c>
      <c r="BS6" s="35">
        <f t="shared" si="8"/>
        <v>100</v>
      </c>
      <c r="BT6" s="35">
        <f t="shared" si="8"/>
        <v>95.67</v>
      </c>
      <c r="BU6" s="35">
        <f t="shared" si="8"/>
        <v>100.04</v>
      </c>
      <c r="BV6" s="35">
        <f t="shared" si="8"/>
        <v>50.54</v>
      </c>
      <c r="BW6" s="35">
        <f t="shared" si="8"/>
        <v>49.22</v>
      </c>
      <c r="BX6" s="35">
        <f t="shared" si="8"/>
        <v>53.7</v>
      </c>
      <c r="BY6" s="35">
        <f t="shared" si="8"/>
        <v>74.3</v>
      </c>
      <c r="BZ6" s="35">
        <f t="shared" si="8"/>
        <v>72.260000000000005</v>
      </c>
      <c r="CA6" s="34" t="str">
        <f>IF(CA7="","",IF(CA7="-","【-】","【"&amp;SUBSTITUTE(TEXT(CA7,"#,##0.00"),"-","△")&amp;"】"))</f>
        <v>【74.48】</v>
      </c>
      <c r="CB6" s="35">
        <f>IF(CB7="",NA(),CB7)</f>
        <v>150.02000000000001</v>
      </c>
      <c r="CC6" s="35">
        <f t="shared" ref="CC6:CK6" si="9">IF(CC7="",NA(),CC7)</f>
        <v>166.22</v>
      </c>
      <c r="CD6" s="35">
        <f t="shared" si="9"/>
        <v>152.19999999999999</v>
      </c>
      <c r="CE6" s="35">
        <f t="shared" si="9"/>
        <v>162.97</v>
      </c>
      <c r="CF6" s="35">
        <f t="shared" si="9"/>
        <v>154.97</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53.67</v>
      </c>
      <c r="CN6" s="35">
        <f t="shared" ref="CN6:CV6" si="10">IF(CN7="",NA(),CN7)</f>
        <v>52.25</v>
      </c>
      <c r="CO6" s="35">
        <f t="shared" si="10"/>
        <v>56.42</v>
      </c>
      <c r="CP6" s="35">
        <f t="shared" si="10"/>
        <v>61.42</v>
      </c>
      <c r="CQ6" s="35">
        <f t="shared" si="10"/>
        <v>61.5</v>
      </c>
      <c r="CR6" s="35">
        <f t="shared" si="10"/>
        <v>34.74</v>
      </c>
      <c r="CS6" s="35">
        <f t="shared" si="10"/>
        <v>36.65</v>
      </c>
      <c r="CT6" s="35">
        <f t="shared" si="10"/>
        <v>37.72</v>
      </c>
      <c r="CU6" s="35">
        <f t="shared" si="10"/>
        <v>43.36</v>
      </c>
      <c r="CV6" s="35">
        <f t="shared" si="10"/>
        <v>42.56</v>
      </c>
      <c r="CW6" s="34" t="str">
        <f>IF(CW7="","",IF(CW7="-","【-】","【"&amp;SUBSTITUTE(TEXT(CW7,"#,##0.00"),"-","△")&amp;"】"))</f>
        <v>【42.82】</v>
      </c>
      <c r="CX6" s="35">
        <f>IF(CX7="",NA(),CX7)</f>
        <v>56.48</v>
      </c>
      <c r="CY6" s="35">
        <f t="shared" ref="CY6:DG6" si="11">IF(CY7="",NA(),CY7)</f>
        <v>57.98</v>
      </c>
      <c r="CZ6" s="35">
        <f t="shared" si="11"/>
        <v>59.2</v>
      </c>
      <c r="DA6" s="35">
        <f t="shared" si="11"/>
        <v>62.29</v>
      </c>
      <c r="DB6" s="35">
        <f t="shared" si="11"/>
        <v>62.32</v>
      </c>
      <c r="DC6" s="35">
        <f t="shared" si="11"/>
        <v>70.14</v>
      </c>
      <c r="DD6" s="35">
        <f t="shared" si="11"/>
        <v>68.83</v>
      </c>
      <c r="DE6" s="35">
        <f t="shared" si="11"/>
        <v>68.459999999999994</v>
      </c>
      <c r="DF6" s="35">
        <f t="shared" si="11"/>
        <v>83.06</v>
      </c>
      <c r="DG6" s="35">
        <f t="shared" si="11"/>
        <v>83.32</v>
      </c>
      <c r="DH6" s="34" t="str">
        <f>IF(DH7="","",IF(DH7="-","【-】","【"&amp;SUBSTITUTE(TEXT(DH7,"#,##0.00"),"-","△")&amp;"】"))</f>
        <v>【83.36】</v>
      </c>
      <c r="DI6" s="35">
        <f>IF(DI7="",NA(),DI7)</f>
        <v>25.05</v>
      </c>
      <c r="DJ6" s="35">
        <f t="shared" ref="DJ6:DR6" si="12">IF(DJ7="",NA(),DJ7)</f>
        <v>27.21</v>
      </c>
      <c r="DK6" s="35">
        <f t="shared" si="12"/>
        <v>29.45</v>
      </c>
      <c r="DL6" s="35">
        <f t="shared" si="12"/>
        <v>31.61</v>
      </c>
      <c r="DM6" s="35">
        <f t="shared" si="12"/>
        <v>33.75</v>
      </c>
      <c r="DN6" s="35">
        <f t="shared" si="12"/>
        <v>14.53</v>
      </c>
      <c r="DO6" s="35">
        <f t="shared" si="12"/>
        <v>17.72</v>
      </c>
      <c r="DP6" s="35">
        <f t="shared" si="12"/>
        <v>18.920000000000002</v>
      </c>
      <c r="DQ6" s="35">
        <f t="shared" si="12"/>
        <v>23.93</v>
      </c>
      <c r="DR6" s="35">
        <f t="shared" si="12"/>
        <v>24.68</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8" s="36" customFormat="1" x14ac:dyDescent="0.2">
      <c r="A7" s="28"/>
      <c r="B7" s="37">
        <v>2018</v>
      </c>
      <c r="C7" s="37">
        <v>452041</v>
      </c>
      <c r="D7" s="37">
        <v>46</v>
      </c>
      <c r="E7" s="37">
        <v>17</v>
      </c>
      <c r="F7" s="37">
        <v>4</v>
      </c>
      <c r="G7" s="37">
        <v>0</v>
      </c>
      <c r="H7" s="37" t="s">
        <v>96</v>
      </c>
      <c r="I7" s="37" t="s">
        <v>97</v>
      </c>
      <c r="J7" s="37" t="s">
        <v>98</v>
      </c>
      <c r="K7" s="37" t="s">
        <v>99</v>
      </c>
      <c r="L7" s="37" t="s">
        <v>100</v>
      </c>
      <c r="M7" s="37" t="s">
        <v>101</v>
      </c>
      <c r="N7" s="38" t="s">
        <v>102</v>
      </c>
      <c r="O7" s="38">
        <v>75.27</v>
      </c>
      <c r="P7" s="38">
        <v>5.62</v>
      </c>
      <c r="Q7" s="38">
        <v>83.99</v>
      </c>
      <c r="R7" s="38">
        <v>2700</v>
      </c>
      <c r="S7" s="38">
        <v>53585</v>
      </c>
      <c r="T7" s="38">
        <v>536.11</v>
      </c>
      <c r="U7" s="38">
        <v>99.95</v>
      </c>
      <c r="V7" s="38">
        <v>2988</v>
      </c>
      <c r="W7" s="38">
        <v>1.57</v>
      </c>
      <c r="X7" s="38">
        <v>1903.18</v>
      </c>
      <c r="Y7" s="38">
        <v>107.71</v>
      </c>
      <c r="Z7" s="38">
        <v>105.07</v>
      </c>
      <c r="AA7" s="38">
        <v>103.32</v>
      </c>
      <c r="AB7" s="38">
        <v>102.59</v>
      </c>
      <c r="AC7" s="38">
        <v>101.25</v>
      </c>
      <c r="AD7" s="38">
        <v>96.83</v>
      </c>
      <c r="AE7" s="38">
        <v>98.32</v>
      </c>
      <c r="AF7" s="38">
        <v>98.04</v>
      </c>
      <c r="AG7" s="38">
        <v>102.13</v>
      </c>
      <c r="AH7" s="38">
        <v>101.72</v>
      </c>
      <c r="AI7" s="38">
        <v>101.92</v>
      </c>
      <c r="AJ7" s="38">
        <v>0</v>
      </c>
      <c r="AK7" s="38">
        <v>0</v>
      </c>
      <c r="AL7" s="38">
        <v>0</v>
      </c>
      <c r="AM7" s="38">
        <v>0</v>
      </c>
      <c r="AN7" s="38">
        <v>0</v>
      </c>
      <c r="AO7" s="38">
        <v>172.52</v>
      </c>
      <c r="AP7" s="38">
        <v>201.29</v>
      </c>
      <c r="AQ7" s="38">
        <v>208.1</v>
      </c>
      <c r="AR7" s="38">
        <v>109.51</v>
      </c>
      <c r="AS7" s="38">
        <v>112.88</v>
      </c>
      <c r="AT7" s="38">
        <v>88.06</v>
      </c>
      <c r="AU7" s="38">
        <v>47.09</v>
      </c>
      <c r="AV7" s="38">
        <v>55.02</v>
      </c>
      <c r="AW7" s="38">
        <v>66.599999999999994</v>
      </c>
      <c r="AX7" s="38">
        <v>85.29</v>
      </c>
      <c r="AY7" s="38">
        <v>84.81</v>
      </c>
      <c r="AZ7" s="38">
        <v>69.430000000000007</v>
      </c>
      <c r="BA7" s="38">
        <v>81.19</v>
      </c>
      <c r="BB7" s="38">
        <v>75.290000000000006</v>
      </c>
      <c r="BC7" s="38">
        <v>47.44</v>
      </c>
      <c r="BD7" s="38">
        <v>49.18</v>
      </c>
      <c r="BE7" s="38">
        <v>54.23</v>
      </c>
      <c r="BF7" s="38">
        <v>88.84</v>
      </c>
      <c r="BG7" s="38">
        <v>27.09</v>
      </c>
      <c r="BH7" s="38">
        <v>23.3</v>
      </c>
      <c r="BI7" s="38">
        <v>2143.3000000000002</v>
      </c>
      <c r="BJ7" s="38">
        <v>2021.77</v>
      </c>
      <c r="BK7" s="38">
        <v>1671.86</v>
      </c>
      <c r="BL7" s="38">
        <v>1673.47</v>
      </c>
      <c r="BM7" s="38">
        <v>1592.72</v>
      </c>
      <c r="BN7" s="38">
        <v>1243.71</v>
      </c>
      <c r="BO7" s="38">
        <v>1194.1500000000001</v>
      </c>
      <c r="BP7" s="38">
        <v>1209.4000000000001</v>
      </c>
      <c r="BQ7" s="38">
        <v>95.01</v>
      </c>
      <c r="BR7" s="38">
        <v>92.59</v>
      </c>
      <c r="BS7" s="38">
        <v>100</v>
      </c>
      <c r="BT7" s="38">
        <v>95.67</v>
      </c>
      <c r="BU7" s="38">
        <v>100.04</v>
      </c>
      <c r="BV7" s="38">
        <v>50.54</v>
      </c>
      <c r="BW7" s="38">
        <v>49.22</v>
      </c>
      <c r="BX7" s="38">
        <v>53.7</v>
      </c>
      <c r="BY7" s="38">
        <v>74.3</v>
      </c>
      <c r="BZ7" s="38">
        <v>72.260000000000005</v>
      </c>
      <c r="CA7" s="38">
        <v>74.48</v>
      </c>
      <c r="CB7" s="38">
        <v>150.02000000000001</v>
      </c>
      <c r="CC7" s="38">
        <v>166.22</v>
      </c>
      <c r="CD7" s="38">
        <v>152.19999999999999</v>
      </c>
      <c r="CE7" s="38">
        <v>162.97</v>
      </c>
      <c r="CF7" s="38">
        <v>154.97</v>
      </c>
      <c r="CG7" s="38">
        <v>320.36</v>
      </c>
      <c r="CH7" s="38">
        <v>332.02</v>
      </c>
      <c r="CI7" s="38">
        <v>300.35000000000002</v>
      </c>
      <c r="CJ7" s="38">
        <v>221.81</v>
      </c>
      <c r="CK7" s="38">
        <v>230.02</v>
      </c>
      <c r="CL7" s="38">
        <v>219.46</v>
      </c>
      <c r="CM7" s="38">
        <v>53.67</v>
      </c>
      <c r="CN7" s="38">
        <v>52.25</v>
      </c>
      <c r="CO7" s="38">
        <v>56.42</v>
      </c>
      <c r="CP7" s="38">
        <v>61.42</v>
      </c>
      <c r="CQ7" s="38">
        <v>61.5</v>
      </c>
      <c r="CR7" s="38">
        <v>34.74</v>
      </c>
      <c r="CS7" s="38">
        <v>36.65</v>
      </c>
      <c r="CT7" s="38">
        <v>37.72</v>
      </c>
      <c r="CU7" s="38">
        <v>43.36</v>
      </c>
      <c r="CV7" s="38">
        <v>42.56</v>
      </c>
      <c r="CW7" s="38">
        <v>42.82</v>
      </c>
      <c r="CX7" s="38">
        <v>56.48</v>
      </c>
      <c r="CY7" s="38">
        <v>57.98</v>
      </c>
      <c r="CZ7" s="38">
        <v>59.2</v>
      </c>
      <c r="DA7" s="38">
        <v>62.29</v>
      </c>
      <c r="DB7" s="38">
        <v>62.32</v>
      </c>
      <c r="DC7" s="38">
        <v>70.14</v>
      </c>
      <c r="DD7" s="38">
        <v>68.83</v>
      </c>
      <c r="DE7" s="38">
        <v>68.459999999999994</v>
      </c>
      <c r="DF7" s="38">
        <v>83.06</v>
      </c>
      <c r="DG7" s="38">
        <v>83.32</v>
      </c>
      <c r="DH7" s="38">
        <v>83.36</v>
      </c>
      <c r="DI7" s="38">
        <v>25.05</v>
      </c>
      <c r="DJ7" s="38">
        <v>27.21</v>
      </c>
      <c r="DK7" s="38">
        <v>29.45</v>
      </c>
      <c r="DL7" s="38">
        <v>31.61</v>
      </c>
      <c r="DM7" s="38">
        <v>33.75</v>
      </c>
      <c r="DN7" s="38">
        <v>14.53</v>
      </c>
      <c r="DO7" s="38">
        <v>17.72</v>
      </c>
      <c r="DP7" s="38">
        <v>18.920000000000002</v>
      </c>
      <c r="DQ7" s="38">
        <v>23.93</v>
      </c>
      <c r="DR7" s="38">
        <v>24.68</v>
      </c>
      <c r="DS7" s="38">
        <v>24.88</v>
      </c>
      <c r="DT7" s="38">
        <v>0</v>
      </c>
      <c r="DU7" s="38">
        <v>0</v>
      </c>
      <c r="DV7" s="38">
        <v>0</v>
      </c>
      <c r="DW7" s="38">
        <v>0</v>
      </c>
      <c r="DX7" s="38">
        <v>0</v>
      </c>
      <c r="DY7" s="38">
        <v>0</v>
      </c>
      <c r="DZ7" s="38">
        <v>0</v>
      </c>
      <c r="EA7" s="38">
        <v>0</v>
      </c>
      <c r="EB7" s="38">
        <v>0</v>
      </c>
      <c r="EC7" s="38">
        <v>0.01</v>
      </c>
      <c r="ED7" s="38">
        <v>0.01</v>
      </c>
      <c r="EE7" s="38">
        <v>0</v>
      </c>
      <c r="EF7" s="38">
        <v>0</v>
      </c>
      <c r="EG7" s="38">
        <v>0</v>
      </c>
      <c r="EH7" s="38">
        <v>0</v>
      </c>
      <c r="EI7" s="38">
        <v>0</v>
      </c>
      <c r="EJ7" s="38">
        <v>0.08</v>
      </c>
      <c r="EK7" s="38">
        <v>0.26</v>
      </c>
      <c r="EL7" s="38">
        <v>0.13</v>
      </c>
      <c r="EM7" s="38">
        <v>0.09</v>
      </c>
      <c r="EN7" s="38">
        <v>0.13</v>
      </c>
      <c r="EO7" s="38">
        <v>0.12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2020-02-18T05:36:22Z</cp:lastPrinted>
  <dcterms:created xsi:type="dcterms:W3CDTF">2019-12-05T04:52:21Z</dcterms:created>
  <dcterms:modified xsi:type="dcterms:W3CDTF">2020-03-04T02:02:21Z</dcterms:modified>
  <cp:category/>
</cp:coreProperties>
</file>