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7【法適用】農業集落排水事業\"/>
    </mc:Choice>
  </mc:AlternateContent>
  <xr:revisionPtr revIDLastSave="0" documentId="13_ncr:1_{230E48CE-77EE-4B29-9612-5BE464ECA01C}" xr6:coauthVersionLast="45" xr6:coauthVersionMax="45" xr10:uidLastSave="{00000000-0000-0000-0000-000000000000}"/>
  <workbookProtection workbookAlgorithmName="SHA-512" workbookHashValue="S/e+nNabLyXRKUSoYXC2lAk834lgZQqPIArus+UeT+9tQiu2fElbuJdBNlFsCdUL2McPa3SAx5y7om+1uptasg==" workbookSaltValue="2Re8GWQGIW0et9zqkQhcJ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W10" i="4"/>
  <c r="P10" i="4"/>
  <c r="BB8" i="4"/>
  <c r="AT8" i="4"/>
  <c r="W8" i="4"/>
  <c r="P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<sst xmlns="http://schemas.openxmlformats.org/spreadsheetml/2006/main" count="223" uniqueCount="111">
  <si>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</si>
  <si>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</si>
  <si>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</si>
  <si>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</si>
  <si>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</si>
  <si>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</si>
  <si>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</si>
  <si>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</si>
  <si>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</si>
  <si>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</si>
  <si>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</si>
  <si>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</si>
  <si>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</si>
  <si>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</si>
  <si>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</si>
  <si>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</si>
  <si>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</si>
  <si>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</si>
  <si>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</si>
  <si>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</si>
  <si>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</si>
  <si>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</si>
  <si>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</si>
  <si>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</si>
  <si>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</si>
  <si>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</si>
  <si>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</si>
  <si>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</si>
  <si>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</si>
  <si>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</si>
  <si>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</si>
  <si>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</si>
  <si>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</si>
  <si>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</si>
  <si>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</si>
  <si>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</si>
  <si>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</si>
  <si>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</si>
  <si>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</si>
  <si>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</si>
  <si>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</si>
  <si>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</si>
  <si>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</si>
  <si>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</si>
  <si>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</si>
  <si>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</si>
  <si>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</si>
  <si>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</si>
  <si>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</si>
  <si>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</si>
  <si>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</si>
  <si>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</si>
  <si>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</si>
  <si>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</si>
  <si>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</si>
  <si>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</si>
  <si>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</si>
  <si>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</si>
  <si>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</si>
  <si>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</si>
  <si>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</si>
  <si>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</si>
  <si>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</si>
  <si>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</si>
  <si>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</si>
  <si>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</si>
  <si>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</si>
  <si>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</si>
  <si>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</si>
  <si>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</si>
  <si>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</si>
  <si>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</si>
  <si>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</si>
  <si>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</si>
  <si>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</si>
  <si>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</si>
  <si>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</si>
  <si>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</si>
  <si>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</si>
  <si>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</si>
  <si>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</si>
  <si>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</si>
  <si>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</si>
  <si>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</si>
  <si>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</si>
  <si>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</si>
  <si>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</si>
  <si>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</si>
  <si>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</si>
  <si>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</si>
  <si>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</si>
  <si>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</si>
  <si>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</si>
  <si>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</si>
  <si>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</si>
  <si>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</si>
  <si>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</si>
  <si>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</si>
  <si>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</si>
  <si>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</si>
  <si>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</si>
  <si>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</si>
  <si>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</si>
  <si>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</si>
  <si>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</si>
  <si>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</si>
  <si>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</si>
  <si>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</si>
  <si>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農業集落排水事業は、農業を営む集落の生活排水や畜産排水等を対象に水質汚濁防止や水洗化の促進を行う下水道事業です。
・単年度の収支は黒字を維持しており、累積欠損金も発生していません。また、経常収支比率も100％以上を維持していますので、比較的経営の健全性は保たれています。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また、維持管理費の削減や不明水（特に雨天時に汚水量が増加する現象）対策に取り組み、有収水量の増加に努め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・汚水処理原価や施設利用率は、平均値よりも優位な数値で推移しており、比較的効率性の高い経営となっています。</t>
    <phoneticPr fontId="4"/>
  </si>
  <si>
    <t>　有形固定資産減価償却率は、数値が100％に近いほど、保有資産が法定耐用年数に近づいていることを示しています。
　老朽化について、法定耐用年数を超えた管渠はないことから、現在必要な更新事業はない状況です。
　今後の老朽化を見据えて、将来の更新費用の財源確保と投資計画の見直し等を行う必要があります。</t>
    <phoneticPr fontId="4"/>
  </si>
  <si>
    <t>　今後、処理施設の老朽化に伴う費用の増加に対応するため、更新費用の財源となる使用料の見直しや処理場の統廃合も含めた効率的な改革が必要となっています。
　また、本地域内においては、不明水増加が大きな問題となっています。その影響による維持管理経費の増加も顕著に表れているため、早急な原因の究明と整備を行う必要があります。なお、経営戦略については平成２８年度に策定済み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</si>
</sst>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A8-4FF0-A0CE-85949DB8D27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0.11</c:v>
                </c:pt>
                <c:pt idx="2">
                  <c:v>0.05</c:v>
                </c:pt>
                <c:pt idx="3">
                  <c:v>0.44</c:v>
                </c:pt>
                <c:pt idx="4">
                  <c:v>0.04</c:v>
                </c:pt>
              </c:numCache>
            </c:numRef>
          </c:val>
          <c:smooth val="0"/>
          <c:extLst>
            <c:ext xmlns:c16="http://schemas.microsoft.com/office/drawing/2014/chart" uri="{C3380CC4-5D6E-409C-BE32-E72D297353CC}">
              <c16:uniqueId val="{00000001-D9A8-4FF0-A0CE-85949DB8D27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101.01</c:v>
                </c:pt>
                <c:pt idx="1">
                  <c:v>100.08</c:v>
                </c:pt>
                <c:pt idx="2">
                  <c:v>100.2</c:v>
                </c:pt>
                <c:pt idx="3">
                  <c:v>100.07</c:v>
                </c:pt>
                <c:pt idx="4">
                  <c:v>100.01</c:v>
                </c:pt>
              </c:numCache>
            </c:numRef>
          </c:val>
          <c:extLst>
            <c:ext xmlns:c16="http://schemas.microsoft.com/office/drawing/2014/chart" uri="{C3380CC4-5D6E-409C-BE32-E72D297353CC}">
              <c16:uniqueId val="{00000000-F544-4357-B6E2-8162D0472F8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104.51</c:v>
                </c:pt>
                <c:pt idx="1">
                  <c:v>99.93</c:v>
                </c:pt>
                <c:pt idx="2">
                  <c:v>97.34</c:v>
                </c:pt>
                <c:pt idx="3">
                  <c:v>100.99</c:v>
                </c:pt>
                <c:pt idx="4">
                  <c:v>101.27</c:v>
                </c:pt>
              </c:numCache>
            </c:numRef>
          </c:val>
          <c:smooth val="0"/>
          <c:extLst>
            <c:ext xmlns:c16="http://schemas.microsoft.com/office/drawing/2014/chart" uri="{C3380CC4-5D6E-409C-BE32-E72D297353CC}">
              <c16:uniqueId val="{00000001-F544-4357-B6E2-8162D0472F8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24.3</c:v>
                </c:pt>
                <c:pt idx="1">
                  <c:v>27.8</c:v>
                </c:pt>
                <c:pt idx="2">
                  <c:v>30.3</c:v>
                </c:pt>
                <c:pt idx="3">
                  <c:v>32.700000000000003</c:v>
                </c:pt>
                <c:pt idx="4">
                  <c:v>35.06</c:v>
                </c:pt>
              </c:numCache>
            </c:numRef>
          </c:val>
          <c:extLst>
            <c:ext xmlns:c16="http://schemas.microsoft.com/office/drawing/2014/chart" uri="{C3380CC4-5D6E-409C-BE32-E72D297353CC}">
              <c16:uniqueId val="{00000000-D905-4A59-A34B-3454208E381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19.670000000000002</c:v>
                </c:pt>
                <c:pt idx="1">
                  <c:v>20.350000000000001</c:v>
                </c:pt>
                <c:pt idx="2">
                  <c:v>21.33</c:v>
                </c:pt>
                <c:pt idx="3">
                  <c:v>22.69</c:v>
                </c:pt>
                <c:pt idx="4">
                  <c:v>24.32</c:v>
                </c:pt>
              </c:numCache>
            </c:numRef>
          </c:val>
          <c:smooth val="0"/>
          <c:extLst>
            <c:ext xmlns:c16="http://schemas.microsoft.com/office/drawing/2014/chart" uri="{C3380CC4-5D6E-409C-BE32-E72D297353CC}">
              <c16:uniqueId val="{00000001-D905-4A59-A34B-3454208E381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0A-478F-992B-79EC91A3FD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00A-478F-992B-79EC91A3FD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23-453B-B91C-4D319AAE1F8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113.63</c:v>
                </c:pt>
                <c:pt idx="1">
                  <c:v>147.11000000000001</c:v>
                </c:pt>
                <c:pt idx="2">
                  <c:v>148.37</c:v>
                </c:pt>
                <c:pt idx="3">
                  <c:v>149.02000000000001</c:v>
                </c:pt>
                <c:pt idx="4">
                  <c:v>137.09</c:v>
                </c:pt>
              </c:numCache>
            </c:numRef>
          </c:val>
          <c:smooth val="0"/>
          <c:extLst>
            <c:ext xmlns:c16="http://schemas.microsoft.com/office/drawing/2014/chart" uri="{C3380CC4-5D6E-409C-BE32-E72D297353CC}">
              <c16:uniqueId val="{00000001-7A23-453B-B91C-4D319AAE1F8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14.99</c:v>
                </c:pt>
                <c:pt idx="1">
                  <c:v>16.079999999999998</c:v>
                </c:pt>
                <c:pt idx="2">
                  <c:v>21</c:v>
                </c:pt>
                <c:pt idx="3">
                  <c:v>31.49</c:v>
                </c:pt>
                <c:pt idx="4">
                  <c:v>24.58</c:v>
                </c:pt>
              </c:numCache>
            </c:numRef>
          </c:val>
          <c:extLst>
            <c:ext xmlns:c16="http://schemas.microsoft.com/office/drawing/2014/chart" uri="{C3380CC4-5D6E-409C-BE32-E72D297353CC}">
              <c16:uniqueId val="{00000000-6112-46E9-B517-F4C2148A12C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34.43</c:v>
                </c:pt>
                <c:pt idx="1">
                  <c:v>47.67</c:v>
                </c:pt>
                <c:pt idx="2">
                  <c:v>40.78</c:v>
                </c:pt>
                <c:pt idx="3">
                  <c:v>38.119999999999997</c:v>
                </c:pt>
                <c:pt idx="4">
                  <c:v>43.5</c:v>
                </c:pt>
              </c:numCache>
            </c:numRef>
          </c:val>
          <c:smooth val="0"/>
          <c:extLst>
            <c:ext xmlns:c16="http://schemas.microsoft.com/office/drawing/2014/chart" uri="{C3380CC4-5D6E-409C-BE32-E72D297353CC}">
              <c16:uniqueId val="{00000001-6112-46E9-B517-F4C2148A12C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2300.4299999999998</c:v>
                </c:pt>
                <c:pt idx="1">
                  <c:v>1913.04</c:v>
                </c:pt>
                <c:pt idx="2">
                  <c:v>1562.31</c:v>
                </c:pt>
                <c:pt idx="3">
                  <c:v>1468.41</c:v>
                </c:pt>
                <c:pt idx="4">
                  <c:v>1311.75</c:v>
                </c:pt>
              </c:numCache>
            </c:numRef>
          </c:val>
          <c:extLst>
            <c:ext xmlns:c16="http://schemas.microsoft.com/office/drawing/2014/chart" uri="{C3380CC4-5D6E-409C-BE32-E72D297353CC}">
              <c16:uniqueId val="{00000000-F943-4474-B35A-B60BFF60517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632.94000000000005</c:v>
                </c:pt>
                <c:pt idx="1">
                  <c:v>721.43</c:v>
                </c:pt>
                <c:pt idx="2">
                  <c:v>685.34</c:v>
                </c:pt>
                <c:pt idx="3">
                  <c:v>684.74</c:v>
                </c:pt>
                <c:pt idx="4">
                  <c:v>654.91999999999996</c:v>
                </c:pt>
              </c:numCache>
            </c:numRef>
          </c:val>
          <c:smooth val="0"/>
          <c:extLst>
            <c:ext xmlns:c16="http://schemas.microsoft.com/office/drawing/2014/chart" uri="{C3380CC4-5D6E-409C-BE32-E72D297353CC}">
              <c16:uniqueId val="{00000001-F943-4474-B35A-B60BFF60517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68.44</c:v>
                </c:pt>
                <c:pt idx="1">
                  <c:v>66.23</c:v>
                </c:pt>
                <c:pt idx="2">
                  <c:v>71.42</c:v>
                </c:pt>
                <c:pt idx="3">
                  <c:v>74.81</c:v>
                </c:pt>
                <c:pt idx="4">
                  <c:v>70.08</c:v>
                </c:pt>
              </c:numCache>
            </c:numRef>
          </c:val>
          <c:extLst>
            <c:ext xmlns:c16="http://schemas.microsoft.com/office/drawing/2014/chart" uri="{C3380CC4-5D6E-409C-BE32-E72D297353CC}">
              <c16:uniqueId val="{00000000-A3F8-42B1-85E2-C575D729E9C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62.3</c:v>
                </c:pt>
                <c:pt idx="1">
                  <c:v>59.3</c:v>
                </c:pt>
                <c:pt idx="2">
                  <c:v>59.83</c:v>
                </c:pt>
                <c:pt idx="3">
                  <c:v>65.33</c:v>
                </c:pt>
                <c:pt idx="4">
                  <c:v>65.39</c:v>
                </c:pt>
              </c:numCache>
            </c:numRef>
          </c:val>
          <c:smooth val="0"/>
          <c:extLst>
            <c:ext xmlns:c16="http://schemas.microsoft.com/office/drawing/2014/chart" uri="{C3380CC4-5D6E-409C-BE32-E72D297353CC}">
              <c16:uniqueId val="{00000001-A3F8-42B1-85E2-C575D729E9C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219.67</c:v>
                </c:pt>
                <c:pt idx="1">
                  <c:v>225.31</c:v>
                </c:pt>
                <c:pt idx="2">
                  <c:v>209.18</c:v>
                </c:pt>
                <c:pt idx="3">
                  <c:v>198.82</c:v>
                </c:pt>
                <c:pt idx="4">
                  <c:v>214.25</c:v>
                </c:pt>
              </c:numCache>
            </c:numRef>
          </c:val>
          <c:extLst>
            <c:ext xmlns:c16="http://schemas.microsoft.com/office/drawing/2014/chart" uri="{C3380CC4-5D6E-409C-BE32-E72D297353CC}">
              <c16:uniqueId val="{00000000-D873-4FD8-81B5-6930871410E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235.07</c:v>
                </c:pt>
                <c:pt idx="1">
                  <c:v>248.14</c:v>
                </c:pt>
                <c:pt idx="2">
                  <c:v>246.66</c:v>
                </c:pt>
                <c:pt idx="3">
                  <c:v>227.43</c:v>
                </c:pt>
                <c:pt idx="4">
                  <c:v>230.88</c:v>
                </c:pt>
              </c:numCache>
            </c:numRef>
          </c:val>
          <c:smooth val="0"/>
          <c:extLst>
            <c:ext xmlns:c16="http://schemas.microsoft.com/office/drawing/2014/chart" uri="{C3380CC4-5D6E-409C-BE32-E72D297353CC}">
              <c16:uniqueId val="{00000001-D873-4FD8-81B5-6930871410E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62.73</c:v>
                </c:pt>
                <c:pt idx="1">
                  <c:v>64.680000000000007</c:v>
                </c:pt>
                <c:pt idx="2">
                  <c:v>63.33</c:v>
                </c:pt>
                <c:pt idx="3">
                  <c:v>58.87</c:v>
                </c:pt>
                <c:pt idx="4">
                  <c:v>59.13</c:v>
                </c:pt>
              </c:numCache>
            </c:numRef>
          </c:val>
          <c:extLst>
            <c:ext xmlns:c16="http://schemas.microsoft.com/office/drawing/2014/chart" uri="{C3380CC4-5D6E-409C-BE32-E72D297353CC}">
              <c16:uniqueId val="{00000000-F352-43D6-A25E-C3BAB6349C6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58.47</c:v>
                </c:pt>
                <c:pt idx="1">
                  <c:v>57.3</c:v>
                </c:pt>
                <c:pt idx="2">
                  <c:v>56</c:v>
                </c:pt>
                <c:pt idx="3">
                  <c:v>56.01</c:v>
                </c:pt>
                <c:pt idx="4">
                  <c:v>56.72</c:v>
                </c:pt>
              </c:numCache>
            </c:numRef>
          </c:val>
          <c:smooth val="0"/>
          <c:extLst>
            <c:ext xmlns:c16="http://schemas.microsoft.com/office/drawing/2014/chart" uri="{C3380CC4-5D6E-409C-BE32-E72D297353CC}">
              <c16:uniqueId val="{00000001-F352-43D6-A25E-C3BAB6349C6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85.4</c:v>
                </c:pt>
                <c:pt idx="1">
                  <c:v>85.52</c:v>
                </c:pt>
                <c:pt idx="2">
                  <c:v>86.09</c:v>
                </c:pt>
                <c:pt idx="3">
                  <c:v>90.83</c:v>
                </c:pt>
                <c:pt idx="4">
                  <c:v>91.25</c:v>
                </c:pt>
              </c:numCache>
            </c:numRef>
          </c:val>
          <c:extLst>
            <c:ext xmlns:c16="http://schemas.microsoft.com/office/drawing/2014/chart" uri="{C3380CC4-5D6E-409C-BE32-E72D297353CC}">
              <c16:uniqueId val="{00000000-EA1B-48AE-B09E-B554E77E93A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88.58</c:v>
                </c:pt>
                <c:pt idx="1">
                  <c:v>89.43</c:v>
                </c:pt>
                <c:pt idx="2">
                  <c:v>89.51</c:v>
                </c:pt>
                <c:pt idx="3">
                  <c:v>89.77</c:v>
                </c:pt>
                <c:pt idx="4">
                  <c:v>90.04</c:v>
                </c:pt>
              </c:numCache>
            </c:numRef>
          </c:val>
          <c:smooth val="0"/>
          <c:extLst>
            <c:ext xmlns:c16="http://schemas.microsoft.com/office/drawing/2014/chart" uri="{C3380CC4-5D6E-409C-BE32-E72D297353CC}">
              <c16:uniqueId val="{00000001-EA1B-48AE-B09E-B554E77E93A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E5" sqref="E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延岡市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62">
        <f>データ!S6</f>
        <v>123483</v>
      </c>
      <c r="AM8" s="62"/>
      <c r="AN8" s="62"/>
      <c r="AO8" s="62"/>
      <c r="AP8" s="62"/>
      <c r="AQ8" s="62"/>
      <c r="AR8" s="62"/>
      <c r="AS8" s="62"/>
      <c r="AT8" s="61">
        <f>データ!T6</f>
        <v>868.02</v>
      </c>
      <c r="AU8" s="61"/>
      <c r="AV8" s="61"/>
      <c r="AW8" s="61"/>
      <c r="AX8" s="61"/>
      <c r="AY8" s="61"/>
      <c r="AZ8" s="61"/>
      <c r="BA8" s="61"/>
      <c r="BB8" s="61">
        <f>データ!U6</f>
        <v>142.26</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2">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2">
      <c r="A10" s="2"/>
      <c r="B10" s="61" t="str">
        <f>データ!N6</f>
        <v>-</v>
      </c>
      <c r="C10" s="61"/>
      <c r="D10" s="61"/>
      <c r="E10" s="61"/>
      <c r="F10" s="61"/>
      <c r="G10" s="61"/>
      <c r="H10" s="61"/>
      <c r="I10" s="61">
        <f>データ!O6</f>
        <v>71.47</v>
      </c>
      <c r="J10" s="61"/>
      <c r="K10" s="61"/>
      <c r="L10" s="61"/>
      <c r="M10" s="61"/>
      <c r="N10" s="61"/>
      <c r="O10" s="61"/>
      <c r="P10" s="61">
        <f>データ!P6</f>
        <v>3.2</v>
      </c>
      <c r="Q10" s="61"/>
      <c r="R10" s="61"/>
      <c r="S10" s="61"/>
      <c r="T10" s="61"/>
      <c r="U10" s="61"/>
      <c r="V10" s="61"/>
      <c r="W10" s="61">
        <f>データ!Q6</f>
        <v>100</v>
      </c>
      <c r="X10" s="61"/>
      <c r="Y10" s="61"/>
      <c r="Z10" s="61"/>
      <c r="AA10" s="61"/>
      <c r="AB10" s="61"/>
      <c r="AC10" s="61"/>
      <c r="AD10" s="62">
        <f>データ!R6</f>
        <v>2571</v>
      </c>
      <c r="AE10" s="62"/>
      <c r="AF10" s="62"/>
      <c r="AG10" s="62"/>
      <c r="AH10" s="62"/>
      <c r="AI10" s="62"/>
      <c r="AJ10" s="62"/>
      <c r="AK10" s="2"/>
      <c r="AL10" s="62">
        <f>データ!V6</f>
        <v>3920</v>
      </c>
      <c r="AM10" s="62"/>
      <c r="AN10" s="62"/>
      <c r="AO10" s="62"/>
      <c r="AP10" s="62"/>
      <c r="AQ10" s="62"/>
      <c r="AR10" s="62"/>
      <c r="AS10" s="62"/>
      <c r="AT10" s="61">
        <f>データ!W6</f>
        <v>3.25</v>
      </c>
      <c r="AU10" s="61"/>
      <c r="AV10" s="61"/>
      <c r="AW10" s="61"/>
      <c r="AX10" s="61"/>
      <c r="AY10" s="61"/>
      <c r="AZ10" s="61"/>
      <c r="BA10" s="61"/>
      <c r="BB10" s="61">
        <f>データ!X6</f>
        <v>1206.1500000000001</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108</v>
      </c>
      <c r="BM16" s="78"/>
      <c r="BN16" s="78"/>
      <c r="BO16" s="78"/>
      <c r="BP16" s="78"/>
      <c r="BQ16" s="78"/>
      <c r="BR16" s="78"/>
      <c r="BS16" s="78"/>
      <c r="BT16" s="78"/>
      <c r="BU16" s="78"/>
      <c r="BV16" s="78"/>
      <c r="BW16" s="78"/>
      <c r="BX16" s="78"/>
      <c r="BY16" s="78"/>
      <c r="BZ16" s="7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3" t="s">
        <v>27</v>
      </c>
      <c r="BM45" s="84"/>
      <c r="BN45" s="84"/>
      <c r="BO45" s="84"/>
      <c r="BP45" s="84"/>
      <c r="BQ45" s="84"/>
      <c r="BR45" s="84"/>
      <c r="BS45" s="84"/>
      <c r="BT45" s="84"/>
      <c r="BU45" s="84"/>
      <c r="BV45" s="84"/>
      <c r="BW45" s="84"/>
      <c r="BX45" s="84"/>
      <c r="BY45" s="84"/>
      <c r="BZ45" s="8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6"/>
      <c r="BM46" s="87"/>
      <c r="BN46" s="87"/>
      <c r="BO46" s="87"/>
      <c r="BP46" s="87"/>
      <c r="BQ46" s="87"/>
      <c r="BR46" s="87"/>
      <c r="BS46" s="87"/>
      <c r="BT46" s="87"/>
      <c r="BU46" s="87"/>
      <c r="BV46" s="87"/>
      <c r="BW46" s="87"/>
      <c r="BX46" s="87"/>
      <c r="BY46" s="87"/>
      <c r="BZ46" s="8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9" t="s">
        <v>109</v>
      </c>
      <c r="BM47" s="90"/>
      <c r="BN47" s="90"/>
      <c r="BO47" s="90"/>
      <c r="BP47" s="90"/>
      <c r="BQ47" s="90"/>
      <c r="BR47" s="90"/>
      <c r="BS47" s="90"/>
      <c r="BT47" s="90"/>
      <c r="BU47" s="90"/>
      <c r="BV47" s="90"/>
      <c r="BW47" s="90"/>
      <c r="BX47" s="90"/>
      <c r="BY47" s="90"/>
      <c r="BZ47" s="9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9"/>
      <c r="BM48" s="90"/>
      <c r="BN48" s="90"/>
      <c r="BO48" s="90"/>
      <c r="BP48" s="90"/>
      <c r="BQ48" s="90"/>
      <c r="BR48" s="90"/>
      <c r="BS48" s="90"/>
      <c r="BT48" s="90"/>
      <c r="BU48" s="90"/>
      <c r="BV48" s="90"/>
      <c r="BW48" s="90"/>
      <c r="BX48" s="90"/>
      <c r="BY48" s="90"/>
      <c r="BZ48" s="9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9"/>
      <c r="BM49" s="90"/>
      <c r="BN49" s="90"/>
      <c r="BO49" s="90"/>
      <c r="BP49" s="90"/>
      <c r="BQ49" s="90"/>
      <c r="BR49" s="90"/>
      <c r="BS49" s="90"/>
      <c r="BT49" s="90"/>
      <c r="BU49" s="90"/>
      <c r="BV49" s="90"/>
      <c r="BW49" s="90"/>
      <c r="BX49" s="90"/>
      <c r="BY49" s="90"/>
      <c r="BZ49" s="9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9"/>
      <c r="BM50" s="90"/>
      <c r="BN50" s="90"/>
      <c r="BO50" s="90"/>
      <c r="BP50" s="90"/>
      <c r="BQ50" s="90"/>
      <c r="BR50" s="90"/>
      <c r="BS50" s="90"/>
      <c r="BT50" s="90"/>
      <c r="BU50" s="90"/>
      <c r="BV50" s="90"/>
      <c r="BW50" s="90"/>
      <c r="BX50" s="90"/>
      <c r="BY50" s="90"/>
      <c r="BZ50" s="9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9"/>
      <c r="BM51" s="90"/>
      <c r="BN51" s="90"/>
      <c r="BO51" s="90"/>
      <c r="BP51" s="90"/>
      <c r="BQ51" s="90"/>
      <c r="BR51" s="90"/>
      <c r="BS51" s="90"/>
      <c r="BT51" s="90"/>
      <c r="BU51" s="90"/>
      <c r="BV51" s="90"/>
      <c r="BW51" s="90"/>
      <c r="BX51" s="90"/>
      <c r="BY51" s="90"/>
      <c r="BZ51" s="9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9"/>
      <c r="BM52" s="90"/>
      <c r="BN52" s="90"/>
      <c r="BO52" s="90"/>
      <c r="BP52" s="90"/>
      <c r="BQ52" s="90"/>
      <c r="BR52" s="90"/>
      <c r="BS52" s="90"/>
      <c r="BT52" s="90"/>
      <c r="BU52" s="90"/>
      <c r="BV52" s="90"/>
      <c r="BW52" s="90"/>
      <c r="BX52" s="90"/>
      <c r="BY52" s="90"/>
      <c r="BZ52" s="9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9"/>
      <c r="BM53" s="90"/>
      <c r="BN53" s="90"/>
      <c r="BO53" s="90"/>
      <c r="BP53" s="90"/>
      <c r="BQ53" s="90"/>
      <c r="BR53" s="90"/>
      <c r="BS53" s="90"/>
      <c r="BT53" s="90"/>
      <c r="BU53" s="90"/>
      <c r="BV53" s="90"/>
      <c r="BW53" s="90"/>
      <c r="BX53" s="90"/>
      <c r="BY53" s="90"/>
      <c r="BZ53" s="9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9"/>
      <c r="BM54" s="90"/>
      <c r="BN54" s="90"/>
      <c r="BO54" s="90"/>
      <c r="BP54" s="90"/>
      <c r="BQ54" s="90"/>
      <c r="BR54" s="90"/>
      <c r="BS54" s="90"/>
      <c r="BT54" s="90"/>
      <c r="BU54" s="90"/>
      <c r="BV54" s="90"/>
      <c r="BW54" s="90"/>
      <c r="BX54" s="90"/>
      <c r="BY54" s="90"/>
      <c r="BZ54" s="9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9"/>
      <c r="BM55" s="90"/>
      <c r="BN55" s="90"/>
      <c r="BO55" s="90"/>
      <c r="BP55" s="90"/>
      <c r="BQ55" s="90"/>
      <c r="BR55" s="90"/>
      <c r="BS55" s="90"/>
      <c r="BT55" s="90"/>
      <c r="BU55" s="90"/>
      <c r="BV55" s="90"/>
      <c r="BW55" s="90"/>
      <c r="BX55" s="90"/>
      <c r="BY55" s="90"/>
      <c r="BZ55" s="91"/>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2">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89"/>
      <c r="BM60" s="90"/>
      <c r="BN60" s="90"/>
      <c r="BO60" s="90"/>
      <c r="BP60" s="90"/>
      <c r="BQ60" s="90"/>
      <c r="BR60" s="90"/>
      <c r="BS60" s="90"/>
      <c r="BT60" s="90"/>
      <c r="BU60" s="90"/>
      <c r="BV60" s="90"/>
      <c r="BW60" s="90"/>
      <c r="BX60" s="90"/>
      <c r="BY60" s="90"/>
      <c r="BZ60" s="9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89"/>
      <c r="BM61" s="90"/>
      <c r="BN61" s="90"/>
      <c r="BO61" s="90"/>
      <c r="BP61" s="90"/>
      <c r="BQ61" s="90"/>
      <c r="BR61" s="90"/>
      <c r="BS61" s="90"/>
      <c r="BT61" s="90"/>
      <c r="BU61" s="90"/>
      <c r="BV61" s="90"/>
      <c r="BW61" s="90"/>
      <c r="BX61" s="90"/>
      <c r="BY61" s="90"/>
      <c r="BZ61" s="9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9"/>
      <c r="BM62" s="90"/>
      <c r="BN62" s="90"/>
      <c r="BO62" s="90"/>
      <c r="BP62" s="90"/>
      <c r="BQ62" s="90"/>
      <c r="BR62" s="90"/>
      <c r="BS62" s="90"/>
      <c r="BT62" s="90"/>
      <c r="BU62" s="90"/>
      <c r="BV62" s="90"/>
      <c r="BW62" s="90"/>
      <c r="BX62" s="90"/>
      <c r="BY62" s="90"/>
      <c r="BZ62" s="9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2"/>
      <c r="BM63" s="93"/>
      <c r="BN63" s="93"/>
      <c r="BO63" s="93"/>
      <c r="BP63" s="93"/>
      <c r="BQ63" s="93"/>
      <c r="BR63" s="93"/>
      <c r="BS63" s="93"/>
      <c r="BT63" s="93"/>
      <c r="BU63" s="93"/>
      <c r="BV63" s="93"/>
      <c r="BW63" s="93"/>
      <c r="BX63" s="93"/>
      <c r="BY63" s="93"/>
      <c r="BZ63" s="9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3" t="s">
        <v>29</v>
      </c>
      <c r="BM64" s="84"/>
      <c r="BN64" s="84"/>
      <c r="BO64" s="84"/>
      <c r="BP64" s="84"/>
      <c r="BQ64" s="84"/>
      <c r="BR64" s="84"/>
      <c r="BS64" s="84"/>
      <c r="BT64" s="84"/>
      <c r="BU64" s="84"/>
      <c r="BV64" s="84"/>
      <c r="BW64" s="84"/>
      <c r="BX64" s="84"/>
      <c r="BY64" s="84"/>
      <c r="BZ64" s="8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6"/>
      <c r="BM65" s="87"/>
      <c r="BN65" s="87"/>
      <c r="BO65" s="87"/>
      <c r="BP65" s="87"/>
      <c r="BQ65" s="87"/>
      <c r="BR65" s="87"/>
      <c r="BS65" s="87"/>
      <c r="BT65" s="87"/>
      <c r="BU65" s="87"/>
      <c r="BV65" s="87"/>
      <c r="BW65" s="87"/>
      <c r="BX65" s="87"/>
      <c r="BY65" s="87"/>
      <c r="BZ65" s="8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9" t="s">
        <v>110</v>
      </c>
      <c r="BM66" s="90"/>
      <c r="BN66" s="90"/>
      <c r="BO66" s="90"/>
      <c r="BP66" s="90"/>
      <c r="BQ66" s="90"/>
      <c r="BR66" s="90"/>
      <c r="BS66" s="90"/>
      <c r="BT66" s="90"/>
      <c r="BU66" s="90"/>
      <c r="BV66" s="90"/>
      <c r="BW66" s="90"/>
      <c r="BX66" s="90"/>
      <c r="BY66" s="90"/>
      <c r="BZ66" s="9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9"/>
      <c r="BM67" s="90"/>
      <c r="BN67" s="90"/>
      <c r="BO67" s="90"/>
      <c r="BP67" s="90"/>
      <c r="BQ67" s="90"/>
      <c r="BR67" s="90"/>
      <c r="BS67" s="90"/>
      <c r="BT67" s="90"/>
      <c r="BU67" s="90"/>
      <c r="BV67" s="90"/>
      <c r="BW67" s="90"/>
      <c r="BX67" s="90"/>
      <c r="BY67" s="90"/>
      <c r="BZ67" s="9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9"/>
      <c r="BM68" s="90"/>
      <c r="BN68" s="90"/>
      <c r="BO68" s="90"/>
      <c r="BP68" s="90"/>
      <c r="BQ68" s="90"/>
      <c r="BR68" s="90"/>
      <c r="BS68" s="90"/>
      <c r="BT68" s="90"/>
      <c r="BU68" s="90"/>
      <c r="BV68" s="90"/>
      <c r="BW68" s="90"/>
      <c r="BX68" s="90"/>
      <c r="BY68" s="90"/>
      <c r="BZ68" s="9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9"/>
      <c r="BM69" s="90"/>
      <c r="BN69" s="90"/>
      <c r="BO69" s="90"/>
      <c r="BP69" s="90"/>
      <c r="BQ69" s="90"/>
      <c r="BR69" s="90"/>
      <c r="BS69" s="90"/>
      <c r="BT69" s="90"/>
      <c r="BU69" s="90"/>
      <c r="BV69" s="90"/>
      <c r="BW69" s="90"/>
      <c r="BX69" s="90"/>
      <c r="BY69" s="90"/>
      <c r="BZ69" s="9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9"/>
      <c r="BM70" s="90"/>
      <c r="BN70" s="90"/>
      <c r="BO70" s="90"/>
      <c r="BP70" s="90"/>
      <c r="BQ70" s="90"/>
      <c r="BR70" s="90"/>
      <c r="BS70" s="90"/>
      <c r="BT70" s="90"/>
      <c r="BU70" s="90"/>
      <c r="BV70" s="90"/>
      <c r="BW70" s="90"/>
      <c r="BX70" s="90"/>
      <c r="BY70" s="90"/>
      <c r="BZ70" s="9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9"/>
      <c r="BM71" s="90"/>
      <c r="BN71" s="90"/>
      <c r="BO71" s="90"/>
      <c r="BP71" s="90"/>
      <c r="BQ71" s="90"/>
      <c r="BR71" s="90"/>
      <c r="BS71" s="90"/>
      <c r="BT71" s="90"/>
      <c r="BU71" s="90"/>
      <c r="BV71" s="90"/>
      <c r="BW71" s="90"/>
      <c r="BX71" s="90"/>
      <c r="BY71" s="90"/>
      <c r="BZ71" s="9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9"/>
      <c r="BM72" s="90"/>
      <c r="BN72" s="90"/>
      <c r="BO72" s="90"/>
      <c r="BP72" s="90"/>
      <c r="BQ72" s="90"/>
      <c r="BR72" s="90"/>
      <c r="BS72" s="90"/>
      <c r="BT72" s="90"/>
      <c r="BU72" s="90"/>
      <c r="BV72" s="90"/>
      <c r="BW72" s="90"/>
      <c r="BX72" s="90"/>
      <c r="BY72" s="90"/>
      <c r="BZ72" s="9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9"/>
      <c r="BM73" s="90"/>
      <c r="BN73" s="90"/>
      <c r="BO73" s="90"/>
      <c r="BP73" s="90"/>
      <c r="BQ73" s="90"/>
      <c r="BR73" s="90"/>
      <c r="BS73" s="90"/>
      <c r="BT73" s="90"/>
      <c r="BU73" s="90"/>
      <c r="BV73" s="90"/>
      <c r="BW73" s="90"/>
      <c r="BX73" s="90"/>
      <c r="BY73" s="90"/>
      <c r="BZ73" s="9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9"/>
      <c r="BM74" s="90"/>
      <c r="BN74" s="90"/>
      <c r="BO74" s="90"/>
      <c r="BP74" s="90"/>
      <c r="BQ74" s="90"/>
      <c r="BR74" s="90"/>
      <c r="BS74" s="90"/>
      <c r="BT74" s="90"/>
      <c r="BU74" s="90"/>
      <c r="BV74" s="90"/>
      <c r="BW74" s="90"/>
      <c r="BX74" s="90"/>
      <c r="BY74" s="90"/>
      <c r="BZ74" s="9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9"/>
      <c r="BM75" s="90"/>
      <c r="BN75" s="90"/>
      <c r="BO75" s="90"/>
      <c r="BP75" s="90"/>
      <c r="BQ75" s="90"/>
      <c r="BR75" s="90"/>
      <c r="BS75" s="90"/>
      <c r="BT75" s="90"/>
      <c r="BU75" s="90"/>
      <c r="BV75" s="90"/>
      <c r="BW75" s="90"/>
      <c r="BX75" s="90"/>
      <c r="BY75" s="90"/>
      <c r="BZ75" s="9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9"/>
      <c r="BM76" s="90"/>
      <c r="BN76" s="90"/>
      <c r="BO76" s="90"/>
      <c r="BP76" s="90"/>
      <c r="BQ76" s="90"/>
      <c r="BR76" s="90"/>
      <c r="BS76" s="90"/>
      <c r="BT76" s="90"/>
      <c r="BU76" s="90"/>
      <c r="BV76" s="90"/>
      <c r="BW76" s="90"/>
      <c r="BX76" s="90"/>
      <c r="BY76" s="90"/>
      <c r="BZ76" s="9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9"/>
      <c r="BM77" s="90"/>
      <c r="BN77" s="90"/>
      <c r="BO77" s="90"/>
      <c r="BP77" s="90"/>
      <c r="BQ77" s="90"/>
      <c r="BR77" s="90"/>
      <c r="BS77" s="90"/>
      <c r="BT77" s="90"/>
      <c r="BU77" s="90"/>
      <c r="BV77" s="90"/>
      <c r="BW77" s="90"/>
      <c r="BX77" s="90"/>
      <c r="BY77" s="90"/>
      <c r="BZ77" s="9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9"/>
      <c r="BM78" s="90"/>
      <c r="BN78" s="90"/>
      <c r="BO78" s="90"/>
      <c r="BP78" s="90"/>
      <c r="BQ78" s="90"/>
      <c r="BR78" s="90"/>
      <c r="BS78" s="90"/>
      <c r="BT78" s="90"/>
      <c r="BU78" s="90"/>
      <c r="BV78" s="90"/>
      <c r="BW78" s="90"/>
      <c r="BX78" s="90"/>
      <c r="BY78" s="90"/>
      <c r="BZ78" s="9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9"/>
      <c r="BM79" s="90"/>
      <c r="BN79" s="90"/>
      <c r="BO79" s="90"/>
      <c r="BP79" s="90"/>
      <c r="BQ79" s="90"/>
      <c r="BR79" s="90"/>
      <c r="BS79" s="90"/>
      <c r="BT79" s="90"/>
      <c r="BU79" s="90"/>
      <c r="BV79" s="90"/>
      <c r="BW79" s="90"/>
      <c r="BX79" s="90"/>
      <c r="BY79" s="90"/>
      <c r="BZ79" s="9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9"/>
      <c r="BM80" s="90"/>
      <c r="BN80" s="90"/>
      <c r="BO80" s="90"/>
      <c r="BP80" s="90"/>
      <c r="BQ80" s="90"/>
      <c r="BR80" s="90"/>
      <c r="BS80" s="90"/>
      <c r="BT80" s="90"/>
      <c r="BU80" s="90"/>
      <c r="BV80" s="90"/>
      <c r="BW80" s="90"/>
      <c r="BX80" s="90"/>
      <c r="BY80" s="90"/>
      <c r="BZ80" s="9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9"/>
      <c r="BM81" s="90"/>
      <c r="BN81" s="90"/>
      <c r="BO81" s="90"/>
      <c r="BP81" s="90"/>
      <c r="BQ81" s="90"/>
      <c r="BR81" s="90"/>
      <c r="BS81" s="90"/>
      <c r="BT81" s="90"/>
      <c r="BU81" s="90"/>
      <c r="BV81" s="90"/>
      <c r="BW81" s="90"/>
      <c r="BX81" s="90"/>
      <c r="BY81" s="90"/>
      <c r="BZ81" s="9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NsJijpQucaTEbt5OqanNAschxCaSIwbMCcZKu8PS5EJ2i+ZYa47gIMUlW3R3LLSR9F7xbQZdEmbO/rbNkpP5Cw==" saltValue="jVNyNLboCzW5/ZZmofNiD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0" t="s">
        <v>52</v>
      </c>
      <c r="I3" s="71"/>
      <c r="J3" s="71"/>
      <c r="K3" s="71"/>
      <c r="L3" s="71"/>
      <c r="M3" s="71"/>
      <c r="N3" s="71"/>
      <c r="O3" s="71"/>
      <c r="P3" s="71"/>
      <c r="Q3" s="71"/>
      <c r="R3" s="71"/>
      <c r="S3" s="71"/>
      <c r="T3" s="71"/>
      <c r="U3" s="71"/>
      <c r="V3" s="71"/>
      <c r="W3" s="71"/>
      <c r="X3" s="72"/>
      <c r="Y3" s="76" t="s">
        <v>53</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54</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8" x14ac:dyDescent="0.2">
      <c r="A4" s="28" t="s">
        <v>55</v>
      </c>
      <c r="B4" s="30"/>
      <c r="C4" s="30"/>
      <c r="D4" s="30"/>
      <c r="E4" s="30"/>
      <c r="F4" s="30"/>
      <c r="G4" s="30"/>
      <c r="H4" s="73"/>
      <c r="I4" s="74"/>
      <c r="J4" s="74"/>
      <c r="K4" s="74"/>
      <c r="L4" s="74"/>
      <c r="M4" s="74"/>
      <c r="N4" s="74"/>
      <c r="O4" s="74"/>
      <c r="P4" s="74"/>
      <c r="Q4" s="74"/>
      <c r="R4" s="74"/>
      <c r="S4" s="74"/>
      <c r="T4" s="74"/>
      <c r="U4" s="74"/>
      <c r="V4" s="74"/>
      <c r="W4" s="74"/>
      <c r="X4" s="75"/>
      <c r="Y4" s="69" t="s">
        <v>56</v>
      </c>
      <c r="Z4" s="69"/>
      <c r="AA4" s="69"/>
      <c r="AB4" s="69"/>
      <c r="AC4" s="69"/>
      <c r="AD4" s="69"/>
      <c r="AE4" s="69"/>
      <c r="AF4" s="69"/>
      <c r="AG4" s="69"/>
      <c r="AH4" s="69"/>
      <c r="AI4" s="69"/>
      <c r="AJ4" s="69" t="s">
        <v>57</v>
      </c>
      <c r="AK4" s="69"/>
      <c r="AL4" s="69"/>
      <c r="AM4" s="69"/>
      <c r="AN4" s="69"/>
      <c r="AO4" s="69"/>
      <c r="AP4" s="69"/>
      <c r="AQ4" s="69"/>
      <c r="AR4" s="69"/>
      <c r="AS4" s="69"/>
      <c r="AT4" s="69"/>
      <c r="AU4" s="69" t="s">
        <v>58</v>
      </c>
      <c r="AV4" s="69"/>
      <c r="AW4" s="69"/>
      <c r="AX4" s="69"/>
      <c r="AY4" s="69"/>
      <c r="AZ4" s="69"/>
      <c r="BA4" s="69"/>
      <c r="BB4" s="69"/>
      <c r="BC4" s="69"/>
      <c r="BD4" s="69"/>
      <c r="BE4" s="69"/>
      <c r="BF4" s="69" t="s">
        <v>59</v>
      </c>
      <c r="BG4" s="69"/>
      <c r="BH4" s="69"/>
      <c r="BI4" s="69"/>
      <c r="BJ4" s="69"/>
      <c r="BK4" s="69"/>
      <c r="BL4" s="69"/>
      <c r="BM4" s="69"/>
      <c r="BN4" s="69"/>
      <c r="BO4" s="69"/>
      <c r="BP4" s="69"/>
      <c r="BQ4" s="69" t="s">
        <v>60</v>
      </c>
      <c r="BR4" s="69"/>
      <c r="BS4" s="69"/>
      <c r="BT4" s="69"/>
      <c r="BU4" s="69"/>
      <c r="BV4" s="69"/>
      <c r="BW4" s="69"/>
      <c r="BX4" s="69"/>
      <c r="BY4" s="69"/>
      <c r="BZ4" s="69"/>
      <c r="CA4" s="69"/>
      <c r="CB4" s="69" t="s">
        <v>61</v>
      </c>
      <c r="CC4" s="69"/>
      <c r="CD4" s="69"/>
      <c r="CE4" s="69"/>
      <c r="CF4" s="69"/>
      <c r="CG4" s="69"/>
      <c r="CH4" s="69"/>
      <c r="CI4" s="69"/>
      <c r="CJ4" s="69"/>
      <c r="CK4" s="69"/>
      <c r="CL4" s="69"/>
      <c r="CM4" s="69" t="s">
        <v>62</v>
      </c>
      <c r="CN4" s="69"/>
      <c r="CO4" s="69"/>
      <c r="CP4" s="69"/>
      <c r="CQ4" s="69"/>
      <c r="CR4" s="69"/>
      <c r="CS4" s="69"/>
      <c r="CT4" s="69"/>
      <c r="CU4" s="69"/>
      <c r="CV4" s="69"/>
      <c r="CW4" s="69"/>
      <c r="CX4" s="69" t="s">
        <v>63</v>
      </c>
      <c r="CY4" s="69"/>
      <c r="CZ4" s="69"/>
      <c r="DA4" s="69"/>
      <c r="DB4" s="69"/>
      <c r="DC4" s="69"/>
      <c r="DD4" s="69"/>
      <c r="DE4" s="69"/>
      <c r="DF4" s="69"/>
      <c r="DG4" s="69"/>
      <c r="DH4" s="69"/>
      <c r="DI4" s="69" t="s">
        <v>64</v>
      </c>
      <c r="DJ4" s="69"/>
      <c r="DK4" s="69"/>
      <c r="DL4" s="69"/>
      <c r="DM4" s="69"/>
      <c r="DN4" s="69"/>
      <c r="DO4" s="69"/>
      <c r="DP4" s="69"/>
      <c r="DQ4" s="69"/>
      <c r="DR4" s="69"/>
      <c r="DS4" s="69"/>
      <c r="DT4" s="69" t="s">
        <v>65</v>
      </c>
      <c r="DU4" s="69"/>
      <c r="DV4" s="69"/>
      <c r="DW4" s="69"/>
      <c r="DX4" s="69"/>
      <c r="DY4" s="69"/>
      <c r="DZ4" s="69"/>
      <c r="EA4" s="69"/>
      <c r="EB4" s="69"/>
      <c r="EC4" s="69"/>
      <c r="ED4" s="69"/>
      <c r="EE4" s="69" t="s">
        <v>66</v>
      </c>
      <c r="EF4" s="69"/>
      <c r="EG4" s="69"/>
      <c r="EH4" s="69"/>
      <c r="EI4" s="69"/>
      <c r="EJ4" s="69"/>
      <c r="EK4" s="69"/>
      <c r="EL4" s="69"/>
      <c r="EM4" s="69"/>
      <c r="EN4" s="69"/>
      <c r="EO4" s="69"/>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452033</v>
      </c>
      <c r="D6" s="33">
        <f t="shared" si="3"/>
        <v>46</v>
      </c>
      <c r="E6" s="33">
        <f t="shared" si="3"/>
        <v>17</v>
      </c>
      <c r="F6" s="33">
        <f t="shared" si="3"/>
        <v>5</v>
      </c>
      <c r="G6" s="33">
        <f t="shared" si="3"/>
        <v>0</v>
      </c>
      <c r="H6" s="33" t="str">
        <f t="shared" si="3"/>
        <v>宮崎県　延岡市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71.47</v>
      </c>
      <c r="P6" s="34">
        <f t="shared" si="3"/>
        <v>3.2</v>
      </c>
      <c r="Q6" s="34">
        <f t="shared" si="3"/>
        <v>100</v>
      </c>
      <c r="R6" s="34">
        <f t="shared" si="3"/>
        <v>2571</v>
      </c>
      <c r="S6" s="34">
        <f t="shared" si="3"/>
        <v>123483</v>
      </c>
      <c r="T6" s="34">
        <f t="shared" si="3"/>
        <v>868.02</v>
      </c>
      <c r="U6" s="34">
        <f t="shared" si="3"/>
        <v>142.26</v>
      </c>
      <c r="V6" s="34">
        <f t="shared" si="3"/>
        <v>3920</v>
      </c>
      <c r="W6" s="34">
        <f t="shared" si="3"/>
        <v>3.25</v>
      </c>
      <c r="X6" s="34">
        <f t="shared" si="3"/>
        <v>1206.1500000000001</v>
      </c>
      <c r="Y6" s="35">
        <f>IF(Y7="",NA(),Y7)</f>
        <v>101.01</v>
      </c>
      <c r="Z6" s="35">
        <f t="shared" ref="Z6:AH6" si="4">IF(Z7="",NA(),Z7)</f>
        <v>100.08</v>
      </c>
      <c r="AA6" s="35">
        <f t="shared" si="4"/>
        <v>100.2</v>
      </c>
      <c r="AB6" s="35">
        <f t="shared" si="4"/>
        <v>100.07</v>
      </c>
      <c r="AC6" s="35">
        <f t="shared" si="4"/>
        <v>100.01</v>
      </c>
      <c r="AD6" s="35">
        <f t="shared" si="4"/>
        <v>104.51</v>
      </c>
      <c r="AE6" s="35">
        <f t="shared" si="4"/>
        <v>99.93</v>
      </c>
      <c r="AF6" s="35">
        <f t="shared" si="4"/>
        <v>97.34</v>
      </c>
      <c r="AG6" s="35">
        <f t="shared" si="4"/>
        <v>100.99</v>
      </c>
      <c r="AH6" s="35">
        <f t="shared" si="4"/>
        <v>101.27</v>
      </c>
      <c r="AI6" s="34" t="str">
        <f>IF(AI7="","",IF(AI7="-","【-】","【"&amp;SUBSTITUTE(TEXT(AI7,"#,##0.00"),"-","△")&amp;"】"))</f>
        <v>【101.60】</v>
      </c>
      <c r="AJ6" s="34">
        <f>IF(AJ7="",NA(),AJ7)</f>
        <v>0</v>
      </c>
      <c r="AK6" s="34">
        <f t="shared" ref="AK6:AS6" si="5">IF(AK7="",NA(),AK7)</f>
        <v>0</v>
      </c>
      <c r="AL6" s="34">
        <f t="shared" si="5"/>
        <v>0</v>
      </c>
      <c r="AM6" s="34">
        <f t="shared" si="5"/>
        <v>0</v>
      </c>
      <c r="AN6" s="34">
        <f t="shared" si="5"/>
        <v>0</v>
      </c>
      <c r="AO6" s="35">
        <f t="shared" si="5"/>
        <v>113.63</v>
      </c>
      <c r="AP6" s="35">
        <f t="shared" si="5"/>
        <v>147.11000000000001</v>
      </c>
      <c r="AQ6" s="35">
        <f t="shared" si="5"/>
        <v>148.37</v>
      </c>
      <c r="AR6" s="35">
        <f t="shared" si="5"/>
        <v>149.02000000000001</v>
      </c>
      <c r="AS6" s="35">
        <f t="shared" si="5"/>
        <v>137.09</v>
      </c>
      <c r="AT6" s="34" t="str">
        <f>IF(AT7="","",IF(AT7="-","【-】","【"&amp;SUBSTITUTE(TEXT(AT7,"#,##0.00"),"-","△")&amp;"】"))</f>
        <v>【195.44】</v>
      </c>
      <c r="AU6" s="35">
        <f>IF(AU7="",NA(),AU7)</f>
        <v>14.99</v>
      </c>
      <c r="AV6" s="35">
        <f t="shared" ref="AV6:BD6" si="6">IF(AV7="",NA(),AV7)</f>
        <v>16.079999999999998</v>
      </c>
      <c r="AW6" s="35">
        <f t="shared" si="6"/>
        <v>21</v>
      </c>
      <c r="AX6" s="35">
        <f t="shared" si="6"/>
        <v>31.49</v>
      </c>
      <c r="AY6" s="35">
        <f t="shared" si="6"/>
        <v>24.58</v>
      </c>
      <c r="AZ6" s="35">
        <f t="shared" si="6"/>
        <v>34.43</v>
      </c>
      <c r="BA6" s="35">
        <f t="shared" si="6"/>
        <v>47.67</v>
      </c>
      <c r="BB6" s="35">
        <f t="shared" si="6"/>
        <v>40.78</v>
      </c>
      <c r="BC6" s="35">
        <f t="shared" si="6"/>
        <v>38.119999999999997</v>
      </c>
      <c r="BD6" s="35">
        <f t="shared" si="6"/>
        <v>43.5</v>
      </c>
      <c r="BE6" s="34" t="str">
        <f>IF(BE7="","",IF(BE7="-","【-】","【"&amp;SUBSTITUTE(TEXT(BE7,"#,##0.00"),"-","△")&amp;"】"))</f>
        <v>【34.27】</v>
      </c>
      <c r="BF6" s="35">
        <f>IF(BF7="",NA(),BF7)</f>
        <v>2300.4299999999998</v>
      </c>
      <c r="BG6" s="35">
        <f t="shared" ref="BG6:BO6" si="7">IF(BG7="",NA(),BG7)</f>
        <v>1913.04</v>
      </c>
      <c r="BH6" s="35">
        <f t="shared" si="7"/>
        <v>1562.31</v>
      </c>
      <c r="BI6" s="35">
        <f t="shared" si="7"/>
        <v>1468.41</v>
      </c>
      <c r="BJ6" s="35">
        <f t="shared" si="7"/>
        <v>1311.75</v>
      </c>
      <c r="BK6" s="35">
        <f t="shared" si="7"/>
        <v>632.94000000000005</v>
      </c>
      <c r="BL6" s="35">
        <f t="shared" si="7"/>
        <v>721.43</v>
      </c>
      <c r="BM6" s="35">
        <f t="shared" si="7"/>
        <v>685.34</v>
      </c>
      <c r="BN6" s="35">
        <f t="shared" si="7"/>
        <v>684.74</v>
      </c>
      <c r="BO6" s="35">
        <f t="shared" si="7"/>
        <v>654.91999999999996</v>
      </c>
      <c r="BP6" s="34" t="str">
        <f>IF(BP7="","",IF(BP7="-","【-】","【"&amp;SUBSTITUTE(TEXT(BP7,"#,##0.00"),"-","△")&amp;"】"))</f>
        <v>【747.76】</v>
      </c>
      <c r="BQ6" s="35">
        <f>IF(BQ7="",NA(),BQ7)</f>
        <v>68.44</v>
      </c>
      <c r="BR6" s="35">
        <f t="shared" ref="BR6:BZ6" si="8">IF(BR7="",NA(),BR7)</f>
        <v>66.23</v>
      </c>
      <c r="BS6" s="35">
        <f t="shared" si="8"/>
        <v>71.42</v>
      </c>
      <c r="BT6" s="35">
        <f t="shared" si="8"/>
        <v>74.81</v>
      </c>
      <c r="BU6" s="35">
        <f t="shared" si="8"/>
        <v>70.08</v>
      </c>
      <c r="BV6" s="35">
        <f t="shared" si="8"/>
        <v>62.3</v>
      </c>
      <c r="BW6" s="35">
        <f t="shared" si="8"/>
        <v>59.3</v>
      </c>
      <c r="BX6" s="35">
        <f t="shared" si="8"/>
        <v>59.83</v>
      </c>
      <c r="BY6" s="35">
        <f t="shared" si="8"/>
        <v>65.33</v>
      </c>
      <c r="BZ6" s="35">
        <f t="shared" si="8"/>
        <v>65.39</v>
      </c>
      <c r="CA6" s="34" t="str">
        <f>IF(CA7="","",IF(CA7="-","【-】","【"&amp;SUBSTITUTE(TEXT(CA7,"#,##0.00"),"-","△")&amp;"】"))</f>
        <v>【59.51】</v>
      </c>
      <c r="CB6" s="35">
        <f>IF(CB7="",NA(),CB7)</f>
        <v>219.67</v>
      </c>
      <c r="CC6" s="35">
        <f t="shared" ref="CC6:CK6" si="9">IF(CC7="",NA(),CC7)</f>
        <v>225.31</v>
      </c>
      <c r="CD6" s="35">
        <f t="shared" si="9"/>
        <v>209.18</v>
      </c>
      <c r="CE6" s="35">
        <f t="shared" si="9"/>
        <v>198.82</v>
      </c>
      <c r="CF6" s="35">
        <f t="shared" si="9"/>
        <v>214.25</v>
      </c>
      <c r="CG6" s="35">
        <f t="shared" si="9"/>
        <v>235.07</v>
      </c>
      <c r="CH6" s="35">
        <f t="shared" si="9"/>
        <v>248.14</v>
      </c>
      <c r="CI6" s="35">
        <f t="shared" si="9"/>
        <v>246.66</v>
      </c>
      <c r="CJ6" s="35">
        <f t="shared" si="9"/>
        <v>227.43</v>
      </c>
      <c r="CK6" s="35">
        <f t="shared" si="9"/>
        <v>230.88</v>
      </c>
      <c r="CL6" s="34" t="str">
        <f>IF(CL7="","",IF(CL7="-","【-】","【"&amp;SUBSTITUTE(TEXT(CL7,"#,##0.00"),"-","△")&amp;"】"))</f>
        <v>【261.46】</v>
      </c>
      <c r="CM6" s="35">
        <f>IF(CM7="",NA(),CM7)</f>
        <v>62.73</v>
      </c>
      <c r="CN6" s="35">
        <f t="shared" ref="CN6:CV6" si="10">IF(CN7="",NA(),CN7)</f>
        <v>64.680000000000007</v>
      </c>
      <c r="CO6" s="35">
        <f t="shared" si="10"/>
        <v>63.33</v>
      </c>
      <c r="CP6" s="35">
        <f t="shared" si="10"/>
        <v>58.87</v>
      </c>
      <c r="CQ6" s="35">
        <f t="shared" si="10"/>
        <v>59.13</v>
      </c>
      <c r="CR6" s="35">
        <f t="shared" si="10"/>
        <v>58.47</v>
      </c>
      <c r="CS6" s="35">
        <f t="shared" si="10"/>
        <v>57.3</v>
      </c>
      <c r="CT6" s="35">
        <f t="shared" si="10"/>
        <v>56</v>
      </c>
      <c r="CU6" s="35">
        <f t="shared" si="10"/>
        <v>56.01</v>
      </c>
      <c r="CV6" s="35">
        <f t="shared" si="10"/>
        <v>56.72</v>
      </c>
      <c r="CW6" s="34" t="str">
        <f>IF(CW7="","",IF(CW7="-","【-】","【"&amp;SUBSTITUTE(TEXT(CW7,"#,##0.00"),"-","△")&amp;"】"))</f>
        <v>【52.23】</v>
      </c>
      <c r="CX6" s="35">
        <f>IF(CX7="",NA(),CX7)</f>
        <v>85.4</v>
      </c>
      <c r="CY6" s="35">
        <f t="shared" ref="CY6:DG6" si="11">IF(CY7="",NA(),CY7)</f>
        <v>85.52</v>
      </c>
      <c r="CZ6" s="35">
        <f t="shared" si="11"/>
        <v>86.09</v>
      </c>
      <c r="DA6" s="35">
        <f t="shared" si="11"/>
        <v>90.83</v>
      </c>
      <c r="DB6" s="35">
        <f t="shared" si="11"/>
        <v>91.25</v>
      </c>
      <c r="DC6" s="35">
        <f t="shared" si="11"/>
        <v>88.58</v>
      </c>
      <c r="DD6" s="35">
        <f t="shared" si="11"/>
        <v>89.43</v>
      </c>
      <c r="DE6" s="35">
        <f t="shared" si="11"/>
        <v>89.51</v>
      </c>
      <c r="DF6" s="35">
        <f t="shared" si="11"/>
        <v>89.77</v>
      </c>
      <c r="DG6" s="35">
        <f t="shared" si="11"/>
        <v>90.04</v>
      </c>
      <c r="DH6" s="34" t="str">
        <f>IF(DH7="","",IF(DH7="-","【-】","【"&amp;SUBSTITUTE(TEXT(DH7,"#,##0.00"),"-","△")&amp;"】"))</f>
        <v>【85.82】</v>
      </c>
      <c r="DI6" s="35">
        <f>IF(DI7="",NA(),DI7)</f>
        <v>24.3</v>
      </c>
      <c r="DJ6" s="35">
        <f t="shared" ref="DJ6:DR6" si="12">IF(DJ7="",NA(),DJ7)</f>
        <v>27.8</v>
      </c>
      <c r="DK6" s="35">
        <f t="shared" si="12"/>
        <v>30.3</v>
      </c>
      <c r="DL6" s="35">
        <f t="shared" si="12"/>
        <v>32.700000000000003</v>
      </c>
      <c r="DM6" s="35">
        <f t="shared" si="12"/>
        <v>35.06</v>
      </c>
      <c r="DN6" s="35">
        <f t="shared" si="12"/>
        <v>19.670000000000002</v>
      </c>
      <c r="DO6" s="35">
        <f t="shared" si="12"/>
        <v>20.350000000000001</v>
      </c>
      <c r="DP6" s="35">
        <f t="shared" si="12"/>
        <v>21.33</v>
      </c>
      <c r="DQ6" s="35">
        <f t="shared" si="12"/>
        <v>22.69</v>
      </c>
      <c r="DR6" s="35">
        <f t="shared" si="12"/>
        <v>24.32</v>
      </c>
      <c r="DS6" s="34" t="str">
        <f>IF(DS7="","",IF(DS7="-","【-】","【"&amp;SUBSTITUTE(TEXT(DS7,"#,##0.00"),"-","△")&amp;"】"))</f>
        <v>【24.12】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0.11</v>
      </c>
      <c r="EL6" s="35">
        <f t="shared" si="14"/>
        <v>0.05</v>
      </c>
      <c r="EM6" s="35">
        <f t="shared" si="14"/>
        <v>0.44</v>
      </c>
      <c r="EN6" s="35">
        <f t="shared" si="14"/>
        <v>0.04</v>
      </c>
      <c r="EO6" s="34" t="str">
        <f>IF(EO7="","",IF(EO7="-","【-】","【"&amp;SUBSTITUTE(TEXT(EO7,"#,##0.00"),"-","△")&amp;"】"))</f>
        <v>【0.02】</v>
      </c>
    </row>
    <row r="7" spans="1:148" s="36" customFormat="1" x14ac:dyDescent="0.2">
      <c r="A7" s="28"/>
      <c r="B7" s="37">
        <v>2018</v>
      </c>
      <c r="C7" s="37">
        <v>452033</v>
      </c>
      <c r="D7" s="37">
        <v>46</v>
      </c>
      <c r="E7" s="37">
        <v>17</v>
      </c>
      <c r="F7" s="37">
        <v>5</v>
      </c>
      <c r="G7" s="37">
        <v>0</v>
      </c>
      <c r="H7" s="37" t="s">
        <v>96</v>
      </c>
      <c r="I7" s="37" t="s">
        <v>97</v>
      </c>
      <c r="J7" s="37" t="s">
        <v>98</v>
      </c>
      <c r="K7" s="37" t="s">
        <v>99</v>
      </c>
      <c r="L7" s="37" t="s">
        <v>100</v>
      </c>
      <c r="M7" s="37" t="s">
        <v>101</v>
      </c>
      <c r="N7" s="38" t="s">
        <v>102</v>
      </c>
      <c r="O7" s="38">
        <v>71.47</v>
      </c>
      <c r="P7" s="38">
        <v>3.2</v>
      </c>
      <c r="Q7" s="38">
        <v>100</v>
      </c>
      <c r="R7" s="38">
        <v>2571</v>
      </c>
      <c r="S7" s="38">
        <v>123483</v>
      </c>
      <c r="T7" s="38">
        <v>868.02</v>
      </c>
      <c r="U7" s="38">
        <v>142.26</v>
      </c>
      <c r="V7" s="38">
        <v>3920</v>
      </c>
      <c r="W7" s="38">
        <v>3.25</v>
      </c>
      <c r="X7" s="38">
        <v>1206.1500000000001</v>
      </c>
      <c r="Y7" s="38">
        <v>101.01</v>
      </c>
      <c r="Z7" s="38">
        <v>100.08</v>
      </c>
      <c r="AA7" s="38">
        <v>100.2</v>
      </c>
      <c r="AB7" s="38">
        <v>100.07</v>
      </c>
      <c r="AC7" s="38">
        <v>100.01</v>
      </c>
      <c r="AD7" s="38">
        <v>104.51</v>
      </c>
      <c r="AE7" s="38">
        <v>99.93</v>
      </c>
      <c r="AF7" s="38">
        <v>97.34</v>
      </c>
      <c r="AG7" s="38">
        <v>100.99</v>
      </c>
      <c r="AH7" s="38">
        <v>101.27</v>
      </c>
      <c r="AI7" s="38">
        <v>101.6</v>
      </c>
      <c r="AJ7" s="38">
        <v>0</v>
      </c>
      <c r="AK7" s="38">
        <v>0</v>
      </c>
      <c r="AL7" s="38">
        <v>0</v>
      </c>
      <c r="AM7" s="38">
        <v>0</v>
      </c>
      <c r="AN7" s="38">
        <v>0</v>
      </c>
      <c r="AO7" s="38">
        <v>113.63</v>
      </c>
      <c r="AP7" s="38">
        <v>147.11000000000001</v>
      </c>
      <c r="AQ7" s="38">
        <v>148.37</v>
      </c>
      <c r="AR7" s="38">
        <v>149.02000000000001</v>
      </c>
      <c r="AS7" s="38">
        <v>137.09</v>
      </c>
      <c r="AT7" s="38">
        <v>195.44</v>
      </c>
      <c r="AU7" s="38">
        <v>14.99</v>
      </c>
      <c r="AV7" s="38">
        <v>16.079999999999998</v>
      </c>
      <c r="AW7" s="38">
        <v>21</v>
      </c>
      <c r="AX7" s="38">
        <v>31.49</v>
      </c>
      <c r="AY7" s="38">
        <v>24.58</v>
      </c>
      <c r="AZ7" s="38">
        <v>34.43</v>
      </c>
      <c r="BA7" s="38">
        <v>47.67</v>
      </c>
      <c r="BB7" s="38">
        <v>40.78</v>
      </c>
      <c r="BC7" s="38">
        <v>38.119999999999997</v>
      </c>
      <c r="BD7" s="38">
        <v>43.5</v>
      </c>
      <c r="BE7" s="38">
        <v>34.270000000000003</v>
      </c>
      <c r="BF7" s="38">
        <v>2300.4299999999998</v>
      </c>
      <c r="BG7" s="38">
        <v>1913.04</v>
      </c>
      <c r="BH7" s="38">
        <v>1562.31</v>
      </c>
      <c r="BI7" s="38">
        <v>1468.41</v>
      </c>
      <c r="BJ7" s="38">
        <v>1311.75</v>
      </c>
      <c r="BK7" s="38">
        <v>632.94000000000005</v>
      </c>
      <c r="BL7" s="38">
        <v>721.43</v>
      </c>
      <c r="BM7" s="38">
        <v>685.34</v>
      </c>
      <c r="BN7" s="38">
        <v>684.74</v>
      </c>
      <c r="BO7" s="38">
        <v>654.91999999999996</v>
      </c>
      <c r="BP7" s="38">
        <v>747.76</v>
      </c>
      <c r="BQ7" s="38">
        <v>68.44</v>
      </c>
      <c r="BR7" s="38">
        <v>66.23</v>
      </c>
      <c r="BS7" s="38">
        <v>71.42</v>
      </c>
      <c r="BT7" s="38">
        <v>74.81</v>
      </c>
      <c r="BU7" s="38">
        <v>70.08</v>
      </c>
      <c r="BV7" s="38">
        <v>62.3</v>
      </c>
      <c r="BW7" s="38">
        <v>59.3</v>
      </c>
      <c r="BX7" s="38">
        <v>59.83</v>
      </c>
      <c r="BY7" s="38">
        <v>65.33</v>
      </c>
      <c r="BZ7" s="38">
        <v>65.39</v>
      </c>
      <c r="CA7" s="38">
        <v>59.51</v>
      </c>
      <c r="CB7" s="38">
        <v>219.67</v>
      </c>
      <c r="CC7" s="38">
        <v>225.31</v>
      </c>
      <c r="CD7" s="38">
        <v>209.18</v>
      </c>
      <c r="CE7" s="38">
        <v>198.82</v>
      </c>
      <c r="CF7" s="38">
        <v>214.25</v>
      </c>
      <c r="CG7" s="38">
        <v>235.07</v>
      </c>
      <c r="CH7" s="38">
        <v>248.14</v>
      </c>
      <c r="CI7" s="38">
        <v>246.66</v>
      </c>
      <c r="CJ7" s="38">
        <v>227.43</v>
      </c>
      <c r="CK7" s="38">
        <v>230.88</v>
      </c>
      <c r="CL7" s="38">
        <v>261.45999999999998</v>
      </c>
      <c r="CM7" s="38">
        <v>62.73</v>
      </c>
      <c r="CN7" s="38">
        <v>64.680000000000007</v>
      </c>
      <c r="CO7" s="38">
        <v>63.33</v>
      </c>
      <c r="CP7" s="38">
        <v>58.87</v>
      </c>
      <c r="CQ7" s="38">
        <v>59.13</v>
      </c>
      <c r="CR7" s="38">
        <v>58.47</v>
      </c>
      <c r="CS7" s="38">
        <v>57.3</v>
      </c>
      <c r="CT7" s="38">
        <v>56</v>
      </c>
      <c r="CU7" s="38">
        <v>56.01</v>
      </c>
      <c r="CV7" s="38">
        <v>56.72</v>
      </c>
      <c r="CW7" s="38">
        <v>52.23</v>
      </c>
      <c r="CX7" s="38">
        <v>85.4</v>
      </c>
      <c r="CY7" s="38">
        <v>85.52</v>
      </c>
      <c r="CZ7" s="38">
        <v>86.09</v>
      </c>
      <c r="DA7" s="38">
        <v>90.83</v>
      </c>
      <c r="DB7" s="38">
        <v>91.25</v>
      </c>
      <c r="DC7" s="38">
        <v>88.58</v>
      </c>
      <c r="DD7" s="38">
        <v>89.43</v>
      </c>
      <c r="DE7" s="38">
        <v>89.51</v>
      </c>
      <c r="DF7" s="38">
        <v>89.77</v>
      </c>
      <c r="DG7" s="38">
        <v>90.04</v>
      </c>
      <c r="DH7" s="38">
        <v>85.82</v>
      </c>
      <c r="DI7" s="38">
        <v>24.3</v>
      </c>
      <c r="DJ7" s="38">
        <v>27.8</v>
      </c>
      <c r="DK7" s="38">
        <v>30.3</v>
      </c>
      <c r="DL7" s="38">
        <v>32.700000000000003</v>
      </c>
      <c r="DM7" s="38">
        <v>35.06</v>
      </c>
      <c r="DN7" s="38">
        <v>19.670000000000002</v>
      </c>
      <c r="DO7" s="38">
        <v>20.350000000000001</v>
      </c>
      <c r="DP7" s="38">
        <v>21.33</v>
      </c>
      <c r="DQ7" s="38">
        <v>22.69</v>
      </c>
      <c r="DR7" s="38">
        <v>24.32</v>
      </c>
      <c r="DS7" s="38">
        <v>24.12</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0.03</v>
      </c>
      <c r="EK7" s="38">
        <v>0.11</v>
      </c>
      <c r="EL7" s="38">
        <v>0.05</v>
      </c>
      <c r="EM7" s="38">
        <v>0.44</v>
      </c>
      <c r="EN7" s="38">
        <v>0.04</v>
      </c>
      <c r="EO7" s="38">
        <v>0.02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2019-12-05T04:55:44Z</dcterms:created>
  <dcterms:modified xsi:type="dcterms:W3CDTF">2020-03-04T02:05:22Z</dcterms:modified>
  <cp:category/>
</cp:coreProperties>
</file>