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7【法適用】農業集落排水事業\"/>
    </mc:Choice>
  </mc:AlternateContent>
  <xr:revisionPtr revIDLastSave="0" documentId="13_ncr:1_{230E48CE-77EE-4B29-9612-5BE464ECA01C}" xr6:coauthVersionLast="45" xr6:coauthVersionMax="45" xr10:uidLastSave="{00000000-0000-0000-0000-000000000000}"/>
  <workbookProtection workbookAlgorithmName="SHA-512" workbookHashValue="S/e+nNabLyXRKUSoYXC2lAk834lgZQqPIArus+UeT+9tQiu2fElbuJdBNlFsCdUL2McPa3SAx5y7om+1uptasg==" workbookSaltValue="2Re8GWQGIW0et9zqkQhcJ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P10" i="4"/>
  <c r="BB8" i="4"/>
  <c r="AT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<sst xmlns="http://schemas.openxmlformats.org/spreadsheetml/2006/main" count="223" uniqueCount="111">
  <si>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</si>
  <si>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</si>
  <si>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</si>
  <si>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</si>
  <si>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</si>
  <si>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</si>
  <si>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</si>
  <si>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</si>
  <si>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</si>
  <si>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</si>
  <si>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</si>
  <si>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</si>
  <si>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</si>
  <si>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</si>
  <si>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</si>
  <si>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</si>
  <si>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</si>
  <si>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</si>
  <si>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</si>
  <si>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</si>
  <si>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</si>
  <si>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</si>
  <si>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</si>
  <si>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</si>
  <si>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</si>
  <si>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</si>
  <si>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</si>
  <si>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</si>
  <si>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</si>
  <si>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</si>
  <si>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</si>
  <si>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</si>
  <si>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</si>
  <si>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</si>
  <si>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</si>
  <si>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</si>
  <si>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</si>
  <si>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</si>
  <si>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</si>
  <si>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</si>
  <si>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</si>
  <si>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</si>
  <si>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</si>
  <si>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</si>
  <si>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</si>
  <si>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</si>
  <si>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</si>
  <si>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</si>
  <si>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</si>
  <si>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</si>
  <si>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</si>
  <si>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</si>
  <si>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</si>
  <si>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</si>
  <si>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</si>
  <si>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</si>
  <si>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</si>
  <si>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</si>
  <si>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</si>
  <si>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</si>
  <si>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</si>
  <si>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</si>
  <si>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</si>
  <si>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</si>
  <si>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</si>
  <si>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</si>
  <si>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</si>
  <si>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</si>
  <si>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</si>
  <si>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</si>
  <si>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</si>
  <si>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</si>
  <si>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</si>
  <si>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</si>
  <si>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</si>
  <si>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</si>
  <si>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</si>
  <si>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</si>
  <si>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</si>
  <si>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</si>
  <si>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</si>
  <si>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</si>
  <si>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</si>
  <si>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</si>
  <si>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</si>
  <si>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</si>
  <si>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</si>
  <si>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</si>
  <si>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</si>
  <si>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</si>
  <si>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</si>
  <si>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</si>
  <si>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</si>
  <si>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</si>
  <si>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</si>
  <si>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</si>
  <si>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</si>
  <si>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</si>
  <si>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</si>
  <si>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</si>
  <si>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</si>
  <si>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</si>
  <si>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</si>
  <si>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</si>
  <si>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</si>
  <si>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</si>
  <si>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</si>
  <si>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</si>
  <si>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農業集落排水事業は、農業を営む集落の生活排水や畜産排水等を対象に水質汚濁防止や水洗化の促進を行う下水道事業です。
・単年度の収支は黒字を維持しており、累積欠損金も発生していません。また、経常収支比率も100％以上を維持していますので、比較的経営の健全性は保たれています。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t>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</si>
  <si>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phoneticPr fontId="4"/>
  </si>
  <si>
    <t>　今後、処理施設の老朽化に伴う費用の増加に対応するため、更新費用の財源となる使用料の見直しや処理場の統廃合も含めた効率的な改革が必要となっています。
　また、本地域内においては、不明水増加が大きな問題となっています。その影響による維持管理経費の増加も顕著に表れているため、早急な原因の究明と整備を行う必要があります。なお、経営戦略については平成２８年度に策定済み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</si>
</sst>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A8-4FF0-A0CE-85949DB8D2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D9A8-4FF0-A0CE-85949DB8D2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62.73</c:v>
                </c:pt>
                <c:pt idx="1">
                  <c:v>64.680000000000007</c:v>
                </c:pt>
                <c:pt idx="2">
                  <c:v>63.33</c:v>
                </c:pt>
                <c:pt idx="3">
                  <c:v>58.87</c:v>
                </c:pt>
                <c:pt idx="4">
                  <c:v>59.13</c:v>
                </c:pt>
              </c:numCache>
            </c:numRef>
          </c:val>
          <c:extLst>
            <c:ext xmlns:c16="http://schemas.microsoft.com/office/drawing/2014/chart" uri="{C3380CC4-5D6E-409C-BE32-E72D297353CC}">
              <c16:uniqueId val="{00000000-F352-43D6-A25E-C3BAB6349C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F352-43D6-A25E-C3BAB6349C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85.4</c:v>
                </c:pt>
                <c:pt idx="1">
                  <c:v>85.52</c:v>
                </c:pt>
                <c:pt idx="2">
                  <c:v>86.09</c:v>
                </c:pt>
                <c:pt idx="3">
                  <c:v>90.83</c:v>
                </c:pt>
                <c:pt idx="4">
                  <c:v>91.25</c:v>
                </c:pt>
              </c:numCache>
            </c:numRef>
          </c:val>
          <c:extLst>
            <c:ext xmlns:c16="http://schemas.microsoft.com/office/drawing/2014/chart" uri="{C3380CC4-5D6E-409C-BE32-E72D297353CC}">
              <c16:uniqueId val="{00000000-EA1B-48AE-B09E-B554E77E93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EA1B-48AE-B09E-B554E77E93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101.01</c:v>
                </c:pt>
                <c:pt idx="1">
                  <c:v>100.08</c:v>
                </c:pt>
                <c:pt idx="2">
                  <c:v>100.2</c:v>
                </c:pt>
                <c:pt idx="3">
                  <c:v>100.07</c:v>
                </c:pt>
                <c:pt idx="4">
                  <c:v>100.01</c:v>
                </c:pt>
              </c:numCache>
            </c:numRef>
          </c:val>
          <c:extLst>
            <c:ext xmlns:c16="http://schemas.microsoft.com/office/drawing/2014/chart" uri="{C3380CC4-5D6E-409C-BE32-E72D297353CC}">
              <c16:uniqueId val="{00000000-F544-4357-B6E2-8162D0472F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104.51</c:v>
                </c:pt>
                <c:pt idx="1">
                  <c:v>99.93</c:v>
                </c:pt>
                <c:pt idx="2">
                  <c:v>97.34</c:v>
                </c:pt>
                <c:pt idx="3">
                  <c:v>100.99</c:v>
                </c:pt>
                <c:pt idx="4">
                  <c:v>101.27</c:v>
                </c:pt>
              </c:numCache>
            </c:numRef>
          </c:val>
          <c:smooth val="0"/>
          <c:extLst>
            <c:ext xmlns:c16="http://schemas.microsoft.com/office/drawing/2014/chart" uri="{C3380CC4-5D6E-409C-BE32-E72D297353CC}">
              <c16:uniqueId val="{00000001-F544-4357-B6E2-8162D0472F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24.3</c:v>
                </c:pt>
                <c:pt idx="1">
                  <c:v>27.8</c:v>
                </c:pt>
                <c:pt idx="2">
                  <c:v>30.3</c:v>
                </c:pt>
                <c:pt idx="3">
                  <c:v>32.700000000000003</c:v>
                </c:pt>
                <c:pt idx="4">
                  <c:v>35.06</c:v>
                </c:pt>
              </c:numCache>
            </c:numRef>
          </c:val>
          <c:extLst>
            <c:ext xmlns:c16="http://schemas.microsoft.com/office/drawing/2014/chart" uri="{C3380CC4-5D6E-409C-BE32-E72D297353CC}">
              <c16:uniqueId val="{00000000-D905-4A59-A34B-3454208E38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19.670000000000002</c:v>
                </c:pt>
                <c:pt idx="1">
                  <c:v>20.350000000000001</c:v>
                </c:pt>
                <c:pt idx="2">
                  <c:v>21.33</c:v>
                </c:pt>
                <c:pt idx="3">
                  <c:v>22.69</c:v>
                </c:pt>
                <c:pt idx="4">
                  <c:v>24.32</c:v>
                </c:pt>
              </c:numCache>
            </c:numRef>
          </c:val>
          <c:smooth val="0"/>
          <c:extLst>
            <c:ext xmlns:c16="http://schemas.microsoft.com/office/drawing/2014/chart" uri="{C3380CC4-5D6E-409C-BE32-E72D297353CC}">
              <c16:uniqueId val="{00000001-D905-4A59-A34B-3454208E38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0A-478F-992B-79EC91A3FD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00A-478F-992B-79EC91A3FD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23-453B-B91C-4D319AAE1F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113.63</c:v>
                </c:pt>
                <c:pt idx="1">
                  <c:v>147.11000000000001</c:v>
                </c:pt>
                <c:pt idx="2">
                  <c:v>148.37</c:v>
                </c:pt>
                <c:pt idx="3">
                  <c:v>149.02000000000001</c:v>
                </c:pt>
                <c:pt idx="4">
                  <c:v>137.09</c:v>
                </c:pt>
              </c:numCache>
            </c:numRef>
          </c:val>
          <c:smooth val="0"/>
          <c:extLst>
            <c:ext xmlns:c16="http://schemas.microsoft.com/office/drawing/2014/chart" uri="{C3380CC4-5D6E-409C-BE32-E72D297353CC}">
              <c16:uniqueId val="{00000001-7A23-453B-B91C-4D319AAE1F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14.99</c:v>
                </c:pt>
                <c:pt idx="1">
                  <c:v>16.079999999999998</c:v>
                </c:pt>
                <c:pt idx="2">
                  <c:v>21</c:v>
                </c:pt>
                <c:pt idx="3">
                  <c:v>31.49</c:v>
                </c:pt>
                <c:pt idx="4">
                  <c:v>24.58</c:v>
                </c:pt>
              </c:numCache>
            </c:numRef>
          </c:val>
          <c:extLst>
            <c:ext xmlns:c16="http://schemas.microsoft.com/office/drawing/2014/chart" uri="{C3380CC4-5D6E-409C-BE32-E72D297353CC}">
              <c16:uniqueId val="{00000000-6112-46E9-B517-F4C2148A12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34.43</c:v>
                </c:pt>
                <c:pt idx="1">
                  <c:v>47.67</c:v>
                </c:pt>
                <c:pt idx="2">
                  <c:v>40.78</c:v>
                </c:pt>
                <c:pt idx="3">
                  <c:v>38.119999999999997</c:v>
                </c:pt>
                <c:pt idx="4">
                  <c:v>43.5</c:v>
                </c:pt>
              </c:numCache>
            </c:numRef>
          </c:val>
          <c:smooth val="0"/>
          <c:extLst>
            <c:ext xmlns:c16="http://schemas.microsoft.com/office/drawing/2014/chart" uri="{C3380CC4-5D6E-409C-BE32-E72D297353CC}">
              <c16:uniqueId val="{00000001-6112-46E9-B517-F4C2148A12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2300.4299999999998</c:v>
                </c:pt>
                <c:pt idx="1">
                  <c:v>1913.04</c:v>
                </c:pt>
                <c:pt idx="2">
                  <c:v>1562.31</c:v>
                </c:pt>
                <c:pt idx="3">
                  <c:v>1468.41</c:v>
                </c:pt>
                <c:pt idx="4">
                  <c:v>1311.75</c:v>
                </c:pt>
              </c:numCache>
            </c:numRef>
          </c:val>
          <c:extLst>
            <c:ext xmlns:c16="http://schemas.microsoft.com/office/drawing/2014/chart" uri="{C3380CC4-5D6E-409C-BE32-E72D297353CC}">
              <c16:uniqueId val="{00000000-F943-4474-B35A-B60BFF6051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F943-4474-B35A-B60BFF6051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68.44</c:v>
                </c:pt>
                <c:pt idx="1">
                  <c:v>66.23</c:v>
                </c:pt>
                <c:pt idx="2">
                  <c:v>71.42</c:v>
                </c:pt>
                <c:pt idx="3">
                  <c:v>74.81</c:v>
                </c:pt>
                <c:pt idx="4">
                  <c:v>70.08</c:v>
                </c:pt>
              </c:numCache>
            </c:numRef>
          </c:val>
          <c:extLst>
            <c:ext xmlns:c16="http://schemas.microsoft.com/office/drawing/2014/chart" uri="{C3380CC4-5D6E-409C-BE32-E72D297353CC}">
              <c16:uniqueId val="{00000000-A3F8-42B1-85E2-C575D729E9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A3F8-42B1-85E2-C575D729E9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219.67</c:v>
                </c:pt>
                <c:pt idx="1">
                  <c:v>225.31</c:v>
                </c:pt>
                <c:pt idx="2">
                  <c:v>209.18</c:v>
                </c:pt>
                <c:pt idx="3">
                  <c:v>198.82</c:v>
                </c:pt>
                <c:pt idx="4">
                  <c:v>214.25</c:v>
                </c:pt>
              </c:numCache>
            </c:numRef>
          </c:val>
          <c:extLst>
            <c:ext xmlns:c16="http://schemas.microsoft.com/office/drawing/2014/chart" uri="{C3380CC4-5D6E-409C-BE32-E72D297353CC}">
              <c16:uniqueId val="{00000000-D873-4FD8-81B5-6930871410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D873-4FD8-81B5-6930871410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延岡市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62">
        <f>データ!S6</f>
        <v>123483</v>
      </c>
      <c r="AM8" s="62"/>
      <c r="AN8" s="62"/>
      <c r="AO8" s="62"/>
      <c r="AP8" s="62"/>
      <c r="AQ8" s="62"/>
      <c r="AR8" s="62"/>
      <c r="AS8" s="62"/>
      <c r="AT8" s="61">
        <f>データ!T6</f>
        <v>868.02</v>
      </c>
      <c r="AU8" s="61"/>
      <c r="AV8" s="61"/>
      <c r="AW8" s="61"/>
      <c r="AX8" s="61"/>
      <c r="AY8" s="61"/>
      <c r="AZ8" s="61"/>
      <c r="BA8" s="61"/>
      <c r="BB8" s="61">
        <f>データ!U6</f>
        <v>142.26</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f>データ!O6</f>
        <v>71.47</v>
      </c>
      <c r="J10" s="61"/>
      <c r="K10" s="61"/>
      <c r="L10" s="61"/>
      <c r="M10" s="61"/>
      <c r="N10" s="61"/>
      <c r="O10" s="61"/>
      <c r="P10" s="61">
        <f>データ!P6</f>
        <v>3.2</v>
      </c>
      <c r="Q10" s="61"/>
      <c r="R10" s="61"/>
      <c r="S10" s="61"/>
      <c r="T10" s="61"/>
      <c r="U10" s="61"/>
      <c r="V10" s="61"/>
      <c r="W10" s="61">
        <f>データ!Q6</f>
        <v>100</v>
      </c>
      <c r="X10" s="61"/>
      <c r="Y10" s="61"/>
      <c r="Z10" s="61"/>
      <c r="AA10" s="61"/>
      <c r="AB10" s="61"/>
      <c r="AC10" s="61"/>
      <c r="AD10" s="62">
        <f>データ!R6</f>
        <v>2571</v>
      </c>
      <c r="AE10" s="62"/>
      <c r="AF10" s="62"/>
      <c r="AG10" s="62"/>
      <c r="AH10" s="62"/>
      <c r="AI10" s="62"/>
      <c r="AJ10" s="62"/>
      <c r="AK10" s="2"/>
      <c r="AL10" s="62">
        <f>データ!V6</f>
        <v>3920</v>
      </c>
      <c r="AM10" s="62"/>
      <c r="AN10" s="62"/>
      <c r="AO10" s="62"/>
      <c r="AP10" s="62"/>
      <c r="AQ10" s="62"/>
      <c r="AR10" s="62"/>
      <c r="AS10" s="62"/>
      <c r="AT10" s="61">
        <f>データ!W6</f>
        <v>3.25</v>
      </c>
      <c r="AU10" s="61"/>
      <c r="AV10" s="61"/>
      <c r="AW10" s="61"/>
      <c r="AX10" s="61"/>
      <c r="AY10" s="61"/>
      <c r="AZ10" s="61"/>
      <c r="BA10" s="61"/>
      <c r="BB10" s="61">
        <f>データ!X6</f>
        <v>1206.1500000000001</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108</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109</v>
      </c>
      <c r="BM47" s="90"/>
      <c r="BN47" s="90"/>
      <c r="BO47" s="90"/>
      <c r="BP47" s="90"/>
      <c r="BQ47" s="90"/>
      <c r="BR47" s="90"/>
      <c r="BS47" s="90"/>
      <c r="BT47" s="90"/>
      <c r="BU47" s="90"/>
      <c r="BV47" s="90"/>
      <c r="BW47" s="90"/>
      <c r="BX47" s="90"/>
      <c r="BY47" s="90"/>
      <c r="BZ47" s="9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9"/>
      <c r="BM60" s="90"/>
      <c r="BN60" s="90"/>
      <c r="BO60" s="90"/>
      <c r="BP60" s="90"/>
      <c r="BQ60" s="90"/>
      <c r="BR60" s="90"/>
      <c r="BS60" s="90"/>
      <c r="BT60" s="90"/>
      <c r="BU60" s="90"/>
      <c r="BV60" s="90"/>
      <c r="BW60" s="90"/>
      <c r="BX60" s="90"/>
      <c r="BY60" s="90"/>
      <c r="BZ60" s="9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9"/>
      <c r="BM61" s="90"/>
      <c r="BN61" s="90"/>
      <c r="BO61" s="90"/>
      <c r="BP61" s="90"/>
      <c r="BQ61" s="90"/>
      <c r="BR61" s="90"/>
      <c r="BS61" s="90"/>
      <c r="BT61" s="90"/>
      <c r="BU61" s="90"/>
      <c r="BV61" s="90"/>
      <c r="BW61" s="90"/>
      <c r="BX61" s="90"/>
      <c r="BY61" s="90"/>
      <c r="BZ61" s="9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110</v>
      </c>
      <c r="BM66" s="90"/>
      <c r="BN66" s="90"/>
      <c r="BO66" s="90"/>
      <c r="BP66" s="90"/>
      <c r="BQ66" s="90"/>
      <c r="BR66" s="90"/>
      <c r="BS66" s="90"/>
      <c r="BT66" s="90"/>
      <c r="BU66" s="90"/>
      <c r="BV66" s="90"/>
      <c r="BW66" s="90"/>
      <c r="BX66" s="90"/>
      <c r="BY66" s="90"/>
      <c r="BZ66" s="9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NsJijpQucaTEbt5OqanNAschxCaSIwbMCcZKu8PS5EJ2i+ZYa47gIMUlW3R3LLSR9F7xbQZdEmbO/rbNkpP5Cw==" saltValue="jVNyNLboCzW5/ZZmofNi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2">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452033</v>
      </c>
      <c r="D6" s="33">
        <f t="shared" si="3"/>
        <v>46</v>
      </c>
      <c r="E6" s="33">
        <f t="shared" si="3"/>
        <v>17</v>
      </c>
      <c r="F6" s="33">
        <f t="shared" si="3"/>
        <v>5</v>
      </c>
      <c r="G6" s="33">
        <f t="shared" si="3"/>
        <v>0</v>
      </c>
      <c r="H6" s="33" t="str">
        <f t="shared" si="3"/>
        <v>宮崎県　延岡市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71.47</v>
      </c>
      <c r="P6" s="34">
        <f t="shared" si="3"/>
        <v>3.2</v>
      </c>
      <c r="Q6" s="34">
        <f t="shared" si="3"/>
        <v>100</v>
      </c>
      <c r="R6" s="34">
        <f t="shared" si="3"/>
        <v>2571</v>
      </c>
      <c r="S6" s="34">
        <f t="shared" si="3"/>
        <v>123483</v>
      </c>
      <c r="T6" s="34">
        <f t="shared" si="3"/>
        <v>868.02</v>
      </c>
      <c r="U6" s="34">
        <f t="shared" si="3"/>
        <v>142.26</v>
      </c>
      <c r="V6" s="34">
        <f t="shared" si="3"/>
        <v>3920</v>
      </c>
      <c r="W6" s="34">
        <f t="shared" si="3"/>
        <v>3.25</v>
      </c>
      <c r="X6" s="34">
        <f t="shared" si="3"/>
        <v>1206.1500000000001</v>
      </c>
      <c r="Y6" s="35">
        <f>IF(Y7="",NA(),Y7)</f>
        <v>101.01</v>
      </c>
      <c r="Z6" s="35">
        <f t="shared" ref="Z6:AH6" si="4">IF(Z7="",NA(),Z7)</f>
        <v>100.08</v>
      </c>
      <c r="AA6" s="35">
        <f t="shared" si="4"/>
        <v>100.2</v>
      </c>
      <c r="AB6" s="35">
        <f t="shared" si="4"/>
        <v>100.07</v>
      </c>
      <c r="AC6" s="35">
        <f t="shared" si="4"/>
        <v>100.01</v>
      </c>
      <c r="AD6" s="35">
        <f t="shared" si="4"/>
        <v>104.51</v>
      </c>
      <c r="AE6" s="35">
        <f t="shared" si="4"/>
        <v>99.93</v>
      </c>
      <c r="AF6" s="35">
        <f t="shared" si="4"/>
        <v>97.34</v>
      </c>
      <c r="AG6" s="35">
        <f t="shared" si="4"/>
        <v>100.99</v>
      </c>
      <c r="AH6" s="35">
        <f t="shared" si="4"/>
        <v>101.27</v>
      </c>
      <c r="AI6" s="34" t="str">
        <f>IF(AI7="","",IF(AI7="-","【-】","【"&amp;SUBSTITUTE(TEXT(AI7,"#,##0.00"),"-","△")&amp;"】"))</f>
        <v>【101.60】</v>
      </c>
      <c r="AJ6" s="34">
        <f>IF(AJ7="",NA(),AJ7)</f>
        <v>0</v>
      </c>
      <c r="AK6" s="34">
        <f t="shared" ref="AK6:AS6" si="5">IF(AK7="",NA(),AK7)</f>
        <v>0</v>
      </c>
      <c r="AL6" s="34">
        <f t="shared" si="5"/>
        <v>0</v>
      </c>
      <c r="AM6" s="34">
        <f t="shared" si="5"/>
        <v>0</v>
      </c>
      <c r="AN6" s="34">
        <f t="shared" si="5"/>
        <v>0</v>
      </c>
      <c r="AO6" s="35">
        <f t="shared" si="5"/>
        <v>113.63</v>
      </c>
      <c r="AP6" s="35">
        <f t="shared" si="5"/>
        <v>147.11000000000001</v>
      </c>
      <c r="AQ6" s="35">
        <f t="shared" si="5"/>
        <v>148.37</v>
      </c>
      <c r="AR6" s="35">
        <f t="shared" si="5"/>
        <v>149.02000000000001</v>
      </c>
      <c r="AS6" s="35">
        <f t="shared" si="5"/>
        <v>137.09</v>
      </c>
      <c r="AT6" s="34" t="str">
        <f>IF(AT7="","",IF(AT7="-","【-】","【"&amp;SUBSTITUTE(TEXT(AT7,"#,##0.00"),"-","△")&amp;"】"))</f>
        <v>【195.44】</v>
      </c>
      <c r="AU6" s="35">
        <f>IF(AU7="",NA(),AU7)</f>
        <v>14.99</v>
      </c>
      <c r="AV6" s="35">
        <f t="shared" ref="AV6:BD6" si="6">IF(AV7="",NA(),AV7)</f>
        <v>16.079999999999998</v>
      </c>
      <c r="AW6" s="35">
        <f t="shared" si="6"/>
        <v>21</v>
      </c>
      <c r="AX6" s="35">
        <f t="shared" si="6"/>
        <v>31.49</v>
      </c>
      <c r="AY6" s="35">
        <f t="shared" si="6"/>
        <v>24.58</v>
      </c>
      <c r="AZ6" s="35">
        <f t="shared" si="6"/>
        <v>34.43</v>
      </c>
      <c r="BA6" s="35">
        <f t="shared" si="6"/>
        <v>47.67</v>
      </c>
      <c r="BB6" s="35">
        <f t="shared" si="6"/>
        <v>40.78</v>
      </c>
      <c r="BC6" s="35">
        <f t="shared" si="6"/>
        <v>38.119999999999997</v>
      </c>
      <c r="BD6" s="35">
        <f t="shared" si="6"/>
        <v>43.5</v>
      </c>
      <c r="BE6" s="34" t="str">
        <f>IF(BE7="","",IF(BE7="-","【-】","【"&amp;SUBSTITUTE(TEXT(BE7,"#,##0.00"),"-","△")&amp;"】"))</f>
        <v>【34.27】</v>
      </c>
      <c r="BF6" s="35">
        <f>IF(BF7="",NA(),BF7)</f>
        <v>2300.4299999999998</v>
      </c>
      <c r="BG6" s="35">
        <f t="shared" ref="BG6:BO6" si="7">IF(BG7="",NA(),BG7)</f>
        <v>1913.04</v>
      </c>
      <c r="BH6" s="35">
        <f t="shared" si="7"/>
        <v>1562.31</v>
      </c>
      <c r="BI6" s="35">
        <f t="shared" si="7"/>
        <v>1468.41</v>
      </c>
      <c r="BJ6" s="35">
        <f t="shared" si="7"/>
        <v>1311.75</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68.44</v>
      </c>
      <c r="BR6" s="35">
        <f t="shared" ref="BR6:BZ6" si="8">IF(BR7="",NA(),BR7)</f>
        <v>66.23</v>
      </c>
      <c r="BS6" s="35">
        <f t="shared" si="8"/>
        <v>71.42</v>
      </c>
      <c r="BT6" s="35">
        <f t="shared" si="8"/>
        <v>74.81</v>
      </c>
      <c r="BU6" s="35">
        <f t="shared" si="8"/>
        <v>70.08</v>
      </c>
      <c r="BV6" s="35">
        <f t="shared" si="8"/>
        <v>62.3</v>
      </c>
      <c r="BW6" s="35">
        <f t="shared" si="8"/>
        <v>59.3</v>
      </c>
      <c r="BX6" s="35">
        <f t="shared" si="8"/>
        <v>59.83</v>
      </c>
      <c r="BY6" s="35">
        <f t="shared" si="8"/>
        <v>65.33</v>
      </c>
      <c r="BZ6" s="35">
        <f t="shared" si="8"/>
        <v>65.39</v>
      </c>
      <c r="CA6" s="34" t="str">
        <f>IF(CA7="","",IF(CA7="-","【-】","【"&amp;SUBSTITUTE(TEXT(CA7,"#,##0.00"),"-","△")&amp;"】"))</f>
        <v>【59.51】</v>
      </c>
      <c r="CB6" s="35">
        <f>IF(CB7="",NA(),CB7)</f>
        <v>219.67</v>
      </c>
      <c r="CC6" s="35">
        <f t="shared" ref="CC6:CK6" si="9">IF(CC7="",NA(),CC7)</f>
        <v>225.31</v>
      </c>
      <c r="CD6" s="35">
        <f t="shared" si="9"/>
        <v>209.18</v>
      </c>
      <c r="CE6" s="35">
        <f t="shared" si="9"/>
        <v>198.82</v>
      </c>
      <c r="CF6" s="35">
        <f t="shared" si="9"/>
        <v>214.25</v>
      </c>
      <c r="CG6" s="35">
        <f t="shared" si="9"/>
        <v>235.07</v>
      </c>
      <c r="CH6" s="35">
        <f t="shared" si="9"/>
        <v>248.14</v>
      </c>
      <c r="CI6" s="35">
        <f t="shared" si="9"/>
        <v>246.66</v>
      </c>
      <c r="CJ6" s="35">
        <f t="shared" si="9"/>
        <v>227.43</v>
      </c>
      <c r="CK6" s="35">
        <f t="shared" si="9"/>
        <v>230.88</v>
      </c>
      <c r="CL6" s="34" t="str">
        <f>IF(CL7="","",IF(CL7="-","【-】","【"&amp;SUBSTITUTE(TEXT(CL7,"#,##0.00"),"-","△")&amp;"】"))</f>
        <v>【261.46】</v>
      </c>
      <c r="CM6" s="35">
        <f>IF(CM7="",NA(),CM7)</f>
        <v>62.73</v>
      </c>
      <c r="CN6" s="35">
        <f t="shared" ref="CN6:CV6" si="10">IF(CN7="",NA(),CN7)</f>
        <v>64.680000000000007</v>
      </c>
      <c r="CO6" s="35">
        <f t="shared" si="10"/>
        <v>63.33</v>
      </c>
      <c r="CP6" s="35">
        <f t="shared" si="10"/>
        <v>58.87</v>
      </c>
      <c r="CQ6" s="35">
        <f t="shared" si="10"/>
        <v>59.13</v>
      </c>
      <c r="CR6" s="35">
        <f t="shared" si="10"/>
        <v>58.47</v>
      </c>
      <c r="CS6" s="35">
        <f t="shared" si="10"/>
        <v>57.3</v>
      </c>
      <c r="CT6" s="35">
        <f t="shared" si="10"/>
        <v>56</v>
      </c>
      <c r="CU6" s="35">
        <f t="shared" si="10"/>
        <v>56.01</v>
      </c>
      <c r="CV6" s="35">
        <f t="shared" si="10"/>
        <v>56.72</v>
      </c>
      <c r="CW6" s="34" t="str">
        <f>IF(CW7="","",IF(CW7="-","【-】","【"&amp;SUBSTITUTE(TEXT(CW7,"#,##0.00"),"-","△")&amp;"】"))</f>
        <v>【52.23】</v>
      </c>
      <c r="CX6" s="35">
        <f>IF(CX7="",NA(),CX7)</f>
        <v>85.4</v>
      </c>
      <c r="CY6" s="35">
        <f t="shared" ref="CY6:DG6" si="11">IF(CY7="",NA(),CY7)</f>
        <v>85.52</v>
      </c>
      <c r="CZ6" s="35">
        <f t="shared" si="11"/>
        <v>86.09</v>
      </c>
      <c r="DA6" s="35">
        <f t="shared" si="11"/>
        <v>90.83</v>
      </c>
      <c r="DB6" s="35">
        <f t="shared" si="11"/>
        <v>91.25</v>
      </c>
      <c r="DC6" s="35">
        <f t="shared" si="11"/>
        <v>88.58</v>
      </c>
      <c r="DD6" s="35">
        <f t="shared" si="11"/>
        <v>89.43</v>
      </c>
      <c r="DE6" s="35">
        <f t="shared" si="11"/>
        <v>89.51</v>
      </c>
      <c r="DF6" s="35">
        <f t="shared" si="11"/>
        <v>89.77</v>
      </c>
      <c r="DG6" s="35">
        <f t="shared" si="11"/>
        <v>90.04</v>
      </c>
      <c r="DH6" s="34" t="str">
        <f>IF(DH7="","",IF(DH7="-","【-】","【"&amp;SUBSTITUTE(TEXT(DH7,"#,##0.00"),"-","△")&amp;"】"))</f>
        <v>【85.82】</v>
      </c>
      <c r="DI6" s="35">
        <f>IF(DI7="",NA(),DI7)</f>
        <v>24.3</v>
      </c>
      <c r="DJ6" s="35">
        <f t="shared" ref="DJ6:DR6" si="12">IF(DJ7="",NA(),DJ7)</f>
        <v>27.8</v>
      </c>
      <c r="DK6" s="35">
        <f t="shared" si="12"/>
        <v>30.3</v>
      </c>
      <c r="DL6" s="35">
        <f t="shared" si="12"/>
        <v>32.700000000000003</v>
      </c>
      <c r="DM6" s="35">
        <f t="shared" si="12"/>
        <v>35.06</v>
      </c>
      <c r="DN6" s="35">
        <f t="shared" si="12"/>
        <v>19.670000000000002</v>
      </c>
      <c r="DO6" s="35">
        <f t="shared" si="12"/>
        <v>20.350000000000001</v>
      </c>
      <c r="DP6" s="35">
        <f t="shared" si="12"/>
        <v>21.33</v>
      </c>
      <c r="DQ6" s="35">
        <f t="shared" si="12"/>
        <v>22.69</v>
      </c>
      <c r="DR6" s="35">
        <f t="shared" si="12"/>
        <v>24.32</v>
      </c>
      <c r="DS6" s="34" t="str">
        <f>IF(DS7="","",IF(DS7="-","【-】","【"&amp;SUBSTITUTE(TEXT(DS7,"#,##0.00"),"-","△")&amp;"】"))</f>
        <v>【24.12】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8" s="36" customFormat="1" x14ac:dyDescent="0.2">
      <c r="A7" s="28"/>
      <c r="B7" s="37">
        <v>2018</v>
      </c>
      <c r="C7" s="37">
        <v>452033</v>
      </c>
      <c r="D7" s="37">
        <v>46</v>
      </c>
      <c r="E7" s="37">
        <v>17</v>
      </c>
      <c r="F7" s="37">
        <v>5</v>
      </c>
      <c r="G7" s="37">
        <v>0</v>
      </c>
      <c r="H7" s="37" t="s">
        <v>96</v>
      </c>
      <c r="I7" s="37" t="s">
        <v>97</v>
      </c>
      <c r="J7" s="37" t="s">
        <v>98</v>
      </c>
      <c r="K7" s="37" t="s">
        <v>99</v>
      </c>
      <c r="L7" s="37" t="s">
        <v>100</v>
      </c>
      <c r="M7" s="37" t="s">
        <v>101</v>
      </c>
      <c r="N7" s="38" t="s">
        <v>102</v>
      </c>
      <c r="O7" s="38">
        <v>71.47</v>
      </c>
      <c r="P7" s="38">
        <v>3.2</v>
      </c>
      <c r="Q7" s="38">
        <v>100</v>
      </c>
      <c r="R7" s="38">
        <v>2571</v>
      </c>
      <c r="S7" s="38">
        <v>123483</v>
      </c>
      <c r="T7" s="38">
        <v>868.02</v>
      </c>
      <c r="U7" s="38">
        <v>142.26</v>
      </c>
      <c r="V7" s="38">
        <v>3920</v>
      </c>
      <c r="W7" s="38">
        <v>3.25</v>
      </c>
      <c r="X7" s="38">
        <v>1206.1500000000001</v>
      </c>
      <c r="Y7" s="38">
        <v>101.01</v>
      </c>
      <c r="Z7" s="38">
        <v>100.08</v>
      </c>
      <c r="AA7" s="38">
        <v>100.2</v>
      </c>
      <c r="AB7" s="38">
        <v>100.07</v>
      </c>
      <c r="AC7" s="38">
        <v>100.01</v>
      </c>
      <c r="AD7" s="38">
        <v>104.51</v>
      </c>
      <c r="AE7" s="38">
        <v>99.93</v>
      </c>
      <c r="AF7" s="38">
        <v>97.34</v>
      </c>
      <c r="AG7" s="38">
        <v>100.99</v>
      </c>
      <c r="AH7" s="38">
        <v>101.27</v>
      </c>
      <c r="AI7" s="38">
        <v>101.6</v>
      </c>
      <c r="AJ7" s="38">
        <v>0</v>
      </c>
      <c r="AK7" s="38">
        <v>0</v>
      </c>
      <c r="AL7" s="38">
        <v>0</v>
      </c>
      <c r="AM7" s="38">
        <v>0</v>
      </c>
      <c r="AN7" s="38">
        <v>0</v>
      </c>
      <c r="AO7" s="38">
        <v>113.63</v>
      </c>
      <c r="AP7" s="38">
        <v>147.11000000000001</v>
      </c>
      <c r="AQ7" s="38">
        <v>148.37</v>
      </c>
      <c r="AR7" s="38">
        <v>149.02000000000001</v>
      </c>
      <c r="AS7" s="38">
        <v>137.09</v>
      </c>
      <c r="AT7" s="38">
        <v>195.44</v>
      </c>
      <c r="AU7" s="38">
        <v>14.99</v>
      </c>
      <c r="AV7" s="38">
        <v>16.079999999999998</v>
      </c>
      <c r="AW7" s="38">
        <v>21</v>
      </c>
      <c r="AX7" s="38">
        <v>31.49</v>
      </c>
      <c r="AY7" s="38">
        <v>24.58</v>
      </c>
      <c r="AZ7" s="38">
        <v>34.43</v>
      </c>
      <c r="BA7" s="38">
        <v>47.67</v>
      </c>
      <c r="BB7" s="38">
        <v>40.78</v>
      </c>
      <c r="BC7" s="38">
        <v>38.119999999999997</v>
      </c>
      <c r="BD7" s="38">
        <v>43.5</v>
      </c>
      <c r="BE7" s="38">
        <v>34.270000000000003</v>
      </c>
      <c r="BF7" s="38">
        <v>2300.4299999999998</v>
      </c>
      <c r="BG7" s="38">
        <v>1913.04</v>
      </c>
      <c r="BH7" s="38">
        <v>1562.31</v>
      </c>
      <c r="BI7" s="38">
        <v>1468.41</v>
      </c>
      <c r="BJ7" s="38">
        <v>1311.75</v>
      </c>
      <c r="BK7" s="38">
        <v>632.94000000000005</v>
      </c>
      <c r="BL7" s="38">
        <v>721.43</v>
      </c>
      <c r="BM7" s="38">
        <v>685.34</v>
      </c>
      <c r="BN7" s="38">
        <v>684.74</v>
      </c>
      <c r="BO7" s="38">
        <v>654.91999999999996</v>
      </c>
      <c r="BP7" s="38">
        <v>747.76</v>
      </c>
      <c r="BQ7" s="38">
        <v>68.44</v>
      </c>
      <c r="BR7" s="38">
        <v>66.23</v>
      </c>
      <c r="BS7" s="38">
        <v>71.42</v>
      </c>
      <c r="BT7" s="38">
        <v>74.81</v>
      </c>
      <c r="BU7" s="38">
        <v>70.08</v>
      </c>
      <c r="BV7" s="38">
        <v>62.3</v>
      </c>
      <c r="BW7" s="38">
        <v>59.3</v>
      </c>
      <c r="BX7" s="38">
        <v>59.83</v>
      </c>
      <c r="BY7" s="38">
        <v>65.33</v>
      </c>
      <c r="BZ7" s="38">
        <v>65.39</v>
      </c>
      <c r="CA7" s="38">
        <v>59.51</v>
      </c>
      <c r="CB7" s="38">
        <v>219.67</v>
      </c>
      <c r="CC7" s="38">
        <v>225.31</v>
      </c>
      <c r="CD7" s="38">
        <v>209.18</v>
      </c>
      <c r="CE7" s="38">
        <v>198.82</v>
      </c>
      <c r="CF7" s="38">
        <v>214.25</v>
      </c>
      <c r="CG7" s="38">
        <v>235.07</v>
      </c>
      <c r="CH7" s="38">
        <v>248.14</v>
      </c>
      <c r="CI7" s="38">
        <v>246.66</v>
      </c>
      <c r="CJ7" s="38">
        <v>227.43</v>
      </c>
      <c r="CK7" s="38">
        <v>230.88</v>
      </c>
      <c r="CL7" s="38">
        <v>261.45999999999998</v>
      </c>
      <c r="CM7" s="38">
        <v>62.73</v>
      </c>
      <c r="CN7" s="38">
        <v>64.680000000000007</v>
      </c>
      <c r="CO7" s="38">
        <v>63.33</v>
      </c>
      <c r="CP7" s="38">
        <v>58.87</v>
      </c>
      <c r="CQ7" s="38">
        <v>59.13</v>
      </c>
      <c r="CR7" s="38">
        <v>58.47</v>
      </c>
      <c r="CS7" s="38">
        <v>57.3</v>
      </c>
      <c r="CT7" s="38">
        <v>56</v>
      </c>
      <c r="CU7" s="38">
        <v>56.01</v>
      </c>
      <c r="CV7" s="38">
        <v>56.72</v>
      </c>
      <c r="CW7" s="38">
        <v>52.23</v>
      </c>
      <c r="CX7" s="38">
        <v>85.4</v>
      </c>
      <c r="CY7" s="38">
        <v>85.52</v>
      </c>
      <c r="CZ7" s="38">
        <v>86.09</v>
      </c>
      <c r="DA7" s="38">
        <v>90.83</v>
      </c>
      <c r="DB7" s="38">
        <v>91.25</v>
      </c>
      <c r="DC7" s="38">
        <v>88.58</v>
      </c>
      <c r="DD7" s="38">
        <v>89.43</v>
      </c>
      <c r="DE7" s="38">
        <v>89.51</v>
      </c>
      <c r="DF7" s="38">
        <v>89.77</v>
      </c>
      <c r="DG7" s="38">
        <v>90.04</v>
      </c>
      <c r="DH7" s="38">
        <v>85.82</v>
      </c>
      <c r="DI7" s="38">
        <v>24.3</v>
      </c>
      <c r="DJ7" s="38">
        <v>27.8</v>
      </c>
      <c r="DK7" s="38">
        <v>30.3</v>
      </c>
      <c r="DL7" s="38">
        <v>32.700000000000003</v>
      </c>
      <c r="DM7" s="38">
        <v>35.06</v>
      </c>
      <c r="DN7" s="38">
        <v>19.670000000000002</v>
      </c>
      <c r="DO7" s="38">
        <v>20.350000000000001</v>
      </c>
      <c r="DP7" s="38">
        <v>21.33</v>
      </c>
      <c r="DQ7" s="38">
        <v>22.69</v>
      </c>
      <c r="DR7" s="38">
        <v>24.32</v>
      </c>
      <c r="DS7" s="38">
        <v>24.12</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0.03</v>
      </c>
      <c r="EK7" s="38">
        <v>0.11</v>
      </c>
      <c r="EL7" s="38">
        <v>0.05</v>
      </c>
      <c r="EM7" s="38">
        <v>0.44</v>
      </c>
      <c r="EN7" s="38">
        <v>0.04</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2019-12-05T04:55:44Z</dcterms:created>
  <dcterms:modified xsi:type="dcterms:W3CDTF">2020-03-04T02:05:22Z</dcterms:modified>
  <cp:category/>
</cp:coreProperties>
</file>