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3872B9C0-8263-4A63-9207-0F060D4A70ED}" xr6:coauthVersionLast="45" xr6:coauthVersionMax="45" xr10:uidLastSave="{00000000-0000-0000-0000-000000000000}"/>
  <workbookProtection workbookAlgorithmName="SHA-512" workbookHashValue="FLlF8d7CptZkCETEPDjPtza/cvTz1wGGXioZf//mpc2lgL/nxlZhPM20O8TWXFvPxar5P3A56NHXCzRdaXxIVw==" workbookSaltValue="9M3OijRloPvs10LRBrDTq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<sst xmlns="http://schemas.openxmlformats.org/spreadsheetml/2006/main" count="225" uniqueCount="110">
  <si>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</si>
  <si>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</si>
  <si>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</si>
  <si>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</si>
  <si>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</si>
  <si>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</si>
  <si>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</si>
  <si>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</si>
  <si>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</si>
  <si>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</si>
  <si>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</si>
  <si>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</si>
  <si>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</si>
  <si>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</si>
  <si>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</si>
  <si>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</si>
  <si>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</si>
  <si>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</si>
  <si>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</si>
  <si>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</si>
  <si>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</si>
  <si>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</si>
  <si>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</si>
  <si>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</si>
  <si>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</si>
  <si>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</si>
  <si>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</si>
  <si>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</si>
  <si>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</si>
  <si>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</si>
  <si>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</si>
  <si>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</si>
  <si>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</si>
  <si>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</si>
  <si>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</si>
  <si>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</si>
  <si>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</si>
  <si>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</si>
  <si>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</si>
  <si>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</si>
  <si>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</si>
  <si>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</si>
  <si>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</si>
  <si>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</si>
  <si>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</si>
  <si>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</si>
  <si>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</si>
  <si>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</si>
  <si>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</si>
  <si>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</si>
  <si>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</si>
  <si>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</si>
  <si>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</si>
  <si>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</si>
  <si>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</si>
  <si>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</si>
  <si>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</si>
  <si>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</si>
  <si>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</si>
  <si>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</si>
  <si>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</si>
  <si>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</si>
  <si>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</si>
  <si>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</si>
  <si>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</si>
  <si>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</si>
  <si>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</si>
  <si>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</si>
  <si>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</si>
  <si>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</si>
  <si>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</si>
  <si>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</si>
  <si>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</si>
  <si>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</si>
  <si>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</si>
  <si>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</si>
  <si>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</si>
  <si>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</si>
  <si>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</si>
  <si>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</si>
  <si>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</si>
  <si>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</si>
  <si>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</si>
  <si>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</si>
  <si>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</si>
  <si>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</si>
  <si>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</si>
  <si>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</si>
  <si>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</si>
  <si>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</si>
  <si>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</si>
  <si>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</si>
  <si>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</si>
  <si>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</si>
  <si>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</si>
  <si>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</si>
  <si>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</si>
  <si>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</si>
  <si>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</si>
  <si>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</si>
  <si>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</si>
  <si>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</si>
  <si>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</si>
  <si>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</si>
  <si>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</si>
  <si>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</si>
  <si>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</si>
  <si>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簡易水道事業は離島の大島簡易水道のみです。居住者はなく、給水収益もわずかで、一般会計繰入金に依存した経営となっています。
　施設は老朽化し、更新も必要な状況ではありますが、大島の今後の方向性を踏まえて、簡易水道事業の廃止、小規模水道等への移行の検討を行っていきます。</t>
    <rPh sb="1" eb="5">
      <t>カ</t>
    </rPh>
    <rPh sb="5" eb="7">
      <t>ジギョウ</t>
    </rPh>
    <rPh sb="8" eb="10">
      <t>リトウ</t>
    </rPh>
    <rPh sb="11" eb="13">
      <t>オオシマ</t>
    </rPh>
    <rPh sb="13" eb="17">
      <t>カ</t>
    </rPh>
    <rPh sb="22" eb="25">
      <t>キョジュウシャ</t>
    </rPh>
    <rPh sb="29" eb="31">
      <t>キュウスイ</t>
    </rPh>
    <rPh sb="31" eb="33">
      <t>シュウエキ</t>
    </rPh>
    <rPh sb="39" eb="41">
      <t>イッパン</t>
    </rPh>
    <rPh sb="41" eb="43">
      <t>カイケイ</t>
    </rPh>
    <rPh sb="43" eb="45">
      <t>クリイレ</t>
    </rPh>
    <rPh sb="45" eb="46">
      <t>キン</t>
    </rPh>
    <rPh sb="47" eb="49">
      <t>イゾン</t>
    </rPh>
    <rPh sb="51" eb="53">
      <t>ケイエイ</t>
    </rPh>
    <rPh sb="63" eb="65">
      <t>シセツ</t>
    </rPh>
    <rPh sb="66" eb="69">
      <t>ロウキュウカ</t>
    </rPh>
    <rPh sb="71" eb="73">
      <t>コウシン</t>
    </rPh>
    <rPh sb="74" eb="76">
      <t>ヒツヨウ</t>
    </rPh>
    <rPh sb="77" eb="79">
      <t>ジョウキョウ</t>
    </rPh>
    <rPh sb="87" eb="89">
      <t>オオシマ</t>
    </rPh>
    <rPh sb="90" eb="92">
      <t>コンゴ</t>
    </rPh>
    <rPh sb="93" eb="96">
      <t>ホウコウセイ</t>
    </rPh>
    <rPh sb="97" eb="98">
      <t>フ</t>
    </rPh>
    <rPh sb="102" eb="106">
      <t>カ</t>
    </rPh>
    <rPh sb="106" eb="108">
      <t>ジギョウ</t>
    </rPh>
    <rPh sb="109" eb="111">
      <t>ハイシ</t>
    </rPh>
    <rPh sb="112" eb="115">
      <t>ショウキボ</t>
    </rPh>
    <rPh sb="115" eb="117">
      <t>スイドウ</t>
    </rPh>
    <rPh sb="117" eb="118">
      <t>トウ</t>
    </rPh>
    <rPh sb="120" eb="122">
      <t>イコウ</t>
    </rPh>
    <rPh sb="123" eb="125">
      <t>ケントウ</t>
    </rPh>
    <rPh sb="126" eb="127">
      <t>オコナ</t>
    </rPh>
    <phoneticPr fontId="4"/>
  </si>
  <si>
    <t>　平成29年4月に、離島である大島以外の簡易水道8施設を、上水道へ経営統合しました。
　①収益的収支比率は98％で、前年度と同水準を維持しています。大島簡易水道の給水収益は少なく、一般会計繰入金に依存した経営状況であり、決して良好であるとは言えません。
　④企業債残高対給水収益比率は、1,978％となっています。給水収益が少ないため、非常に高い水準で推移しています。
　⑤料金回収率は、わずか5％程度です。給水収益ではなく一般会計繰入金等に依存した経営状況となっており、決して適正な料金とは言えません。
　⑥給水原価は、総費用が減少したことにより7,964円と前年度よりは低くなりました。しかし、依然として費用がかさんでいる状況です。
　⑦施設利用率は、5％程度しかなく、水の需要に対して大きすぎる施設です。
　⑧有収率は29％で前年度よりも減少しています。施設の稼働状況が給水収益に反映しておらず、水の需要に対して大きすぎる施設であると言えます。
　簡易水道事業は離島の大島簡易水道のみで、給水収益が少なく、一般会計繰入金に依存した経営となっています。事業の廃止、施設のダウンサイジング等、経営方針を根本から見直す必要があります。</t>
    <rPh sb="1" eb="3">
      <t>ヘイセイ</t>
    </rPh>
    <rPh sb="5" eb="6">
      <t>ネン</t>
    </rPh>
    <rPh sb="7" eb="8">
      <t>ガツ</t>
    </rPh>
    <rPh sb="10" eb="12">
      <t>リトウ</t>
    </rPh>
    <rPh sb="15" eb="17">
      <t>オオシマ</t>
    </rPh>
    <rPh sb="17" eb="19">
      <t>イガイ</t>
    </rPh>
    <rPh sb="20" eb="22">
      <t>カンイ</t>
    </rPh>
    <rPh sb="22" eb="24">
      <t>スイドウ</t>
    </rPh>
    <rPh sb="25" eb="27">
      <t>シセツ</t>
    </rPh>
    <rPh sb="29" eb="31">
      <t>ジョウスイ</t>
    </rPh>
    <rPh sb="31" eb="32">
      <t>ドウ</t>
    </rPh>
    <rPh sb="33" eb="35">
      <t>ケイエイ</t>
    </rPh>
    <rPh sb="35" eb="37">
      <t>トウゴウ</t>
    </rPh>
    <rPh sb="45" eb="48">
      <t>シュウエキテキ</t>
    </rPh>
    <rPh sb="48" eb="50">
      <t>シュウシ</t>
    </rPh>
    <rPh sb="50" eb="52">
      <t>ヒリツ</t>
    </rPh>
    <rPh sb="58" eb="61">
      <t>ゼンネンド</t>
    </rPh>
    <rPh sb="62" eb="65">
      <t>ドウスイジュン</t>
    </rPh>
    <rPh sb="66" eb="68">
      <t>イジ</t>
    </rPh>
    <rPh sb="74" eb="76">
      <t>オオシマ</t>
    </rPh>
    <rPh sb="76" eb="78">
      <t>カンイ</t>
    </rPh>
    <rPh sb="78" eb="80">
      <t>スイドウ</t>
    </rPh>
    <rPh sb="81" eb="83">
      <t>キュウスイ</t>
    </rPh>
    <rPh sb="83" eb="85">
      <t>シュウエキ</t>
    </rPh>
    <rPh sb="86" eb="87">
      <t>スク</t>
    </rPh>
    <rPh sb="90" eb="92">
      <t>イッパン</t>
    </rPh>
    <rPh sb="92" eb="94">
      <t>カイケイ</t>
    </rPh>
    <rPh sb="94" eb="96">
      <t>クリイレ</t>
    </rPh>
    <rPh sb="96" eb="97">
      <t>キン</t>
    </rPh>
    <rPh sb="98" eb="100">
      <t>イゾン</t>
    </rPh>
    <rPh sb="102" eb="104">
      <t>ケイエイ</t>
    </rPh>
    <rPh sb="104" eb="106">
      <t>ジョウキョウ</t>
    </rPh>
    <rPh sb="110" eb="111">
      <t>ケッ</t>
    </rPh>
    <rPh sb="113" eb="115">
      <t>リョウコウ</t>
    </rPh>
    <rPh sb="120" eb="121">
      <t>イ</t>
    </rPh>
    <rPh sb="129" eb="131">
      <t>キギョウ</t>
    </rPh>
    <rPh sb="131" eb="132">
      <t>サイ</t>
    </rPh>
    <rPh sb="132" eb="134">
      <t>ザンダカ</t>
    </rPh>
    <rPh sb="134" eb="135">
      <t>タイ</t>
    </rPh>
    <rPh sb="135" eb="137">
      <t>キュウスイ</t>
    </rPh>
    <rPh sb="137" eb="139">
      <t>シュウエキ</t>
    </rPh>
    <rPh sb="139" eb="141">
      <t>ヒリツ</t>
    </rPh>
    <rPh sb="157" eb="159">
      <t>キュウスイ</t>
    </rPh>
    <rPh sb="159" eb="161">
      <t>シュウエキ</t>
    </rPh>
    <rPh sb="162" eb="163">
      <t>スク</t>
    </rPh>
    <rPh sb="168" eb="170">
      <t>ヒジョウ</t>
    </rPh>
    <rPh sb="171" eb="172">
      <t>タカ</t>
    </rPh>
    <rPh sb="173" eb="175">
      <t>スイジュン</t>
    </rPh>
    <rPh sb="176" eb="178">
      <t>スイイ</t>
    </rPh>
    <rPh sb="187" eb="189">
      <t>リョウキン</t>
    </rPh>
    <rPh sb="189" eb="191">
      <t>カイシュウ</t>
    </rPh>
    <rPh sb="191" eb="192">
      <t>リツ</t>
    </rPh>
    <rPh sb="199" eb="201">
      <t>テイド</t>
    </rPh>
    <rPh sb="204" eb="206">
      <t>キュウスイ</t>
    </rPh>
    <rPh sb="206" eb="208">
      <t>シュウエキ</t>
    </rPh>
    <rPh sb="212" eb="214">
      <t>イッパン</t>
    </rPh>
    <rPh sb="214" eb="216">
      <t>カイケイ</t>
    </rPh>
    <rPh sb="216" eb="218">
      <t>クリイレ</t>
    </rPh>
    <rPh sb="218" eb="219">
      <t>キン</t>
    </rPh>
    <rPh sb="219" eb="220">
      <t>トウ</t>
    </rPh>
    <rPh sb="221" eb="223">
      <t>イゾン</t>
    </rPh>
    <rPh sb="225" eb="227">
      <t>ケイエイ</t>
    </rPh>
    <rPh sb="227" eb="229">
      <t>ジョウキョウ</t>
    </rPh>
    <rPh sb="236" eb="237">
      <t>ケッ</t>
    </rPh>
    <rPh sb="239" eb="241">
      <t>テキセイ</t>
    </rPh>
    <rPh sb="242" eb="244">
      <t>リョウキン</t>
    </rPh>
    <rPh sb="246" eb="247">
      <t>イ</t>
    </rPh>
    <rPh sb="255" eb="257">
      <t>キュウスイ</t>
    </rPh>
    <rPh sb="257" eb="259">
      <t>ゲンカ</t>
    </rPh>
    <rPh sb="261" eb="264">
      <t>ソウヒヨウ</t>
    </rPh>
    <rPh sb="265" eb="267">
      <t>ゲンショウ</t>
    </rPh>
    <rPh sb="279" eb="280">
      <t>エン</t>
    </rPh>
    <rPh sb="281" eb="284">
      <t>ゼンネンド</t>
    </rPh>
    <rPh sb="287" eb="288">
      <t>ヒク</t>
    </rPh>
    <rPh sb="299" eb="301">
      <t>イゼン</t>
    </rPh>
    <rPh sb="304" eb="306">
      <t>ヒヨウ</t>
    </rPh>
    <rPh sb="313" eb="315">
      <t>ジョウキョウ</t>
    </rPh>
    <rPh sb="321" eb="323">
      <t>シセツ</t>
    </rPh>
    <rPh sb="323" eb="326">
      <t>リヨウリツ</t>
    </rPh>
    <rPh sb="330" eb="332">
      <t>テイド</t>
    </rPh>
    <rPh sb="337" eb="338">
      <t>ミズ</t>
    </rPh>
    <rPh sb="339" eb="341">
      <t>ジュヨウ</t>
    </rPh>
    <rPh sb="342" eb="343">
      <t>タイ</t>
    </rPh>
    <rPh sb="345" eb="346">
      <t>オオ</t>
    </rPh>
    <rPh sb="350" eb="352">
      <t>シセツ</t>
    </rPh>
    <rPh sb="428" eb="430">
      <t>カンイ</t>
    </rPh>
    <rPh sb="430" eb="432">
      <t>スイドウ</t>
    </rPh>
    <rPh sb="432" eb="434">
      <t>ジギョウ</t>
    </rPh>
    <rPh sb="435" eb="437">
      <t>リトウ</t>
    </rPh>
    <rPh sb="438" eb="440">
      <t>オオシマ</t>
    </rPh>
    <rPh sb="440" eb="442">
      <t>カンイ</t>
    </rPh>
    <rPh sb="442" eb="444">
      <t>スイドウ</t>
    </rPh>
    <rPh sb="448" eb="450">
      <t>キュウスイ</t>
    </rPh>
    <rPh sb="450" eb="452">
      <t>シュウエキ</t>
    </rPh>
    <rPh sb="453" eb="454">
      <t>スク</t>
    </rPh>
    <rPh sb="457" eb="459">
      <t>イッパン</t>
    </rPh>
    <rPh sb="459" eb="461">
      <t>カイケイ</t>
    </rPh>
    <rPh sb="461" eb="463">
      <t>クリイレ</t>
    </rPh>
    <rPh sb="463" eb="464">
      <t>キン</t>
    </rPh>
    <rPh sb="465" eb="467">
      <t>イゾン</t>
    </rPh>
    <rPh sb="469" eb="471">
      <t>ケイエイ</t>
    </rPh>
    <rPh sb="479" eb="481">
      <t>ジギョウ</t>
    </rPh>
    <rPh sb="482" eb="484">
      <t>ハイシ</t>
    </rPh>
    <rPh sb="485" eb="487">
      <t>シセツ</t>
    </rPh>
    <rPh sb="496" eb="497">
      <t>トウ</t>
    </rPh>
    <rPh sb="498" eb="500">
      <t>ケイエイ</t>
    </rPh>
    <rPh sb="500" eb="502">
      <t>ホウシン</t>
    </rPh>
    <rPh sb="503" eb="505">
      <t>コンポン</t>
    </rPh>
    <rPh sb="507" eb="509">
      <t>ミナオ</t>
    </rPh>
    <rPh sb="510" eb="512">
      <t>ヒツヨウ</t>
    </rPh>
    <phoneticPr fontId="4"/>
  </si>
  <si>
    <t>　③管路更新率は、平成29年度、大島以外の簡易水道事業を上水道へ経営統合して以降、0％となっています。大島簡易水道の管路更新は行っていません。
　大島の今後の方向性を踏まえて、施設更新の必要性を含め検討を行っていきます。</t>
    <rPh sb="2" eb="4">
      <t>カンロ</t>
    </rPh>
    <rPh sb="4" eb="6">
      <t>コウシン</t>
    </rPh>
    <rPh sb="6" eb="7">
      <t>リツ</t>
    </rPh>
    <rPh sb="9" eb="11">
      <t>ヘイセイ</t>
    </rPh>
    <rPh sb="13" eb="15">
      <t>ネンド</t>
    </rPh>
    <rPh sb="16" eb="18">
      <t>オオシマ</t>
    </rPh>
    <rPh sb="18" eb="20">
      <t>イガイ</t>
    </rPh>
    <rPh sb="21" eb="23">
      <t>カンイ</t>
    </rPh>
    <rPh sb="23" eb="25">
      <t>スイドウ</t>
    </rPh>
    <rPh sb="25" eb="27">
      <t>ジギョウ</t>
    </rPh>
    <rPh sb="28" eb="30">
      <t>ジョウスイ</t>
    </rPh>
    <rPh sb="30" eb="31">
      <t>ドウ</t>
    </rPh>
    <rPh sb="32" eb="34">
      <t>ケイエイ</t>
    </rPh>
    <rPh sb="34" eb="36">
      <t>トウゴウ</t>
    </rPh>
    <rPh sb="38" eb="40">
      <t>イコウ</t>
    </rPh>
    <rPh sb="51" eb="53">
      <t>オオシマ</t>
    </rPh>
    <rPh sb="53" eb="57">
      <t>カ</t>
    </rPh>
    <rPh sb="58" eb="60">
      <t>カンロ</t>
    </rPh>
    <rPh sb="60" eb="62">
      <t>コウシン</t>
    </rPh>
    <rPh sb="63" eb="64">
      <t>オコナ</t>
    </rPh>
    <rPh sb="74" eb="76">
      <t>オオシマ</t>
    </rPh>
    <rPh sb="77" eb="79">
      <t>コンゴ</t>
    </rPh>
    <rPh sb="80" eb="83">
      <t>ホウコウセイ</t>
    </rPh>
    <rPh sb="84" eb="85">
      <t>フ</t>
    </rPh>
    <rPh sb="89" eb="91">
      <t>シセツ</t>
    </rPh>
    <rPh sb="91" eb="93">
      <t>コウシン</t>
    </rPh>
    <rPh sb="94" eb="97">
      <t>ヒツヨウセイ</t>
    </rPh>
    <rPh sb="98" eb="99">
      <t>フク</t>
    </rPh>
    <rPh sb="100" eb="102">
      <t>ケントウ</t>
    </rPh>
    <rPh sb="103" eb="1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</si>
</sst>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0.59</c:v>
                </c:pt>
                <c:pt idx="1">
                  <c:v>0.93</c:v>
                </c:pt>
                <c:pt idx="2">
                  <c:v>0.38</c:v>
                </c:pt>
                <c:pt idx="3" formatCode="#,##0.00;&quot;△&quot;#,##0.00">
                  <c:v>0</c:v>
                </c:pt>
                <c:pt idx="4" formatCode="#,##0.00;&quot;△&quot;#,##0.00">
                  <c:v>0</c:v>
                </c:pt>
              </c:numCache>
            </c:numRef>
          </c:val>
          <c:extLst>
            <c:ext xmlns:c16="http://schemas.microsoft.com/office/drawing/2014/chart" uri="{C3380CC4-5D6E-409C-BE32-E72D297353CC}">
              <c16:uniqueId val="{00000000-3126-4B67-A725-570FDBF4B928}"/>
            </c:ext>
          </c:extLst>
        </c:ser>
        <c:dLbls>
          <c:showLegendKey val="0"/>
          <c:showVal val="0"/>
          <c:showCatName val="0"/>
          <c:showSerName val="0"/>
          <c:showPercent val="0"/>
          <c:showBubbleSize val="0"/>
        </c:dLbls>
        <c:gapWidth val="150"/>
        <c:axId val="208187784"/>
        <c:axId val="20819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0.56999999999999995</c:v>
                </c:pt>
                <c:pt idx="4">
                  <c:v>0.62</c:v>
                </c:pt>
              </c:numCache>
            </c:numRef>
          </c:val>
          <c:smooth val="0"/>
          <c:extLst>
            <c:ext xmlns:c16="http://schemas.microsoft.com/office/drawing/2014/chart" uri="{C3380CC4-5D6E-409C-BE32-E72D297353CC}">
              <c16:uniqueId val="{00000001-3126-4B67-A725-570FDBF4B928}"/>
            </c:ext>
          </c:extLst>
        </c:ser>
        <c:dLbls>
          <c:showLegendKey val="0"/>
          <c:showVal val="0"/>
          <c:showCatName val="0"/>
          <c:showSerName val="0"/>
          <c:showPercent val="0"/>
          <c:showBubbleSize val="0"/>
        </c:dLbls>
        <c:marker val="1"/>
        <c:smooth val="0"/>
        <c:axId val="208187784"/>
        <c:axId val="208192264"/>
      </c:lineChart>
      <c:dateAx>
        <c:axId val="208187784"/>
        <c:scaling>
          <c:orientation val="minMax"/>
        </c:scaling>
        <c:delete val="1"/>
        <c:axPos val="b"/>
        <c:numFmt formatCode="ge" sourceLinked="1"/>
        <c:majorTickMark val="none"/>
        <c:minorTickMark val="none"/>
        <c:tickLblPos val="none"/>
        <c:crossAx val="208192264"/>
        <c:crosses val="autoZero"/>
        <c:auto val="1"/>
        <c:lblOffset val="100"/>
        <c:baseTimeUnit val="years"/>
      </c:dateAx>
      <c:valAx>
        <c:axId val="20819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c:v>
                </c:pt>
                <c:pt idx="1">
                  <c:v>55.22</c:v>
                </c:pt>
                <c:pt idx="2">
                  <c:v>57.58</c:v>
                </c:pt>
                <c:pt idx="3">
                  <c:v>5.21</c:v>
                </c:pt>
                <c:pt idx="4">
                  <c:v>4.9800000000000004</c:v>
                </c:pt>
              </c:numCache>
            </c:numRef>
          </c:val>
          <c:extLst>
            <c:ext xmlns:c16="http://schemas.microsoft.com/office/drawing/2014/chart" uri="{C3380CC4-5D6E-409C-BE32-E72D297353CC}">
              <c16:uniqueId val="{00000000-BA6C-4C56-A494-13051E385D61}"/>
            </c:ext>
          </c:extLst>
        </c:ser>
        <c:dLbls>
          <c:showLegendKey val="0"/>
          <c:showVal val="0"/>
          <c:showCatName val="0"/>
          <c:showSerName val="0"/>
          <c:showPercent val="0"/>
          <c:showBubbleSize val="0"/>
        </c:dLbls>
        <c:gapWidth val="150"/>
        <c:axId val="209265216"/>
        <c:axId val="20926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47.95</c:v>
                </c:pt>
                <c:pt idx="4">
                  <c:v>48.26</c:v>
                </c:pt>
              </c:numCache>
            </c:numRef>
          </c:val>
          <c:smooth val="0"/>
          <c:extLst>
            <c:ext xmlns:c16="http://schemas.microsoft.com/office/drawing/2014/chart" uri="{C3380CC4-5D6E-409C-BE32-E72D297353CC}">
              <c16:uniqueId val="{00000001-BA6C-4C56-A494-13051E385D61}"/>
            </c:ext>
          </c:extLst>
        </c:ser>
        <c:dLbls>
          <c:showLegendKey val="0"/>
          <c:showVal val="0"/>
          <c:showCatName val="0"/>
          <c:showSerName val="0"/>
          <c:showPercent val="0"/>
          <c:showBubbleSize val="0"/>
        </c:dLbls>
        <c:marker val="1"/>
        <c:smooth val="0"/>
        <c:axId val="209265216"/>
        <c:axId val="209265608"/>
      </c:lineChart>
      <c:dateAx>
        <c:axId val="209265216"/>
        <c:scaling>
          <c:orientation val="minMax"/>
        </c:scaling>
        <c:delete val="1"/>
        <c:axPos val="b"/>
        <c:numFmt formatCode="ge" sourceLinked="1"/>
        <c:majorTickMark val="none"/>
        <c:minorTickMark val="none"/>
        <c:tickLblPos val="none"/>
        <c:crossAx val="209265608"/>
        <c:crosses val="autoZero"/>
        <c:auto val="1"/>
        <c:lblOffset val="100"/>
        <c:baseTimeUnit val="years"/>
      </c:dateAx>
      <c:valAx>
        <c:axId val="2092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87.47</c:v>
                </c:pt>
                <c:pt idx="1">
                  <c:v>87.59</c:v>
                </c:pt>
                <c:pt idx="2">
                  <c:v>87.81</c:v>
                </c:pt>
                <c:pt idx="3">
                  <c:v>32.46</c:v>
                </c:pt>
                <c:pt idx="4">
                  <c:v>29.39</c:v>
                </c:pt>
              </c:numCache>
            </c:numRef>
          </c:val>
          <c:extLst>
            <c:ext xmlns:c16="http://schemas.microsoft.com/office/drawing/2014/chart" uri="{C3380CC4-5D6E-409C-BE32-E72D297353CC}">
              <c16:uniqueId val="{00000000-8EB4-45B4-A4F9-2882C6C6DCBF}"/>
            </c:ext>
          </c:extLst>
        </c:ser>
        <c:dLbls>
          <c:showLegendKey val="0"/>
          <c:showVal val="0"/>
          <c:showCatName val="0"/>
          <c:showSerName val="0"/>
          <c:showPercent val="0"/>
          <c:showBubbleSize val="0"/>
        </c:dLbls>
        <c:gapWidth val="150"/>
        <c:axId val="209266784"/>
        <c:axId val="20926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74.900000000000006</c:v>
                </c:pt>
                <c:pt idx="4">
                  <c:v>72.72</c:v>
                </c:pt>
              </c:numCache>
            </c:numRef>
          </c:val>
          <c:smooth val="0"/>
          <c:extLst>
            <c:ext xmlns:c16="http://schemas.microsoft.com/office/drawing/2014/chart" uri="{C3380CC4-5D6E-409C-BE32-E72D297353CC}">
              <c16:uniqueId val="{00000001-8EB4-45B4-A4F9-2882C6C6DCBF}"/>
            </c:ext>
          </c:extLst>
        </c:ser>
        <c:dLbls>
          <c:showLegendKey val="0"/>
          <c:showVal val="0"/>
          <c:showCatName val="0"/>
          <c:showSerName val="0"/>
          <c:showPercent val="0"/>
          <c:showBubbleSize val="0"/>
        </c:dLbls>
        <c:marker val="1"/>
        <c:smooth val="0"/>
        <c:axId val="209266784"/>
        <c:axId val="209267176"/>
      </c:lineChart>
      <c:dateAx>
        <c:axId val="209266784"/>
        <c:scaling>
          <c:orientation val="minMax"/>
        </c:scaling>
        <c:delete val="1"/>
        <c:axPos val="b"/>
        <c:numFmt formatCode="ge" sourceLinked="1"/>
        <c:majorTickMark val="none"/>
        <c:minorTickMark val="none"/>
        <c:tickLblPos val="none"/>
        <c:crossAx val="209267176"/>
        <c:crosses val="autoZero"/>
        <c:auto val="1"/>
        <c:lblOffset val="100"/>
        <c:baseTimeUnit val="years"/>
      </c:dateAx>
      <c:valAx>
        <c:axId val="20926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97.41</c:v>
                </c:pt>
                <c:pt idx="1">
                  <c:v>82.76</c:v>
                </c:pt>
                <c:pt idx="2">
                  <c:v>84.59</c:v>
                </c:pt>
                <c:pt idx="3">
                  <c:v>98.72</c:v>
                </c:pt>
                <c:pt idx="4">
                  <c:v>98.83</c:v>
                </c:pt>
              </c:numCache>
            </c:numRef>
          </c:val>
          <c:extLst>
            <c:ext xmlns:c16="http://schemas.microsoft.com/office/drawing/2014/chart" uri="{C3380CC4-5D6E-409C-BE32-E72D297353CC}">
              <c16:uniqueId val="{00000000-7959-4158-B918-69058E642920}"/>
            </c:ext>
          </c:extLst>
        </c:ser>
        <c:dLbls>
          <c:showLegendKey val="0"/>
          <c:showVal val="0"/>
          <c:showCatName val="0"/>
          <c:showSerName val="0"/>
          <c:showPercent val="0"/>
          <c:showBubbleSize val="0"/>
        </c:dLbls>
        <c:gapWidth val="150"/>
        <c:axId val="209226712"/>
        <c:axId val="20922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74.05</c:v>
                </c:pt>
                <c:pt idx="4">
                  <c:v>73.25</c:v>
                </c:pt>
              </c:numCache>
            </c:numRef>
          </c:val>
          <c:smooth val="0"/>
          <c:extLst>
            <c:ext xmlns:c16="http://schemas.microsoft.com/office/drawing/2014/chart" uri="{C3380CC4-5D6E-409C-BE32-E72D297353CC}">
              <c16:uniqueId val="{00000001-7959-4158-B918-69058E642920}"/>
            </c:ext>
          </c:extLst>
        </c:ser>
        <c:dLbls>
          <c:showLegendKey val="0"/>
          <c:showVal val="0"/>
          <c:showCatName val="0"/>
          <c:showSerName val="0"/>
          <c:showPercent val="0"/>
          <c:showBubbleSize val="0"/>
        </c:dLbls>
        <c:marker val="1"/>
        <c:smooth val="0"/>
        <c:axId val="209226712"/>
        <c:axId val="209227096"/>
      </c:lineChart>
      <c:dateAx>
        <c:axId val="209226712"/>
        <c:scaling>
          <c:orientation val="minMax"/>
        </c:scaling>
        <c:delete val="1"/>
        <c:axPos val="b"/>
        <c:numFmt formatCode="ge" sourceLinked="1"/>
        <c:majorTickMark val="none"/>
        <c:minorTickMark val="none"/>
        <c:tickLblPos val="none"/>
        <c:crossAx val="209227096"/>
        <c:crosses val="autoZero"/>
        <c:auto val="1"/>
        <c:lblOffset val="100"/>
        <c:baseTimeUnit val="years"/>
      </c:dateAx>
      <c:valAx>
        <c:axId val="20922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EF-4394-8EC2-64101680A429}"/>
            </c:ext>
          </c:extLst>
        </c:ser>
        <c:dLbls>
          <c:showLegendKey val="0"/>
          <c:showVal val="0"/>
          <c:showCatName val="0"/>
          <c:showSerName val="0"/>
          <c:showPercent val="0"/>
          <c:showBubbleSize val="0"/>
        </c:dLbls>
        <c:gapWidth val="150"/>
        <c:axId val="209225200"/>
        <c:axId val="2088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F-4394-8EC2-64101680A429}"/>
            </c:ext>
          </c:extLst>
        </c:ser>
        <c:dLbls>
          <c:showLegendKey val="0"/>
          <c:showVal val="0"/>
          <c:showCatName val="0"/>
          <c:showSerName val="0"/>
          <c:showPercent val="0"/>
          <c:showBubbleSize val="0"/>
        </c:dLbls>
        <c:marker val="1"/>
        <c:smooth val="0"/>
        <c:axId val="209225200"/>
        <c:axId val="208802528"/>
      </c:lineChart>
      <c:dateAx>
        <c:axId val="209225200"/>
        <c:scaling>
          <c:orientation val="minMax"/>
        </c:scaling>
        <c:delete val="1"/>
        <c:axPos val="b"/>
        <c:numFmt formatCode="ge" sourceLinked="1"/>
        <c:majorTickMark val="none"/>
        <c:minorTickMark val="none"/>
        <c:tickLblPos val="none"/>
        <c:crossAx val="208802528"/>
        <c:crosses val="autoZero"/>
        <c:auto val="1"/>
        <c:lblOffset val="100"/>
        <c:baseTimeUnit val="years"/>
      </c:dateAx>
      <c:valAx>
        <c:axId val="2088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0D-4623-81A0-1409799EECC5}"/>
            </c:ext>
          </c:extLst>
        </c:ser>
        <c:dLbls>
          <c:showLegendKey val="0"/>
          <c:showVal val="0"/>
          <c:showCatName val="0"/>
          <c:showSerName val="0"/>
          <c:showPercent val="0"/>
          <c:showBubbleSize val="0"/>
        </c:dLbls>
        <c:gapWidth val="150"/>
        <c:axId val="208868640"/>
        <c:axId val="2088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0D-4623-81A0-1409799EECC5}"/>
            </c:ext>
          </c:extLst>
        </c:ser>
        <c:dLbls>
          <c:showLegendKey val="0"/>
          <c:showVal val="0"/>
          <c:showCatName val="0"/>
          <c:showSerName val="0"/>
          <c:showPercent val="0"/>
          <c:showBubbleSize val="0"/>
        </c:dLbls>
        <c:marker val="1"/>
        <c:smooth val="0"/>
        <c:axId val="208868640"/>
        <c:axId val="208869024"/>
      </c:lineChart>
      <c:dateAx>
        <c:axId val="208868640"/>
        <c:scaling>
          <c:orientation val="minMax"/>
        </c:scaling>
        <c:delete val="1"/>
        <c:axPos val="b"/>
        <c:numFmt formatCode="ge" sourceLinked="1"/>
        <c:majorTickMark val="none"/>
        <c:minorTickMark val="none"/>
        <c:tickLblPos val="none"/>
        <c:crossAx val="208869024"/>
        <c:crosses val="autoZero"/>
        <c:auto val="1"/>
        <c:lblOffset val="100"/>
        <c:baseTimeUnit val="years"/>
      </c:dateAx>
      <c:valAx>
        <c:axId val="2088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BA-481B-8E03-8A3AE1C19234}"/>
            </c:ext>
          </c:extLst>
        </c:ser>
        <c:dLbls>
          <c:showLegendKey val="0"/>
          <c:showVal val="0"/>
          <c:showCatName val="0"/>
          <c:showSerName val="0"/>
          <c:showPercent val="0"/>
          <c:showBubbleSize val="0"/>
        </c:dLbls>
        <c:gapWidth val="150"/>
        <c:axId val="206946776"/>
        <c:axId val="2069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BA-481B-8E03-8A3AE1C19234}"/>
            </c:ext>
          </c:extLst>
        </c:ser>
        <c:dLbls>
          <c:showLegendKey val="0"/>
          <c:showVal val="0"/>
          <c:showCatName val="0"/>
          <c:showSerName val="0"/>
          <c:showPercent val="0"/>
          <c:showBubbleSize val="0"/>
        </c:dLbls>
        <c:marker val="1"/>
        <c:smooth val="0"/>
        <c:axId val="206946776"/>
        <c:axId val="206947168"/>
      </c:lineChart>
      <c:dateAx>
        <c:axId val="206946776"/>
        <c:scaling>
          <c:orientation val="minMax"/>
        </c:scaling>
        <c:delete val="1"/>
        <c:axPos val="b"/>
        <c:numFmt formatCode="ge" sourceLinked="1"/>
        <c:majorTickMark val="none"/>
        <c:minorTickMark val="none"/>
        <c:tickLblPos val="none"/>
        <c:crossAx val="206947168"/>
        <c:crosses val="autoZero"/>
        <c:auto val="1"/>
        <c:lblOffset val="100"/>
        <c:baseTimeUnit val="years"/>
      </c:dateAx>
      <c:valAx>
        <c:axId val="2069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47-4DB5-80C0-C0AF55291888}"/>
            </c:ext>
          </c:extLst>
        </c:ser>
        <c:dLbls>
          <c:showLegendKey val="0"/>
          <c:showVal val="0"/>
          <c:showCatName val="0"/>
          <c:showSerName val="0"/>
          <c:showPercent val="0"/>
          <c:showBubbleSize val="0"/>
        </c:dLbls>
        <c:gapWidth val="150"/>
        <c:axId val="206948344"/>
        <c:axId val="20926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47-4DB5-80C0-C0AF55291888}"/>
            </c:ext>
          </c:extLst>
        </c:ser>
        <c:dLbls>
          <c:showLegendKey val="0"/>
          <c:showVal val="0"/>
          <c:showCatName val="0"/>
          <c:showSerName val="0"/>
          <c:showPercent val="0"/>
          <c:showBubbleSize val="0"/>
        </c:dLbls>
        <c:marker val="1"/>
        <c:smooth val="0"/>
        <c:axId val="206948344"/>
        <c:axId val="209261296"/>
      </c:lineChart>
      <c:dateAx>
        <c:axId val="206948344"/>
        <c:scaling>
          <c:orientation val="minMax"/>
        </c:scaling>
        <c:delete val="1"/>
        <c:axPos val="b"/>
        <c:numFmt formatCode="ge" sourceLinked="1"/>
        <c:majorTickMark val="none"/>
        <c:minorTickMark val="none"/>
        <c:tickLblPos val="none"/>
        <c:crossAx val="209261296"/>
        <c:crosses val="autoZero"/>
        <c:auto val="1"/>
        <c:lblOffset val="100"/>
        <c:baseTimeUnit val="years"/>
      </c:dateAx>
      <c:valAx>
        <c:axId val="2092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996.48</c:v>
                </c:pt>
                <c:pt idx="1">
                  <c:v>1053.58</c:v>
                </c:pt>
                <c:pt idx="2">
                  <c:v>1016.89</c:v>
                </c:pt>
                <c:pt idx="3">
                  <c:v>1894.74</c:v>
                </c:pt>
                <c:pt idx="4">
                  <c:v>1978.02</c:v>
                </c:pt>
              </c:numCache>
            </c:numRef>
          </c:val>
          <c:extLst>
            <c:ext xmlns:c16="http://schemas.microsoft.com/office/drawing/2014/chart" uri="{C3380CC4-5D6E-409C-BE32-E72D297353CC}">
              <c16:uniqueId val="{00000000-B91D-4167-BDFA-2322C08DB535}"/>
            </c:ext>
          </c:extLst>
        </c:ser>
        <c:dLbls>
          <c:showLegendKey val="0"/>
          <c:showVal val="0"/>
          <c:showCatName val="0"/>
          <c:showSerName val="0"/>
          <c:showPercent val="0"/>
          <c:showBubbleSize val="0"/>
        </c:dLbls>
        <c:gapWidth val="150"/>
        <c:axId val="206945992"/>
        <c:axId val="2069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1302.33</c:v>
                </c:pt>
                <c:pt idx="4">
                  <c:v>1274.21</c:v>
                </c:pt>
              </c:numCache>
            </c:numRef>
          </c:val>
          <c:smooth val="0"/>
          <c:extLst>
            <c:ext xmlns:c16="http://schemas.microsoft.com/office/drawing/2014/chart" uri="{C3380CC4-5D6E-409C-BE32-E72D297353CC}">
              <c16:uniqueId val="{00000001-B91D-4167-BDFA-2322C08DB535}"/>
            </c:ext>
          </c:extLst>
        </c:ser>
        <c:dLbls>
          <c:showLegendKey val="0"/>
          <c:showVal val="0"/>
          <c:showCatName val="0"/>
          <c:showSerName val="0"/>
          <c:showPercent val="0"/>
          <c:showBubbleSize val="0"/>
        </c:dLbls>
        <c:marker val="1"/>
        <c:smooth val="0"/>
        <c:axId val="206945992"/>
        <c:axId val="206945600"/>
      </c:lineChart>
      <c:dateAx>
        <c:axId val="206945992"/>
        <c:scaling>
          <c:orientation val="minMax"/>
        </c:scaling>
        <c:delete val="1"/>
        <c:axPos val="b"/>
        <c:numFmt formatCode="ge" sourceLinked="1"/>
        <c:majorTickMark val="none"/>
        <c:minorTickMark val="none"/>
        <c:tickLblPos val="none"/>
        <c:crossAx val="206945600"/>
        <c:crosses val="autoZero"/>
        <c:auto val="1"/>
        <c:lblOffset val="100"/>
        <c:baseTimeUnit val="years"/>
      </c:dateAx>
      <c:valAx>
        <c:axId val="2069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85.15</c:v>
                </c:pt>
                <c:pt idx="1">
                  <c:v>75.790000000000006</c:v>
                </c:pt>
                <c:pt idx="2">
                  <c:v>76.34</c:v>
                </c:pt>
                <c:pt idx="3">
                  <c:v>1.19</c:v>
                </c:pt>
                <c:pt idx="4">
                  <c:v>5.48</c:v>
                </c:pt>
              </c:numCache>
            </c:numRef>
          </c:val>
          <c:extLst>
            <c:ext xmlns:c16="http://schemas.microsoft.com/office/drawing/2014/chart" uri="{C3380CC4-5D6E-409C-BE32-E72D297353CC}">
              <c16:uniqueId val="{00000000-0E3A-47F8-9349-CA1A444683E1}"/>
            </c:ext>
          </c:extLst>
        </c:ser>
        <c:dLbls>
          <c:showLegendKey val="0"/>
          <c:showVal val="0"/>
          <c:showCatName val="0"/>
          <c:showSerName val="0"/>
          <c:showPercent val="0"/>
          <c:showBubbleSize val="0"/>
        </c:dLbls>
        <c:gapWidth val="150"/>
        <c:axId val="209262472"/>
        <c:axId val="20926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40.89</c:v>
                </c:pt>
                <c:pt idx="4">
                  <c:v>41.25</c:v>
                </c:pt>
              </c:numCache>
            </c:numRef>
          </c:val>
          <c:smooth val="0"/>
          <c:extLst>
            <c:ext xmlns:c16="http://schemas.microsoft.com/office/drawing/2014/chart" uri="{C3380CC4-5D6E-409C-BE32-E72D297353CC}">
              <c16:uniqueId val="{00000001-0E3A-47F8-9349-CA1A444683E1}"/>
            </c:ext>
          </c:extLst>
        </c:ser>
        <c:dLbls>
          <c:showLegendKey val="0"/>
          <c:showVal val="0"/>
          <c:showCatName val="0"/>
          <c:showSerName val="0"/>
          <c:showPercent val="0"/>
          <c:showBubbleSize val="0"/>
        </c:dLbls>
        <c:marker val="1"/>
        <c:smooth val="0"/>
        <c:axId val="209262472"/>
        <c:axId val="209262864"/>
      </c:lineChart>
      <c:dateAx>
        <c:axId val="209262472"/>
        <c:scaling>
          <c:orientation val="minMax"/>
        </c:scaling>
        <c:delete val="1"/>
        <c:axPos val="b"/>
        <c:numFmt formatCode="ge" sourceLinked="1"/>
        <c:majorTickMark val="none"/>
        <c:minorTickMark val="none"/>
        <c:tickLblPos val="none"/>
        <c:crossAx val="209262864"/>
        <c:crosses val="autoZero"/>
        <c:auto val="1"/>
        <c:lblOffset val="100"/>
        <c:baseTimeUnit val="years"/>
      </c:dateAx>
      <c:valAx>
        <c:axId val="20926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210.35</c:v>
                </c:pt>
                <c:pt idx="1">
                  <c:v>236.41</c:v>
                </c:pt>
                <c:pt idx="2">
                  <c:v>233.22</c:v>
                </c:pt>
                <c:pt idx="3">
                  <c:v>33220.370000000003</c:v>
                </c:pt>
                <c:pt idx="4">
                  <c:v>7964.03</c:v>
                </c:pt>
              </c:numCache>
            </c:numRef>
          </c:val>
          <c:extLst>
            <c:ext xmlns:c16="http://schemas.microsoft.com/office/drawing/2014/chart" uri="{C3380CC4-5D6E-409C-BE32-E72D297353CC}">
              <c16:uniqueId val="{00000000-7D95-49E6-A409-211104E04C9A}"/>
            </c:ext>
          </c:extLst>
        </c:ser>
        <c:dLbls>
          <c:showLegendKey val="0"/>
          <c:showVal val="0"/>
          <c:showCatName val="0"/>
          <c:showSerName val="0"/>
          <c:showPercent val="0"/>
          <c:showBubbleSize val="0"/>
        </c:dLbls>
        <c:gapWidth val="150"/>
        <c:axId val="206946384"/>
        <c:axId val="20926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383.2</c:v>
                </c:pt>
                <c:pt idx="4">
                  <c:v>383.25</c:v>
                </c:pt>
              </c:numCache>
            </c:numRef>
          </c:val>
          <c:smooth val="0"/>
          <c:extLst>
            <c:ext xmlns:c16="http://schemas.microsoft.com/office/drawing/2014/chart" uri="{C3380CC4-5D6E-409C-BE32-E72D297353CC}">
              <c16:uniqueId val="{00000001-7D95-49E6-A409-211104E04C9A}"/>
            </c:ext>
          </c:extLst>
        </c:ser>
        <c:dLbls>
          <c:showLegendKey val="0"/>
          <c:showVal val="0"/>
          <c:showCatName val="0"/>
          <c:showSerName val="0"/>
          <c:showPercent val="0"/>
          <c:showBubbleSize val="0"/>
        </c:dLbls>
        <c:marker val="1"/>
        <c:smooth val="0"/>
        <c:axId val="206946384"/>
        <c:axId val="209264040"/>
      </c:lineChart>
      <c:dateAx>
        <c:axId val="206946384"/>
        <c:scaling>
          <c:orientation val="minMax"/>
        </c:scaling>
        <c:delete val="1"/>
        <c:axPos val="b"/>
        <c:numFmt formatCode="ge" sourceLinked="1"/>
        <c:majorTickMark val="none"/>
        <c:minorTickMark val="none"/>
        <c:tickLblPos val="none"/>
        <c:crossAx val="209264040"/>
        <c:crosses val="autoZero"/>
        <c:auto val="1"/>
        <c:lblOffset val="100"/>
        <c:baseTimeUnit val="years"/>
      </c:dateAx>
      <c:valAx>
        <c:axId val="20926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4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53585</v>
      </c>
      <c r="AM8" s="50"/>
      <c r="AN8" s="50"/>
      <c r="AO8" s="50"/>
      <c r="AP8" s="50"/>
      <c r="AQ8" s="50"/>
      <c r="AR8" s="50"/>
      <c r="AS8" s="50"/>
      <c r="AT8" s="46">
        <f>データ!$S$6</f>
        <v>536.11</v>
      </c>
      <c r="AU8" s="46"/>
      <c r="AV8" s="46"/>
      <c r="AW8" s="46"/>
      <c r="AX8" s="46"/>
      <c r="AY8" s="46"/>
      <c r="AZ8" s="46"/>
      <c r="BA8" s="46"/>
      <c r="BB8" s="46">
        <f>データ!$T$6</f>
        <v>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v>
      </c>
      <c r="Q10" s="46"/>
      <c r="R10" s="46"/>
      <c r="S10" s="46"/>
      <c r="T10" s="46"/>
      <c r="U10" s="46"/>
      <c r="V10" s="46"/>
      <c r="W10" s="50">
        <f>データ!$Q$6</f>
        <v>2743</v>
      </c>
      <c r="X10" s="50"/>
      <c r="Y10" s="50"/>
      <c r="Z10" s="50"/>
      <c r="AA10" s="50"/>
      <c r="AB10" s="50"/>
      <c r="AC10" s="50"/>
      <c r="AD10" s="2"/>
      <c r="AE10" s="2"/>
      <c r="AF10" s="2"/>
      <c r="AG10" s="2"/>
      <c r="AH10" s="2"/>
      <c r="AI10" s="2"/>
      <c r="AJ10" s="2"/>
      <c r="AK10" s="2"/>
      <c r="AL10" s="50">
        <f>データ!$U$6</f>
        <v>0</v>
      </c>
      <c r="AM10" s="50"/>
      <c r="AN10" s="50"/>
      <c r="AO10" s="50"/>
      <c r="AP10" s="50"/>
      <c r="AQ10" s="50"/>
      <c r="AR10" s="50"/>
      <c r="AS10" s="50"/>
      <c r="AT10" s="46">
        <f>データ!$V$6</f>
        <v>0.36</v>
      </c>
      <c r="AU10" s="46"/>
      <c r="AV10" s="46"/>
      <c r="AW10" s="46"/>
      <c r="AX10" s="46"/>
      <c r="AY10" s="46"/>
      <c r="AZ10" s="46"/>
      <c r="BA10" s="46"/>
      <c r="BB10" s="46">
        <f>データ!$W$6</f>
        <v>0</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107</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nySbNl+mihVg2jSmCNN96rZTg+zE9LolAlF34feOPNDJ2PKL70bfHVXzpicdaETBt9Cs/CgcSEeA5XWRE5zk+w==" saltValue="RI3/5cXFXpLZN1GO2T+p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2">
      <c r="A6" s="29" t="s">
        <v>93</v>
      </c>
      <c r="B6" s="34">
        <f>B7</f>
        <v>2018</v>
      </c>
      <c r="C6" s="34">
        <f t="shared" ref="C6:W6" si="3">C7</f>
        <v>452041</v>
      </c>
      <c r="D6" s="34">
        <f t="shared" si="3"/>
        <v>47</v>
      </c>
      <c r="E6" s="34">
        <f t="shared" si="3"/>
        <v>1</v>
      </c>
      <c r="F6" s="34">
        <f t="shared" si="3"/>
        <v>0</v>
      </c>
      <c r="G6" s="34">
        <f t="shared" si="3"/>
        <v>0</v>
      </c>
      <c r="H6" s="34" t="str">
        <f t="shared" si="3"/>
        <v>宮崎県　日南市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v>
      </c>
      <c r="Q6" s="35">
        <f t="shared" si="3"/>
        <v>2743</v>
      </c>
      <c r="R6" s="35">
        <f t="shared" si="3"/>
        <v>53585</v>
      </c>
      <c r="S6" s="35">
        <f t="shared" si="3"/>
        <v>536.11</v>
      </c>
      <c r="T6" s="35">
        <f t="shared" si="3"/>
        <v>99.95</v>
      </c>
      <c r="U6" s="35">
        <f t="shared" si="3"/>
        <v>0</v>
      </c>
      <c r="V6" s="35">
        <f t="shared" si="3"/>
        <v>0.36</v>
      </c>
      <c r="W6" s="35">
        <f t="shared" si="3"/>
        <v>0</v>
      </c>
      <c r="X6" s="36">
        <f>IF(X7="",NA(),X7)</f>
        <v>97.41</v>
      </c>
      <c r="Y6" s="36">
        <f t="shared" ref="Y6:AG6" si="4">IF(Y7="",NA(),Y7)</f>
        <v>82.76</v>
      </c>
      <c r="Z6" s="36">
        <f t="shared" si="4"/>
        <v>84.59</v>
      </c>
      <c r="AA6" s="36">
        <f t="shared" si="4"/>
        <v>98.72</v>
      </c>
      <c r="AB6" s="36">
        <f t="shared" si="4"/>
        <v>98.83</v>
      </c>
      <c r="AC6" s="36">
        <f t="shared" si="4"/>
        <v>75.09</v>
      </c>
      <c r="AD6" s="36">
        <f t="shared" si="4"/>
        <v>75.34</v>
      </c>
      <c r="AE6" s="36">
        <f t="shared" si="4"/>
        <v>76.650000000000006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996.48</v>
      </c>
      <c r="BF6" s="36">
        <f t="shared" ref="BF6:BN6" si="7">IF(BF7="",NA(),BF7)</f>
        <v>1053.58</v>
      </c>
      <c r="BG6" s="36">
        <f t="shared" si="7"/>
        <v>1016.89</v>
      </c>
      <c r="BH6" s="36">
        <f t="shared" si="7"/>
        <v>1894.74</v>
      </c>
      <c r="BI6" s="36">
        <f t="shared" si="7"/>
        <v>1978.02</v>
      </c>
      <c r="BJ6" s="36">
        <f t="shared" si="7"/>
        <v>1228.58</v>
      </c>
      <c r="BK6" s="36">
        <f t="shared" si="7"/>
        <v>1280.18</v>
      </c>
      <c r="BL6" s="36">
        <f t="shared" si="7"/>
        <v>1346.23</v>
      </c>
      <c r="BM6" s="36">
        <f t="shared" si="7"/>
        <v>1302.33</v>
      </c>
      <c r="BN6" s="36">
        <f t="shared" si="7"/>
        <v>1274.21</v>
      </c>
      <c r="BO6" s="35" t="str">
        <f>IF(BO7="","",IF(BO7="-","【-】","【"&amp;SUBSTITUTE(TEXT(BO7,"#,##0.00"),"-","△")&amp;"】"))</f>
        <v>【1,074.14】</v>
      </c>
      <c r="BP6" s="36">
        <f>IF(BP7="",NA(),BP7)</f>
        <v>85.15</v>
      </c>
      <c r="BQ6" s="36">
        <f t="shared" ref="BQ6:BY6" si="8">IF(BQ7="",NA(),BQ7)</f>
        <v>75.790000000000006</v>
      </c>
      <c r="BR6" s="36">
        <f t="shared" si="8"/>
        <v>76.34</v>
      </c>
      <c r="BS6" s="36">
        <f t="shared" si="8"/>
        <v>1.19</v>
      </c>
      <c r="BT6" s="36">
        <f t="shared" si="8"/>
        <v>5.48</v>
      </c>
      <c r="BU6" s="36">
        <f t="shared" si="8"/>
        <v>53.81</v>
      </c>
      <c r="BV6" s="36">
        <f t="shared" si="8"/>
        <v>53.62</v>
      </c>
      <c r="BW6" s="36">
        <f t="shared" si="8"/>
        <v>53.41</v>
      </c>
      <c r="BX6" s="36">
        <f t="shared" si="8"/>
        <v>40.89</v>
      </c>
      <c r="BY6" s="36">
        <f t="shared" si="8"/>
        <v>41.25</v>
      </c>
      <c r="BZ6" s="35" t="str">
        <f>IF(BZ7="","",IF(BZ7="-","【-】","【"&amp;SUBSTITUTE(TEXT(BZ7,"#,##0.00"),"-","△")&amp;"】"))</f>
        <v>【54.36】</v>
      </c>
      <c r="CA6" s="36">
        <f>IF(CA7="",NA(),CA7)</f>
        <v>210.35</v>
      </c>
      <c r="CB6" s="36">
        <f t="shared" ref="CB6:CJ6" si="9">IF(CB7="",NA(),CB7)</f>
        <v>236.41</v>
      </c>
      <c r="CC6" s="36">
        <f t="shared" si="9"/>
        <v>233.22</v>
      </c>
      <c r="CD6" s="36">
        <f t="shared" si="9"/>
        <v>33220.370000000003</v>
      </c>
      <c r="CE6" s="36">
        <f t="shared" si="9"/>
        <v>7964.03</v>
      </c>
      <c r="CF6" s="36">
        <f t="shared" si="9"/>
        <v>284.64999999999998</v>
      </c>
      <c r="CG6" s="36">
        <f t="shared" si="9"/>
        <v>287.7</v>
      </c>
      <c r="CH6" s="36">
        <f t="shared" si="9"/>
        <v>277.39999999999998</v>
      </c>
      <c r="CI6" s="36">
        <f t="shared" si="9"/>
        <v>383.2</v>
      </c>
      <c r="CJ6" s="36">
        <f t="shared" si="9"/>
        <v>383.25</v>
      </c>
      <c r="CK6" s="35" t="str">
        <f>IF(CK7="","",IF(CK7="-","【-】","【"&amp;SUBSTITUTE(TEXT(CK7,"#,##0.00"),"-","△")&amp;"】"))</f>
        <v>【296.40】</v>
      </c>
      <c r="CL6" s="36">
        <f>IF(CL7="",NA(),CL7)</f>
        <v>57.6</v>
      </c>
      <c r="CM6" s="36">
        <f t="shared" ref="CM6:CU6" si="10">IF(CM7="",NA(),CM7)</f>
        <v>55.22</v>
      </c>
      <c r="CN6" s="36">
        <f t="shared" si="10"/>
        <v>57.58</v>
      </c>
      <c r="CO6" s="36">
        <f t="shared" si="10"/>
        <v>5.21</v>
      </c>
      <c r="CP6" s="36">
        <f t="shared" si="10"/>
        <v>4.9800000000000004</v>
      </c>
      <c r="CQ6" s="36">
        <f t="shared" si="10"/>
        <v>58.96</v>
      </c>
      <c r="CR6" s="36">
        <f t="shared" si="10"/>
        <v>58.1</v>
      </c>
      <c r="CS6" s="36">
        <f t="shared" si="10"/>
        <v>56.19</v>
      </c>
      <c r="CT6" s="36">
        <f t="shared" si="10"/>
        <v>47.95</v>
      </c>
      <c r="CU6" s="36">
        <f t="shared" si="10"/>
        <v>48.26</v>
      </c>
      <c r="CV6" s="35" t="str">
        <f>IF(CV7="","",IF(CV7="-","【-】","【"&amp;SUBSTITUTE(TEXT(CV7,"#,##0.00"),"-","△")&amp;"】"))</f>
        <v>【55.95】</v>
      </c>
      <c r="CW6" s="36">
        <f>IF(CW7="",NA(),CW7)</f>
        <v>87.47</v>
      </c>
      <c r="CX6" s="36">
        <f t="shared" ref="CX6:DF6" si="11">IF(CX7="",NA(),CX7)</f>
        <v>87.59</v>
      </c>
      <c r="CY6" s="36">
        <f t="shared" si="11"/>
        <v>87.81</v>
      </c>
      <c r="CZ6" s="36">
        <f t="shared" si="11"/>
        <v>32.46</v>
      </c>
      <c r="DA6" s="36">
        <f t="shared" si="11"/>
        <v>29.39</v>
      </c>
      <c r="DB6" s="36">
        <f t="shared" si="11"/>
        <v>76.58</v>
      </c>
      <c r="DC6" s="36">
        <f t="shared" si="11"/>
        <v>76.69</v>
      </c>
      <c r="DD6" s="36">
        <f t="shared" si="11"/>
        <v>77.180000000000007</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0.59</v>
      </c>
      <c r="EE6" s="36">
        <f t="shared" ref="EE6:EM6" si="14">IF(EE7="",NA(),EE7)</f>
        <v>0.93</v>
      </c>
      <c r="EF6" s="36">
        <f t="shared" si="14"/>
        <v>0.38</v>
      </c>
      <c r="EG6" s="35">
        <f t="shared" si="14"/>
        <v>0</v>
      </c>
      <c r="EH6" s="35">
        <f t="shared" si="14"/>
        <v>0</v>
      </c>
      <c r="EI6" s="36">
        <f t="shared" si="14"/>
        <v>0.98</v>
      </c>
      <c r="EJ6" s="36">
        <f t="shared" si="14"/>
        <v>0.76</v>
      </c>
      <c r="EK6" s="36">
        <f t="shared" si="14"/>
        <v>0.8</v>
      </c>
      <c r="EL6" s="36">
        <f t="shared" si="14"/>
        <v>0.56999999999999995</v>
      </c>
      <c r="EM6" s="36">
        <f t="shared" si="14"/>
        <v>0.62</v>
      </c>
      <c r="EN6" s="35" t="str">
        <f>IF(EN7="","",IF(EN7="-","【-】","【"&amp;SUBSTITUTE(TEXT(EN7,"#,##0.00"),"-","△")&amp;"】"))</f>
        <v>【0.54】</v>
      </c>
    </row>
    <row r="7" spans="1:144" s="37" customFormat="1" x14ac:dyDescent="0.2">
      <c r="A7" s="29"/>
      <c r="B7" s="38">
        <v>2018</v>
      </c>
      <c r="C7" s="38">
        <v>452041</v>
      </c>
      <c r="D7" s="38">
        <v>47</v>
      </c>
      <c r="E7" s="38">
        <v>1</v>
      </c>
      <c r="F7" s="38">
        <v>0</v>
      </c>
      <c r="G7" s="38">
        <v>0</v>
      </c>
      <c r="H7" s="38" t="s">
        <v>94</v>
      </c>
      <c r="I7" s="38" t="s">
        <v>95</v>
      </c>
      <c r="J7" s="38" t="s">
        <v>96</v>
      </c>
      <c r="K7" s="38" t="s">
        <v>97</v>
      </c>
      <c r="L7" s="38" t="s">
        <v>98</v>
      </c>
      <c r="M7" s="38" t="s">
        <v>99</v>
      </c>
      <c r="N7" s="39" t="s">
        <v>100</v>
      </c>
      <c r="O7" s="39" t="s">
        <v>101</v>
      </c>
      <c r="P7" s="39">
        <v>0</v>
      </c>
      <c r="Q7" s="39">
        <v>2743</v>
      </c>
      <c r="R7" s="39">
        <v>53585</v>
      </c>
      <c r="S7" s="39">
        <v>536.11</v>
      </c>
      <c r="T7" s="39">
        <v>99.95</v>
      </c>
      <c r="U7" s="39">
        <v>0</v>
      </c>
      <c r="V7" s="39">
        <v>0.36</v>
      </c>
      <c r="W7" s="39">
        <v>0</v>
      </c>
      <c r="X7" s="39">
        <v>97.41</v>
      </c>
      <c r="Y7" s="39">
        <v>82.76</v>
      </c>
      <c r="Z7" s="39">
        <v>84.59</v>
      </c>
      <c r="AA7" s="39">
        <v>98.72</v>
      </c>
      <c r="AB7" s="39">
        <v>98.83</v>
      </c>
      <c r="AC7" s="39">
        <v>75.09</v>
      </c>
      <c r="AD7" s="39">
        <v>75.34</v>
      </c>
      <c r="AE7" s="39">
        <v>76.650000000000006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996.48</v>
      </c>
      <c r="BF7" s="39">
        <v>1053.58</v>
      </c>
      <c r="BG7" s="39">
        <v>1016.89</v>
      </c>
      <c r="BH7" s="39">
        <v>1894.74</v>
      </c>
      <c r="BI7" s="39">
        <v>1978.02</v>
      </c>
      <c r="BJ7" s="39">
        <v>1228.58</v>
      </c>
      <c r="BK7" s="39">
        <v>1280.18</v>
      </c>
      <c r="BL7" s="39">
        <v>1346.23</v>
      </c>
      <c r="BM7" s="39">
        <v>1302.33</v>
      </c>
      <c r="BN7" s="39">
        <v>1274.21</v>
      </c>
      <c r="BO7" s="39">
        <v>1074.1400000000001</v>
      </c>
      <c r="BP7" s="39">
        <v>85.15</v>
      </c>
      <c r="BQ7" s="39">
        <v>75.790000000000006</v>
      </c>
      <c r="BR7" s="39">
        <v>76.34</v>
      </c>
      <c r="BS7" s="39">
        <v>1.19</v>
      </c>
      <c r="BT7" s="39">
        <v>5.48</v>
      </c>
      <c r="BU7" s="39">
        <v>53.81</v>
      </c>
      <c r="BV7" s="39">
        <v>53.62</v>
      </c>
      <c r="BW7" s="39">
        <v>53.41</v>
      </c>
      <c r="BX7" s="39">
        <v>40.89</v>
      </c>
      <c r="BY7" s="39">
        <v>41.25</v>
      </c>
      <c r="BZ7" s="39">
        <v>54.36</v>
      </c>
      <c r="CA7" s="39">
        <v>210.35</v>
      </c>
      <c r="CB7" s="39">
        <v>236.41</v>
      </c>
      <c r="CC7" s="39">
        <v>233.22</v>
      </c>
      <c r="CD7" s="39">
        <v>33220.370000000003</v>
      </c>
      <c r="CE7" s="39">
        <v>7964.03</v>
      </c>
      <c r="CF7" s="39">
        <v>284.64999999999998</v>
      </c>
      <c r="CG7" s="39">
        <v>287.7</v>
      </c>
      <c r="CH7" s="39">
        <v>277.39999999999998</v>
      </c>
      <c r="CI7" s="39">
        <v>383.2</v>
      </c>
      <c r="CJ7" s="39">
        <v>383.25</v>
      </c>
      <c r="CK7" s="39">
        <v>296.39999999999998</v>
      </c>
      <c r="CL7" s="39">
        <v>57.6</v>
      </c>
      <c r="CM7" s="39">
        <v>55.22</v>
      </c>
      <c r="CN7" s="39">
        <v>57.58</v>
      </c>
      <c r="CO7" s="39">
        <v>5.21</v>
      </c>
      <c r="CP7" s="39">
        <v>4.9800000000000004</v>
      </c>
      <c r="CQ7" s="39">
        <v>58.96</v>
      </c>
      <c r="CR7" s="39">
        <v>58.1</v>
      </c>
      <c r="CS7" s="39">
        <v>56.19</v>
      </c>
      <c r="CT7" s="39">
        <v>47.95</v>
      </c>
      <c r="CU7" s="39">
        <v>48.26</v>
      </c>
      <c r="CV7" s="39">
        <v>55.95</v>
      </c>
      <c r="CW7" s="39">
        <v>87.47</v>
      </c>
      <c r="CX7" s="39">
        <v>87.59</v>
      </c>
      <c r="CY7" s="39">
        <v>87.81</v>
      </c>
      <c r="CZ7" s="39">
        <v>32.46</v>
      </c>
      <c r="DA7" s="39">
        <v>29.39</v>
      </c>
      <c r="DB7" s="39">
        <v>76.58</v>
      </c>
      <c r="DC7" s="39">
        <v>76.69</v>
      </c>
      <c r="DD7" s="39">
        <v>77.180000000000007</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0.59</v>
      </c>
      <c r="EE7" s="39">
        <v>0.93</v>
      </c>
      <c r="EF7" s="39">
        <v>0.38</v>
      </c>
      <c r="EG7" s="39">
        <v>0</v>
      </c>
      <c r="EH7" s="39">
        <v>0</v>
      </c>
      <c r="EI7" s="39">
        <v>0.98</v>
      </c>
      <c r="EJ7" s="39">
        <v>0.76</v>
      </c>
      <c r="EK7" s="39">
        <v>0.8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2020-02-20T06:07:10Z</cp:lastPrinted>
  <dcterms:created xsi:type="dcterms:W3CDTF">2019-12-05T04:40:20Z</dcterms:created>
  <dcterms:modified xsi:type="dcterms:W3CDTF">2020-03-04T02:08:54Z</dcterms:modified>
  <cp:category/>
</cp:coreProperties>
</file>