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CF0D72F2-C12F-4F5E-BA43-383F73D14104}" xr6:coauthVersionLast="45" xr6:coauthVersionMax="45" xr10:uidLastSave="{00000000-0000-0000-0000-000000000000}"/>
  <workbookProtection workbookAlgorithmName="SHA-512" workbookHashValue="HS53cbNVbtu5P9CBYeALzD71mCWeXPevrRt76Yw3kxirYWEgcbnzQ/uxJU/7I+eXm3RJ5zhpqo9dATLlIN7JAA==" workbookSaltValue="G6TLV6WwJBC8o3efLf0fd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<sst xmlns="http://schemas.openxmlformats.org/spreadsheetml/2006/main" count="225" uniqueCount="111">
  <si>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</si>
  <si>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</si>
  <si>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</si>
  <si>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</si>
  <si>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</si>
  <si>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</si>
  <si>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</si>
  <si>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</si>
  <si>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</si>
  <si>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</si>
  <si>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</si>
  <si>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</si>
  <si>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</si>
  <si>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</si>
  <si>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</si>
  <si>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</si>
  <si>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</si>
  <si>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</si>
  <si>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</si>
  <si>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</si>
  <si>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</si>
  <si>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</si>
  <si>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</si>
  <si>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</si>
  <si>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</si>
  <si>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</si>
  <si>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</si>
  <si>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</si>
  <si>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</si>
  <si>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</si>
  <si>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</si>
  <si>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</si>
  <si>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</si>
  <si>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</si>
  <si>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</si>
  <si>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</si>
  <si>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</si>
  <si>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</si>
  <si>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</si>
  <si>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</si>
  <si>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</si>
  <si>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</si>
  <si>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</si>
  <si>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</si>
  <si>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</si>
  <si>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</si>
  <si>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</si>
  <si>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</si>
  <si>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</si>
  <si>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</si>
  <si>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</si>
  <si>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</si>
  <si>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</si>
  <si>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</si>
  <si>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</si>
  <si>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</si>
  <si>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</si>
  <si>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</si>
  <si>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</si>
  <si>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</si>
  <si>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</si>
  <si>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</si>
  <si>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</si>
  <si>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</si>
  <si>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</si>
  <si>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</si>
  <si>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</si>
  <si>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</si>
  <si>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</si>
  <si>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</si>
  <si>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</si>
  <si>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</si>
  <si>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</si>
  <si>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</si>
  <si>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</si>
  <si>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</si>
  <si>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</si>
  <si>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</si>
  <si>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</si>
  <si>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</si>
  <si>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</si>
  <si>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</si>
  <si>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</si>
  <si>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</si>
  <si>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</si>
  <si>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</si>
  <si>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</si>
  <si>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</si>
  <si>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</si>
  <si>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</si>
  <si>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</si>
  <si>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</si>
  <si>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</si>
  <si>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</si>
  <si>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</si>
  <si>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</si>
  <si>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</si>
  <si>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</si>
  <si>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</si>
  <si>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</si>
  <si>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</si>
  <si>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</si>
  <si>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</si>
  <si>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</si>
  <si>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</si>
  <si>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</si>
  <si>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</si>
  <si>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</si>
  <si>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「③管路更新率」は平均値より低い数値を示していますが、現在、耐用年数を経過した管路はありません。　　　　　　　　　　　　　　　　　　　　　　　　　しかし、将来的には耐用年数を経過する管が見込めることから、更新計画に基づき、計画的に更新を行います。また、現在、町中心部の県道改良に伴う重要管路の布設替工事等も進められています。</t>
    <phoneticPr fontId="4"/>
  </si>
  <si>
    <t>上記より、本町の簡易水道事業は良好な経営状態であります。しかし、今後の施設・設備等の老朽化に対応するため、限られた財源の中で優先順位を付けた水道施設設備更新計画を基に計画的な更新が必要となります。また、その更新計画に基づいた財源確保も重要であり、今後も更に経営の健全性・効率性を高めるため、給水原価を考慮した適切な料金水準について検討する必要があります。
そこで、平成３０年度から経営戦略を基に料金等審議会で料金改定について審議をしております。</t>
    <rPh sb="195" eb="196">
      <t>モト</t>
    </rPh>
    <rPh sb="204" eb="206">
      <t>リョウキン</t>
    </rPh>
    <rPh sb="206" eb="208">
      <t>カイテイ</t>
    </rPh>
    <phoneticPr fontId="4"/>
  </si>
  <si>
    <t>①「①収益的収支比率」は、１００％を上回っており、経営の健全性は保たれているといえます。　　　　しかし、今後の更新費用の財源確保の検討も必要となってきます。
②「④企業債残高対給水収益比率」については、類似団体平均及び全国平均を大幅に下回っていますが、今後の設備更新等により新たな起債も必要となってきます。
③「⑤料金回収率」は、１００％以上で推移していますが、今後の更新投資等への費用や財源確保など、長期的な視野で適正な料金体制の見直しを検討する必要があります。平成３０年度に今後１０年間の収支計画を盛込んだ経営戦略を策定し、料金等審議会において適正な料金等について審議しています。
④「⑦施設利用率」は、６０％台と類似団体平均値より高い数値を示しております。山間部など地域によっては、給水人口の減少など施設利用率も低くなっており、規模の縮小など経営の効率性について検討する必要があります。
⑤「⑧有収率」は、９０％を越えており類似団体平均値より高く推移しています。今後も、配水管路の漏水調査等の漏水対策を定期的に実施します。</t>
    <rPh sb="171" eb="173">
      <t>イジョウ</t>
    </rPh>
    <rPh sb="174" eb="176">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</si>
</sst>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0.33</c:v>
                </c:pt>
                <c:pt idx="1">
                  <c:v>0.2</c:v>
                </c:pt>
                <c:pt idx="2">
                  <c:v>0.09</c:v>
                </c:pt>
                <c:pt idx="3">
                  <c:v>0.41</c:v>
                </c:pt>
                <c:pt idx="4">
                  <c:v>0.37</c:v>
                </c:pt>
              </c:numCache>
            </c:numRef>
          </c:val>
          <c:extLst>
            <c:ext xmlns:c16="http://schemas.microsoft.com/office/drawing/2014/chart" uri="{C3380CC4-5D6E-409C-BE32-E72D297353CC}">
              <c16:uniqueId val="{00000000-0C0B-476C-B0FC-2664980F990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0C0B-476C-B0FC-2664980F990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67.87</c:v>
                </c:pt>
                <c:pt idx="1">
                  <c:v>63.96</c:v>
                </c:pt>
                <c:pt idx="2">
                  <c:v>63.31</c:v>
                </c:pt>
                <c:pt idx="3">
                  <c:v>64.319999999999993</c:v>
                </c:pt>
                <c:pt idx="4">
                  <c:v>61.81</c:v>
                </c:pt>
              </c:numCache>
            </c:numRef>
          </c:val>
          <c:extLst>
            <c:ext xmlns:c16="http://schemas.microsoft.com/office/drawing/2014/chart" uri="{C3380CC4-5D6E-409C-BE32-E72D297353CC}">
              <c16:uniqueId val="{00000000-3822-49A2-A355-32CB6ABE44E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3822-49A2-A355-32CB6ABE44E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85.61</c:v>
                </c:pt>
                <c:pt idx="1">
                  <c:v>91.84</c:v>
                </c:pt>
                <c:pt idx="2">
                  <c:v>93.72</c:v>
                </c:pt>
                <c:pt idx="3">
                  <c:v>92.33</c:v>
                </c:pt>
                <c:pt idx="4">
                  <c:v>94.53</c:v>
                </c:pt>
              </c:numCache>
            </c:numRef>
          </c:val>
          <c:extLst>
            <c:ext xmlns:c16="http://schemas.microsoft.com/office/drawing/2014/chart" uri="{C3380CC4-5D6E-409C-BE32-E72D297353CC}">
              <c16:uniqueId val="{00000000-5820-451C-9EFF-4EE8A116421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820-451C-9EFF-4EE8A116421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112.39</c:v>
                </c:pt>
                <c:pt idx="1">
                  <c:v>115.53</c:v>
                </c:pt>
                <c:pt idx="2">
                  <c:v>120.8</c:v>
                </c:pt>
                <c:pt idx="3">
                  <c:v>117.69</c:v>
                </c:pt>
                <c:pt idx="4">
                  <c:v>132.61000000000001</c:v>
                </c:pt>
              </c:numCache>
            </c:numRef>
          </c:val>
          <c:extLst>
            <c:ext xmlns:c16="http://schemas.microsoft.com/office/drawing/2014/chart" uri="{C3380CC4-5D6E-409C-BE32-E72D297353CC}">
              <c16:uniqueId val="{00000000-4933-4CA4-99B6-F02B0B3F71F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933-4CA4-99B6-F02B0B3F71F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C-48FC-B122-2AC8AC1011C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C-48FC-B122-2AC8AC1011C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47-4F07-8275-261FEDBFE1F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7-4F07-8275-261FEDBFE1F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6A-4D4D-9F6F-70A831C0B96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6A-4D4D-9F6F-70A831C0B96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7-41D5-9A6B-31807B3312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7-41D5-9A6B-31807B3312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390.63</c:v>
                </c:pt>
                <c:pt idx="1">
                  <c:v>343.66</c:v>
                </c:pt>
                <c:pt idx="2">
                  <c:v>300.83999999999997</c:v>
                </c:pt>
                <c:pt idx="3">
                  <c:v>284</c:v>
                </c:pt>
                <c:pt idx="4">
                  <c:v>261.56</c:v>
                </c:pt>
              </c:numCache>
            </c:numRef>
          </c:val>
          <c:extLst>
            <c:ext xmlns:c16="http://schemas.microsoft.com/office/drawing/2014/chart" uri="{C3380CC4-5D6E-409C-BE32-E72D297353CC}">
              <c16:uniqueId val="{00000000-E8C0-4C5D-BCA1-303BCD2DAF1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E8C0-4C5D-BCA1-303BCD2DAF1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102.38</c:v>
                </c:pt>
                <c:pt idx="1">
                  <c:v>104.34</c:v>
                </c:pt>
                <c:pt idx="2">
                  <c:v>111.58</c:v>
                </c:pt>
                <c:pt idx="3">
                  <c:v>108.98</c:v>
                </c:pt>
                <c:pt idx="4">
                  <c:v>122.3</c:v>
                </c:pt>
              </c:numCache>
            </c:numRef>
          </c:val>
          <c:extLst>
            <c:ext xmlns:c16="http://schemas.microsoft.com/office/drawing/2014/chart" uri="{C3380CC4-5D6E-409C-BE32-E72D297353CC}">
              <c16:uniqueId val="{00000000-67B0-4D22-BFC2-3EF14AB032C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67B0-4D22-BFC2-3EF14AB032C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175.49</c:v>
                </c:pt>
                <c:pt idx="1">
                  <c:v>171.95</c:v>
                </c:pt>
                <c:pt idx="2">
                  <c:v>160.75</c:v>
                </c:pt>
                <c:pt idx="3">
                  <c:v>165.08</c:v>
                </c:pt>
                <c:pt idx="4">
                  <c:v>147.41999999999999</c:v>
                </c:pt>
              </c:numCache>
            </c:numRef>
          </c:val>
          <c:extLst>
            <c:ext xmlns:c16="http://schemas.microsoft.com/office/drawing/2014/chart" uri="{C3380CC4-5D6E-409C-BE32-E72D297353CC}">
              <c16:uniqueId val="{00000000-9DC8-4F25-8711-78BBC2FEFED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9DC8-4F25-8711-78BBC2FEFED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木城町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5255</v>
      </c>
      <c r="AM8" s="50"/>
      <c r="AN8" s="50"/>
      <c r="AO8" s="50"/>
      <c r="AP8" s="50"/>
      <c r="AQ8" s="50"/>
      <c r="AR8" s="50"/>
      <c r="AS8" s="50"/>
      <c r="AT8" s="46">
        <f>データ!$S$6</f>
        <v>145.96</v>
      </c>
      <c r="AU8" s="46"/>
      <c r="AV8" s="46"/>
      <c r="AW8" s="46"/>
      <c r="AX8" s="46"/>
      <c r="AY8" s="46"/>
      <c r="AZ8" s="46"/>
      <c r="BA8" s="46"/>
      <c r="BB8" s="46">
        <f>データ!$T$6</f>
        <v>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88.43</v>
      </c>
      <c r="Q10" s="46"/>
      <c r="R10" s="46"/>
      <c r="S10" s="46"/>
      <c r="T10" s="46"/>
      <c r="U10" s="46"/>
      <c r="V10" s="46"/>
      <c r="W10" s="50">
        <f>データ!$Q$6</f>
        <v>3326</v>
      </c>
      <c r="X10" s="50"/>
      <c r="Y10" s="50"/>
      <c r="Z10" s="50"/>
      <c r="AA10" s="50"/>
      <c r="AB10" s="50"/>
      <c r="AC10" s="50"/>
      <c r="AD10" s="2"/>
      <c r="AE10" s="2"/>
      <c r="AF10" s="2"/>
      <c r="AG10" s="2"/>
      <c r="AH10" s="2"/>
      <c r="AI10" s="2"/>
      <c r="AJ10" s="2"/>
      <c r="AK10" s="2"/>
      <c r="AL10" s="50">
        <f>データ!$U$6</f>
        <v>4618</v>
      </c>
      <c r="AM10" s="50"/>
      <c r="AN10" s="50"/>
      <c r="AO10" s="50"/>
      <c r="AP10" s="50"/>
      <c r="AQ10" s="50"/>
      <c r="AR10" s="50"/>
      <c r="AS10" s="50"/>
      <c r="AT10" s="46">
        <f>データ!$V$6</f>
        <v>25.7</v>
      </c>
      <c r="AU10" s="46"/>
      <c r="AV10" s="46"/>
      <c r="AW10" s="46"/>
      <c r="AX10" s="46"/>
      <c r="AY10" s="46"/>
      <c r="AZ10" s="46"/>
      <c r="BA10" s="46"/>
      <c r="BB10" s="46">
        <f>データ!$W$6</f>
        <v>179.69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r7Kfs25BDqLFgJecxwBfodbwJguV0ziTHnKZhO+8qkh5hGZRmbk2rVGVN3L/iACc5J9Qn0TgKFq0nNFBfIaXiQ==" saltValue="5HSJMQ0175PUTqurf78u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2018</v>
      </c>
      <c r="C6" s="34">
        <f t="shared" ref="C6:W6" si="3">C7</f>
        <v>454044</v>
      </c>
      <c r="D6" s="34">
        <f t="shared" si="3"/>
        <v>47</v>
      </c>
      <c r="E6" s="34">
        <f t="shared" si="3"/>
        <v>1</v>
      </c>
      <c r="F6" s="34">
        <f t="shared" si="3"/>
        <v>0</v>
      </c>
      <c r="G6" s="34">
        <f t="shared" si="3"/>
        <v>0</v>
      </c>
      <c r="H6" s="34" t="str">
        <f t="shared" si="3"/>
        <v>宮崎県　木城町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88.43</v>
      </c>
      <c r="Q6" s="35">
        <f t="shared" si="3"/>
        <v>3326</v>
      </c>
      <c r="R6" s="35">
        <f t="shared" si="3"/>
        <v>5255</v>
      </c>
      <c r="S6" s="35">
        <f t="shared" si="3"/>
        <v>145.96</v>
      </c>
      <c r="T6" s="35">
        <f t="shared" si="3"/>
        <v>36</v>
      </c>
      <c r="U6" s="35">
        <f t="shared" si="3"/>
        <v>4618</v>
      </c>
      <c r="V6" s="35">
        <f t="shared" si="3"/>
        <v>25.7</v>
      </c>
      <c r="W6" s="35">
        <f t="shared" si="3"/>
        <v>179.69</v>
      </c>
      <c r="X6" s="36">
        <f>IF(X7="",NA(),X7)</f>
        <v>112.39</v>
      </c>
      <c r="Y6" s="36">
        <f t="shared" ref="Y6:AG6" si="4">IF(Y7="",NA(),Y7)</f>
        <v>115.53</v>
      </c>
      <c r="Z6" s="36">
        <f t="shared" si="4"/>
        <v>120.8</v>
      </c>
      <c r="AA6" s="36">
        <f t="shared" si="4"/>
        <v>117.69</v>
      </c>
      <c r="AB6" s="36">
        <f t="shared" si="4"/>
        <v>132.61000000000001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390.63</v>
      </c>
      <c r="BF6" s="36">
        <f t="shared" ref="BF6:BN6" si="7">IF(BF7="",NA(),BF7)</f>
        <v>343.66</v>
      </c>
      <c r="BG6" s="36">
        <f t="shared" si="7"/>
        <v>300.83999999999997</v>
      </c>
      <c r="BH6" s="36">
        <f t="shared" si="7"/>
        <v>284</v>
      </c>
      <c r="BI6" s="36">
        <f t="shared" si="7"/>
        <v>261.56</v>
      </c>
      <c r="BJ6" s="36">
        <f t="shared" si="7"/>
        <v>1125.69</v>
      </c>
      <c r="BK6" s="36">
        <f t="shared" si="7"/>
        <v>1134.67</v>
      </c>
      <c r="BL6" s="36">
        <f t="shared" si="7"/>
        <v>1144.79</v>
      </c>
      <c r="BM6" s="36">
        <f t="shared" si="7"/>
        <v>1061.58</v>
      </c>
      <c r="BN6" s="36">
        <f t="shared" si="7"/>
        <v>1007.7</v>
      </c>
      <c r="BO6" s="35" t="str">
        <f>IF(BO7="","",IF(BO7="-","【-】","【"&amp;SUBSTITUTE(TEXT(BO7,"#,##0.00"),"-","△")&amp;"】"))</f>
        <v>【1,074.14】</v>
      </c>
      <c r="BP6" s="36">
        <f>IF(BP7="",NA(),BP7)</f>
        <v>102.38</v>
      </c>
      <c r="BQ6" s="36">
        <f t="shared" ref="BQ6:BY6" si="8">IF(BQ7="",NA(),BQ7)</f>
        <v>104.34</v>
      </c>
      <c r="BR6" s="36">
        <f t="shared" si="8"/>
        <v>111.58</v>
      </c>
      <c r="BS6" s="36">
        <f t="shared" si="8"/>
        <v>108.98</v>
      </c>
      <c r="BT6" s="36">
        <f t="shared" si="8"/>
        <v>122.3</v>
      </c>
      <c r="BU6" s="36">
        <f t="shared" si="8"/>
        <v>46.48</v>
      </c>
      <c r="BV6" s="36">
        <f t="shared" si="8"/>
        <v>40.6</v>
      </c>
      <c r="BW6" s="36">
        <f t="shared" si="8"/>
        <v>56.04</v>
      </c>
      <c r="BX6" s="36">
        <f t="shared" si="8"/>
        <v>58.52</v>
      </c>
      <c r="BY6" s="36">
        <f t="shared" si="8"/>
        <v>59.22</v>
      </c>
      <c r="BZ6" s="35" t="str">
        <f>IF(BZ7="","",IF(BZ7="-","【-】","【"&amp;SUBSTITUTE(TEXT(BZ7,"#,##0.00"),"-","△")&amp;"】"))</f>
        <v>【54.36】</v>
      </c>
      <c r="CA6" s="36">
        <f>IF(CA7="",NA(),CA7)</f>
        <v>175.49</v>
      </c>
      <c r="CB6" s="36">
        <f t="shared" ref="CB6:CJ6" si="9">IF(CB7="",NA(),CB7)</f>
        <v>171.95</v>
      </c>
      <c r="CC6" s="36">
        <f t="shared" si="9"/>
        <v>160.75</v>
      </c>
      <c r="CD6" s="36">
        <f t="shared" si="9"/>
        <v>165.08</v>
      </c>
      <c r="CE6" s="36">
        <f t="shared" si="9"/>
        <v>147.41999999999999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67.87</v>
      </c>
      <c r="CM6" s="36">
        <f t="shared" ref="CM6:CU6" si="10">IF(CM7="",NA(),CM7)</f>
        <v>63.96</v>
      </c>
      <c r="CN6" s="36">
        <f t="shared" si="10"/>
        <v>63.31</v>
      </c>
      <c r="CO6" s="36">
        <f t="shared" si="10"/>
        <v>64.319999999999993</v>
      </c>
      <c r="CP6" s="36">
        <f t="shared" si="10"/>
        <v>61.81</v>
      </c>
      <c r="CQ6" s="36">
        <f t="shared" si="10"/>
        <v>57.43</v>
      </c>
      <c r="CR6" s="36">
        <f t="shared" si="10"/>
        <v>57.29</v>
      </c>
      <c r="CS6" s="36">
        <f t="shared" si="10"/>
        <v>55.9</v>
      </c>
      <c r="CT6" s="36">
        <f t="shared" si="10"/>
        <v>57.3</v>
      </c>
      <c r="CU6" s="36">
        <f t="shared" si="10"/>
        <v>56.76</v>
      </c>
      <c r="CV6" s="35" t="str">
        <f>IF(CV7="","",IF(CV7="-","【-】","【"&amp;SUBSTITUTE(TEXT(CV7,"#,##0.00"),"-","△")&amp;"】"))</f>
        <v>【55.95】</v>
      </c>
      <c r="CW6" s="36">
        <f>IF(CW7="",NA(),CW7)</f>
        <v>85.61</v>
      </c>
      <c r="CX6" s="36">
        <f t="shared" ref="CX6:DF6" si="11">IF(CX7="",NA(),CX7)</f>
        <v>91.84</v>
      </c>
      <c r="CY6" s="36">
        <f t="shared" si="11"/>
        <v>93.72</v>
      </c>
      <c r="CZ6" s="36">
        <f t="shared" si="11"/>
        <v>92.33</v>
      </c>
      <c r="DA6" s="36">
        <f t="shared" si="11"/>
        <v>94.53</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0.33</v>
      </c>
      <c r="EE6" s="36">
        <f t="shared" ref="EE6:EM6" si="14">IF(EE7="",NA(),EE7)</f>
        <v>0.2</v>
      </c>
      <c r="EF6" s="36">
        <f t="shared" si="14"/>
        <v>0.09</v>
      </c>
      <c r="EG6" s="36">
        <f t="shared" si="14"/>
        <v>0.41</v>
      </c>
      <c r="EH6" s="36">
        <f t="shared" si="14"/>
        <v>0.37</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2">
      <c r="A7" s="29"/>
      <c r="B7" s="38">
        <v>2018</v>
      </c>
      <c r="C7" s="38">
        <v>454044</v>
      </c>
      <c r="D7" s="38">
        <v>47</v>
      </c>
      <c r="E7" s="38">
        <v>1</v>
      </c>
      <c r="F7" s="38">
        <v>0</v>
      </c>
      <c r="G7" s="38">
        <v>0</v>
      </c>
      <c r="H7" s="38" t="s">
        <v>95</v>
      </c>
      <c r="I7" s="38" t="s">
        <v>96</v>
      </c>
      <c r="J7" s="38" t="s">
        <v>97</v>
      </c>
      <c r="K7" s="38" t="s">
        <v>98</v>
      </c>
      <c r="L7" s="38" t="s">
        <v>99</v>
      </c>
      <c r="M7" s="38" t="s">
        <v>100</v>
      </c>
      <c r="N7" s="39" t="s">
        <v>101</v>
      </c>
      <c r="O7" s="39" t="s">
        <v>102</v>
      </c>
      <c r="P7" s="39">
        <v>88.43</v>
      </c>
      <c r="Q7" s="39">
        <v>3326</v>
      </c>
      <c r="R7" s="39">
        <v>5255</v>
      </c>
      <c r="S7" s="39">
        <v>145.96</v>
      </c>
      <c r="T7" s="39">
        <v>36</v>
      </c>
      <c r="U7" s="39">
        <v>4618</v>
      </c>
      <c r="V7" s="39">
        <v>25.7</v>
      </c>
      <c r="W7" s="39">
        <v>179.69</v>
      </c>
      <c r="X7" s="39">
        <v>112.39</v>
      </c>
      <c r="Y7" s="39">
        <v>115.53</v>
      </c>
      <c r="Z7" s="39">
        <v>120.8</v>
      </c>
      <c r="AA7" s="39">
        <v>117.69</v>
      </c>
      <c r="AB7" s="39">
        <v>132.61000000000001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390.63</v>
      </c>
      <c r="BF7" s="39">
        <v>343.66</v>
      </c>
      <c r="BG7" s="39">
        <v>300.83999999999997</v>
      </c>
      <c r="BH7" s="39">
        <v>284</v>
      </c>
      <c r="BI7" s="39">
        <v>261.56</v>
      </c>
      <c r="BJ7" s="39">
        <v>1125.69</v>
      </c>
      <c r="BK7" s="39">
        <v>1134.67</v>
      </c>
      <c r="BL7" s="39">
        <v>1144.79</v>
      </c>
      <c r="BM7" s="39">
        <v>1061.58</v>
      </c>
      <c r="BN7" s="39">
        <v>1007.7</v>
      </c>
      <c r="BO7" s="39">
        <v>1074.1400000000001</v>
      </c>
      <c r="BP7" s="39">
        <v>102.38</v>
      </c>
      <c r="BQ7" s="39">
        <v>104.34</v>
      </c>
      <c r="BR7" s="39">
        <v>111.58</v>
      </c>
      <c r="BS7" s="39">
        <v>108.98</v>
      </c>
      <c r="BT7" s="39">
        <v>122.3</v>
      </c>
      <c r="BU7" s="39">
        <v>46.48</v>
      </c>
      <c r="BV7" s="39">
        <v>40.6</v>
      </c>
      <c r="BW7" s="39">
        <v>56.04</v>
      </c>
      <c r="BX7" s="39">
        <v>58.52</v>
      </c>
      <c r="BY7" s="39">
        <v>59.22</v>
      </c>
      <c r="BZ7" s="39">
        <v>54.36</v>
      </c>
      <c r="CA7" s="39">
        <v>175.49</v>
      </c>
      <c r="CB7" s="39">
        <v>171.95</v>
      </c>
      <c r="CC7" s="39">
        <v>160.75</v>
      </c>
      <c r="CD7" s="39">
        <v>165.08</v>
      </c>
      <c r="CE7" s="39">
        <v>147.41999999999999</v>
      </c>
      <c r="CF7" s="39">
        <v>376.61</v>
      </c>
      <c r="CG7" s="39">
        <v>440.03</v>
      </c>
      <c r="CH7" s="39">
        <v>304.35000000000002</v>
      </c>
      <c r="CI7" s="39">
        <v>296.3</v>
      </c>
      <c r="CJ7" s="39">
        <v>292.89999999999998</v>
      </c>
      <c r="CK7" s="39">
        <v>296.39999999999998</v>
      </c>
      <c r="CL7" s="39">
        <v>67.87</v>
      </c>
      <c r="CM7" s="39">
        <v>63.96</v>
      </c>
      <c r="CN7" s="39">
        <v>63.31</v>
      </c>
      <c r="CO7" s="39">
        <v>64.319999999999993</v>
      </c>
      <c r="CP7" s="39">
        <v>61.81</v>
      </c>
      <c r="CQ7" s="39">
        <v>57.43</v>
      </c>
      <c r="CR7" s="39">
        <v>57.29</v>
      </c>
      <c r="CS7" s="39">
        <v>55.9</v>
      </c>
      <c r="CT7" s="39">
        <v>57.3</v>
      </c>
      <c r="CU7" s="39">
        <v>56.76</v>
      </c>
      <c r="CV7" s="39">
        <v>55.95</v>
      </c>
      <c r="CW7" s="39">
        <v>85.61</v>
      </c>
      <c r="CX7" s="39">
        <v>91.84</v>
      </c>
      <c r="CY7" s="39">
        <v>93.72</v>
      </c>
      <c r="CZ7" s="39">
        <v>92.33</v>
      </c>
      <c r="DA7" s="39">
        <v>94.53</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0.33</v>
      </c>
      <c r="EE7" s="39">
        <v>0.2</v>
      </c>
      <c r="EF7" s="39">
        <v>0.09</v>
      </c>
      <c r="EG7" s="39">
        <v>0.41</v>
      </c>
      <c r="EH7" s="39">
        <v>0.37</v>
      </c>
      <c r="EI7" s="39">
        <v>0.69</v>
      </c>
      <c r="EJ7" s="39">
        <v>0.65</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2020-02-05T00:52:58Z</cp:lastPrinted>
  <dcterms:created xsi:type="dcterms:W3CDTF">2019-12-05T04:40:23Z</dcterms:created>
  <dcterms:modified xsi:type="dcterms:W3CDTF">2020-03-04T02:10:47Z</dcterms:modified>
  <cp:category/>
</cp:coreProperties>
</file>