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令和01年度\01 各種照会・回答\R020109【　】（分析依頼）H30決算経営比較分析表\05ホームページ掲載\10【法非適用】簡易水道事業\"/>
    </mc:Choice>
  </mc:AlternateContent>
  <xr:revisionPtr revIDLastSave="0" documentId="13_ncr:1_{B531A6A5-70CF-41DE-8A3E-A8B741AD68FE}" xr6:coauthVersionLast="45" xr6:coauthVersionMax="45" xr10:uidLastSave="{00000000-0000-0000-0000-000000000000}"/>
  <workbookProtection workbookAlgorithmName="SHA-512" workbookHashValue="AjlgF7TcJzpmEtJXqyLnKLZAeuZCfPg1nG5crjpqLphMTVL3UxkjgSuDoXQ0TCWWajy2wfNJIkAIer4N4rk57A==" workbookSaltValue="wipdaX1U1rYr6QAXbU6cjQ==" workbookSpinCount="100000" lockStructure="1"/>
  <bookViews>
    <workbookView xWindow="-108" yWindow="-108" windowWidth="23256" windowHeight="12576"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BB8" i="4" s="1"/>
  <c r="S6" i="5"/>
  <c r="R6" i="5"/>
  <c r="Q6" i="5"/>
  <c r="W10" i="4" s="1"/>
  <c r="P6" i="5"/>
  <c r="P10" i="4" s="1"/>
  <c r="O6" i="5"/>
  <c r="N6" i="5"/>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J85" i="4"/>
  <c r="I85" i="4"/>
  <c r="E85" i="4"/>
  <c r="BB10" i="4"/>
  <c r="AT10" i="4"/>
  <c r="I10" i="4"/>
  <c r="B10" i="4"/>
  <c r="AT8" i="4"/>
  <c r="AL8" i="4"/>
  <c r="AD8" i="4"/>
  <c r="P8" i="4"/>
  <c r="I8" i="4"/>
  <c r="B8" i="4"/>
  <c r="C10" i="5" l="1"/>
  <c r="D10" i="5"/>
  <c r="E10" i="5"/>
  <c r="B10" i="5"/>
</calcChain>
</file>

<file path=xl/sharedStrings.xml><?xml version="1.0" encoding="utf-8"?>
<sst xmlns="http://schemas.openxmlformats.org/spreadsheetml/2006/main" count="225" uniqueCount="110">
  <si>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</si>
  <si>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</si>
  <si>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</si>
  <si>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</si>
  <si>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</si>
  <si>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</si>
  <si>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</si>
  <si>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</si>
  <si>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</si>
  <si>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</si>
  <si>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</si>
  <si>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</si>
  <si>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</si>
  <si>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</si>
  <si>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</si>
  <si>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</si>
  <si>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</si>
  <si>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</si>
  <si>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</si>
  <si>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</si>
  <si>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</si>
  <si>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</si>
  <si>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</si>
  <si>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</si>
  <si>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</si>
  <si>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</si>
  <si>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</si>
  <si>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</si>
  <si>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</si>
  <si>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</si>
  <si>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</si>
  <si>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</si>
  <si>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</si>
  <si>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</si>
  <si>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</si>
  <si>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</si>
  <si>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</si>
  <si>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</si>
  <si>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</si>
  <si>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</si>
  <si>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</si>
  <si>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</si>
  <si>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</si>
  <si>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</si>
  <si>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</si>
  <si>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</si>
  <si>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</si>
  <si>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</si>
  <si>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</si>
  <si>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</si>
  <si>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</si>
  <si>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</si>
  <si>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</si>
  <si>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</si>
  <si>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</si>
  <si>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</si>
  <si>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</si>
  <si>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</si>
  <si>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</si>
  <si>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</si>
  <si>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</si>
  <si>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</si>
  <si>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</si>
  <si>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</si>
  <si>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</si>
  <si>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</si>
  <si>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</si>
  <si>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</si>
  <si>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</si>
  <si>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</si>
  <si>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</si>
  <si>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</si>
  <si>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</si>
  <si>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</si>
  <si>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</si>
  <si>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</si>
  <si>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</si>
  <si>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</si>
  <si>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</si>
  <si>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</si>
  <si>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</si>
  <si>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</si>
  <si>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</si>
  <si>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</si>
  <si>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</si>
  <si>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</si>
  <si>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</si>
  <si>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</si>
  <si>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</si>
  <si>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</si>
  <si>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</si>
  <si>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</si>
  <si>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</si>
  <si>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</si>
  <si>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椎葉村</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</si>
  <si>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</si>
  <si>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</si>
  <si>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</si>
  <si>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</si>
  <si>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</si>
  <si>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</si>
  <si>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</si>
  <si>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</si>
  <si>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</si>
  <si>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</si>
  <si>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</si>
  <si>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</si>
  <si>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椎葉村は面積が広く急な山々に囲まれ集落も点在しているため、水道普及率も29.6％と低く給水区域拡張は難しい。人口減少もあり水道料金の大幅な収入増加は見込めない。現在は水道料金収入と一般会計からの繰入金により財源を確保していくこととして、水道料金の引き上げはまだ考えていない。今後も電気機械等の老朽化に対応するため、限られた財源の中で計画的な更新を行っていくとともに、将来の給水人口減少を見込んだ施設規模の縮小など徹底した経費削減を行い経営の健全化に努めていく。経営戦略については平成29年に策定済みである。</t>
    <rPh sb="231" eb="233">
      <t>ケイエイ</t>
    </rPh>
    <rPh sb="233" eb="235">
      <t>センリャク</t>
    </rPh>
    <rPh sb="240" eb="242">
      <t>ヘイセイ</t>
    </rPh>
    <rPh sb="244" eb="245">
      <t>ネン</t>
    </rPh>
    <rPh sb="246" eb="248">
      <t>サクテイ</t>
    </rPh>
    <rPh sb="248" eb="249">
      <t>ズ</t>
    </rPh>
    <phoneticPr fontId="16"/>
  </si>
  <si>
    <t>①収益的収支比率
　100％を上回っており、経営の健全性が確保されている。今後は水道料金収入の減少が予想される事に加え、上椎葉浄水場の電気設備更新のため総費用が増加する見込みである。
④企業債残高対給水収益比率
　平成25・26年度に岩屋戸地区水道施設の更新工事を行った。また、平成9～11年に行った上椎葉地区水道更新事業の起債償還が令和11年まであり、当分は現状のまま推移する見込みである。
⑤料金回収率
　平成29年度は36.24、平成30年度は39.06と昨年よりは増加している。これは水道使用量増加により水道料金収入が増加したためである。
⑥給水原価
　500円台で類似団体平均より多く推移している。昨年に比べると減少しているが、今後有収水量の減少によりさらに給水原価は増加すると予想される。
⑦施設利用率
　水道使用量増加により過去数年より増加しているが、今後料金収入の減少が予想されるため、将来的には施設のサイズダウンを検討し、経営の効率性について改善する必要がある。
⑧有収率
　給・配水管の漏水を発見しだい修理している。平成30年度は漏水が多く68.9％となっている。</t>
    <rPh sb="15" eb="16">
      <t>ウエ</t>
    </rPh>
    <rPh sb="167" eb="169">
      <t>レイワ</t>
    </rPh>
    <rPh sb="251" eb="253">
      <t>ゾウカ</t>
    </rPh>
    <rPh sb="263" eb="265">
      <t>ゾウカ</t>
    </rPh>
    <rPh sb="295" eb="296">
      <t>オオ</t>
    </rPh>
    <rPh sb="304" eb="306">
      <t>サクネン</t>
    </rPh>
    <rPh sb="307" eb="308">
      <t>クラ</t>
    </rPh>
    <rPh sb="311" eb="313">
      <t>ゲンショウ</t>
    </rPh>
    <rPh sb="359" eb="361">
      <t>スイドウ</t>
    </rPh>
    <rPh sb="361" eb="364">
      <t>シヨウリョウ</t>
    </rPh>
    <rPh sb="364" eb="366">
      <t>ゾウカ</t>
    </rPh>
    <rPh sb="369" eb="371">
      <t>カコ</t>
    </rPh>
    <rPh sb="371" eb="372">
      <t>スウ</t>
    </rPh>
    <rPh sb="372" eb="373">
      <t>ネン</t>
    </rPh>
    <rPh sb="375" eb="377">
      <t>ゾウカ</t>
    </rPh>
    <rPh sb="383" eb="385">
      <t>コンゴ</t>
    </rPh>
    <rPh sb="385" eb="387">
      <t>リョウキン</t>
    </rPh>
    <rPh sb="387" eb="389">
      <t>シュウニュウ</t>
    </rPh>
    <rPh sb="390" eb="392">
      <t>ゲンショウ</t>
    </rPh>
    <rPh sb="393" eb="395">
      <t>ヨソウ</t>
    </rPh>
    <rPh sb="475" eb="477">
      <t>ロウスイ</t>
    </rPh>
    <rPh sb="478" eb="479">
      <t>オオ</t>
    </rPh>
    <phoneticPr fontId="16"/>
  </si>
  <si>
    <t>　椎葉村は１つの簡易水道（浄水場は2か所）と2つの飲料水供給施設を運営している。上椎葉地区水道施設は竣工から20年経っており、管路の老朽化はまだ無いが電気機器においては約10年毎に更新の必要があり随時更新改修を行っている。
　岩屋戸地区水道施設は竣工から40年経っていたため平成25.26年度に更新工事を行い、施設、管路の老朽化は現在のところ解消されている。</t>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</si>
</sst>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5" fillId="0" borderId="6"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7" xfId="2" applyFont="1" applyBorder="1" applyAlignment="1" applyProtection="1">
      <alignment horizontal="left" vertical="top" wrapText="1"/>
      <protection locked="0"/>
    </xf>
    <xf numFmtId="0" fontId="15" fillId="0" borderId="8"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9" xfId="2"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formatCode="#,##0.00;&quot;△&quot;#,##0.00;&quot;-&quot;">
                  <c:v>23.81</c:v>
                </c:pt>
                <c:pt idx="1">
                  <c:v>0</c:v>
                </c:pt>
                <c:pt idx="2">
                  <c:v>0</c:v>
                </c:pt>
                <c:pt idx="3" formatCode="#,##0.00;&quot;△&quot;#,##0.00;&quot;-&quot;">
                  <c:v>2.76</c:v>
                </c:pt>
                <c:pt idx="4">
                  <c:v>0</c:v>
                </c:pt>
              </c:numCache>
            </c:numRef>
          </c:val>
          <c:extLst>
            <c:ext xmlns:c16="http://schemas.microsoft.com/office/drawing/2014/chart" uri="{C3380CC4-5D6E-409C-BE32-E72D297353CC}">
              <c16:uniqueId val="{00000000-C007-40B4-991C-2EC8A0709BAA}"/>
            </c:ext>
          </c:extLst>
        </c:ser>
        <c:dLbls>
          <c:showLegendKey val="0"/>
          <c:showVal val="0"/>
          <c:showCatName val="0"/>
          <c:showSerName val="0"/>
          <c:showPercent val="0"/>
          <c:showBubbleSize val="0"/>
        </c:dLbls>
        <c:gapWidth val="150"/>
        <c:axId val="198400888"/>
        <c:axId val="198401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0.91</c:v>
                </c:pt>
                <c:pt idx="1">
                  <c:v>1.26</c:v>
                </c:pt>
                <c:pt idx="2">
                  <c:v>0.78</c:v>
                </c:pt>
                <c:pt idx="3">
                  <c:v>0.56999999999999995</c:v>
                </c:pt>
                <c:pt idx="4">
                  <c:v>0.62</c:v>
                </c:pt>
              </c:numCache>
            </c:numRef>
          </c:val>
          <c:smooth val="0"/>
          <c:extLst>
            <c:ext xmlns:c16="http://schemas.microsoft.com/office/drawing/2014/chart" uri="{C3380CC4-5D6E-409C-BE32-E72D297353CC}">
              <c16:uniqueId val="{00000001-C007-40B4-991C-2EC8A0709BAA}"/>
            </c:ext>
          </c:extLst>
        </c:ser>
        <c:dLbls>
          <c:showLegendKey val="0"/>
          <c:showVal val="0"/>
          <c:showCatName val="0"/>
          <c:showSerName val="0"/>
          <c:showPercent val="0"/>
          <c:showBubbleSize val="0"/>
        </c:dLbls>
        <c:marker val="1"/>
        <c:smooth val="0"/>
        <c:axId val="198400888"/>
        <c:axId val="198401280"/>
      </c:lineChart>
      <c:dateAx>
        <c:axId val="198400888"/>
        <c:scaling>
          <c:orientation val="minMax"/>
        </c:scaling>
        <c:delete val="1"/>
        <c:axPos val="b"/>
        <c:numFmt formatCode="ge" sourceLinked="1"/>
        <c:majorTickMark val="none"/>
        <c:minorTickMark val="none"/>
        <c:tickLblPos val="none"/>
        <c:crossAx val="198401280"/>
        <c:crosses val="autoZero"/>
        <c:auto val="1"/>
        <c:lblOffset val="100"/>
        <c:baseTimeUnit val="years"/>
      </c:dateAx>
      <c:valAx>
        <c:axId val="19840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400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75.819999999999993</c:v>
                </c:pt>
                <c:pt idx="1">
                  <c:v>62.49</c:v>
                </c:pt>
                <c:pt idx="2">
                  <c:v>68.400000000000006</c:v>
                </c:pt>
                <c:pt idx="3">
                  <c:v>105.49</c:v>
                </c:pt>
                <c:pt idx="4">
                  <c:v>145.75</c:v>
                </c:pt>
              </c:numCache>
            </c:numRef>
          </c:val>
          <c:extLst>
            <c:ext xmlns:c16="http://schemas.microsoft.com/office/drawing/2014/chart" uri="{C3380CC4-5D6E-409C-BE32-E72D297353CC}">
              <c16:uniqueId val="{00000000-A0B8-47CB-B8CC-905A3A7E7CC5}"/>
            </c:ext>
          </c:extLst>
        </c:ser>
        <c:dLbls>
          <c:showLegendKey val="0"/>
          <c:showVal val="0"/>
          <c:showCatName val="0"/>
          <c:showSerName val="0"/>
          <c:showPercent val="0"/>
          <c:showBubbleSize val="0"/>
        </c:dLbls>
        <c:gapWidth val="150"/>
        <c:axId val="198402456"/>
        <c:axId val="198402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73.06</c:v>
                </c:pt>
                <c:pt idx="1">
                  <c:v>72.03</c:v>
                </c:pt>
                <c:pt idx="2">
                  <c:v>72.11</c:v>
                </c:pt>
                <c:pt idx="3">
                  <c:v>74.05</c:v>
                </c:pt>
                <c:pt idx="4">
                  <c:v>73.25</c:v>
                </c:pt>
              </c:numCache>
            </c:numRef>
          </c:val>
          <c:smooth val="0"/>
          <c:extLst>
            <c:ext xmlns:c16="http://schemas.microsoft.com/office/drawing/2014/chart" uri="{C3380CC4-5D6E-409C-BE32-E72D297353CC}">
              <c16:uniqueId val="{00000001-A0B8-47CB-B8CC-905A3A7E7CC5}"/>
            </c:ext>
          </c:extLst>
        </c:ser>
        <c:dLbls>
          <c:showLegendKey val="0"/>
          <c:showVal val="0"/>
          <c:showCatName val="0"/>
          <c:showSerName val="0"/>
          <c:showPercent val="0"/>
          <c:showBubbleSize val="0"/>
        </c:dLbls>
        <c:marker val="1"/>
        <c:smooth val="0"/>
        <c:axId val="198402456"/>
        <c:axId val="198402848"/>
      </c:lineChart>
      <c:dateAx>
        <c:axId val="198402456"/>
        <c:scaling>
          <c:orientation val="minMax"/>
        </c:scaling>
        <c:delete val="1"/>
        <c:axPos val="b"/>
        <c:numFmt formatCode="ge" sourceLinked="1"/>
        <c:majorTickMark val="none"/>
        <c:minorTickMark val="none"/>
        <c:tickLblPos val="none"/>
        <c:crossAx val="198402848"/>
        <c:crosses val="autoZero"/>
        <c:auto val="1"/>
        <c:lblOffset val="100"/>
        <c:baseTimeUnit val="years"/>
      </c:dateAx>
      <c:valAx>
        <c:axId val="198402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402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284-4304-9EA7-B36919470AEC}"/>
            </c:ext>
          </c:extLst>
        </c:ser>
        <c:dLbls>
          <c:showLegendKey val="0"/>
          <c:showVal val="0"/>
          <c:showCatName val="0"/>
          <c:showSerName val="0"/>
          <c:showPercent val="0"/>
          <c:showBubbleSize val="0"/>
        </c:dLbls>
        <c:gapWidth val="150"/>
        <c:axId val="198404024"/>
        <c:axId val="198095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284-4304-9EA7-B36919470AEC}"/>
            </c:ext>
          </c:extLst>
        </c:ser>
        <c:dLbls>
          <c:showLegendKey val="0"/>
          <c:showVal val="0"/>
          <c:showCatName val="0"/>
          <c:showSerName val="0"/>
          <c:showPercent val="0"/>
          <c:showBubbleSize val="0"/>
        </c:dLbls>
        <c:marker val="1"/>
        <c:smooth val="0"/>
        <c:axId val="198404024"/>
        <c:axId val="198095640"/>
      </c:lineChart>
      <c:dateAx>
        <c:axId val="198404024"/>
        <c:scaling>
          <c:orientation val="minMax"/>
        </c:scaling>
        <c:delete val="1"/>
        <c:axPos val="b"/>
        <c:numFmt formatCode="ge" sourceLinked="1"/>
        <c:majorTickMark val="none"/>
        <c:minorTickMark val="none"/>
        <c:tickLblPos val="none"/>
        <c:crossAx val="198095640"/>
        <c:crosses val="autoZero"/>
        <c:auto val="1"/>
        <c:lblOffset val="100"/>
        <c:baseTimeUnit val="years"/>
      </c:dateAx>
      <c:valAx>
        <c:axId val="198095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404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3DB-425A-9062-63A2CB9CE9DA}"/>
            </c:ext>
          </c:extLst>
        </c:ser>
        <c:dLbls>
          <c:showLegendKey val="0"/>
          <c:showVal val="0"/>
          <c:showCatName val="0"/>
          <c:showSerName val="0"/>
          <c:showPercent val="0"/>
          <c:showBubbleSize val="0"/>
        </c:dLbls>
        <c:gapWidth val="150"/>
        <c:axId val="198096816"/>
        <c:axId val="198097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3DB-425A-9062-63A2CB9CE9DA}"/>
            </c:ext>
          </c:extLst>
        </c:ser>
        <c:dLbls>
          <c:showLegendKey val="0"/>
          <c:showVal val="0"/>
          <c:showCatName val="0"/>
          <c:showSerName val="0"/>
          <c:showPercent val="0"/>
          <c:showBubbleSize val="0"/>
        </c:dLbls>
        <c:marker val="1"/>
        <c:smooth val="0"/>
        <c:axId val="198096816"/>
        <c:axId val="198097208"/>
      </c:lineChart>
      <c:dateAx>
        <c:axId val="198096816"/>
        <c:scaling>
          <c:orientation val="minMax"/>
        </c:scaling>
        <c:delete val="1"/>
        <c:axPos val="b"/>
        <c:numFmt formatCode="ge" sourceLinked="1"/>
        <c:majorTickMark val="none"/>
        <c:minorTickMark val="none"/>
        <c:tickLblPos val="none"/>
        <c:crossAx val="198097208"/>
        <c:crosses val="autoZero"/>
        <c:auto val="1"/>
        <c:lblOffset val="100"/>
        <c:baseTimeUnit val="years"/>
      </c:dateAx>
      <c:valAx>
        <c:axId val="198097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096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998-44E2-93CA-6BF015F62200}"/>
            </c:ext>
          </c:extLst>
        </c:ser>
        <c:dLbls>
          <c:showLegendKey val="0"/>
          <c:showVal val="0"/>
          <c:showCatName val="0"/>
          <c:showSerName val="0"/>
          <c:showPercent val="0"/>
          <c:showBubbleSize val="0"/>
        </c:dLbls>
        <c:gapWidth val="150"/>
        <c:axId val="198098384"/>
        <c:axId val="198098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998-44E2-93CA-6BF015F62200}"/>
            </c:ext>
          </c:extLst>
        </c:ser>
        <c:dLbls>
          <c:showLegendKey val="0"/>
          <c:showVal val="0"/>
          <c:showCatName val="0"/>
          <c:showSerName val="0"/>
          <c:showPercent val="0"/>
          <c:showBubbleSize val="0"/>
        </c:dLbls>
        <c:marker val="1"/>
        <c:smooth val="0"/>
        <c:axId val="198098384"/>
        <c:axId val="198098776"/>
      </c:lineChart>
      <c:dateAx>
        <c:axId val="198098384"/>
        <c:scaling>
          <c:orientation val="minMax"/>
        </c:scaling>
        <c:delete val="1"/>
        <c:axPos val="b"/>
        <c:numFmt formatCode="ge" sourceLinked="1"/>
        <c:majorTickMark val="none"/>
        <c:minorTickMark val="none"/>
        <c:tickLblPos val="none"/>
        <c:crossAx val="198098776"/>
        <c:crosses val="autoZero"/>
        <c:auto val="1"/>
        <c:lblOffset val="100"/>
        <c:baseTimeUnit val="years"/>
      </c:dateAx>
      <c:valAx>
        <c:axId val="198098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09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75B-4602-9418-6447881CDE70}"/>
            </c:ext>
          </c:extLst>
        </c:ser>
        <c:dLbls>
          <c:showLegendKey val="0"/>
          <c:showVal val="0"/>
          <c:showCatName val="0"/>
          <c:showSerName val="0"/>
          <c:showPercent val="0"/>
          <c:showBubbleSize val="0"/>
        </c:dLbls>
        <c:gapWidth val="150"/>
        <c:axId val="198757952"/>
        <c:axId val="198758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75B-4602-9418-6447881CDE70}"/>
            </c:ext>
          </c:extLst>
        </c:ser>
        <c:dLbls>
          <c:showLegendKey val="0"/>
          <c:showVal val="0"/>
          <c:showCatName val="0"/>
          <c:showSerName val="0"/>
          <c:showPercent val="0"/>
          <c:showBubbleSize val="0"/>
        </c:dLbls>
        <c:marker val="1"/>
        <c:smooth val="0"/>
        <c:axId val="198757952"/>
        <c:axId val="198758344"/>
      </c:lineChart>
      <c:dateAx>
        <c:axId val="198757952"/>
        <c:scaling>
          <c:orientation val="minMax"/>
        </c:scaling>
        <c:delete val="1"/>
        <c:axPos val="b"/>
        <c:numFmt formatCode="ge" sourceLinked="1"/>
        <c:majorTickMark val="none"/>
        <c:minorTickMark val="none"/>
        <c:tickLblPos val="none"/>
        <c:crossAx val="198758344"/>
        <c:crosses val="autoZero"/>
        <c:auto val="1"/>
        <c:lblOffset val="100"/>
        <c:baseTimeUnit val="years"/>
      </c:dateAx>
      <c:valAx>
        <c:axId val="198758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75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1881.36</c:v>
                </c:pt>
                <c:pt idx="1">
                  <c:v>2014.14</c:v>
                </c:pt>
                <c:pt idx="2">
                  <c:v>2079.0500000000002</c:v>
                </c:pt>
                <c:pt idx="3">
                  <c:v>2351.9</c:v>
                </c:pt>
                <c:pt idx="4">
                  <c:v>2404.92</c:v>
                </c:pt>
              </c:numCache>
            </c:numRef>
          </c:val>
          <c:extLst>
            <c:ext xmlns:c16="http://schemas.microsoft.com/office/drawing/2014/chart" uri="{C3380CC4-5D6E-409C-BE32-E72D297353CC}">
              <c16:uniqueId val="{00000000-C94D-41AF-8E48-37777427EC4B}"/>
            </c:ext>
          </c:extLst>
        </c:ser>
        <c:dLbls>
          <c:showLegendKey val="0"/>
          <c:showVal val="0"/>
          <c:showCatName val="0"/>
          <c:showSerName val="0"/>
          <c:showPercent val="0"/>
          <c:showBubbleSize val="0"/>
        </c:dLbls>
        <c:gapWidth val="150"/>
        <c:axId val="198759520"/>
        <c:axId val="198759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1486.62</c:v>
                </c:pt>
                <c:pt idx="1">
                  <c:v>1510.14</c:v>
                </c:pt>
                <c:pt idx="2">
                  <c:v>1595.62</c:v>
                </c:pt>
                <c:pt idx="3">
                  <c:v>1302.33</c:v>
                </c:pt>
                <c:pt idx="4">
                  <c:v>1274.21</c:v>
                </c:pt>
              </c:numCache>
            </c:numRef>
          </c:val>
          <c:smooth val="0"/>
          <c:extLst>
            <c:ext xmlns:c16="http://schemas.microsoft.com/office/drawing/2014/chart" uri="{C3380CC4-5D6E-409C-BE32-E72D297353CC}">
              <c16:uniqueId val="{00000001-C94D-41AF-8E48-37777427EC4B}"/>
            </c:ext>
          </c:extLst>
        </c:ser>
        <c:dLbls>
          <c:showLegendKey val="0"/>
          <c:showVal val="0"/>
          <c:showCatName val="0"/>
          <c:showSerName val="0"/>
          <c:showPercent val="0"/>
          <c:showBubbleSize val="0"/>
        </c:dLbls>
        <c:marker val="1"/>
        <c:smooth val="0"/>
        <c:axId val="198759520"/>
        <c:axId val="198759912"/>
      </c:lineChart>
      <c:dateAx>
        <c:axId val="198759520"/>
        <c:scaling>
          <c:orientation val="minMax"/>
        </c:scaling>
        <c:delete val="1"/>
        <c:axPos val="b"/>
        <c:numFmt formatCode="ge" sourceLinked="1"/>
        <c:majorTickMark val="none"/>
        <c:minorTickMark val="none"/>
        <c:tickLblPos val="none"/>
        <c:crossAx val="198759912"/>
        <c:crosses val="autoZero"/>
        <c:auto val="1"/>
        <c:lblOffset val="100"/>
        <c:baseTimeUnit val="years"/>
      </c:dateAx>
      <c:valAx>
        <c:axId val="198759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75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62.87</c:v>
                </c:pt>
                <c:pt idx="1">
                  <c:v>50.91</c:v>
                </c:pt>
                <c:pt idx="2">
                  <c:v>50.01</c:v>
                </c:pt>
                <c:pt idx="3">
                  <c:v>36.24</c:v>
                </c:pt>
                <c:pt idx="4">
                  <c:v>39.06</c:v>
                </c:pt>
              </c:numCache>
            </c:numRef>
          </c:val>
          <c:extLst>
            <c:ext xmlns:c16="http://schemas.microsoft.com/office/drawing/2014/chart" uri="{C3380CC4-5D6E-409C-BE32-E72D297353CC}">
              <c16:uniqueId val="{00000000-BBE7-4C3C-8C6F-9F2AF7E36237}"/>
            </c:ext>
          </c:extLst>
        </c:ser>
        <c:dLbls>
          <c:showLegendKey val="0"/>
          <c:showVal val="0"/>
          <c:showCatName val="0"/>
          <c:showSerName val="0"/>
          <c:showPercent val="0"/>
          <c:showBubbleSize val="0"/>
        </c:dLbls>
        <c:gapWidth val="150"/>
        <c:axId val="198761088"/>
        <c:axId val="198512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24.39</c:v>
                </c:pt>
                <c:pt idx="1">
                  <c:v>22.67</c:v>
                </c:pt>
                <c:pt idx="2">
                  <c:v>37.92</c:v>
                </c:pt>
                <c:pt idx="3">
                  <c:v>40.89</c:v>
                </c:pt>
                <c:pt idx="4">
                  <c:v>41.25</c:v>
                </c:pt>
              </c:numCache>
            </c:numRef>
          </c:val>
          <c:smooth val="0"/>
          <c:extLst>
            <c:ext xmlns:c16="http://schemas.microsoft.com/office/drawing/2014/chart" uri="{C3380CC4-5D6E-409C-BE32-E72D297353CC}">
              <c16:uniqueId val="{00000001-BBE7-4C3C-8C6F-9F2AF7E36237}"/>
            </c:ext>
          </c:extLst>
        </c:ser>
        <c:dLbls>
          <c:showLegendKey val="0"/>
          <c:showVal val="0"/>
          <c:showCatName val="0"/>
          <c:showSerName val="0"/>
          <c:showPercent val="0"/>
          <c:showBubbleSize val="0"/>
        </c:dLbls>
        <c:marker val="1"/>
        <c:smooth val="0"/>
        <c:axId val="198761088"/>
        <c:axId val="198512528"/>
      </c:lineChart>
      <c:dateAx>
        <c:axId val="198761088"/>
        <c:scaling>
          <c:orientation val="minMax"/>
        </c:scaling>
        <c:delete val="1"/>
        <c:axPos val="b"/>
        <c:numFmt formatCode="ge" sourceLinked="1"/>
        <c:majorTickMark val="none"/>
        <c:minorTickMark val="none"/>
        <c:tickLblPos val="none"/>
        <c:crossAx val="198512528"/>
        <c:crosses val="autoZero"/>
        <c:auto val="1"/>
        <c:lblOffset val="100"/>
        <c:baseTimeUnit val="years"/>
      </c:dateAx>
      <c:valAx>
        <c:axId val="198512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761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309.8</c:v>
                </c:pt>
                <c:pt idx="1">
                  <c:v>380.03</c:v>
                </c:pt>
                <c:pt idx="2">
                  <c:v>382.89</c:v>
                </c:pt>
                <c:pt idx="3">
                  <c:v>531.27</c:v>
                </c:pt>
                <c:pt idx="4">
                  <c:v>504.75</c:v>
                </c:pt>
              </c:numCache>
            </c:numRef>
          </c:val>
          <c:extLst>
            <c:ext xmlns:c16="http://schemas.microsoft.com/office/drawing/2014/chart" uri="{C3380CC4-5D6E-409C-BE32-E72D297353CC}">
              <c16:uniqueId val="{00000000-5A14-412C-BCBD-57A45BC3E89F}"/>
            </c:ext>
          </c:extLst>
        </c:ser>
        <c:dLbls>
          <c:showLegendKey val="0"/>
          <c:showVal val="0"/>
          <c:showCatName val="0"/>
          <c:showSerName val="0"/>
          <c:showPercent val="0"/>
          <c:showBubbleSize val="0"/>
        </c:dLbls>
        <c:gapWidth val="150"/>
        <c:axId val="198513704"/>
        <c:axId val="198514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734.18</c:v>
                </c:pt>
                <c:pt idx="1">
                  <c:v>789.62</c:v>
                </c:pt>
                <c:pt idx="2">
                  <c:v>423.18</c:v>
                </c:pt>
                <c:pt idx="3">
                  <c:v>383.2</c:v>
                </c:pt>
                <c:pt idx="4">
                  <c:v>383.25</c:v>
                </c:pt>
              </c:numCache>
            </c:numRef>
          </c:val>
          <c:smooth val="0"/>
          <c:extLst>
            <c:ext xmlns:c16="http://schemas.microsoft.com/office/drawing/2014/chart" uri="{C3380CC4-5D6E-409C-BE32-E72D297353CC}">
              <c16:uniqueId val="{00000001-5A14-412C-BCBD-57A45BC3E89F}"/>
            </c:ext>
          </c:extLst>
        </c:ser>
        <c:dLbls>
          <c:showLegendKey val="0"/>
          <c:showVal val="0"/>
          <c:showCatName val="0"/>
          <c:showSerName val="0"/>
          <c:showPercent val="0"/>
          <c:showBubbleSize val="0"/>
        </c:dLbls>
        <c:marker val="1"/>
        <c:smooth val="0"/>
        <c:axId val="198513704"/>
        <c:axId val="198514096"/>
      </c:lineChart>
      <c:dateAx>
        <c:axId val="198513704"/>
        <c:scaling>
          <c:orientation val="minMax"/>
        </c:scaling>
        <c:delete val="1"/>
        <c:axPos val="b"/>
        <c:numFmt formatCode="ge" sourceLinked="1"/>
        <c:majorTickMark val="none"/>
        <c:minorTickMark val="none"/>
        <c:tickLblPos val="none"/>
        <c:crossAx val="198514096"/>
        <c:crosses val="autoZero"/>
        <c:auto val="1"/>
        <c:lblOffset val="100"/>
        <c:baseTimeUnit val="years"/>
      </c:dateAx>
      <c:valAx>
        <c:axId val="19851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513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68.680000000000007</c:v>
                </c:pt>
                <c:pt idx="1">
                  <c:v>53.89</c:v>
                </c:pt>
                <c:pt idx="2">
                  <c:v>53.1</c:v>
                </c:pt>
                <c:pt idx="3">
                  <c:v>47.87</c:v>
                </c:pt>
                <c:pt idx="4">
                  <c:v>57.74</c:v>
                </c:pt>
              </c:numCache>
            </c:numRef>
          </c:val>
          <c:extLst>
            <c:ext xmlns:c16="http://schemas.microsoft.com/office/drawing/2014/chart" uri="{C3380CC4-5D6E-409C-BE32-E72D297353CC}">
              <c16:uniqueId val="{00000000-4A1C-45EA-94C4-ED04612F1BC4}"/>
            </c:ext>
          </c:extLst>
        </c:ser>
        <c:dLbls>
          <c:showLegendKey val="0"/>
          <c:showVal val="0"/>
          <c:showCatName val="0"/>
          <c:showSerName val="0"/>
          <c:showPercent val="0"/>
          <c:showBubbleSize val="0"/>
        </c:dLbls>
        <c:gapWidth val="150"/>
        <c:axId val="198515272"/>
        <c:axId val="19851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48.36</c:v>
                </c:pt>
                <c:pt idx="1">
                  <c:v>48.7</c:v>
                </c:pt>
                <c:pt idx="2">
                  <c:v>46.9</c:v>
                </c:pt>
                <c:pt idx="3">
                  <c:v>47.95</c:v>
                </c:pt>
                <c:pt idx="4">
                  <c:v>48.26</c:v>
                </c:pt>
              </c:numCache>
            </c:numRef>
          </c:val>
          <c:smooth val="0"/>
          <c:extLst>
            <c:ext xmlns:c16="http://schemas.microsoft.com/office/drawing/2014/chart" uri="{C3380CC4-5D6E-409C-BE32-E72D297353CC}">
              <c16:uniqueId val="{00000001-4A1C-45EA-94C4-ED04612F1BC4}"/>
            </c:ext>
          </c:extLst>
        </c:ser>
        <c:dLbls>
          <c:showLegendKey val="0"/>
          <c:showVal val="0"/>
          <c:showCatName val="0"/>
          <c:showSerName val="0"/>
          <c:showPercent val="0"/>
          <c:showBubbleSize val="0"/>
        </c:dLbls>
        <c:marker val="1"/>
        <c:smooth val="0"/>
        <c:axId val="198515272"/>
        <c:axId val="198515664"/>
      </c:lineChart>
      <c:dateAx>
        <c:axId val="198515272"/>
        <c:scaling>
          <c:orientation val="minMax"/>
        </c:scaling>
        <c:delete val="1"/>
        <c:axPos val="b"/>
        <c:numFmt formatCode="ge" sourceLinked="1"/>
        <c:majorTickMark val="none"/>
        <c:minorTickMark val="none"/>
        <c:tickLblPos val="none"/>
        <c:crossAx val="198515664"/>
        <c:crosses val="autoZero"/>
        <c:auto val="1"/>
        <c:lblOffset val="100"/>
        <c:baseTimeUnit val="years"/>
      </c:dateAx>
      <c:valAx>
        <c:axId val="198515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515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87.19</c:v>
                </c:pt>
                <c:pt idx="1">
                  <c:v>92.37</c:v>
                </c:pt>
                <c:pt idx="2">
                  <c:v>87.87</c:v>
                </c:pt>
                <c:pt idx="3">
                  <c:v>84.43</c:v>
                </c:pt>
                <c:pt idx="4">
                  <c:v>68.92</c:v>
                </c:pt>
              </c:numCache>
            </c:numRef>
          </c:val>
          <c:extLst>
            <c:ext xmlns:c16="http://schemas.microsoft.com/office/drawing/2014/chart" uri="{C3380CC4-5D6E-409C-BE32-E72D297353CC}">
              <c16:uniqueId val="{00000000-90DE-49E1-BC30-409D3A8619E9}"/>
            </c:ext>
          </c:extLst>
        </c:ser>
        <c:dLbls>
          <c:showLegendKey val="0"/>
          <c:showVal val="0"/>
          <c:showCatName val="0"/>
          <c:showSerName val="0"/>
          <c:showPercent val="0"/>
          <c:showBubbleSize val="0"/>
        </c:dLbls>
        <c:gapWidth val="150"/>
        <c:axId val="198625256"/>
        <c:axId val="198625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75.239999999999995</c:v>
                </c:pt>
                <c:pt idx="1">
                  <c:v>74.959999999999994</c:v>
                </c:pt>
                <c:pt idx="2">
                  <c:v>74.63</c:v>
                </c:pt>
                <c:pt idx="3">
                  <c:v>74.900000000000006</c:v>
                </c:pt>
                <c:pt idx="4">
                  <c:v>72.72</c:v>
                </c:pt>
              </c:numCache>
            </c:numRef>
          </c:val>
          <c:smooth val="0"/>
          <c:extLst>
            <c:ext xmlns:c16="http://schemas.microsoft.com/office/drawing/2014/chart" uri="{C3380CC4-5D6E-409C-BE32-E72D297353CC}">
              <c16:uniqueId val="{00000001-90DE-49E1-BC30-409D3A8619E9}"/>
            </c:ext>
          </c:extLst>
        </c:ser>
        <c:dLbls>
          <c:showLegendKey val="0"/>
          <c:showVal val="0"/>
          <c:showCatName val="0"/>
          <c:showSerName val="0"/>
          <c:showPercent val="0"/>
          <c:showBubbleSize val="0"/>
        </c:dLbls>
        <c:marker val="1"/>
        <c:smooth val="0"/>
        <c:axId val="198625256"/>
        <c:axId val="198625648"/>
      </c:lineChart>
      <c:dateAx>
        <c:axId val="198625256"/>
        <c:scaling>
          <c:orientation val="minMax"/>
        </c:scaling>
        <c:delete val="1"/>
        <c:axPos val="b"/>
        <c:numFmt formatCode="ge" sourceLinked="1"/>
        <c:majorTickMark val="none"/>
        <c:minorTickMark val="none"/>
        <c:tickLblPos val="none"/>
        <c:crossAx val="198625648"/>
        <c:crosses val="autoZero"/>
        <c:auto val="1"/>
        <c:lblOffset val="100"/>
        <c:baseTimeUnit val="years"/>
      </c:dateAx>
      <c:valAx>
        <c:axId val="19862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8625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election activeCell="B6" sqref="B6:AG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宮崎県　椎葉村</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D4</v>
      </c>
      <c r="X8" s="49"/>
      <c r="Y8" s="49"/>
      <c r="Z8" s="49"/>
      <c r="AA8" s="49"/>
      <c r="AB8" s="49"/>
      <c r="AC8" s="49"/>
      <c r="AD8" s="49" t="str">
        <f>データ!$M$6</f>
        <v>非設置</v>
      </c>
      <c r="AE8" s="49"/>
      <c r="AF8" s="49"/>
      <c r="AG8" s="49"/>
      <c r="AH8" s="49"/>
      <c r="AI8" s="49"/>
      <c r="AJ8" s="49"/>
      <c r="AK8" s="2"/>
      <c r="AL8" s="50">
        <f>データ!$R$6</f>
        <v>2819</v>
      </c>
      <c r="AM8" s="50"/>
      <c r="AN8" s="50"/>
      <c r="AO8" s="50"/>
      <c r="AP8" s="50"/>
      <c r="AQ8" s="50"/>
      <c r="AR8" s="50"/>
      <c r="AS8" s="50"/>
      <c r="AT8" s="46">
        <f>データ!$S$6</f>
        <v>537.29</v>
      </c>
      <c r="AU8" s="46"/>
      <c r="AV8" s="46"/>
      <c r="AW8" s="46"/>
      <c r="AX8" s="46"/>
      <c r="AY8" s="46"/>
      <c r="AZ8" s="46"/>
      <c r="BA8" s="46"/>
      <c r="BB8" s="46">
        <f>データ!$T$6</f>
        <v>5.25</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3"/>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3"/>
      <c r="BK9" s="3"/>
      <c r="BL9" s="51" t="s">
        <v>19</v>
      </c>
      <c r="BM9" s="52"/>
      <c r="BN9" s="10" t="s">
        <v>20</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27.46</v>
      </c>
      <c r="Q10" s="46"/>
      <c r="R10" s="46"/>
      <c r="S10" s="46"/>
      <c r="T10" s="46"/>
      <c r="U10" s="46"/>
      <c r="V10" s="46"/>
      <c r="W10" s="50">
        <f>データ!$Q$6</f>
        <v>2905</v>
      </c>
      <c r="X10" s="50"/>
      <c r="Y10" s="50"/>
      <c r="Z10" s="50"/>
      <c r="AA10" s="50"/>
      <c r="AB10" s="50"/>
      <c r="AC10" s="50"/>
      <c r="AD10" s="2"/>
      <c r="AE10" s="2"/>
      <c r="AF10" s="2"/>
      <c r="AG10" s="2"/>
      <c r="AH10" s="2"/>
      <c r="AI10" s="2"/>
      <c r="AJ10" s="2"/>
      <c r="AK10" s="2"/>
      <c r="AL10" s="50">
        <f>データ!$U$6</f>
        <v>758</v>
      </c>
      <c r="AM10" s="50"/>
      <c r="AN10" s="50"/>
      <c r="AO10" s="50"/>
      <c r="AP10" s="50"/>
      <c r="AQ10" s="50"/>
      <c r="AR10" s="50"/>
      <c r="AS10" s="50"/>
      <c r="AT10" s="46">
        <f>データ!$V$6</f>
        <v>10</v>
      </c>
      <c r="AU10" s="46"/>
      <c r="AV10" s="46"/>
      <c r="AW10" s="46"/>
      <c r="AX10" s="46"/>
      <c r="AY10" s="46"/>
      <c r="AZ10" s="46"/>
      <c r="BA10" s="46"/>
      <c r="BB10" s="46">
        <f>データ!$W$6</f>
        <v>75.8</v>
      </c>
      <c r="BC10" s="46"/>
      <c r="BD10" s="46"/>
      <c r="BE10" s="46"/>
      <c r="BF10" s="46"/>
      <c r="BG10" s="46"/>
      <c r="BH10" s="46"/>
      <c r="BI10" s="46"/>
      <c r="BJ10" s="2"/>
      <c r="BK10" s="2"/>
      <c r="BL10" s="53" t="s">
        <v>21</v>
      </c>
      <c r="BM10" s="54"/>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55" t="s">
        <v>25</v>
      </c>
      <c r="BM14" s="56"/>
      <c r="BN14" s="56"/>
      <c r="BO14" s="56"/>
      <c r="BP14" s="56"/>
      <c r="BQ14" s="56"/>
      <c r="BR14" s="56"/>
      <c r="BS14" s="56"/>
      <c r="BT14" s="56"/>
      <c r="BU14" s="56"/>
      <c r="BV14" s="56"/>
      <c r="BW14" s="56"/>
      <c r="BX14" s="56"/>
      <c r="BY14" s="56"/>
      <c r="BZ14" s="5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58"/>
      <c r="BM15" s="59"/>
      <c r="BN15" s="59"/>
      <c r="BO15" s="59"/>
      <c r="BP15" s="59"/>
      <c r="BQ15" s="59"/>
      <c r="BR15" s="59"/>
      <c r="BS15" s="59"/>
      <c r="BT15" s="59"/>
      <c r="BU15" s="59"/>
      <c r="BV15" s="59"/>
      <c r="BW15" s="59"/>
      <c r="BX15" s="59"/>
      <c r="BY15" s="59"/>
      <c r="BZ15" s="60"/>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5" t="s">
        <v>108</v>
      </c>
      <c r="BM16" s="76"/>
      <c r="BN16" s="76"/>
      <c r="BO16" s="76"/>
      <c r="BP16" s="76"/>
      <c r="BQ16" s="76"/>
      <c r="BR16" s="76"/>
      <c r="BS16" s="76"/>
      <c r="BT16" s="76"/>
      <c r="BU16" s="76"/>
      <c r="BV16" s="76"/>
      <c r="BW16" s="76"/>
      <c r="BX16" s="76"/>
      <c r="BY16" s="76"/>
      <c r="BZ16" s="77"/>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5"/>
      <c r="BM17" s="76"/>
      <c r="BN17" s="76"/>
      <c r="BO17" s="76"/>
      <c r="BP17" s="76"/>
      <c r="BQ17" s="76"/>
      <c r="BR17" s="76"/>
      <c r="BS17" s="76"/>
      <c r="BT17" s="76"/>
      <c r="BU17" s="76"/>
      <c r="BV17" s="76"/>
      <c r="BW17" s="76"/>
      <c r="BX17" s="76"/>
      <c r="BY17" s="76"/>
      <c r="BZ17" s="77"/>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5"/>
      <c r="BM18" s="76"/>
      <c r="BN18" s="76"/>
      <c r="BO18" s="76"/>
      <c r="BP18" s="76"/>
      <c r="BQ18" s="76"/>
      <c r="BR18" s="76"/>
      <c r="BS18" s="76"/>
      <c r="BT18" s="76"/>
      <c r="BU18" s="76"/>
      <c r="BV18" s="76"/>
      <c r="BW18" s="76"/>
      <c r="BX18" s="76"/>
      <c r="BY18" s="76"/>
      <c r="BZ18" s="77"/>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5"/>
      <c r="BM19" s="76"/>
      <c r="BN19" s="76"/>
      <c r="BO19" s="76"/>
      <c r="BP19" s="76"/>
      <c r="BQ19" s="76"/>
      <c r="BR19" s="76"/>
      <c r="BS19" s="76"/>
      <c r="BT19" s="76"/>
      <c r="BU19" s="76"/>
      <c r="BV19" s="76"/>
      <c r="BW19" s="76"/>
      <c r="BX19" s="76"/>
      <c r="BY19" s="76"/>
      <c r="BZ19" s="77"/>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5"/>
      <c r="BM20" s="76"/>
      <c r="BN20" s="76"/>
      <c r="BO20" s="76"/>
      <c r="BP20" s="76"/>
      <c r="BQ20" s="76"/>
      <c r="BR20" s="76"/>
      <c r="BS20" s="76"/>
      <c r="BT20" s="76"/>
      <c r="BU20" s="76"/>
      <c r="BV20" s="76"/>
      <c r="BW20" s="76"/>
      <c r="BX20" s="76"/>
      <c r="BY20" s="76"/>
      <c r="BZ20" s="77"/>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5"/>
      <c r="BM21" s="76"/>
      <c r="BN21" s="76"/>
      <c r="BO21" s="76"/>
      <c r="BP21" s="76"/>
      <c r="BQ21" s="76"/>
      <c r="BR21" s="76"/>
      <c r="BS21" s="76"/>
      <c r="BT21" s="76"/>
      <c r="BU21" s="76"/>
      <c r="BV21" s="76"/>
      <c r="BW21" s="76"/>
      <c r="BX21" s="76"/>
      <c r="BY21" s="76"/>
      <c r="BZ21" s="77"/>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5"/>
      <c r="BM22" s="76"/>
      <c r="BN22" s="76"/>
      <c r="BO22" s="76"/>
      <c r="BP22" s="76"/>
      <c r="BQ22" s="76"/>
      <c r="BR22" s="76"/>
      <c r="BS22" s="76"/>
      <c r="BT22" s="76"/>
      <c r="BU22" s="76"/>
      <c r="BV22" s="76"/>
      <c r="BW22" s="76"/>
      <c r="BX22" s="76"/>
      <c r="BY22" s="76"/>
      <c r="BZ22" s="77"/>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5"/>
      <c r="BM23" s="76"/>
      <c r="BN23" s="76"/>
      <c r="BO23" s="76"/>
      <c r="BP23" s="76"/>
      <c r="BQ23" s="76"/>
      <c r="BR23" s="76"/>
      <c r="BS23" s="76"/>
      <c r="BT23" s="76"/>
      <c r="BU23" s="76"/>
      <c r="BV23" s="76"/>
      <c r="BW23" s="76"/>
      <c r="BX23" s="76"/>
      <c r="BY23" s="76"/>
      <c r="BZ23" s="77"/>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5"/>
      <c r="BM24" s="76"/>
      <c r="BN24" s="76"/>
      <c r="BO24" s="76"/>
      <c r="BP24" s="76"/>
      <c r="BQ24" s="76"/>
      <c r="BR24" s="76"/>
      <c r="BS24" s="76"/>
      <c r="BT24" s="76"/>
      <c r="BU24" s="76"/>
      <c r="BV24" s="76"/>
      <c r="BW24" s="76"/>
      <c r="BX24" s="76"/>
      <c r="BY24" s="76"/>
      <c r="BZ24" s="77"/>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5"/>
      <c r="BM25" s="76"/>
      <c r="BN25" s="76"/>
      <c r="BO25" s="76"/>
      <c r="BP25" s="76"/>
      <c r="BQ25" s="76"/>
      <c r="BR25" s="76"/>
      <c r="BS25" s="76"/>
      <c r="BT25" s="76"/>
      <c r="BU25" s="76"/>
      <c r="BV25" s="76"/>
      <c r="BW25" s="76"/>
      <c r="BX25" s="76"/>
      <c r="BY25" s="76"/>
      <c r="BZ25" s="77"/>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5"/>
      <c r="BM26" s="76"/>
      <c r="BN26" s="76"/>
      <c r="BO26" s="76"/>
      <c r="BP26" s="76"/>
      <c r="BQ26" s="76"/>
      <c r="BR26" s="76"/>
      <c r="BS26" s="76"/>
      <c r="BT26" s="76"/>
      <c r="BU26" s="76"/>
      <c r="BV26" s="76"/>
      <c r="BW26" s="76"/>
      <c r="BX26" s="76"/>
      <c r="BY26" s="76"/>
      <c r="BZ26" s="77"/>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5"/>
      <c r="BM27" s="76"/>
      <c r="BN27" s="76"/>
      <c r="BO27" s="76"/>
      <c r="BP27" s="76"/>
      <c r="BQ27" s="76"/>
      <c r="BR27" s="76"/>
      <c r="BS27" s="76"/>
      <c r="BT27" s="76"/>
      <c r="BU27" s="76"/>
      <c r="BV27" s="76"/>
      <c r="BW27" s="76"/>
      <c r="BX27" s="76"/>
      <c r="BY27" s="76"/>
      <c r="BZ27" s="77"/>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5"/>
      <c r="BM28" s="76"/>
      <c r="BN28" s="76"/>
      <c r="BO28" s="76"/>
      <c r="BP28" s="76"/>
      <c r="BQ28" s="76"/>
      <c r="BR28" s="76"/>
      <c r="BS28" s="76"/>
      <c r="BT28" s="76"/>
      <c r="BU28" s="76"/>
      <c r="BV28" s="76"/>
      <c r="BW28" s="76"/>
      <c r="BX28" s="76"/>
      <c r="BY28" s="76"/>
      <c r="BZ28" s="77"/>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5"/>
      <c r="BM29" s="76"/>
      <c r="BN29" s="76"/>
      <c r="BO29" s="76"/>
      <c r="BP29" s="76"/>
      <c r="BQ29" s="76"/>
      <c r="BR29" s="76"/>
      <c r="BS29" s="76"/>
      <c r="BT29" s="76"/>
      <c r="BU29" s="76"/>
      <c r="BV29" s="76"/>
      <c r="BW29" s="76"/>
      <c r="BX29" s="76"/>
      <c r="BY29" s="76"/>
      <c r="BZ29" s="77"/>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5"/>
      <c r="BM30" s="76"/>
      <c r="BN30" s="76"/>
      <c r="BO30" s="76"/>
      <c r="BP30" s="76"/>
      <c r="BQ30" s="76"/>
      <c r="BR30" s="76"/>
      <c r="BS30" s="76"/>
      <c r="BT30" s="76"/>
      <c r="BU30" s="76"/>
      <c r="BV30" s="76"/>
      <c r="BW30" s="76"/>
      <c r="BX30" s="76"/>
      <c r="BY30" s="76"/>
      <c r="BZ30" s="77"/>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5"/>
      <c r="BM31" s="76"/>
      <c r="BN31" s="76"/>
      <c r="BO31" s="76"/>
      <c r="BP31" s="76"/>
      <c r="BQ31" s="76"/>
      <c r="BR31" s="76"/>
      <c r="BS31" s="76"/>
      <c r="BT31" s="76"/>
      <c r="BU31" s="76"/>
      <c r="BV31" s="76"/>
      <c r="BW31" s="76"/>
      <c r="BX31" s="76"/>
      <c r="BY31" s="76"/>
      <c r="BZ31" s="77"/>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5"/>
      <c r="BM32" s="76"/>
      <c r="BN32" s="76"/>
      <c r="BO32" s="76"/>
      <c r="BP32" s="76"/>
      <c r="BQ32" s="76"/>
      <c r="BR32" s="76"/>
      <c r="BS32" s="76"/>
      <c r="BT32" s="76"/>
      <c r="BU32" s="76"/>
      <c r="BV32" s="76"/>
      <c r="BW32" s="76"/>
      <c r="BX32" s="76"/>
      <c r="BY32" s="76"/>
      <c r="BZ32" s="77"/>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5"/>
      <c r="BM33" s="76"/>
      <c r="BN33" s="76"/>
      <c r="BO33" s="76"/>
      <c r="BP33" s="76"/>
      <c r="BQ33" s="76"/>
      <c r="BR33" s="76"/>
      <c r="BS33" s="76"/>
      <c r="BT33" s="76"/>
      <c r="BU33" s="76"/>
      <c r="BV33" s="76"/>
      <c r="BW33" s="76"/>
      <c r="BX33" s="76"/>
      <c r="BY33" s="76"/>
      <c r="BZ33" s="77"/>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5"/>
      <c r="BM34" s="76"/>
      <c r="BN34" s="76"/>
      <c r="BO34" s="76"/>
      <c r="BP34" s="76"/>
      <c r="BQ34" s="76"/>
      <c r="BR34" s="76"/>
      <c r="BS34" s="76"/>
      <c r="BT34" s="76"/>
      <c r="BU34" s="76"/>
      <c r="BV34" s="76"/>
      <c r="BW34" s="76"/>
      <c r="BX34" s="76"/>
      <c r="BY34" s="76"/>
      <c r="BZ34" s="77"/>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5"/>
      <c r="BM35" s="76"/>
      <c r="BN35" s="76"/>
      <c r="BO35" s="76"/>
      <c r="BP35" s="76"/>
      <c r="BQ35" s="76"/>
      <c r="BR35" s="76"/>
      <c r="BS35" s="76"/>
      <c r="BT35" s="76"/>
      <c r="BU35" s="76"/>
      <c r="BV35" s="76"/>
      <c r="BW35" s="76"/>
      <c r="BX35" s="76"/>
      <c r="BY35" s="76"/>
      <c r="BZ35" s="77"/>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5"/>
      <c r="BM36" s="76"/>
      <c r="BN36" s="76"/>
      <c r="BO36" s="76"/>
      <c r="BP36" s="76"/>
      <c r="BQ36" s="76"/>
      <c r="BR36" s="76"/>
      <c r="BS36" s="76"/>
      <c r="BT36" s="76"/>
      <c r="BU36" s="76"/>
      <c r="BV36" s="76"/>
      <c r="BW36" s="76"/>
      <c r="BX36" s="76"/>
      <c r="BY36" s="76"/>
      <c r="BZ36" s="77"/>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5"/>
      <c r="BM37" s="76"/>
      <c r="BN37" s="76"/>
      <c r="BO37" s="76"/>
      <c r="BP37" s="76"/>
      <c r="BQ37" s="76"/>
      <c r="BR37" s="76"/>
      <c r="BS37" s="76"/>
      <c r="BT37" s="76"/>
      <c r="BU37" s="76"/>
      <c r="BV37" s="76"/>
      <c r="BW37" s="76"/>
      <c r="BX37" s="76"/>
      <c r="BY37" s="76"/>
      <c r="BZ37" s="77"/>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5"/>
      <c r="BM38" s="76"/>
      <c r="BN38" s="76"/>
      <c r="BO38" s="76"/>
      <c r="BP38" s="76"/>
      <c r="BQ38" s="76"/>
      <c r="BR38" s="76"/>
      <c r="BS38" s="76"/>
      <c r="BT38" s="76"/>
      <c r="BU38" s="76"/>
      <c r="BV38" s="76"/>
      <c r="BW38" s="76"/>
      <c r="BX38" s="76"/>
      <c r="BY38" s="76"/>
      <c r="BZ38" s="77"/>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5"/>
      <c r="BM39" s="76"/>
      <c r="BN39" s="76"/>
      <c r="BO39" s="76"/>
      <c r="BP39" s="76"/>
      <c r="BQ39" s="76"/>
      <c r="BR39" s="76"/>
      <c r="BS39" s="76"/>
      <c r="BT39" s="76"/>
      <c r="BU39" s="76"/>
      <c r="BV39" s="76"/>
      <c r="BW39" s="76"/>
      <c r="BX39" s="76"/>
      <c r="BY39" s="76"/>
      <c r="BZ39" s="77"/>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5"/>
      <c r="BM40" s="76"/>
      <c r="BN40" s="76"/>
      <c r="BO40" s="76"/>
      <c r="BP40" s="76"/>
      <c r="BQ40" s="76"/>
      <c r="BR40" s="76"/>
      <c r="BS40" s="76"/>
      <c r="BT40" s="76"/>
      <c r="BU40" s="76"/>
      <c r="BV40" s="76"/>
      <c r="BW40" s="76"/>
      <c r="BX40" s="76"/>
      <c r="BY40" s="76"/>
      <c r="BZ40" s="77"/>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5"/>
      <c r="BM41" s="76"/>
      <c r="BN41" s="76"/>
      <c r="BO41" s="76"/>
      <c r="BP41" s="76"/>
      <c r="BQ41" s="76"/>
      <c r="BR41" s="76"/>
      <c r="BS41" s="76"/>
      <c r="BT41" s="76"/>
      <c r="BU41" s="76"/>
      <c r="BV41" s="76"/>
      <c r="BW41" s="76"/>
      <c r="BX41" s="76"/>
      <c r="BY41" s="76"/>
      <c r="BZ41" s="77"/>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5"/>
      <c r="BM42" s="76"/>
      <c r="BN42" s="76"/>
      <c r="BO42" s="76"/>
      <c r="BP42" s="76"/>
      <c r="BQ42" s="76"/>
      <c r="BR42" s="76"/>
      <c r="BS42" s="76"/>
      <c r="BT42" s="76"/>
      <c r="BU42" s="76"/>
      <c r="BV42" s="76"/>
      <c r="BW42" s="76"/>
      <c r="BX42" s="76"/>
      <c r="BY42" s="76"/>
      <c r="BZ42" s="77"/>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5"/>
      <c r="BM43" s="76"/>
      <c r="BN43" s="76"/>
      <c r="BO43" s="76"/>
      <c r="BP43" s="76"/>
      <c r="BQ43" s="76"/>
      <c r="BR43" s="76"/>
      <c r="BS43" s="76"/>
      <c r="BT43" s="76"/>
      <c r="BU43" s="76"/>
      <c r="BV43" s="76"/>
      <c r="BW43" s="76"/>
      <c r="BX43" s="76"/>
      <c r="BY43" s="76"/>
      <c r="BZ43" s="77"/>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8"/>
      <c r="BM44" s="79"/>
      <c r="BN44" s="79"/>
      <c r="BO44" s="79"/>
      <c r="BP44" s="79"/>
      <c r="BQ44" s="79"/>
      <c r="BR44" s="79"/>
      <c r="BS44" s="79"/>
      <c r="BT44" s="79"/>
      <c r="BU44" s="79"/>
      <c r="BV44" s="79"/>
      <c r="BW44" s="79"/>
      <c r="BX44" s="79"/>
      <c r="BY44" s="79"/>
      <c r="BZ44" s="80"/>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5" t="s">
        <v>26</v>
      </c>
      <c r="BM45" s="56"/>
      <c r="BN45" s="56"/>
      <c r="BO45" s="56"/>
      <c r="BP45" s="56"/>
      <c r="BQ45" s="56"/>
      <c r="BR45" s="56"/>
      <c r="BS45" s="56"/>
      <c r="BT45" s="56"/>
      <c r="BU45" s="56"/>
      <c r="BV45" s="56"/>
      <c r="BW45" s="56"/>
      <c r="BX45" s="56"/>
      <c r="BY45" s="56"/>
      <c r="BZ45" s="57"/>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8"/>
      <c r="BM46" s="59"/>
      <c r="BN46" s="59"/>
      <c r="BO46" s="59"/>
      <c r="BP46" s="59"/>
      <c r="BQ46" s="59"/>
      <c r="BR46" s="59"/>
      <c r="BS46" s="59"/>
      <c r="BT46" s="59"/>
      <c r="BU46" s="59"/>
      <c r="BV46" s="59"/>
      <c r="BW46" s="59"/>
      <c r="BX46" s="59"/>
      <c r="BY46" s="59"/>
      <c r="BZ46" s="60"/>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109</v>
      </c>
      <c r="BM47" s="76"/>
      <c r="BN47" s="76"/>
      <c r="BO47" s="76"/>
      <c r="BP47" s="76"/>
      <c r="BQ47" s="76"/>
      <c r="BR47" s="76"/>
      <c r="BS47" s="76"/>
      <c r="BT47" s="76"/>
      <c r="BU47" s="76"/>
      <c r="BV47" s="76"/>
      <c r="BW47" s="76"/>
      <c r="BX47" s="76"/>
      <c r="BY47" s="76"/>
      <c r="BZ47" s="77"/>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5"/>
      <c r="BM56" s="76"/>
      <c r="BN56" s="76"/>
      <c r="BO56" s="76"/>
      <c r="BP56" s="76"/>
      <c r="BQ56" s="76"/>
      <c r="BR56" s="76"/>
      <c r="BS56" s="76"/>
      <c r="BT56" s="76"/>
      <c r="BU56" s="76"/>
      <c r="BV56" s="76"/>
      <c r="BW56" s="76"/>
      <c r="BX56" s="76"/>
      <c r="BY56" s="76"/>
      <c r="BZ56" s="77"/>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5"/>
      <c r="BM57" s="76"/>
      <c r="BN57" s="76"/>
      <c r="BO57" s="76"/>
      <c r="BP57" s="76"/>
      <c r="BQ57" s="76"/>
      <c r="BR57" s="76"/>
      <c r="BS57" s="76"/>
      <c r="BT57" s="76"/>
      <c r="BU57" s="76"/>
      <c r="BV57" s="76"/>
      <c r="BW57" s="76"/>
      <c r="BX57" s="76"/>
      <c r="BY57" s="76"/>
      <c r="BZ57" s="77"/>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5"/>
      <c r="BM58" s="76"/>
      <c r="BN58" s="76"/>
      <c r="BO58" s="76"/>
      <c r="BP58" s="76"/>
      <c r="BQ58" s="76"/>
      <c r="BR58" s="76"/>
      <c r="BS58" s="76"/>
      <c r="BT58" s="76"/>
      <c r="BU58" s="76"/>
      <c r="BV58" s="76"/>
      <c r="BW58" s="76"/>
      <c r="BX58" s="76"/>
      <c r="BY58" s="76"/>
      <c r="BZ58" s="77"/>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5"/>
      <c r="BM59" s="76"/>
      <c r="BN59" s="76"/>
      <c r="BO59" s="76"/>
      <c r="BP59" s="76"/>
      <c r="BQ59" s="76"/>
      <c r="BR59" s="76"/>
      <c r="BS59" s="76"/>
      <c r="BT59" s="76"/>
      <c r="BU59" s="76"/>
      <c r="BV59" s="76"/>
      <c r="BW59" s="76"/>
      <c r="BX59" s="76"/>
      <c r="BY59" s="76"/>
      <c r="BZ59" s="77"/>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75"/>
      <c r="BM60" s="76"/>
      <c r="BN60" s="76"/>
      <c r="BO60" s="76"/>
      <c r="BP60" s="76"/>
      <c r="BQ60" s="76"/>
      <c r="BR60" s="76"/>
      <c r="BS60" s="76"/>
      <c r="BT60" s="76"/>
      <c r="BU60" s="76"/>
      <c r="BV60" s="76"/>
      <c r="BW60" s="76"/>
      <c r="BX60" s="76"/>
      <c r="BY60" s="76"/>
      <c r="BZ60" s="77"/>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75"/>
      <c r="BM61" s="76"/>
      <c r="BN61" s="76"/>
      <c r="BO61" s="76"/>
      <c r="BP61" s="76"/>
      <c r="BQ61" s="76"/>
      <c r="BR61" s="76"/>
      <c r="BS61" s="76"/>
      <c r="BT61" s="76"/>
      <c r="BU61" s="76"/>
      <c r="BV61" s="76"/>
      <c r="BW61" s="76"/>
      <c r="BX61" s="76"/>
      <c r="BY61" s="76"/>
      <c r="BZ61" s="77"/>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5" t="s">
        <v>28</v>
      </c>
      <c r="BM64" s="56"/>
      <c r="BN64" s="56"/>
      <c r="BO64" s="56"/>
      <c r="BP64" s="56"/>
      <c r="BQ64" s="56"/>
      <c r="BR64" s="56"/>
      <c r="BS64" s="56"/>
      <c r="BT64" s="56"/>
      <c r="BU64" s="56"/>
      <c r="BV64" s="56"/>
      <c r="BW64" s="56"/>
      <c r="BX64" s="56"/>
      <c r="BY64" s="56"/>
      <c r="BZ64" s="57"/>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8"/>
      <c r="BM65" s="59"/>
      <c r="BN65" s="59"/>
      <c r="BO65" s="59"/>
      <c r="BP65" s="59"/>
      <c r="BQ65" s="59"/>
      <c r="BR65" s="59"/>
      <c r="BS65" s="59"/>
      <c r="BT65" s="59"/>
      <c r="BU65" s="59"/>
      <c r="BV65" s="59"/>
      <c r="BW65" s="59"/>
      <c r="BX65" s="59"/>
      <c r="BY65" s="59"/>
      <c r="BZ65" s="60"/>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1" t="s">
        <v>107</v>
      </c>
      <c r="BM66" s="62"/>
      <c r="BN66" s="62"/>
      <c r="BO66" s="62"/>
      <c r="BP66" s="62"/>
      <c r="BQ66" s="62"/>
      <c r="BR66" s="62"/>
      <c r="BS66" s="62"/>
      <c r="BT66" s="62"/>
      <c r="BU66" s="62"/>
      <c r="BV66" s="62"/>
      <c r="BW66" s="62"/>
      <c r="BX66" s="62"/>
      <c r="BY66" s="62"/>
      <c r="BZ66" s="63"/>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1"/>
      <c r="BM67" s="62"/>
      <c r="BN67" s="62"/>
      <c r="BO67" s="62"/>
      <c r="BP67" s="62"/>
      <c r="BQ67" s="62"/>
      <c r="BR67" s="62"/>
      <c r="BS67" s="62"/>
      <c r="BT67" s="62"/>
      <c r="BU67" s="62"/>
      <c r="BV67" s="62"/>
      <c r="BW67" s="62"/>
      <c r="BX67" s="62"/>
      <c r="BY67" s="62"/>
      <c r="BZ67" s="63"/>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1"/>
      <c r="BM68" s="62"/>
      <c r="BN68" s="62"/>
      <c r="BO68" s="62"/>
      <c r="BP68" s="62"/>
      <c r="BQ68" s="62"/>
      <c r="BR68" s="62"/>
      <c r="BS68" s="62"/>
      <c r="BT68" s="62"/>
      <c r="BU68" s="62"/>
      <c r="BV68" s="62"/>
      <c r="BW68" s="62"/>
      <c r="BX68" s="62"/>
      <c r="BY68" s="62"/>
      <c r="BZ68" s="63"/>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1"/>
      <c r="BM69" s="62"/>
      <c r="BN69" s="62"/>
      <c r="BO69" s="62"/>
      <c r="BP69" s="62"/>
      <c r="BQ69" s="62"/>
      <c r="BR69" s="62"/>
      <c r="BS69" s="62"/>
      <c r="BT69" s="62"/>
      <c r="BU69" s="62"/>
      <c r="BV69" s="62"/>
      <c r="BW69" s="62"/>
      <c r="BX69" s="62"/>
      <c r="BY69" s="62"/>
      <c r="BZ69" s="63"/>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1"/>
      <c r="BM70" s="62"/>
      <c r="BN70" s="62"/>
      <c r="BO70" s="62"/>
      <c r="BP70" s="62"/>
      <c r="BQ70" s="62"/>
      <c r="BR70" s="62"/>
      <c r="BS70" s="62"/>
      <c r="BT70" s="62"/>
      <c r="BU70" s="62"/>
      <c r="BV70" s="62"/>
      <c r="BW70" s="62"/>
      <c r="BX70" s="62"/>
      <c r="BY70" s="62"/>
      <c r="BZ70" s="63"/>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1"/>
      <c r="BM71" s="62"/>
      <c r="BN71" s="62"/>
      <c r="BO71" s="62"/>
      <c r="BP71" s="62"/>
      <c r="BQ71" s="62"/>
      <c r="BR71" s="62"/>
      <c r="BS71" s="62"/>
      <c r="BT71" s="62"/>
      <c r="BU71" s="62"/>
      <c r="BV71" s="62"/>
      <c r="BW71" s="62"/>
      <c r="BX71" s="62"/>
      <c r="BY71" s="62"/>
      <c r="BZ71" s="63"/>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1"/>
      <c r="BM72" s="62"/>
      <c r="BN72" s="62"/>
      <c r="BO72" s="62"/>
      <c r="BP72" s="62"/>
      <c r="BQ72" s="62"/>
      <c r="BR72" s="62"/>
      <c r="BS72" s="62"/>
      <c r="BT72" s="62"/>
      <c r="BU72" s="62"/>
      <c r="BV72" s="62"/>
      <c r="BW72" s="62"/>
      <c r="BX72" s="62"/>
      <c r="BY72" s="62"/>
      <c r="BZ72" s="63"/>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1"/>
      <c r="BM73" s="62"/>
      <c r="BN73" s="62"/>
      <c r="BO73" s="62"/>
      <c r="BP73" s="62"/>
      <c r="BQ73" s="62"/>
      <c r="BR73" s="62"/>
      <c r="BS73" s="62"/>
      <c r="BT73" s="62"/>
      <c r="BU73" s="62"/>
      <c r="BV73" s="62"/>
      <c r="BW73" s="62"/>
      <c r="BX73" s="62"/>
      <c r="BY73" s="62"/>
      <c r="BZ73" s="63"/>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1"/>
      <c r="BM74" s="62"/>
      <c r="BN74" s="62"/>
      <c r="BO74" s="62"/>
      <c r="BP74" s="62"/>
      <c r="BQ74" s="62"/>
      <c r="BR74" s="62"/>
      <c r="BS74" s="62"/>
      <c r="BT74" s="62"/>
      <c r="BU74" s="62"/>
      <c r="BV74" s="62"/>
      <c r="BW74" s="62"/>
      <c r="BX74" s="62"/>
      <c r="BY74" s="62"/>
      <c r="BZ74" s="63"/>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1"/>
      <c r="BM75" s="62"/>
      <c r="BN75" s="62"/>
      <c r="BO75" s="62"/>
      <c r="BP75" s="62"/>
      <c r="BQ75" s="62"/>
      <c r="BR75" s="62"/>
      <c r="BS75" s="62"/>
      <c r="BT75" s="62"/>
      <c r="BU75" s="62"/>
      <c r="BV75" s="62"/>
      <c r="BW75" s="62"/>
      <c r="BX75" s="62"/>
      <c r="BY75" s="62"/>
      <c r="BZ75" s="63"/>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1"/>
      <c r="BM76" s="62"/>
      <c r="BN76" s="62"/>
      <c r="BO76" s="62"/>
      <c r="BP76" s="62"/>
      <c r="BQ76" s="62"/>
      <c r="BR76" s="62"/>
      <c r="BS76" s="62"/>
      <c r="BT76" s="62"/>
      <c r="BU76" s="62"/>
      <c r="BV76" s="62"/>
      <c r="BW76" s="62"/>
      <c r="BX76" s="62"/>
      <c r="BY76" s="62"/>
      <c r="BZ76" s="63"/>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1"/>
      <c r="BM77" s="62"/>
      <c r="BN77" s="62"/>
      <c r="BO77" s="62"/>
      <c r="BP77" s="62"/>
      <c r="BQ77" s="62"/>
      <c r="BR77" s="62"/>
      <c r="BS77" s="62"/>
      <c r="BT77" s="62"/>
      <c r="BU77" s="62"/>
      <c r="BV77" s="62"/>
      <c r="BW77" s="62"/>
      <c r="BX77" s="62"/>
      <c r="BY77" s="62"/>
      <c r="BZ77" s="63"/>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1"/>
      <c r="BM78" s="62"/>
      <c r="BN78" s="62"/>
      <c r="BO78" s="62"/>
      <c r="BP78" s="62"/>
      <c r="BQ78" s="62"/>
      <c r="BR78" s="62"/>
      <c r="BS78" s="62"/>
      <c r="BT78" s="62"/>
      <c r="BU78" s="62"/>
      <c r="BV78" s="62"/>
      <c r="BW78" s="62"/>
      <c r="BX78" s="62"/>
      <c r="BY78" s="62"/>
      <c r="BZ78" s="63"/>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1"/>
      <c r="BM79" s="62"/>
      <c r="BN79" s="62"/>
      <c r="BO79" s="62"/>
      <c r="BP79" s="62"/>
      <c r="BQ79" s="62"/>
      <c r="BR79" s="62"/>
      <c r="BS79" s="62"/>
      <c r="BT79" s="62"/>
      <c r="BU79" s="62"/>
      <c r="BV79" s="62"/>
      <c r="BW79" s="62"/>
      <c r="BX79" s="62"/>
      <c r="BY79" s="62"/>
      <c r="BZ79" s="63"/>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1"/>
      <c r="BM80" s="62"/>
      <c r="BN80" s="62"/>
      <c r="BO80" s="62"/>
      <c r="BP80" s="62"/>
      <c r="BQ80" s="62"/>
      <c r="BR80" s="62"/>
      <c r="BS80" s="62"/>
      <c r="BT80" s="62"/>
      <c r="BU80" s="62"/>
      <c r="BV80" s="62"/>
      <c r="BW80" s="62"/>
      <c r="BX80" s="62"/>
      <c r="BY80" s="62"/>
      <c r="BZ80" s="63"/>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1"/>
      <c r="BM81" s="62"/>
      <c r="BN81" s="62"/>
      <c r="BO81" s="62"/>
      <c r="BP81" s="62"/>
      <c r="BQ81" s="62"/>
      <c r="BR81" s="62"/>
      <c r="BS81" s="62"/>
      <c r="BT81" s="62"/>
      <c r="BU81" s="62"/>
      <c r="BV81" s="62"/>
      <c r="BW81" s="62"/>
      <c r="BX81" s="62"/>
      <c r="BY81" s="62"/>
      <c r="BZ81" s="63"/>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4"/>
      <c r="BM82" s="65"/>
      <c r="BN82" s="65"/>
      <c r="BO82" s="65"/>
      <c r="BP82" s="65"/>
      <c r="BQ82" s="65"/>
      <c r="BR82" s="65"/>
      <c r="BS82" s="65"/>
      <c r="BT82" s="65"/>
      <c r="BU82" s="65"/>
      <c r="BV82" s="65"/>
      <c r="BW82" s="65"/>
      <c r="BX82" s="65"/>
      <c r="BY82" s="65"/>
      <c r="BZ82" s="66"/>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41</v>
      </c>
      <c r="N85" s="27" t="s">
        <v>41</v>
      </c>
      <c r="O85" s="27" t="str">
        <f>データ!EN6</f>
        <v>【0.54】</v>
      </c>
    </row>
  </sheetData>
  <sheetProtection algorithmName="SHA-512" hashValue="0l2sdIXWE46GuYNERCGSlT0r64R089icHYkb0qDTO1zvqK8quMm2aoUrIMyVwuc1y/X92uzy7z3rsqE5m99xhA==" saltValue="xBBhyFwBokInuH8sU6d8J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2" x14ac:dyDescent="0.2"/>
  <cols>
    <col min="2" max="144" width="11.88671875" customWidth="1"/>
  </cols>
  <sheetData>
    <row r="1" spans="1:144" x14ac:dyDescent="0.2">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44</v>
      </c>
      <c r="B3" s="30" t="s">
        <v>45</v>
      </c>
      <c r="C3" s="30" t="s">
        <v>46</v>
      </c>
      <c r="D3" s="30" t="s">
        <v>47</v>
      </c>
      <c r="E3" s="30" t="s">
        <v>48</v>
      </c>
      <c r="F3" s="30" t="s">
        <v>49</v>
      </c>
      <c r="G3" s="30" t="s">
        <v>50</v>
      </c>
      <c r="H3" s="82" t="s">
        <v>51</v>
      </c>
      <c r="I3" s="83"/>
      <c r="J3" s="83"/>
      <c r="K3" s="83"/>
      <c r="L3" s="83"/>
      <c r="M3" s="83"/>
      <c r="N3" s="83"/>
      <c r="O3" s="83"/>
      <c r="P3" s="83"/>
      <c r="Q3" s="83"/>
      <c r="R3" s="83"/>
      <c r="S3" s="83"/>
      <c r="T3" s="83"/>
      <c r="U3" s="83"/>
      <c r="V3" s="83"/>
      <c r="W3" s="84"/>
      <c r="X3" s="88" t="s">
        <v>52</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27</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29" t="s">
        <v>53</v>
      </c>
      <c r="B4" s="31"/>
      <c r="C4" s="31"/>
      <c r="D4" s="31"/>
      <c r="E4" s="31"/>
      <c r="F4" s="31"/>
      <c r="G4" s="31"/>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29" t="s">
        <v>65</v>
      </c>
      <c r="B5" s="32"/>
      <c r="C5" s="32"/>
      <c r="D5" s="32"/>
      <c r="E5" s="32"/>
      <c r="F5" s="32"/>
      <c r="G5" s="32"/>
      <c r="H5" s="33" t="s">
        <v>66</v>
      </c>
      <c r="I5" s="33" t="s">
        <v>67</v>
      </c>
      <c r="J5" s="33" t="s">
        <v>68</v>
      </c>
      <c r="K5" s="33" t="s">
        <v>69</v>
      </c>
      <c r="L5" s="33" t="s">
        <v>70</v>
      </c>
      <c r="M5" s="33" t="s">
        <v>71</v>
      </c>
      <c r="N5" s="33" t="s">
        <v>72</v>
      </c>
      <c r="O5" s="33" t="s">
        <v>73</v>
      </c>
      <c r="P5" s="33" t="s">
        <v>74</v>
      </c>
      <c r="Q5" s="33" t="s">
        <v>75</v>
      </c>
      <c r="R5" s="33" t="s">
        <v>76</v>
      </c>
      <c r="S5" s="33" t="s">
        <v>77</v>
      </c>
      <c r="T5" s="33" t="s">
        <v>78</v>
      </c>
      <c r="U5" s="33" t="s">
        <v>79</v>
      </c>
      <c r="V5" s="33" t="s">
        <v>80</v>
      </c>
      <c r="W5" s="33" t="s">
        <v>81</v>
      </c>
      <c r="X5" s="33" t="s">
        <v>82</v>
      </c>
      <c r="Y5" s="33" t="s">
        <v>83</v>
      </c>
      <c r="Z5" s="33" t="s">
        <v>84</v>
      </c>
      <c r="AA5" s="33" t="s">
        <v>85</v>
      </c>
      <c r="AB5" s="33" t="s">
        <v>86</v>
      </c>
      <c r="AC5" s="33" t="s">
        <v>87</v>
      </c>
      <c r="AD5" s="33" t="s">
        <v>88</v>
      </c>
      <c r="AE5" s="33" t="s">
        <v>89</v>
      </c>
      <c r="AF5" s="33" t="s">
        <v>90</v>
      </c>
      <c r="AG5" s="33" t="s">
        <v>91</v>
      </c>
      <c r="AH5" s="33" t="s">
        <v>29</v>
      </c>
      <c r="AI5" s="33" t="s">
        <v>82</v>
      </c>
      <c r="AJ5" s="33" t="s">
        <v>83</v>
      </c>
      <c r="AK5" s="33" t="s">
        <v>84</v>
      </c>
      <c r="AL5" s="33" t="s">
        <v>85</v>
      </c>
      <c r="AM5" s="33" t="s">
        <v>86</v>
      </c>
      <c r="AN5" s="33" t="s">
        <v>87</v>
      </c>
      <c r="AO5" s="33" t="s">
        <v>88</v>
      </c>
      <c r="AP5" s="33" t="s">
        <v>89</v>
      </c>
      <c r="AQ5" s="33" t="s">
        <v>90</v>
      </c>
      <c r="AR5" s="33" t="s">
        <v>91</v>
      </c>
      <c r="AS5" s="33" t="s">
        <v>92</v>
      </c>
      <c r="AT5" s="33" t="s">
        <v>82</v>
      </c>
      <c r="AU5" s="33" t="s">
        <v>83</v>
      </c>
      <c r="AV5" s="33" t="s">
        <v>84</v>
      </c>
      <c r="AW5" s="33" t="s">
        <v>85</v>
      </c>
      <c r="AX5" s="33" t="s">
        <v>86</v>
      </c>
      <c r="AY5" s="33" t="s">
        <v>87</v>
      </c>
      <c r="AZ5" s="33" t="s">
        <v>88</v>
      </c>
      <c r="BA5" s="33" t="s">
        <v>89</v>
      </c>
      <c r="BB5" s="33" t="s">
        <v>90</v>
      </c>
      <c r="BC5" s="33" t="s">
        <v>91</v>
      </c>
      <c r="BD5" s="33" t="s">
        <v>92</v>
      </c>
      <c r="BE5" s="33" t="s">
        <v>82</v>
      </c>
      <c r="BF5" s="33" t="s">
        <v>83</v>
      </c>
      <c r="BG5" s="33" t="s">
        <v>84</v>
      </c>
      <c r="BH5" s="33" t="s">
        <v>85</v>
      </c>
      <c r="BI5" s="33" t="s">
        <v>86</v>
      </c>
      <c r="BJ5" s="33" t="s">
        <v>87</v>
      </c>
      <c r="BK5" s="33" t="s">
        <v>88</v>
      </c>
      <c r="BL5" s="33" t="s">
        <v>89</v>
      </c>
      <c r="BM5" s="33" t="s">
        <v>90</v>
      </c>
      <c r="BN5" s="33" t="s">
        <v>91</v>
      </c>
      <c r="BO5" s="33" t="s">
        <v>92</v>
      </c>
      <c r="BP5" s="33" t="s">
        <v>82</v>
      </c>
      <c r="BQ5" s="33" t="s">
        <v>83</v>
      </c>
      <c r="BR5" s="33" t="s">
        <v>84</v>
      </c>
      <c r="BS5" s="33" t="s">
        <v>85</v>
      </c>
      <c r="BT5" s="33" t="s">
        <v>86</v>
      </c>
      <c r="BU5" s="33" t="s">
        <v>87</v>
      </c>
      <c r="BV5" s="33" t="s">
        <v>88</v>
      </c>
      <c r="BW5" s="33" t="s">
        <v>89</v>
      </c>
      <c r="BX5" s="33" t="s">
        <v>90</v>
      </c>
      <c r="BY5" s="33" t="s">
        <v>91</v>
      </c>
      <c r="BZ5" s="33" t="s">
        <v>92</v>
      </c>
      <c r="CA5" s="33" t="s">
        <v>82</v>
      </c>
      <c r="CB5" s="33" t="s">
        <v>83</v>
      </c>
      <c r="CC5" s="33" t="s">
        <v>84</v>
      </c>
      <c r="CD5" s="33" t="s">
        <v>85</v>
      </c>
      <c r="CE5" s="33" t="s">
        <v>86</v>
      </c>
      <c r="CF5" s="33" t="s">
        <v>87</v>
      </c>
      <c r="CG5" s="33" t="s">
        <v>88</v>
      </c>
      <c r="CH5" s="33" t="s">
        <v>89</v>
      </c>
      <c r="CI5" s="33" t="s">
        <v>90</v>
      </c>
      <c r="CJ5" s="33" t="s">
        <v>91</v>
      </c>
      <c r="CK5" s="33" t="s">
        <v>92</v>
      </c>
      <c r="CL5" s="33" t="s">
        <v>82</v>
      </c>
      <c r="CM5" s="33" t="s">
        <v>83</v>
      </c>
      <c r="CN5" s="33" t="s">
        <v>84</v>
      </c>
      <c r="CO5" s="33" t="s">
        <v>85</v>
      </c>
      <c r="CP5" s="33" t="s">
        <v>86</v>
      </c>
      <c r="CQ5" s="33" t="s">
        <v>87</v>
      </c>
      <c r="CR5" s="33" t="s">
        <v>88</v>
      </c>
      <c r="CS5" s="33" t="s">
        <v>89</v>
      </c>
      <c r="CT5" s="33" t="s">
        <v>90</v>
      </c>
      <c r="CU5" s="33" t="s">
        <v>91</v>
      </c>
      <c r="CV5" s="33" t="s">
        <v>92</v>
      </c>
      <c r="CW5" s="33" t="s">
        <v>82</v>
      </c>
      <c r="CX5" s="33" t="s">
        <v>83</v>
      </c>
      <c r="CY5" s="33" t="s">
        <v>84</v>
      </c>
      <c r="CZ5" s="33" t="s">
        <v>85</v>
      </c>
      <c r="DA5" s="33" t="s">
        <v>86</v>
      </c>
      <c r="DB5" s="33" t="s">
        <v>87</v>
      </c>
      <c r="DC5" s="33" t="s">
        <v>88</v>
      </c>
      <c r="DD5" s="33" t="s">
        <v>89</v>
      </c>
      <c r="DE5" s="33" t="s">
        <v>90</v>
      </c>
      <c r="DF5" s="33" t="s">
        <v>91</v>
      </c>
      <c r="DG5" s="33" t="s">
        <v>92</v>
      </c>
      <c r="DH5" s="33" t="s">
        <v>82</v>
      </c>
      <c r="DI5" s="33" t="s">
        <v>83</v>
      </c>
      <c r="DJ5" s="33" t="s">
        <v>84</v>
      </c>
      <c r="DK5" s="33" t="s">
        <v>85</v>
      </c>
      <c r="DL5" s="33" t="s">
        <v>86</v>
      </c>
      <c r="DM5" s="33" t="s">
        <v>87</v>
      </c>
      <c r="DN5" s="33" t="s">
        <v>88</v>
      </c>
      <c r="DO5" s="33" t="s">
        <v>89</v>
      </c>
      <c r="DP5" s="33" t="s">
        <v>90</v>
      </c>
      <c r="DQ5" s="33" t="s">
        <v>91</v>
      </c>
      <c r="DR5" s="33" t="s">
        <v>92</v>
      </c>
      <c r="DS5" s="33" t="s">
        <v>82</v>
      </c>
      <c r="DT5" s="33" t="s">
        <v>83</v>
      </c>
      <c r="DU5" s="33" t="s">
        <v>84</v>
      </c>
      <c r="DV5" s="33" t="s">
        <v>85</v>
      </c>
      <c r="DW5" s="33" t="s">
        <v>86</v>
      </c>
      <c r="DX5" s="33" t="s">
        <v>87</v>
      </c>
      <c r="DY5" s="33" t="s">
        <v>88</v>
      </c>
      <c r="DZ5" s="33" t="s">
        <v>89</v>
      </c>
      <c r="EA5" s="33" t="s">
        <v>90</v>
      </c>
      <c r="EB5" s="33" t="s">
        <v>91</v>
      </c>
      <c r="EC5" s="33" t="s">
        <v>92</v>
      </c>
      <c r="ED5" s="33" t="s">
        <v>82</v>
      </c>
      <c r="EE5" s="33" t="s">
        <v>83</v>
      </c>
      <c r="EF5" s="33" t="s">
        <v>84</v>
      </c>
      <c r="EG5" s="33" t="s">
        <v>85</v>
      </c>
      <c r="EH5" s="33" t="s">
        <v>86</v>
      </c>
      <c r="EI5" s="33" t="s">
        <v>87</v>
      </c>
      <c r="EJ5" s="33" t="s">
        <v>88</v>
      </c>
      <c r="EK5" s="33" t="s">
        <v>89</v>
      </c>
      <c r="EL5" s="33" t="s">
        <v>90</v>
      </c>
      <c r="EM5" s="33" t="s">
        <v>91</v>
      </c>
      <c r="EN5" s="33" t="s">
        <v>92</v>
      </c>
    </row>
    <row r="6" spans="1:144" s="37" customFormat="1" x14ac:dyDescent="0.2">
      <c r="A6" s="29" t="s">
        <v>93</v>
      </c>
      <c r="B6" s="34">
        <f>B7</f>
        <v>2018</v>
      </c>
      <c r="C6" s="34">
        <f t="shared" ref="C6:W6" si="3">C7</f>
        <v>454303</v>
      </c>
      <c r="D6" s="34">
        <f t="shared" si="3"/>
        <v>47</v>
      </c>
      <c r="E6" s="34">
        <f t="shared" si="3"/>
        <v>1</v>
      </c>
      <c r="F6" s="34">
        <f t="shared" si="3"/>
        <v>0</v>
      </c>
      <c r="G6" s="34">
        <f t="shared" si="3"/>
        <v>0</v>
      </c>
      <c r="H6" s="34" t="str">
        <f t="shared" si="3"/>
        <v>宮崎県　椎葉村</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27.46</v>
      </c>
      <c r="Q6" s="35">
        <f t="shared" si="3"/>
        <v>2905</v>
      </c>
      <c r="R6" s="35">
        <f t="shared" si="3"/>
        <v>2819</v>
      </c>
      <c r="S6" s="35">
        <f t="shared" si="3"/>
        <v>537.29</v>
      </c>
      <c r="T6" s="35">
        <f t="shared" si="3"/>
        <v>5.25</v>
      </c>
      <c r="U6" s="35">
        <f t="shared" si="3"/>
        <v>758</v>
      </c>
      <c r="V6" s="35">
        <f t="shared" si="3"/>
        <v>10</v>
      </c>
      <c r="W6" s="35">
        <f t="shared" si="3"/>
        <v>75.8</v>
      </c>
      <c r="X6" s="36">
        <f>IF(X7="",NA(),X7)</f>
        <v>75.819999999999993</v>
      </c>
      <c r="Y6" s="36">
        <f t="shared" ref="Y6:AG6" si="4">IF(Y7="",NA(),Y7)</f>
        <v>62.49</v>
      </c>
      <c r="Z6" s="36">
        <f t="shared" si="4"/>
        <v>68.400000000000006</v>
      </c>
      <c r="AA6" s="36">
        <f t="shared" si="4"/>
        <v>105.49</v>
      </c>
      <c r="AB6" s="36">
        <f t="shared" si="4"/>
        <v>145.75</v>
      </c>
      <c r="AC6" s="36">
        <f t="shared" si="4"/>
        <v>73.06</v>
      </c>
      <c r="AD6" s="36">
        <f t="shared" si="4"/>
        <v>72.03</v>
      </c>
      <c r="AE6" s="36">
        <f t="shared" si="4"/>
        <v>72.11</v>
      </c>
      <c r="AF6" s="36">
        <f t="shared" si="4"/>
        <v>74.05</v>
      </c>
      <c r="AG6" s="36">
        <f t="shared" si="4"/>
        <v>73.25</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1881.36</v>
      </c>
      <c r="BF6" s="36">
        <f t="shared" ref="BF6:BN6" si="7">IF(BF7="",NA(),BF7)</f>
        <v>2014.14</v>
      </c>
      <c r="BG6" s="36">
        <f t="shared" si="7"/>
        <v>2079.0500000000002</v>
      </c>
      <c r="BH6" s="36">
        <f t="shared" si="7"/>
        <v>2351.9</v>
      </c>
      <c r="BI6" s="36">
        <f t="shared" si="7"/>
        <v>2404.92</v>
      </c>
      <c r="BJ6" s="36">
        <f t="shared" si="7"/>
        <v>1486.62</v>
      </c>
      <c r="BK6" s="36">
        <f t="shared" si="7"/>
        <v>1510.14</v>
      </c>
      <c r="BL6" s="36">
        <f t="shared" si="7"/>
        <v>1595.62</v>
      </c>
      <c r="BM6" s="36">
        <f t="shared" si="7"/>
        <v>1302.33</v>
      </c>
      <c r="BN6" s="36">
        <f t="shared" si="7"/>
        <v>1274.21</v>
      </c>
      <c r="BO6" s="35" t="str">
        <f>IF(BO7="","",IF(BO7="-","【-】","【"&amp;SUBSTITUTE(TEXT(BO7,"#,##0.00"),"-","△")&amp;"】"))</f>
        <v>【1,074.14】</v>
      </c>
      <c r="BP6" s="36">
        <f>IF(BP7="",NA(),BP7)</f>
        <v>62.87</v>
      </c>
      <c r="BQ6" s="36">
        <f t="shared" ref="BQ6:BY6" si="8">IF(BQ7="",NA(),BQ7)</f>
        <v>50.91</v>
      </c>
      <c r="BR6" s="36">
        <f t="shared" si="8"/>
        <v>50.01</v>
      </c>
      <c r="BS6" s="36">
        <f t="shared" si="8"/>
        <v>36.24</v>
      </c>
      <c r="BT6" s="36">
        <f t="shared" si="8"/>
        <v>39.06</v>
      </c>
      <c r="BU6" s="36">
        <f t="shared" si="8"/>
        <v>24.39</v>
      </c>
      <c r="BV6" s="36">
        <f t="shared" si="8"/>
        <v>22.67</v>
      </c>
      <c r="BW6" s="36">
        <f t="shared" si="8"/>
        <v>37.92</v>
      </c>
      <c r="BX6" s="36">
        <f t="shared" si="8"/>
        <v>40.89</v>
      </c>
      <c r="BY6" s="36">
        <f t="shared" si="8"/>
        <v>41.25</v>
      </c>
      <c r="BZ6" s="35" t="str">
        <f>IF(BZ7="","",IF(BZ7="-","【-】","【"&amp;SUBSTITUTE(TEXT(BZ7,"#,##0.00"),"-","△")&amp;"】"))</f>
        <v>【54.36】</v>
      </c>
      <c r="CA6" s="36">
        <f>IF(CA7="",NA(),CA7)</f>
        <v>309.8</v>
      </c>
      <c r="CB6" s="36">
        <f t="shared" ref="CB6:CJ6" si="9">IF(CB7="",NA(),CB7)</f>
        <v>380.03</v>
      </c>
      <c r="CC6" s="36">
        <f t="shared" si="9"/>
        <v>382.89</v>
      </c>
      <c r="CD6" s="36">
        <f t="shared" si="9"/>
        <v>531.27</v>
      </c>
      <c r="CE6" s="36">
        <f t="shared" si="9"/>
        <v>504.75</v>
      </c>
      <c r="CF6" s="36">
        <f t="shared" si="9"/>
        <v>734.18</v>
      </c>
      <c r="CG6" s="36">
        <f t="shared" si="9"/>
        <v>789.62</v>
      </c>
      <c r="CH6" s="36">
        <f t="shared" si="9"/>
        <v>423.18</v>
      </c>
      <c r="CI6" s="36">
        <f t="shared" si="9"/>
        <v>383.2</v>
      </c>
      <c r="CJ6" s="36">
        <f t="shared" si="9"/>
        <v>383.25</v>
      </c>
      <c r="CK6" s="35" t="str">
        <f>IF(CK7="","",IF(CK7="-","【-】","【"&amp;SUBSTITUTE(TEXT(CK7,"#,##0.00"),"-","△")&amp;"】"))</f>
        <v>【296.40】</v>
      </c>
      <c r="CL6" s="36">
        <f>IF(CL7="",NA(),CL7)</f>
        <v>68.680000000000007</v>
      </c>
      <c r="CM6" s="36">
        <f t="shared" ref="CM6:CU6" si="10">IF(CM7="",NA(),CM7)</f>
        <v>53.89</v>
      </c>
      <c r="CN6" s="36">
        <f t="shared" si="10"/>
        <v>53.1</v>
      </c>
      <c r="CO6" s="36">
        <f t="shared" si="10"/>
        <v>47.87</v>
      </c>
      <c r="CP6" s="36">
        <f t="shared" si="10"/>
        <v>57.74</v>
      </c>
      <c r="CQ6" s="36">
        <f t="shared" si="10"/>
        <v>48.36</v>
      </c>
      <c r="CR6" s="36">
        <f t="shared" si="10"/>
        <v>48.7</v>
      </c>
      <c r="CS6" s="36">
        <f t="shared" si="10"/>
        <v>46.9</v>
      </c>
      <c r="CT6" s="36">
        <f t="shared" si="10"/>
        <v>47.95</v>
      </c>
      <c r="CU6" s="36">
        <f t="shared" si="10"/>
        <v>48.26</v>
      </c>
      <c r="CV6" s="35" t="str">
        <f>IF(CV7="","",IF(CV7="-","【-】","【"&amp;SUBSTITUTE(TEXT(CV7,"#,##0.00"),"-","△")&amp;"】"))</f>
        <v>【55.95】</v>
      </c>
      <c r="CW6" s="36">
        <f>IF(CW7="",NA(),CW7)</f>
        <v>87.19</v>
      </c>
      <c r="CX6" s="36">
        <f t="shared" ref="CX6:DF6" si="11">IF(CX7="",NA(),CX7)</f>
        <v>92.37</v>
      </c>
      <c r="CY6" s="36">
        <f t="shared" si="11"/>
        <v>87.87</v>
      </c>
      <c r="CZ6" s="36">
        <f t="shared" si="11"/>
        <v>84.43</v>
      </c>
      <c r="DA6" s="36">
        <f t="shared" si="11"/>
        <v>68.92</v>
      </c>
      <c r="DB6" s="36">
        <f t="shared" si="11"/>
        <v>75.239999999999995</v>
      </c>
      <c r="DC6" s="36">
        <f t="shared" si="11"/>
        <v>74.959999999999994</v>
      </c>
      <c r="DD6" s="36">
        <f t="shared" si="11"/>
        <v>74.63</v>
      </c>
      <c r="DE6" s="36">
        <f t="shared" si="11"/>
        <v>74.900000000000006</v>
      </c>
      <c r="DF6" s="36">
        <f t="shared" si="11"/>
        <v>72.72</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23.81</v>
      </c>
      <c r="EE6" s="35">
        <f t="shared" ref="EE6:EM6" si="14">IF(EE7="",NA(),EE7)</f>
        <v>0</v>
      </c>
      <c r="EF6" s="35">
        <f t="shared" si="14"/>
        <v>0</v>
      </c>
      <c r="EG6" s="36">
        <f t="shared" si="14"/>
        <v>2.76</v>
      </c>
      <c r="EH6" s="35">
        <f t="shared" si="14"/>
        <v>0</v>
      </c>
      <c r="EI6" s="36">
        <f t="shared" si="14"/>
        <v>0.91</v>
      </c>
      <c r="EJ6" s="36">
        <f t="shared" si="14"/>
        <v>1.26</v>
      </c>
      <c r="EK6" s="36">
        <f t="shared" si="14"/>
        <v>0.78</v>
      </c>
      <c r="EL6" s="36">
        <f t="shared" si="14"/>
        <v>0.56999999999999995</v>
      </c>
      <c r="EM6" s="36">
        <f t="shared" si="14"/>
        <v>0.62</v>
      </c>
      <c r="EN6" s="35" t="str">
        <f>IF(EN7="","",IF(EN7="-","【-】","【"&amp;SUBSTITUTE(TEXT(EN7,"#,##0.00"),"-","△")&amp;"】"))</f>
        <v>【0.54】</v>
      </c>
    </row>
    <row r="7" spans="1:144" s="37" customFormat="1" x14ac:dyDescent="0.2">
      <c r="A7" s="29"/>
      <c r="B7" s="38">
        <v>2018</v>
      </c>
      <c r="C7" s="38">
        <v>454303</v>
      </c>
      <c r="D7" s="38">
        <v>47</v>
      </c>
      <c r="E7" s="38">
        <v>1</v>
      </c>
      <c r="F7" s="38">
        <v>0</v>
      </c>
      <c r="G7" s="38">
        <v>0</v>
      </c>
      <c r="H7" s="38" t="s">
        <v>94</v>
      </c>
      <c r="I7" s="38" t="s">
        <v>95</v>
      </c>
      <c r="J7" s="38" t="s">
        <v>96</v>
      </c>
      <c r="K7" s="38" t="s">
        <v>97</v>
      </c>
      <c r="L7" s="38" t="s">
        <v>98</v>
      </c>
      <c r="M7" s="38" t="s">
        <v>99</v>
      </c>
      <c r="N7" s="39" t="s">
        <v>100</v>
      </c>
      <c r="O7" s="39" t="s">
        <v>101</v>
      </c>
      <c r="P7" s="39">
        <v>27.46</v>
      </c>
      <c r="Q7" s="39">
        <v>2905</v>
      </c>
      <c r="R7" s="39">
        <v>2819</v>
      </c>
      <c r="S7" s="39">
        <v>537.29</v>
      </c>
      <c r="T7" s="39">
        <v>5.25</v>
      </c>
      <c r="U7" s="39">
        <v>758</v>
      </c>
      <c r="V7" s="39">
        <v>10</v>
      </c>
      <c r="W7" s="39">
        <v>75.8</v>
      </c>
      <c r="X7" s="39">
        <v>75.819999999999993</v>
      </c>
      <c r="Y7" s="39">
        <v>62.49</v>
      </c>
      <c r="Z7" s="39">
        <v>68.400000000000006</v>
      </c>
      <c r="AA7" s="39">
        <v>105.49</v>
      </c>
      <c r="AB7" s="39">
        <v>145.75</v>
      </c>
      <c r="AC7" s="39">
        <v>73.06</v>
      </c>
      <c r="AD7" s="39">
        <v>72.03</v>
      </c>
      <c r="AE7" s="39">
        <v>72.11</v>
      </c>
      <c r="AF7" s="39">
        <v>74.05</v>
      </c>
      <c r="AG7" s="39">
        <v>73.25</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1881.36</v>
      </c>
      <c r="BF7" s="39">
        <v>2014.14</v>
      </c>
      <c r="BG7" s="39">
        <v>2079.0500000000002</v>
      </c>
      <c r="BH7" s="39">
        <v>2351.9</v>
      </c>
      <c r="BI7" s="39">
        <v>2404.92</v>
      </c>
      <c r="BJ7" s="39">
        <v>1486.62</v>
      </c>
      <c r="BK7" s="39">
        <v>1510.14</v>
      </c>
      <c r="BL7" s="39">
        <v>1595.62</v>
      </c>
      <c r="BM7" s="39">
        <v>1302.33</v>
      </c>
      <c r="BN7" s="39">
        <v>1274.21</v>
      </c>
      <c r="BO7" s="39">
        <v>1074.1400000000001</v>
      </c>
      <c r="BP7" s="39">
        <v>62.87</v>
      </c>
      <c r="BQ7" s="39">
        <v>50.91</v>
      </c>
      <c r="BR7" s="39">
        <v>50.01</v>
      </c>
      <c r="BS7" s="39">
        <v>36.24</v>
      </c>
      <c r="BT7" s="39">
        <v>39.06</v>
      </c>
      <c r="BU7" s="39">
        <v>24.39</v>
      </c>
      <c r="BV7" s="39">
        <v>22.67</v>
      </c>
      <c r="BW7" s="39">
        <v>37.92</v>
      </c>
      <c r="BX7" s="39">
        <v>40.89</v>
      </c>
      <c r="BY7" s="39">
        <v>41.25</v>
      </c>
      <c r="BZ7" s="39">
        <v>54.36</v>
      </c>
      <c r="CA7" s="39">
        <v>309.8</v>
      </c>
      <c r="CB7" s="39">
        <v>380.03</v>
      </c>
      <c r="CC7" s="39">
        <v>382.89</v>
      </c>
      <c r="CD7" s="39">
        <v>531.27</v>
      </c>
      <c r="CE7" s="39">
        <v>504.75</v>
      </c>
      <c r="CF7" s="39">
        <v>734.18</v>
      </c>
      <c r="CG7" s="39">
        <v>789.62</v>
      </c>
      <c r="CH7" s="39">
        <v>423.18</v>
      </c>
      <c r="CI7" s="39">
        <v>383.2</v>
      </c>
      <c r="CJ7" s="39">
        <v>383.25</v>
      </c>
      <c r="CK7" s="39">
        <v>296.39999999999998</v>
      </c>
      <c r="CL7" s="39">
        <v>68.680000000000007</v>
      </c>
      <c r="CM7" s="39">
        <v>53.89</v>
      </c>
      <c r="CN7" s="39">
        <v>53.1</v>
      </c>
      <c r="CO7" s="39">
        <v>47.87</v>
      </c>
      <c r="CP7" s="39">
        <v>57.74</v>
      </c>
      <c r="CQ7" s="39">
        <v>48.36</v>
      </c>
      <c r="CR7" s="39">
        <v>48.7</v>
      </c>
      <c r="CS7" s="39">
        <v>46.9</v>
      </c>
      <c r="CT7" s="39">
        <v>47.95</v>
      </c>
      <c r="CU7" s="39">
        <v>48.26</v>
      </c>
      <c r="CV7" s="39">
        <v>55.95</v>
      </c>
      <c r="CW7" s="39">
        <v>87.19</v>
      </c>
      <c r="CX7" s="39">
        <v>92.37</v>
      </c>
      <c r="CY7" s="39">
        <v>87.87</v>
      </c>
      <c r="CZ7" s="39">
        <v>84.43</v>
      </c>
      <c r="DA7" s="39">
        <v>68.92</v>
      </c>
      <c r="DB7" s="39">
        <v>75.239999999999995</v>
      </c>
      <c r="DC7" s="39">
        <v>74.959999999999994</v>
      </c>
      <c r="DD7" s="39">
        <v>74.63</v>
      </c>
      <c r="DE7" s="39">
        <v>74.900000000000006</v>
      </c>
      <c r="DF7" s="39">
        <v>72.72</v>
      </c>
      <c r="DG7" s="39">
        <v>73.77</v>
      </c>
      <c r="DH7" s="39"/>
      <c r="DI7" s="39"/>
      <c r="DJ7" s="39"/>
      <c r="DK7" s="39"/>
      <c r="DL7" s="39"/>
      <c r="DM7" s="39"/>
      <c r="DN7" s="39"/>
      <c r="DO7" s="39"/>
      <c r="DP7" s="39"/>
      <c r="DQ7" s="39"/>
      <c r="DR7" s="39"/>
      <c r="DS7" s="39"/>
      <c r="DT7" s="39"/>
      <c r="DU7" s="39"/>
      <c r="DV7" s="39"/>
      <c r="DW7" s="39"/>
      <c r="DX7" s="39"/>
      <c r="DY7" s="39"/>
      <c r="DZ7" s="39"/>
      <c r="EA7" s="39"/>
      <c r="EB7" s="39"/>
      <c r="EC7" s="39"/>
      <c r="ED7" s="39">
        <v>23.81</v>
      </c>
      <c r="EE7" s="39">
        <v>0</v>
      </c>
      <c r="EF7" s="39">
        <v>0</v>
      </c>
      <c r="EG7" s="39">
        <v>2.76</v>
      </c>
      <c r="EH7" s="39">
        <v>0</v>
      </c>
      <c r="EI7" s="39">
        <v>0.91</v>
      </c>
      <c r="EJ7" s="39">
        <v>1.26</v>
      </c>
      <c r="EK7" s="39">
        <v>0.78</v>
      </c>
      <c r="EL7" s="39">
        <v>0.56999999999999995</v>
      </c>
      <c r="EM7" s="39">
        <v>0.62</v>
      </c>
      <c r="EN7" s="39">
        <v>0.54</v>
      </c>
    </row>
    <row r="8" spans="1:144" x14ac:dyDescent="0.2">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2">
      <c r="A9" s="41"/>
      <c r="B9" s="41" t="s">
        <v>102</v>
      </c>
      <c r="C9" s="41" t="s">
        <v>103</v>
      </c>
      <c r="D9" s="41" t="s">
        <v>104</v>
      </c>
      <c r="E9" s="41" t="s">
        <v>105</v>
      </c>
      <c r="F9" s="41" t="s">
        <v>106</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1" t="s">
        <v>45</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2019-12-05T04:40:28Z</dcterms:created>
  <dcterms:modified xsi:type="dcterms:W3CDTF">2020-03-04T02:12:38Z</dcterms:modified>
  <cp:category/>
</cp:coreProperties>
</file>