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1【法非適用】公共下水道事業\"/>
    </mc:Choice>
  </mc:AlternateContent>
  <xr:revisionPtr revIDLastSave="0" documentId="13_ncr:1_{63984148-728D-4B1D-921B-C266B3462B7C}" xr6:coauthVersionLast="45" xr6:coauthVersionMax="45" xr10:uidLastSave="{00000000-0000-0000-0000-000000000000}"/>
  <workbookProtection workbookAlgorithmName="SHA-512" workbookHashValue="ra2V1WfLUa3nGdGJoeRATMy3UyifpryR/35JOwpXJYuXp5c73RWnyiLfn24hZqVIdQt7YaAWe37dgSdLcQnkQQ==" workbookSaltValue="Iq2AK97WpEGJi1C0OJv2i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S6" i="5"/>
  <c r="AL8" i="4" s="1"/>
  <c r="R6" i="5"/>
  <c r="AD10" i="4" s="1"/>
  <c r="Q6" i="5"/>
  <c r="P6" i="5"/>
  <c r="P10" i="4" s="1"/>
  <c r="O6" i="5"/>
  <c r="I10" i="4" s="1"/>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BB8" i="4"/>
  <c r="AT8" i="4"/>
  <c r="W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<sst xmlns="http://schemas.openxmlformats.org/spreadsheetml/2006/main" count="228" uniqueCount="114">
  <si>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</si>
  <si>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</si>
  <si>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</si>
  <si>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</si>
  <si>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</si>
  <si>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</si>
  <si>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</si>
  <si>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</si>
  <si>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</si>
  <si>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</si>
  <si>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</si>
  <si>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</si>
  <si>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</si>
  <si>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</si>
  <si>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</si>
  <si>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</si>
  <si>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</si>
  <si>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</si>
  <si>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</si>
  <si>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</si>
  <si>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</si>
  <si>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</si>
  <si>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</si>
  <si>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</si>
  <si>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</si>
  <si>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</si>
  <si>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</si>
  <si>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</si>
  <si>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</si>
  <si>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</si>
  <si>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</si>
  <si>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</si>
  <si>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</si>
  <si>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</si>
  <si>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</si>
  <si>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</si>
  <si>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</si>
  <si>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</si>
  <si>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</si>
  <si>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</si>
  <si>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</si>
  <si>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</si>
  <si>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</si>
  <si>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</si>
  <si>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</si>
  <si>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</si>
  <si>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</si>
  <si>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</si>
  <si>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</si>
  <si>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</si>
  <si>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</si>
  <si>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</si>
  <si>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</si>
  <si>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</si>
  <si>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</si>
  <si>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</si>
  <si>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</si>
  <si>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</si>
  <si>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</si>
  <si>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</si>
  <si>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</si>
  <si>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</si>
  <si>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</si>
  <si>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</si>
  <si>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</si>
  <si>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</si>
  <si>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</si>
  <si>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</si>
  <si>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</si>
  <si>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</si>
  <si>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</si>
  <si>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</si>
  <si>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</si>
  <si>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</si>
  <si>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</si>
  <si>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</si>
  <si>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</si>
  <si>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</si>
  <si>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</si>
  <si>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</si>
  <si>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</si>
  <si>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</si>
  <si>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</si>
  <si>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</si>
  <si>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</si>
  <si>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</si>
  <si>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</si>
  <si>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</si>
  <si>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</si>
  <si>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</si>
  <si>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</si>
  <si>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</si>
  <si>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</si>
  <si>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</si>
  <si>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</si>
  <si>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</si>
  <si>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</si>
  <si>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</si>
  <si>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</si>
  <si>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</si>
  <si>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</si>
  <si>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</si>
  <si>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</si>
  <si>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</si>
  <si>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</si>
  <si>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</si>
  <si>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</si>
  <si>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</si>
  <si>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</si>
  <si>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</si>
  <si>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</si>
  <si>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においては、平成元年度から公共下水道を供用開始しており、開始後30年が経過しています。管渠整備は昭和55年度より実施していますが法定耐用年数を超えた管渠はなく、布設から33年が経過するものも目視調査の結果特に老朽化は確認されていません。
　一方、下水処理施設については老朽化が進んでおり、機械・電気設備の修繕が多くなってきている状況です。今後ストックマネジメント計画に基づいた施設の改築更新を実施していきます。</t>
    <phoneticPr fontId="4"/>
  </si>
  <si>
    <t>　経営状況については、収益で費用を賄えておらず、その収益も料金収入以外に繰入金に依存しており、経営の健全性が確保されているとはいえない状況です。適正な使用料収入の確保及び汚水処理費の削減を行い改善する必要があります。
　また、管渠については法定耐用年数を超えたものはなく早急な改善等の必要性は低いですが、施設についてはストックマネジメント計画に基づいた改築更新を実施していく必要があります。今後の施設更新等の財源確保のため、料金改定についても検討し計画的に更新を行っていく必要があります。
　経営戦略については令和2年3月に見直しを予定しています。</t>
    <rPh sb="1" eb="3">
      <t>ケイエイ</t>
    </rPh>
    <rPh sb="3" eb="5">
      <t>ジョウキョウ</t>
    </rPh>
    <rPh sb="255" eb="257">
      <t>レイワ</t>
    </rPh>
    <rPh sb="258" eb="259">
      <t>ネン</t>
    </rPh>
    <rPh sb="262" eb="264">
      <t>ミナオ</t>
    </rPh>
    <rPh sb="266" eb="268">
      <t>ヨテイ</t>
    </rPh>
    <phoneticPr fontId="4"/>
  </si>
  <si>
    <t>　①収益的収支比率については数値が100％未満となっていますが、経年比較においては平成28年度から増加傾向にあります。これはこれまで管渠整備工事等の財源として借り入れた起債の償還額が平成27年度にピークを迎え減少した事が大きく影響していると考えられます。
　④企業債残高対事業規模比率については類似団体より低い数値で経年比較も減少傾向にあります。
　⑤経費回収率については100％を若干上回っています。今後も適正な使用料収入を確保し経費回収率の向上に努めます。
　⑥汚水処理原価については類似団体と比較すると汚水処理に係るコストは低くなっています。費用の効率性を高めるよう、経費削減への取り組みを継続する必要があります。
　⑦施設利用率については類似団体より低い数値となっています。施設は全体計画能力を有しているため現在は処理能力にまだ余裕がある状況です。直近5年の最大稼働率は約69％となっており施設規模はほぼ適正な範囲であると考えられます。
　⑧水洗化率については類似団体より高い数値となっており、経年比較も向上しています。</t>
    <rPh sb="191" eb="193">
      <t>ジャッカン</t>
    </rPh>
    <rPh sb="201" eb="20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</si>
</sst>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0.05</c:v>
                </c:pt>
                <c:pt idx="1">
                  <c:v>0</c:v>
                </c:pt>
                <c:pt idx="2">
                  <c:v>0</c:v>
                </c:pt>
                <c:pt idx="3">
                  <c:v>0</c:v>
                </c:pt>
                <c:pt idx="4">
                  <c:v>0</c:v>
                </c:pt>
              </c:numCache>
            </c:numRef>
          </c:val>
          <c:extLst>
            <c:ext xmlns:c16="http://schemas.microsoft.com/office/drawing/2014/chart" uri="{C3380CC4-5D6E-409C-BE32-E72D297353CC}">
              <c16:uniqueId val="{00000000-196F-406B-8B2A-7DF9DB95C26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196F-406B-8B2A-7DF9DB95C26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47.79</c:v>
                </c:pt>
                <c:pt idx="1">
                  <c:v>45.63</c:v>
                </c:pt>
                <c:pt idx="2">
                  <c:v>49.91</c:v>
                </c:pt>
                <c:pt idx="3">
                  <c:v>53.56</c:v>
                </c:pt>
                <c:pt idx="4">
                  <c:v>47.81</c:v>
                </c:pt>
              </c:numCache>
            </c:numRef>
          </c:val>
          <c:extLst>
            <c:ext xmlns:c16="http://schemas.microsoft.com/office/drawing/2014/chart" uri="{C3380CC4-5D6E-409C-BE32-E72D297353CC}">
              <c16:uniqueId val="{00000000-AD65-4D14-B3F4-4ECA23FEA50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AD65-4D14-B3F4-4ECA23FEA50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92.13</c:v>
                </c:pt>
                <c:pt idx="1">
                  <c:v>92.81</c:v>
                </c:pt>
                <c:pt idx="2">
                  <c:v>93.41</c:v>
                </c:pt>
                <c:pt idx="3">
                  <c:v>93.81</c:v>
                </c:pt>
                <c:pt idx="4">
                  <c:v>94.35</c:v>
                </c:pt>
              </c:numCache>
            </c:numRef>
          </c:val>
          <c:extLst>
            <c:ext xmlns:c16="http://schemas.microsoft.com/office/drawing/2014/chart" uri="{C3380CC4-5D6E-409C-BE32-E72D297353CC}">
              <c16:uniqueId val="{00000000-46C4-44BD-8C01-EA38EDEE847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46C4-44BD-8C01-EA38EDEE847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58.09</c:v>
                </c:pt>
                <c:pt idx="1">
                  <c:v>56.07</c:v>
                </c:pt>
                <c:pt idx="2">
                  <c:v>64.39</c:v>
                </c:pt>
                <c:pt idx="3">
                  <c:v>74.599999999999994</c:v>
                </c:pt>
                <c:pt idx="4">
                  <c:v>82.7</c:v>
                </c:pt>
              </c:numCache>
            </c:numRef>
          </c:val>
          <c:extLst>
            <c:ext xmlns:c16="http://schemas.microsoft.com/office/drawing/2014/chart" uri="{C3380CC4-5D6E-409C-BE32-E72D297353CC}">
              <c16:uniqueId val="{00000000-2C04-408C-8FBC-E6B268B9F97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04-408C-8FBC-E6B268B9F97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25-4DD4-91E6-ECC618DB2B3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25-4DD4-91E6-ECC618DB2B3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70-48CE-A69B-E2DF1C0BF2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70-48CE-A69B-E2DF1C0BF2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8F-428B-B8BE-D32AAEF1B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8F-428B-B8BE-D32AAEF1B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28-44BF-AF0F-8817B2A16CC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28-44BF-AF0F-8817B2A16CC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1141.03</c:v>
                </c:pt>
                <c:pt idx="1">
                  <c:v>1135.96</c:v>
                </c:pt>
                <c:pt idx="2">
                  <c:v>874.04</c:v>
                </c:pt>
                <c:pt idx="3">
                  <c:v>689.91</c:v>
                </c:pt>
                <c:pt idx="4">
                  <c:v>535.04999999999995</c:v>
                </c:pt>
              </c:numCache>
            </c:numRef>
          </c:val>
          <c:extLst>
            <c:ext xmlns:c16="http://schemas.microsoft.com/office/drawing/2014/chart" uri="{C3380CC4-5D6E-409C-BE32-E72D297353CC}">
              <c16:uniqueId val="{00000000-03F1-4FE4-9AE3-477A5BF8EFD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03F1-4FE4-9AE3-477A5BF8EFD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82.77</c:v>
                </c:pt>
                <c:pt idx="1">
                  <c:v>81.03</c:v>
                </c:pt>
                <c:pt idx="2">
                  <c:v>100</c:v>
                </c:pt>
                <c:pt idx="3">
                  <c:v>98.4</c:v>
                </c:pt>
                <c:pt idx="4">
                  <c:v>100.42</c:v>
                </c:pt>
              </c:numCache>
            </c:numRef>
          </c:val>
          <c:extLst>
            <c:ext xmlns:c16="http://schemas.microsoft.com/office/drawing/2014/chart" uri="{C3380CC4-5D6E-409C-BE32-E72D297353CC}">
              <c16:uniqueId val="{00000000-EB1B-4250-8999-8E37033EC76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EB1B-4250-8999-8E37033EC76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185.08</c:v>
                </c:pt>
                <c:pt idx="1">
                  <c:v>190.99</c:v>
                </c:pt>
                <c:pt idx="2">
                  <c:v>154.74</c:v>
                </c:pt>
                <c:pt idx="3">
                  <c:v>157.13</c:v>
                </c:pt>
                <c:pt idx="4">
                  <c:v>139.26</c:v>
                </c:pt>
              </c:numCache>
            </c:numRef>
          </c:val>
          <c:extLst>
            <c:ext xmlns:c16="http://schemas.microsoft.com/office/drawing/2014/chart" uri="{C3380CC4-5D6E-409C-BE32-E72D297353CC}">
              <c16:uniqueId val="{00000000-D370-49D2-AA6A-67204070EAA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D370-49D2-AA6A-67204070EAA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宮崎県　西都市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68">
        <f>データ!S6</f>
        <v>30501</v>
      </c>
      <c r="AM8" s="68"/>
      <c r="AN8" s="68"/>
      <c r="AO8" s="68"/>
      <c r="AP8" s="68"/>
      <c r="AQ8" s="68"/>
      <c r="AR8" s="68"/>
      <c r="AS8" s="68"/>
      <c r="AT8" s="67">
        <f>データ!T6</f>
        <v>438.79</v>
      </c>
      <c r="AU8" s="67"/>
      <c r="AV8" s="67"/>
      <c r="AW8" s="67"/>
      <c r="AX8" s="67"/>
      <c r="AY8" s="67"/>
      <c r="AZ8" s="67"/>
      <c r="BA8" s="67"/>
      <c r="BB8" s="67">
        <f>データ!U6</f>
        <v>69.510000000000005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48.11</v>
      </c>
      <c r="Q10" s="67"/>
      <c r="R10" s="67"/>
      <c r="S10" s="67"/>
      <c r="T10" s="67"/>
      <c r="U10" s="67"/>
      <c r="V10" s="67"/>
      <c r="W10" s="67">
        <f>データ!Q6</f>
        <v>84.95</v>
      </c>
      <c r="X10" s="67"/>
      <c r="Y10" s="67"/>
      <c r="Z10" s="67"/>
      <c r="AA10" s="67"/>
      <c r="AB10" s="67"/>
      <c r="AC10" s="67"/>
      <c r="AD10" s="68">
        <f>データ!R6</f>
        <v>3218</v>
      </c>
      <c r="AE10" s="68"/>
      <c r="AF10" s="68"/>
      <c r="AG10" s="68"/>
      <c r="AH10" s="68"/>
      <c r="AI10" s="68"/>
      <c r="AJ10" s="68"/>
      <c r="AK10" s="2"/>
      <c r="AL10" s="68">
        <f>データ!V6</f>
        <v>14554</v>
      </c>
      <c r="AM10" s="68"/>
      <c r="AN10" s="68"/>
      <c r="AO10" s="68"/>
      <c r="AP10" s="68"/>
      <c r="AQ10" s="68"/>
      <c r="AR10" s="68"/>
      <c r="AS10" s="68"/>
      <c r="AT10" s="67">
        <f>データ!W6</f>
        <v>6</v>
      </c>
      <c r="AU10" s="67"/>
      <c r="AV10" s="67"/>
      <c r="AW10" s="67"/>
      <c r="AX10" s="67"/>
      <c r="AY10" s="67"/>
      <c r="AZ10" s="67"/>
      <c r="BA10" s="67"/>
      <c r="BB10" s="67">
        <f>データ!X6</f>
        <v>2425.67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1FlLIUw6dfsmxJH9R7oc5ybjYZ/wBATOQA20dDpg+HrwUIf8t8I1cS3CFv2rIkgFikG6pgaL2qMqMp0DuQXeKQ==" saltValue="VWrJ8+aU1VGRjUB1Gi6K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452084</v>
      </c>
      <c r="D6" s="33">
        <f t="shared" si="3"/>
        <v>47</v>
      </c>
      <c r="E6" s="33">
        <f t="shared" si="3"/>
        <v>17</v>
      </c>
      <c r="F6" s="33">
        <f t="shared" si="3"/>
        <v>1</v>
      </c>
      <c r="G6" s="33">
        <f t="shared" si="3"/>
        <v>0</v>
      </c>
      <c r="H6" s="33" t="str">
        <f t="shared" si="3"/>
        <v>宮崎県　西都市</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48.11</v>
      </c>
      <c r="Q6" s="34">
        <f t="shared" si="3"/>
        <v>84.95</v>
      </c>
      <c r="R6" s="34">
        <f t="shared" si="3"/>
        <v>3218</v>
      </c>
      <c r="S6" s="34">
        <f t="shared" si="3"/>
        <v>30501</v>
      </c>
      <c r="T6" s="34">
        <f t="shared" si="3"/>
        <v>438.79</v>
      </c>
      <c r="U6" s="34">
        <f t="shared" si="3"/>
        <v>69.510000000000005</v>
      </c>
      <c r="V6" s="34">
        <f t="shared" si="3"/>
        <v>14554</v>
      </c>
      <c r="W6" s="34">
        <f t="shared" si="3"/>
        <v>6</v>
      </c>
      <c r="X6" s="34">
        <f t="shared" si="3"/>
        <v>2425.67</v>
      </c>
      <c r="Y6" s="35">
        <f>IF(Y7="",NA(),Y7)</f>
        <v>58.09</v>
      </c>
      <c r="Z6" s="35">
        <f t="shared" ref="Z6:AH6" si="4">IF(Z7="",NA(),Z7)</f>
        <v>56.07</v>
      </c>
      <c r="AA6" s="35">
        <f t="shared" si="4"/>
        <v>64.39</v>
      </c>
      <c r="AB6" s="35">
        <f t="shared" si="4"/>
        <v>74.599999999999994</v>
      </c>
      <c r="AC6" s="35">
        <f t="shared" si="4"/>
        <v>82.7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1141.03</v>
      </c>
      <c r="BG6" s="35">
        <f t="shared" ref="BG6:BO6" si="7">IF(BG7="",NA(),BG7)</f>
        <v>1135.96</v>
      </c>
      <c r="BH6" s="35">
        <f t="shared" si="7"/>
        <v>874.04</v>
      </c>
      <c r="BI6" s="35">
        <f t="shared" si="7"/>
        <v>689.91</v>
      </c>
      <c r="BJ6" s="35">
        <f t="shared" si="7"/>
        <v>535.04999999999995</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82.77</v>
      </c>
      <c r="BR6" s="35">
        <f t="shared" ref="BR6:BZ6" si="8">IF(BR7="",NA(),BR7)</f>
        <v>81.03</v>
      </c>
      <c r="BS6" s="35">
        <f t="shared" si="8"/>
        <v>100</v>
      </c>
      <c r="BT6" s="35">
        <f t="shared" si="8"/>
        <v>98.4</v>
      </c>
      <c r="BU6" s="35">
        <f t="shared" si="8"/>
        <v>100.42</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185.08</v>
      </c>
      <c r="CC6" s="35">
        <f t="shared" ref="CC6:CK6" si="9">IF(CC7="",NA(),CC7)</f>
        <v>190.99</v>
      </c>
      <c r="CD6" s="35">
        <f t="shared" si="9"/>
        <v>154.74</v>
      </c>
      <c r="CE6" s="35">
        <f t="shared" si="9"/>
        <v>157.13</v>
      </c>
      <c r="CF6" s="35">
        <f t="shared" si="9"/>
        <v>139.26</v>
      </c>
      <c r="CG6" s="35">
        <f t="shared" si="9"/>
        <v>248.89</v>
      </c>
      <c r="CH6" s="35">
        <f t="shared" si="9"/>
        <v>250.84</v>
      </c>
      <c r="CI6" s="35">
        <f t="shared" si="9"/>
        <v>235.61</v>
      </c>
      <c r="CJ6" s="35">
        <f t="shared" si="9"/>
        <v>216.21</v>
      </c>
      <c r="CK6" s="35">
        <f t="shared" si="9"/>
        <v>220.31</v>
      </c>
      <c r="CL6" s="34" t="str">
        <f>IF(CL7="","",IF(CL7="-","【-】","【"&amp;SUBSTITUTE(TEXT(CL7,"#,##0.00"),"-","△")&amp;"】"))</f>
        <v>【136.86】</v>
      </c>
      <c r="CM6" s="35">
        <f>IF(CM7="",NA(),CM7)</f>
        <v>47.79</v>
      </c>
      <c r="CN6" s="35">
        <f t="shared" ref="CN6:CV6" si="10">IF(CN7="",NA(),CN7)</f>
        <v>45.63</v>
      </c>
      <c r="CO6" s="35">
        <f t="shared" si="10"/>
        <v>49.91</v>
      </c>
      <c r="CP6" s="35">
        <f t="shared" si="10"/>
        <v>53.56</v>
      </c>
      <c r="CQ6" s="35">
        <f t="shared" si="10"/>
        <v>47.81</v>
      </c>
      <c r="CR6" s="35">
        <f t="shared" si="10"/>
        <v>49.89</v>
      </c>
      <c r="CS6" s="35">
        <f t="shared" si="10"/>
        <v>49.39</v>
      </c>
      <c r="CT6" s="35">
        <f t="shared" si="10"/>
        <v>49.25</v>
      </c>
      <c r="CU6" s="35">
        <f t="shared" si="10"/>
        <v>50.24</v>
      </c>
      <c r="CV6" s="35">
        <f t="shared" si="10"/>
        <v>49.68</v>
      </c>
      <c r="CW6" s="34" t="str">
        <f>IF(CW7="","",IF(CW7="-","【-】","【"&amp;SUBSTITUTE(TEXT(CW7,"#,##0.00"),"-","△")&amp;"】"))</f>
        <v>【58.98】</v>
      </c>
      <c r="CX6" s="35">
        <f>IF(CX7="",NA(),CX7)</f>
        <v>92.13</v>
      </c>
      <c r="CY6" s="35">
        <f t="shared" ref="CY6:DG6" si="11">IF(CY7="",NA(),CY7)</f>
        <v>92.81</v>
      </c>
      <c r="CZ6" s="35">
        <f t="shared" si="11"/>
        <v>93.41</v>
      </c>
      <c r="DA6" s="35">
        <f t="shared" si="11"/>
        <v>93.81</v>
      </c>
      <c r="DB6" s="35">
        <f t="shared" si="11"/>
        <v>94.35</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0.05</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2">
      <c r="A7" s="28"/>
      <c r="B7" s="37">
        <v>2018</v>
      </c>
      <c r="C7" s="37">
        <v>452084</v>
      </c>
      <c r="D7" s="37">
        <v>47</v>
      </c>
      <c r="E7" s="37">
        <v>17</v>
      </c>
      <c r="F7" s="37">
        <v>1</v>
      </c>
      <c r="G7" s="37">
        <v>0</v>
      </c>
      <c r="H7" s="37" t="s">
        <v>98</v>
      </c>
      <c r="I7" s="37" t="s">
        <v>99</v>
      </c>
      <c r="J7" s="37" t="s">
        <v>100</v>
      </c>
      <c r="K7" s="37" t="s">
        <v>101</v>
      </c>
      <c r="L7" s="37" t="s">
        <v>102</v>
      </c>
      <c r="M7" s="37" t="s">
        <v>103</v>
      </c>
      <c r="N7" s="38" t="s">
        <v>104</v>
      </c>
      <c r="O7" s="38" t="s">
        <v>105</v>
      </c>
      <c r="P7" s="38">
        <v>48.11</v>
      </c>
      <c r="Q7" s="38">
        <v>84.95</v>
      </c>
      <c r="R7" s="38">
        <v>3218</v>
      </c>
      <c r="S7" s="38">
        <v>30501</v>
      </c>
      <c r="T7" s="38">
        <v>438.79</v>
      </c>
      <c r="U7" s="38">
        <v>69.510000000000005</v>
      </c>
      <c r="V7" s="38">
        <v>14554</v>
      </c>
      <c r="W7" s="38">
        <v>6</v>
      </c>
      <c r="X7" s="38">
        <v>2425.67</v>
      </c>
      <c r="Y7" s="38">
        <v>58.09</v>
      </c>
      <c r="Z7" s="38">
        <v>56.07</v>
      </c>
      <c r="AA7" s="38">
        <v>64.39</v>
      </c>
      <c r="AB7" s="38">
        <v>74.599999999999994</v>
      </c>
      <c r="AC7" s="38">
        <v>82.7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1141.03</v>
      </c>
      <c r="BG7" s="38">
        <v>1135.96</v>
      </c>
      <c r="BH7" s="38">
        <v>874.04</v>
      </c>
      <c r="BI7" s="38">
        <v>689.91</v>
      </c>
      <c r="BJ7" s="38">
        <v>535.04999999999995</v>
      </c>
      <c r="BK7" s="38">
        <v>1203.71</v>
      </c>
      <c r="BL7" s="38">
        <v>1162.3599999999999</v>
      </c>
      <c r="BM7" s="38">
        <v>1047.6500000000001</v>
      </c>
      <c r="BN7" s="38">
        <v>1124.26</v>
      </c>
      <c r="BO7" s="38">
        <v>1048.23</v>
      </c>
      <c r="BP7" s="38">
        <v>682.78</v>
      </c>
      <c r="BQ7" s="38">
        <v>82.77</v>
      </c>
      <c r="BR7" s="38">
        <v>81.03</v>
      </c>
      <c r="BS7" s="38">
        <v>100</v>
      </c>
      <c r="BT7" s="38">
        <v>98.4</v>
      </c>
      <c r="BU7" s="38">
        <v>100.42</v>
      </c>
      <c r="BV7" s="38">
        <v>69.739999999999995</v>
      </c>
      <c r="BW7" s="38">
        <v>68.209999999999994</v>
      </c>
      <c r="BX7" s="38">
        <v>74.040000000000006</v>
      </c>
      <c r="BY7" s="38">
        <v>80.58</v>
      </c>
      <c r="BZ7" s="38">
        <v>78.92</v>
      </c>
      <c r="CA7" s="38">
        <v>100.91</v>
      </c>
      <c r="CB7" s="38">
        <v>185.08</v>
      </c>
      <c r="CC7" s="38">
        <v>190.99</v>
      </c>
      <c r="CD7" s="38">
        <v>154.74</v>
      </c>
      <c r="CE7" s="38">
        <v>157.13</v>
      </c>
      <c r="CF7" s="38">
        <v>139.26</v>
      </c>
      <c r="CG7" s="38">
        <v>248.89</v>
      </c>
      <c r="CH7" s="38">
        <v>250.84</v>
      </c>
      <c r="CI7" s="38">
        <v>235.61</v>
      </c>
      <c r="CJ7" s="38">
        <v>216.21</v>
      </c>
      <c r="CK7" s="38">
        <v>220.31</v>
      </c>
      <c r="CL7" s="38">
        <v>136.86000000000001</v>
      </c>
      <c r="CM7" s="38">
        <v>47.79</v>
      </c>
      <c r="CN7" s="38">
        <v>45.63</v>
      </c>
      <c r="CO7" s="38">
        <v>49.91</v>
      </c>
      <c r="CP7" s="38">
        <v>53.56</v>
      </c>
      <c r="CQ7" s="38">
        <v>47.81</v>
      </c>
      <c r="CR7" s="38">
        <v>49.89</v>
      </c>
      <c r="CS7" s="38">
        <v>49.39</v>
      </c>
      <c r="CT7" s="38">
        <v>49.25</v>
      </c>
      <c r="CU7" s="38">
        <v>50.24</v>
      </c>
      <c r="CV7" s="38">
        <v>49.68</v>
      </c>
      <c r="CW7" s="38">
        <v>58.98</v>
      </c>
      <c r="CX7" s="38">
        <v>92.13</v>
      </c>
      <c r="CY7" s="38">
        <v>92.81</v>
      </c>
      <c r="CZ7" s="38">
        <v>93.41</v>
      </c>
      <c r="DA7" s="38">
        <v>93.81</v>
      </c>
      <c r="DB7" s="38">
        <v>94.35</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0.05</v>
      </c>
      <c r="EF7" s="38">
        <v>0</v>
      </c>
      <c r="EG7" s="38">
        <v>0</v>
      </c>
      <c r="EH7" s="38">
        <v>0</v>
      </c>
      <c r="EI7" s="38">
        <v>0</v>
      </c>
      <c r="EJ7" s="38">
        <v>0.03</v>
      </c>
      <c r="EK7" s="38">
        <v>0.15</v>
      </c>
      <c r="EL7" s="38">
        <v>0.1</v>
      </c>
      <c r="EM7" s="38">
        <v>0.13</v>
      </c>
      <c r="EN7" s="38">
        <v>0.12</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2020-02-07T08:13:52Z</cp:lastPrinted>
  <dcterms:created xsi:type="dcterms:W3CDTF">2019-12-05T05:08:00Z</dcterms:created>
  <dcterms:modified xsi:type="dcterms:W3CDTF">2020-03-04T02:17:53Z</dcterms:modified>
  <cp:category/>
</cp:coreProperties>
</file>