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11【法非適用】公共下水道事業\"/>
    </mc:Choice>
  </mc:AlternateContent>
  <xr:revisionPtr revIDLastSave="0" documentId="13_ncr:1_{E49BBD0A-D690-42C3-99AD-65EC685CC518}" xr6:coauthVersionLast="45" xr6:coauthVersionMax="45" xr10:uidLastSave="{00000000-0000-0000-0000-000000000000}"/>
  <workbookProtection workbookAlgorithmName="SHA-512" workbookHashValue="ds6R6pWk5RHGHVL+iZwhSMvG+fY4NHzb288H1zUNBe0MQbTAAjQV8iEh4W1HOQumoAlre1fuXu288hS3MtnuAQ==" workbookSaltValue="4aceMdg3EhUcNYrruSg72w=="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I10" i="4"/>
  <c r="B10" i="4"/>
  <c r="AT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<sst xmlns="http://schemas.openxmlformats.org/spreadsheetml/2006/main" count="228" uniqueCount="113">
  <si>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</si>
  <si>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</si>
  <si>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</si>
  <si>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</si>
  <si>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</si>
  <si>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</si>
  <si>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</si>
  <si>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</si>
  <si>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</si>
  <si>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</si>
  <si>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</si>
  <si>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</si>
  <si>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</si>
  <si>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</si>
  <si>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</si>
  <si>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</si>
  <si>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</si>
  <si>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</si>
  <si>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</si>
  <si>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</si>
  <si>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</si>
  <si>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</si>
  <si>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</si>
  <si>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</si>
  <si>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</si>
  <si>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</si>
  <si>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</si>
  <si>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</si>
  <si>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</si>
  <si>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</si>
  <si>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</si>
  <si>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</si>
  <si>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</si>
  <si>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</si>
  <si>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</si>
  <si>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</si>
  <si>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</si>
  <si>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</si>
  <si>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</si>
  <si>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</si>
  <si>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</si>
  <si>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</si>
  <si>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</si>
  <si>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</si>
  <si>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</si>
  <si>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</si>
  <si>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</si>
  <si>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</si>
  <si>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</si>
  <si>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</si>
  <si>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</si>
  <si>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</si>
  <si>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</si>
  <si>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</si>
  <si>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</si>
  <si>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</si>
  <si>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</si>
  <si>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</si>
  <si>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</si>
  <si>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</si>
  <si>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</si>
  <si>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</si>
  <si>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</si>
  <si>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</si>
  <si>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</si>
  <si>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</si>
  <si>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</si>
  <si>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</si>
  <si>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</si>
  <si>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</si>
  <si>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</si>
  <si>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</si>
  <si>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</si>
  <si>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</si>
  <si>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</si>
  <si>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</si>
  <si>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</si>
  <si>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</si>
  <si>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</si>
  <si>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</si>
  <si>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</si>
  <si>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</si>
  <si>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</si>
  <si>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</si>
  <si>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</si>
  <si>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</si>
  <si>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</si>
  <si>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</si>
  <si>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</si>
  <si>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</si>
  <si>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</si>
  <si>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</si>
  <si>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</si>
  <si>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</si>
  <si>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</si>
  <si>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</si>
  <si>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</si>
  <si>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綾町</t>
  </si>
  <si>
    <t>法非適用</t>
  </si>
  <si>
    <t>下水道事業</t>
  </si>
  <si>
    <t>公共下水道</t>
  </si>
  <si>
    <t>Cd3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</si>
  <si>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</si>
  <si>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</si>
  <si>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</si>
  <si>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</si>
  <si>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</si>
  <si>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</si>
  <si>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</si>
  <si>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</si>
  <si>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加入戸数（加入率）に比例して、徐々に使用料は上昇していくため、当該比率も改善していくものと予想しています。なお、令和２年度から一般会計繰入基準を定め、歳入の確保を図ると共に、歳出面では、包括的外部民間委託を導入することで経費節減や事務負担を軽減しつつ、安定的な維持管理に努めていきます。
④企業債残高対事業規模比率
　平成30年度で施設整備に伴う投資時期が終了したため、今後は減少していく見込みとなっております。
⑤経費回収率、⑥汚水処理原価
　汚水処理原価が類似団体と比べ安価のため、経費回収率は比較的高い状況です。今後もより効率性の高い経営を目指していきます。
⑦施設利用率
　類似団体と比較すると施設利用率は高い状況にあり、規模は適正です。
⑧水洗化率
　集合住宅等を中心に加入促進を図り、更なる改善に努めます。</t>
    <rPh sb="1" eb="4">
      <t>シュウエキテキ</t>
    </rPh>
    <rPh sb="4" eb="6">
      <t>シュウシ</t>
    </rPh>
    <rPh sb="6" eb="8">
      <t>ヒリツ</t>
    </rPh>
    <rPh sb="10" eb="12">
      <t>カニュウ</t>
    </rPh>
    <rPh sb="12" eb="14">
      <t>コスウ</t>
    </rPh>
    <rPh sb="15" eb="17">
      <t>カニュウ</t>
    </rPh>
    <rPh sb="17" eb="18">
      <t>リツ</t>
    </rPh>
    <rPh sb="20" eb="22">
      <t>ヒレイ</t>
    </rPh>
    <rPh sb="25" eb="27">
      <t>ジョジョ</t>
    </rPh>
    <rPh sb="28" eb="30">
      <t>シヨウ</t>
    </rPh>
    <rPh sb="30" eb="31">
      <t>リョウ</t>
    </rPh>
    <rPh sb="32" eb="34">
      <t>ジョウショウ</t>
    </rPh>
    <rPh sb="41" eb="43">
      <t>トウガイ</t>
    </rPh>
    <rPh sb="43" eb="45">
      <t>ヒリツ</t>
    </rPh>
    <rPh sb="46" eb="48">
      <t>カイゼン</t>
    </rPh>
    <rPh sb="55" eb="57">
      <t>ヨソウ</t>
    </rPh>
    <rPh sb="66" eb="67">
      <t>レイ</t>
    </rPh>
    <rPh sb="67" eb="68">
      <t>ワ</t>
    </rPh>
    <rPh sb="69" eb="71">
      <t>ネンド</t>
    </rPh>
    <rPh sb="79" eb="81">
      <t>キジュン</t>
    </rPh>
    <rPh sb="82" eb="83">
      <t>サダ</t>
    </rPh>
    <rPh sb="85" eb="87">
      <t>サイニュウ</t>
    </rPh>
    <rPh sb="88" eb="90">
      <t>カクホ</t>
    </rPh>
    <rPh sb="91" eb="92">
      <t>ハカ</t>
    </rPh>
    <rPh sb="94" eb="95">
      <t>トモ</t>
    </rPh>
    <rPh sb="97" eb="100">
      <t>サイシュツメン</t>
    </rPh>
    <rPh sb="103" eb="106">
      <t>ホウカツテキ</t>
    </rPh>
    <rPh sb="106" eb="108">
      <t>ガイブ</t>
    </rPh>
    <rPh sb="110" eb="112">
      <t>イタク</t>
    </rPh>
    <rPh sb="113" eb="115">
      <t>ドウニュウ</t>
    </rPh>
    <rPh sb="120" eb="122">
      <t>ケイヒ</t>
    </rPh>
    <rPh sb="122" eb="124">
      <t>セツゲン</t>
    </rPh>
    <rPh sb="125" eb="127">
      <t>ジム</t>
    </rPh>
    <rPh sb="127" eb="129">
      <t>フタン</t>
    </rPh>
    <rPh sb="130" eb="132">
      <t>ケイゲン</t>
    </rPh>
    <rPh sb="136" eb="138">
      <t>アンテイ</t>
    </rPh>
    <rPh sb="138" eb="139">
      <t>テキ</t>
    </rPh>
    <rPh sb="140" eb="142">
      <t>イジ</t>
    </rPh>
    <rPh sb="142" eb="144">
      <t>カンリ</t>
    </rPh>
    <rPh sb="145" eb="146">
      <t>ツト</t>
    </rPh>
    <rPh sb="155" eb="157">
      <t>キギョウ</t>
    </rPh>
    <rPh sb="157" eb="158">
      <t>サイ</t>
    </rPh>
    <rPh sb="158" eb="160">
      <t>ザンダカ</t>
    </rPh>
    <rPh sb="160" eb="161">
      <t>タイ</t>
    </rPh>
    <rPh sb="161" eb="163">
      <t>ジギョウ</t>
    </rPh>
    <rPh sb="163" eb="165">
      <t>キボ</t>
    </rPh>
    <rPh sb="165" eb="167">
      <t>ヒリツ</t>
    </rPh>
    <rPh sb="169" eb="171">
      <t>ヘイセイ</t>
    </rPh>
    <rPh sb="173" eb="175">
      <t>ネンド</t>
    </rPh>
    <rPh sb="176" eb="178">
      <t>シセツ</t>
    </rPh>
    <rPh sb="178" eb="180">
      <t>セイビ</t>
    </rPh>
    <rPh sb="181" eb="182">
      <t>トモナ</t>
    </rPh>
    <rPh sb="183" eb="185">
      <t>トウシ</t>
    </rPh>
    <rPh sb="185" eb="187">
      <t>ジキ</t>
    </rPh>
    <rPh sb="188" eb="190">
      <t>シュウリョウ</t>
    </rPh>
    <rPh sb="195" eb="197">
      <t>コンゴ</t>
    </rPh>
    <rPh sb="198" eb="200">
      <t>ゲンショウ</t>
    </rPh>
    <rPh sb="204" eb="206">
      <t>ミコ</t>
    </rPh>
    <rPh sb="218" eb="220">
      <t>ケイヒ</t>
    </rPh>
    <rPh sb="220" eb="222">
      <t>カイシュウ</t>
    </rPh>
    <rPh sb="222" eb="223">
      <t>リツ</t>
    </rPh>
    <rPh sb="225" eb="227">
      <t>オスイ</t>
    </rPh>
    <rPh sb="227" eb="229">
      <t>ショリ</t>
    </rPh>
    <rPh sb="229" eb="231">
      <t>ゲンカ</t>
    </rPh>
    <rPh sb="233" eb="235">
      <t>オスイ</t>
    </rPh>
    <rPh sb="235" eb="237">
      <t>ショリ</t>
    </rPh>
    <rPh sb="237" eb="239">
      <t>ゲンカ</t>
    </rPh>
    <rPh sb="240" eb="242">
      <t>ルイジ</t>
    </rPh>
    <rPh sb="242" eb="244">
      <t>ダンタイ</t>
    </rPh>
    <rPh sb="245" eb="246">
      <t>クラ</t>
    </rPh>
    <rPh sb="247" eb="249">
      <t>アンカ</t>
    </rPh>
    <rPh sb="253" eb="255">
      <t>ケイヒ</t>
    </rPh>
    <rPh sb="255" eb="257">
      <t>カイシュウ</t>
    </rPh>
    <rPh sb="257" eb="258">
      <t>リツ</t>
    </rPh>
    <rPh sb="259" eb="262">
      <t>ヒカクテキ</t>
    </rPh>
    <rPh sb="262" eb="263">
      <t>タカ</t>
    </rPh>
    <rPh sb="264" eb="266">
      <t>ジョウキョウ</t>
    </rPh>
    <rPh sb="269" eb="271">
      <t>コンゴ</t>
    </rPh>
    <rPh sb="274" eb="277">
      <t>コウリツセイ</t>
    </rPh>
    <rPh sb="278" eb="279">
      <t>タカ</t>
    </rPh>
    <rPh sb="280" eb="282">
      <t>ケイエイ</t>
    </rPh>
    <rPh sb="283" eb="285">
      <t>メザ</t>
    </rPh>
    <rPh sb="301" eb="303">
      <t>ルイジ</t>
    </rPh>
    <rPh sb="303" eb="305">
      <t>ダンタイ</t>
    </rPh>
    <rPh sb="306" eb="308">
      <t>ヒカク</t>
    </rPh>
    <rPh sb="311" eb="313">
      <t>シセツ</t>
    </rPh>
    <rPh sb="313" eb="316">
      <t>リヨウリツ</t>
    </rPh>
    <rPh sb="317" eb="318">
      <t>タカ</t>
    </rPh>
    <rPh sb="319" eb="321">
      <t>ジョウキョウ</t>
    </rPh>
    <rPh sb="325" eb="327">
      <t>キボ</t>
    </rPh>
    <rPh sb="328" eb="330">
      <t>テキセイ</t>
    </rPh>
    <rPh sb="335" eb="338">
      <t>スイセンカ</t>
    </rPh>
    <rPh sb="338" eb="339">
      <t>リツ</t>
    </rPh>
    <rPh sb="341" eb="343">
      <t>シュウゴウ</t>
    </rPh>
    <rPh sb="343" eb="345">
      <t>ジュウタク</t>
    </rPh>
    <rPh sb="345" eb="346">
      <t>トウ</t>
    </rPh>
    <rPh sb="347" eb="349">
      <t>チュウシン</t>
    </rPh>
    <rPh sb="350" eb="352">
      <t>カニュウ</t>
    </rPh>
    <rPh sb="352" eb="354">
      <t>ソクシン</t>
    </rPh>
    <rPh sb="355" eb="356">
      <t>ハカ</t>
    </rPh>
    <rPh sb="358" eb="359">
      <t>サラ</t>
    </rPh>
    <rPh sb="361" eb="363">
      <t>カイゼン</t>
    </rPh>
    <rPh sb="364" eb="365">
      <t>ツト</t>
    </rPh>
    <phoneticPr fontId="7"/>
  </si>
  <si>
    <t>　経営戦略（平成29年度策定）において、使用料改定の必要性は明記されていましたが、令和5年度までに公営企業会計への移行が義務化されましたので、この移行に併せて使用料改定を行うこととしております。
　加えて、加入率の上昇（＝汚水処理量の増加）に伴って、将来的には処理施設の増設などの可能性もあるため、将来に備え貯金（基金）の増強を検討していきます。</t>
    <rPh sb="20" eb="23">
      <t>シヨウリョウ</t>
    </rPh>
    <rPh sb="23" eb="25">
      <t>カイテイ</t>
    </rPh>
    <rPh sb="26" eb="28">
      <t>ヒツヨウ</t>
    </rPh>
    <rPh sb="28" eb="29">
      <t>セイ</t>
    </rPh>
    <rPh sb="30" eb="32">
      <t>メイキ</t>
    </rPh>
    <rPh sb="60" eb="63">
      <t>ギムカ</t>
    </rPh>
    <rPh sb="73" eb="75">
      <t>イコウ</t>
    </rPh>
    <rPh sb="76" eb="77">
      <t>アワ</t>
    </rPh>
    <rPh sb="79" eb="82">
      <t>シヨウリョウ</t>
    </rPh>
    <rPh sb="82" eb="84">
      <t>カイテイ</t>
    </rPh>
    <rPh sb="85" eb="86">
      <t>オコナ</t>
    </rPh>
    <rPh sb="99" eb="100">
      <t>クワ</t>
    </rPh>
    <phoneticPr fontId="4"/>
  </si>
  <si>
    <t>　平成30年度で管渠や汚水処理施設整備などの面整備は概ね終了しましたが、浄化センター内にある脱水機等の大型機器や、町内7箇所にある中継ポンプについては、老朽化に伴う大規模改修を行っていく時期にきています。
　この老朽化対策については、包括的外部民間委託の実施に併せて更新計画を立てて、順次、実施していくこととしています。
　なお、耐用年数を経過した管渠はありませんが、マンホール内清掃等を通して適正な維持管理を続けて参ります。</t>
    <rPh sb="1" eb="3">
      <t>ヘイセイ</t>
    </rPh>
    <rPh sb="5" eb="7">
      <t>ネンド</t>
    </rPh>
    <rPh sb="8" eb="9">
      <t>カン</t>
    </rPh>
    <rPh sb="9" eb="10">
      <t>キョ</t>
    </rPh>
    <rPh sb="11" eb="13">
      <t>オスイ</t>
    </rPh>
    <rPh sb="13" eb="15">
      <t>ショリ</t>
    </rPh>
    <rPh sb="15" eb="17">
      <t>シセツ</t>
    </rPh>
    <rPh sb="17" eb="19">
      <t>セイビ</t>
    </rPh>
    <rPh sb="22" eb="23">
      <t>メン</t>
    </rPh>
    <rPh sb="23" eb="25">
      <t>セイビ</t>
    </rPh>
    <rPh sb="26" eb="27">
      <t>オオム</t>
    </rPh>
    <rPh sb="28" eb="30">
      <t>シュウリョウ</t>
    </rPh>
    <rPh sb="36" eb="38">
      <t>ジョウカ</t>
    </rPh>
    <rPh sb="42" eb="43">
      <t>ナイ</t>
    </rPh>
    <rPh sb="46" eb="48">
      <t>ダッスイ</t>
    </rPh>
    <rPh sb="48" eb="49">
      <t>キ</t>
    </rPh>
    <rPh sb="49" eb="50">
      <t>トウ</t>
    </rPh>
    <rPh sb="51" eb="53">
      <t>オオガタ</t>
    </rPh>
    <rPh sb="53" eb="55">
      <t>キキ</t>
    </rPh>
    <rPh sb="57" eb="59">
      <t>チョウナイ</t>
    </rPh>
    <rPh sb="60" eb="62">
      <t>カショ</t>
    </rPh>
    <rPh sb="65" eb="67">
      <t>チュウケイ</t>
    </rPh>
    <rPh sb="76" eb="79">
      <t>ロウキュウカ</t>
    </rPh>
    <rPh sb="80" eb="81">
      <t>トモナ</t>
    </rPh>
    <rPh sb="82" eb="85">
      <t>ダイキボ</t>
    </rPh>
    <rPh sb="85" eb="87">
      <t>カイシュウ</t>
    </rPh>
    <rPh sb="88" eb="89">
      <t>オコナ</t>
    </rPh>
    <rPh sb="93" eb="95">
      <t>ジキ</t>
    </rPh>
    <rPh sb="106" eb="109">
      <t>ロウキュウカ</t>
    </rPh>
    <rPh sb="109" eb="111">
      <t>タイサク</t>
    </rPh>
    <rPh sb="127" eb="129">
      <t>ジッシ</t>
    </rPh>
    <rPh sb="130" eb="131">
      <t>アワ</t>
    </rPh>
    <rPh sb="138" eb="139">
      <t>タ</t>
    </rPh>
    <rPh sb="142" eb="144">
      <t>ジュンジ</t>
    </rPh>
    <rPh sb="145" eb="147">
      <t>ジッシ</t>
    </rPh>
    <rPh sb="165" eb="167">
      <t>タイヨウ</t>
    </rPh>
    <rPh sb="167" eb="169">
      <t>ネンスウ</t>
    </rPh>
    <rPh sb="170" eb="172">
      <t>ケイカ</t>
    </rPh>
    <rPh sb="174" eb="176">
      <t>カンキョ</t>
    </rPh>
    <rPh sb="189" eb="190">
      <t>ナイ</t>
    </rPh>
    <rPh sb="190" eb="192">
      <t>セイソウ</t>
    </rPh>
    <rPh sb="192" eb="193">
      <t>トウ</t>
    </rPh>
    <rPh sb="194" eb="195">
      <t>トオ</t>
    </rPh>
    <rPh sb="197" eb="199">
      <t>テキセイ</t>
    </rPh>
    <rPh sb="200" eb="202">
      <t>イジ</t>
    </rPh>
    <rPh sb="202" eb="204">
      <t>カンリ</t>
    </rPh>
    <rPh sb="205" eb="206">
      <t>ツヅ</t>
    </rPh>
    <rPh sb="208" eb="209">
      <t>マイ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</si>
</sst>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80-46D0-AD90-15835DDF7ABA}"/>
            </c:ext>
          </c:extLst>
        </c:ser>
        <c:dLbls>
          <c:showLegendKey val="0"/>
          <c:showVal val="0"/>
          <c:showCatName val="0"/>
          <c:showSerName val="0"/>
          <c:showPercent val="0"/>
          <c:showBubbleSize val="0"/>
        </c:dLbls>
        <c:gapWidth val="150"/>
        <c:axId val="142512656"/>
        <c:axId val="250321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0.2</c:v>
                </c:pt>
                <c:pt idx="2">
                  <c:v>0.19</c:v>
                </c:pt>
                <c:pt idx="3">
                  <c:v>7.0000000000000007E-2</c:v>
                </c:pt>
                <c:pt idx="4">
                  <c:v>0.56999999999999995</c:v>
                </c:pt>
              </c:numCache>
            </c:numRef>
          </c:val>
          <c:smooth val="0"/>
          <c:extLst>
            <c:ext xmlns:c16="http://schemas.microsoft.com/office/drawing/2014/chart" uri="{C3380CC4-5D6E-409C-BE32-E72D297353CC}">
              <c16:uniqueId val="{00000001-D480-46D0-AD90-15835DDF7ABA}"/>
            </c:ext>
          </c:extLst>
        </c:ser>
        <c:dLbls>
          <c:showLegendKey val="0"/>
          <c:showVal val="0"/>
          <c:showCatName val="0"/>
          <c:showSerName val="0"/>
          <c:showPercent val="0"/>
          <c:showBubbleSize val="0"/>
        </c:dLbls>
        <c:marker val="1"/>
        <c:smooth val="0"/>
        <c:axId val="142512656"/>
        <c:axId val="250321416"/>
      </c:lineChart>
      <c:dateAx>
        <c:axId val="142512656"/>
        <c:scaling>
          <c:orientation val="minMax"/>
        </c:scaling>
        <c:delete val="1"/>
        <c:axPos val="b"/>
        <c:numFmt formatCode="ge" sourceLinked="1"/>
        <c:majorTickMark val="none"/>
        <c:minorTickMark val="none"/>
        <c:tickLblPos val="none"/>
        <c:crossAx val="250321416"/>
        <c:crosses val="autoZero"/>
        <c:auto val="1"/>
        <c:lblOffset val="100"/>
        <c:baseTimeUnit val="years"/>
      </c:dateAx>
      <c:valAx>
        <c:axId val="250321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51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68.400000000000006</c:v>
                </c:pt>
                <c:pt idx="1">
                  <c:v>73</c:v>
                </c:pt>
                <c:pt idx="2">
                  <c:v>77</c:v>
                </c:pt>
                <c:pt idx="3">
                  <c:v>76.8</c:v>
                </c:pt>
                <c:pt idx="4">
                  <c:v>78.5</c:v>
                </c:pt>
              </c:numCache>
            </c:numRef>
          </c:val>
          <c:extLst>
            <c:ext xmlns:c16="http://schemas.microsoft.com/office/drawing/2014/chart" uri="{C3380CC4-5D6E-409C-BE32-E72D297353CC}">
              <c16:uniqueId val="{00000000-AEEA-4213-B6B0-2EA8DDBA1555}"/>
            </c:ext>
          </c:extLst>
        </c:ser>
        <c:dLbls>
          <c:showLegendKey val="0"/>
          <c:showVal val="0"/>
          <c:showCatName val="0"/>
          <c:showSerName val="0"/>
          <c:showPercent val="0"/>
          <c:showBubbleSize val="0"/>
        </c:dLbls>
        <c:gapWidth val="150"/>
        <c:axId val="251265568"/>
        <c:axId val="251265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43.53</c:v>
                </c:pt>
                <c:pt idx="1">
                  <c:v>39.869999999999997</c:v>
                </c:pt>
                <c:pt idx="2">
                  <c:v>41.28</c:v>
                </c:pt>
                <c:pt idx="3">
                  <c:v>41.45</c:v>
                </c:pt>
                <c:pt idx="4">
                  <c:v>36.97</c:v>
                </c:pt>
              </c:numCache>
            </c:numRef>
          </c:val>
          <c:smooth val="0"/>
          <c:extLst>
            <c:ext xmlns:c16="http://schemas.microsoft.com/office/drawing/2014/chart" uri="{C3380CC4-5D6E-409C-BE32-E72D297353CC}">
              <c16:uniqueId val="{00000001-AEEA-4213-B6B0-2EA8DDBA1555}"/>
            </c:ext>
          </c:extLst>
        </c:ser>
        <c:dLbls>
          <c:showLegendKey val="0"/>
          <c:showVal val="0"/>
          <c:showCatName val="0"/>
          <c:showSerName val="0"/>
          <c:showPercent val="0"/>
          <c:showBubbleSize val="0"/>
        </c:dLbls>
        <c:marker val="1"/>
        <c:smooth val="0"/>
        <c:axId val="251265568"/>
        <c:axId val="251265960"/>
      </c:lineChart>
      <c:dateAx>
        <c:axId val="251265568"/>
        <c:scaling>
          <c:orientation val="minMax"/>
        </c:scaling>
        <c:delete val="1"/>
        <c:axPos val="b"/>
        <c:numFmt formatCode="ge" sourceLinked="1"/>
        <c:majorTickMark val="none"/>
        <c:minorTickMark val="none"/>
        <c:tickLblPos val="none"/>
        <c:crossAx val="251265960"/>
        <c:crosses val="autoZero"/>
        <c:auto val="1"/>
        <c:lblOffset val="100"/>
        <c:baseTimeUnit val="years"/>
      </c:dateAx>
      <c:valAx>
        <c:axId val="251265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26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62.91</c:v>
                </c:pt>
                <c:pt idx="1">
                  <c:v>67.25</c:v>
                </c:pt>
                <c:pt idx="2">
                  <c:v>63.82</c:v>
                </c:pt>
                <c:pt idx="3">
                  <c:v>65.7</c:v>
                </c:pt>
                <c:pt idx="4">
                  <c:v>64.41</c:v>
                </c:pt>
              </c:numCache>
            </c:numRef>
          </c:val>
          <c:extLst>
            <c:ext xmlns:c16="http://schemas.microsoft.com/office/drawing/2014/chart" uri="{C3380CC4-5D6E-409C-BE32-E72D297353CC}">
              <c16:uniqueId val="{00000000-B486-41D5-A9D3-FA28ED1C147A}"/>
            </c:ext>
          </c:extLst>
        </c:ser>
        <c:dLbls>
          <c:showLegendKey val="0"/>
          <c:showVal val="0"/>
          <c:showCatName val="0"/>
          <c:showSerName val="0"/>
          <c:showPercent val="0"/>
          <c:showBubbleSize val="0"/>
        </c:dLbls>
        <c:gapWidth val="150"/>
        <c:axId val="251267136"/>
        <c:axId val="251267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64.14</c:v>
                </c:pt>
                <c:pt idx="1">
                  <c:v>61.37</c:v>
                </c:pt>
                <c:pt idx="2">
                  <c:v>61.3</c:v>
                </c:pt>
                <c:pt idx="3">
                  <c:v>64.510000000000005</c:v>
                </c:pt>
                <c:pt idx="4">
                  <c:v>67.12</c:v>
                </c:pt>
              </c:numCache>
            </c:numRef>
          </c:val>
          <c:smooth val="0"/>
          <c:extLst>
            <c:ext xmlns:c16="http://schemas.microsoft.com/office/drawing/2014/chart" uri="{C3380CC4-5D6E-409C-BE32-E72D297353CC}">
              <c16:uniqueId val="{00000001-B486-41D5-A9D3-FA28ED1C147A}"/>
            </c:ext>
          </c:extLst>
        </c:ser>
        <c:dLbls>
          <c:showLegendKey val="0"/>
          <c:showVal val="0"/>
          <c:showCatName val="0"/>
          <c:showSerName val="0"/>
          <c:showPercent val="0"/>
          <c:showBubbleSize val="0"/>
        </c:dLbls>
        <c:marker val="1"/>
        <c:smooth val="0"/>
        <c:axId val="251267136"/>
        <c:axId val="251267528"/>
      </c:lineChart>
      <c:dateAx>
        <c:axId val="251267136"/>
        <c:scaling>
          <c:orientation val="minMax"/>
        </c:scaling>
        <c:delete val="1"/>
        <c:axPos val="b"/>
        <c:numFmt formatCode="ge" sourceLinked="1"/>
        <c:majorTickMark val="none"/>
        <c:minorTickMark val="none"/>
        <c:tickLblPos val="none"/>
        <c:crossAx val="251267528"/>
        <c:crosses val="autoZero"/>
        <c:auto val="1"/>
        <c:lblOffset val="100"/>
        <c:baseTimeUnit val="years"/>
      </c:dateAx>
      <c:valAx>
        <c:axId val="251267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26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c:v>
                </c:pt>
                <c:pt idx="1">
                  <c:v>100.97</c:v>
                </c:pt>
                <c:pt idx="2">
                  <c:v>96.39</c:v>
                </c:pt>
                <c:pt idx="3">
                  <c:v>101.42</c:v>
                </c:pt>
                <c:pt idx="4">
                  <c:v>106.1</c:v>
                </c:pt>
              </c:numCache>
            </c:numRef>
          </c:val>
          <c:extLst>
            <c:ext xmlns:c16="http://schemas.microsoft.com/office/drawing/2014/chart" uri="{C3380CC4-5D6E-409C-BE32-E72D297353CC}">
              <c16:uniqueId val="{00000000-F231-4241-B828-53F21089B869}"/>
            </c:ext>
          </c:extLst>
        </c:ser>
        <c:dLbls>
          <c:showLegendKey val="0"/>
          <c:showVal val="0"/>
          <c:showCatName val="0"/>
          <c:showSerName val="0"/>
          <c:showPercent val="0"/>
          <c:showBubbleSize val="0"/>
        </c:dLbls>
        <c:gapWidth val="150"/>
        <c:axId val="251120496"/>
        <c:axId val="25112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31-4241-B828-53F21089B869}"/>
            </c:ext>
          </c:extLst>
        </c:ser>
        <c:dLbls>
          <c:showLegendKey val="0"/>
          <c:showVal val="0"/>
          <c:showCatName val="0"/>
          <c:showSerName val="0"/>
          <c:showPercent val="0"/>
          <c:showBubbleSize val="0"/>
        </c:dLbls>
        <c:marker val="1"/>
        <c:smooth val="0"/>
        <c:axId val="251120496"/>
        <c:axId val="251120880"/>
      </c:lineChart>
      <c:dateAx>
        <c:axId val="251120496"/>
        <c:scaling>
          <c:orientation val="minMax"/>
        </c:scaling>
        <c:delete val="1"/>
        <c:axPos val="b"/>
        <c:numFmt formatCode="ge" sourceLinked="1"/>
        <c:majorTickMark val="none"/>
        <c:minorTickMark val="none"/>
        <c:tickLblPos val="none"/>
        <c:crossAx val="251120880"/>
        <c:crosses val="autoZero"/>
        <c:auto val="1"/>
        <c:lblOffset val="100"/>
        <c:baseTimeUnit val="years"/>
      </c:dateAx>
      <c:valAx>
        <c:axId val="25112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12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88-4341-95D8-EDFDC64D6A79}"/>
            </c:ext>
          </c:extLst>
        </c:ser>
        <c:dLbls>
          <c:showLegendKey val="0"/>
          <c:showVal val="0"/>
          <c:showCatName val="0"/>
          <c:showSerName val="0"/>
          <c:showPercent val="0"/>
          <c:showBubbleSize val="0"/>
        </c:dLbls>
        <c:gapWidth val="150"/>
        <c:axId val="251167832"/>
        <c:axId val="251173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88-4341-95D8-EDFDC64D6A79}"/>
            </c:ext>
          </c:extLst>
        </c:ser>
        <c:dLbls>
          <c:showLegendKey val="0"/>
          <c:showVal val="0"/>
          <c:showCatName val="0"/>
          <c:showSerName val="0"/>
          <c:showPercent val="0"/>
          <c:showBubbleSize val="0"/>
        </c:dLbls>
        <c:marker val="1"/>
        <c:smooth val="0"/>
        <c:axId val="251167832"/>
        <c:axId val="251173336"/>
      </c:lineChart>
      <c:dateAx>
        <c:axId val="251167832"/>
        <c:scaling>
          <c:orientation val="minMax"/>
        </c:scaling>
        <c:delete val="1"/>
        <c:axPos val="b"/>
        <c:numFmt formatCode="ge" sourceLinked="1"/>
        <c:majorTickMark val="none"/>
        <c:minorTickMark val="none"/>
        <c:tickLblPos val="none"/>
        <c:crossAx val="251173336"/>
        <c:crosses val="autoZero"/>
        <c:auto val="1"/>
        <c:lblOffset val="100"/>
        <c:baseTimeUnit val="years"/>
      </c:dateAx>
      <c:valAx>
        <c:axId val="251173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16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DE-478A-A0FF-43E495268FD8}"/>
            </c:ext>
          </c:extLst>
        </c:ser>
        <c:dLbls>
          <c:showLegendKey val="0"/>
          <c:showVal val="0"/>
          <c:showCatName val="0"/>
          <c:showSerName val="0"/>
          <c:showPercent val="0"/>
          <c:showBubbleSize val="0"/>
        </c:dLbls>
        <c:gapWidth val="150"/>
        <c:axId val="251264376"/>
        <c:axId val="25119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DE-478A-A0FF-43E495268FD8}"/>
            </c:ext>
          </c:extLst>
        </c:ser>
        <c:dLbls>
          <c:showLegendKey val="0"/>
          <c:showVal val="0"/>
          <c:showCatName val="0"/>
          <c:showSerName val="0"/>
          <c:showPercent val="0"/>
          <c:showBubbleSize val="0"/>
        </c:dLbls>
        <c:marker val="1"/>
        <c:smooth val="0"/>
        <c:axId val="251264376"/>
        <c:axId val="251193680"/>
      </c:lineChart>
      <c:dateAx>
        <c:axId val="251264376"/>
        <c:scaling>
          <c:orientation val="minMax"/>
        </c:scaling>
        <c:delete val="1"/>
        <c:axPos val="b"/>
        <c:numFmt formatCode="ge" sourceLinked="1"/>
        <c:majorTickMark val="none"/>
        <c:minorTickMark val="none"/>
        <c:tickLblPos val="none"/>
        <c:crossAx val="251193680"/>
        <c:crosses val="autoZero"/>
        <c:auto val="1"/>
        <c:lblOffset val="100"/>
        <c:baseTimeUnit val="years"/>
      </c:dateAx>
      <c:valAx>
        <c:axId val="25119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264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54-44F0-8FE0-D2FC06C14281}"/>
            </c:ext>
          </c:extLst>
        </c:ser>
        <c:dLbls>
          <c:showLegendKey val="0"/>
          <c:showVal val="0"/>
          <c:showCatName val="0"/>
          <c:showSerName val="0"/>
          <c:showPercent val="0"/>
          <c:showBubbleSize val="0"/>
        </c:dLbls>
        <c:gapWidth val="150"/>
        <c:axId val="251236040"/>
        <c:axId val="25123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54-44F0-8FE0-D2FC06C14281}"/>
            </c:ext>
          </c:extLst>
        </c:ser>
        <c:dLbls>
          <c:showLegendKey val="0"/>
          <c:showVal val="0"/>
          <c:showCatName val="0"/>
          <c:showSerName val="0"/>
          <c:showPercent val="0"/>
          <c:showBubbleSize val="0"/>
        </c:dLbls>
        <c:marker val="1"/>
        <c:smooth val="0"/>
        <c:axId val="251236040"/>
        <c:axId val="251236432"/>
      </c:lineChart>
      <c:dateAx>
        <c:axId val="251236040"/>
        <c:scaling>
          <c:orientation val="minMax"/>
        </c:scaling>
        <c:delete val="1"/>
        <c:axPos val="b"/>
        <c:numFmt formatCode="ge" sourceLinked="1"/>
        <c:majorTickMark val="none"/>
        <c:minorTickMark val="none"/>
        <c:tickLblPos val="none"/>
        <c:crossAx val="251236432"/>
        <c:crosses val="autoZero"/>
        <c:auto val="1"/>
        <c:lblOffset val="100"/>
        <c:baseTimeUnit val="years"/>
      </c:dateAx>
      <c:valAx>
        <c:axId val="25123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236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EC-4565-AE32-BE690C4112E6}"/>
            </c:ext>
          </c:extLst>
        </c:ser>
        <c:dLbls>
          <c:showLegendKey val="0"/>
          <c:showVal val="0"/>
          <c:showCatName val="0"/>
          <c:showSerName val="0"/>
          <c:showPercent val="0"/>
          <c:showBubbleSize val="0"/>
        </c:dLbls>
        <c:gapWidth val="150"/>
        <c:axId val="251237608"/>
        <c:axId val="25123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EC-4565-AE32-BE690C4112E6}"/>
            </c:ext>
          </c:extLst>
        </c:ser>
        <c:dLbls>
          <c:showLegendKey val="0"/>
          <c:showVal val="0"/>
          <c:showCatName val="0"/>
          <c:showSerName val="0"/>
          <c:showPercent val="0"/>
          <c:showBubbleSize val="0"/>
        </c:dLbls>
        <c:marker val="1"/>
        <c:smooth val="0"/>
        <c:axId val="251237608"/>
        <c:axId val="251238000"/>
      </c:lineChart>
      <c:dateAx>
        <c:axId val="251237608"/>
        <c:scaling>
          <c:orientation val="minMax"/>
        </c:scaling>
        <c:delete val="1"/>
        <c:axPos val="b"/>
        <c:numFmt formatCode="ge" sourceLinked="1"/>
        <c:majorTickMark val="none"/>
        <c:minorTickMark val="none"/>
        <c:tickLblPos val="none"/>
        <c:crossAx val="251238000"/>
        <c:crosses val="autoZero"/>
        <c:auto val="1"/>
        <c:lblOffset val="100"/>
        <c:baseTimeUnit val="years"/>
      </c:dateAx>
      <c:valAx>
        <c:axId val="25123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23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3123.67</c:v>
                </c:pt>
                <c:pt idx="1">
                  <c:v>2992.58</c:v>
                </c:pt>
                <c:pt idx="2">
                  <c:v>2979.95</c:v>
                </c:pt>
                <c:pt idx="3">
                  <c:v>1973.68</c:v>
                </c:pt>
                <c:pt idx="4">
                  <c:v>2542.59</c:v>
                </c:pt>
              </c:numCache>
            </c:numRef>
          </c:val>
          <c:extLst>
            <c:ext xmlns:c16="http://schemas.microsoft.com/office/drawing/2014/chart" uri="{C3380CC4-5D6E-409C-BE32-E72D297353CC}">
              <c16:uniqueId val="{00000000-E04E-43C1-83A0-7F24C392CC5D}"/>
            </c:ext>
          </c:extLst>
        </c:ser>
        <c:dLbls>
          <c:showLegendKey val="0"/>
          <c:showVal val="0"/>
          <c:showCatName val="0"/>
          <c:showSerName val="0"/>
          <c:showPercent val="0"/>
          <c:showBubbleSize val="0"/>
        </c:dLbls>
        <c:gapWidth val="150"/>
        <c:axId val="251033944"/>
        <c:axId val="25103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1696.96</c:v>
                </c:pt>
                <c:pt idx="1">
                  <c:v>1824.34</c:v>
                </c:pt>
                <c:pt idx="2">
                  <c:v>1604.64</c:v>
                </c:pt>
                <c:pt idx="3">
                  <c:v>1217.7</c:v>
                </c:pt>
                <c:pt idx="4">
                  <c:v>1689.65</c:v>
                </c:pt>
              </c:numCache>
            </c:numRef>
          </c:val>
          <c:smooth val="0"/>
          <c:extLst>
            <c:ext xmlns:c16="http://schemas.microsoft.com/office/drawing/2014/chart" uri="{C3380CC4-5D6E-409C-BE32-E72D297353CC}">
              <c16:uniqueId val="{00000001-E04E-43C1-83A0-7F24C392CC5D}"/>
            </c:ext>
          </c:extLst>
        </c:ser>
        <c:dLbls>
          <c:showLegendKey val="0"/>
          <c:showVal val="0"/>
          <c:showCatName val="0"/>
          <c:showSerName val="0"/>
          <c:showPercent val="0"/>
          <c:showBubbleSize val="0"/>
        </c:dLbls>
        <c:marker val="1"/>
        <c:smooth val="0"/>
        <c:axId val="251033944"/>
        <c:axId val="251034336"/>
      </c:lineChart>
      <c:dateAx>
        <c:axId val="251033944"/>
        <c:scaling>
          <c:orientation val="minMax"/>
        </c:scaling>
        <c:delete val="1"/>
        <c:axPos val="b"/>
        <c:numFmt formatCode="ge" sourceLinked="1"/>
        <c:majorTickMark val="none"/>
        <c:minorTickMark val="none"/>
        <c:tickLblPos val="none"/>
        <c:crossAx val="251034336"/>
        <c:crosses val="autoZero"/>
        <c:auto val="1"/>
        <c:lblOffset val="100"/>
        <c:baseTimeUnit val="years"/>
      </c:dateAx>
      <c:valAx>
        <c:axId val="25103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033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100</c:v>
                </c:pt>
                <c:pt idx="1">
                  <c:v>100.03</c:v>
                </c:pt>
                <c:pt idx="2">
                  <c:v>85.4</c:v>
                </c:pt>
                <c:pt idx="3">
                  <c:v>100</c:v>
                </c:pt>
                <c:pt idx="4">
                  <c:v>111.83</c:v>
                </c:pt>
              </c:numCache>
            </c:numRef>
          </c:val>
          <c:extLst>
            <c:ext xmlns:c16="http://schemas.microsoft.com/office/drawing/2014/chart" uri="{C3380CC4-5D6E-409C-BE32-E72D297353CC}">
              <c16:uniqueId val="{00000000-7E7D-438B-AFE1-3E589EE993BB}"/>
            </c:ext>
          </c:extLst>
        </c:ser>
        <c:dLbls>
          <c:showLegendKey val="0"/>
          <c:showVal val="0"/>
          <c:showCatName val="0"/>
          <c:showSerName val="0"/>
          <c:showPercent val="0"/>
          <c:showBubbleSize val="0"/>
        </c:dLbls>
        <c:gapWidth val="150"/>
        <c:axId val="251035512"/>
        <c:axId val="25103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47.23</c:v>
                </c:pt>
                <c:pt idx="1">
                  <c:v>54.16</c:v>
                </c:pt>
                <c:pt idx="2">
                  <c:v>60.01</c:v>
                </c:pt>
                <c:pt idx="3">
                  <c:v>66.680000000000007</c:v>
                </c:pt>
                <c:pt idx="4">
                  <c:v>58.12</c:v>
                </c:pt>
              </c:numCache>
            </c:numRef>
          </c:val>
          <c:smooth val="0"/>
          <c:extLst>
            <c:ext xmlns:c16="http://schemas.microsoft.com/office/drawing/2014/chart" uri="{C3380CC4-5D6E-409C-BE32-E72D297353CC}">
              <c16:uniqueId val="{00000001-7E7D-438B-AFE1-3E589EE993BB}"/>
            </c:ext>
          </c:extLst>
        </c:ser>
        <c:dLbls>
          <c:showLegendKey val="0"/>
          <c:showVal val="0"/>
          <c:showCatName val="0"/>
          <c:showSerName val="0"/>
          <c:showPercent val="0"/>
          <c:showBubbleSize val="0"/>
        </c:dLbls>
        <c:marker val="1"/>
        <c:smooth val="0"/>
        <c:axId val="251035512"/>
        <c:axId val="251035904"/>
      </c:lineChart>
      <c:dateAx>
        <c:axId val="251035512"/>
        <c:scaling>
          <c:orientation val="minMax"/>
        </c:scaling>
        <c:delete val="1"/>
        <c:axPos val="b"/>
        <c:numFmt formatCode="ge" sourceLinked="1"/>
        <c:majorTickMark val="none"/>
        <c:minorTickMark val="none"/>
        <c:tickLblPos val="none"/>
        <c:crossAx val="251035904"/>
        <c:crosses val="autoZero"/>
        <c:auto val="1"/>
        <c:lblOffset val="100"/>
        <c:baseTimeUnit val="years"/>
      </c:dateAx>
      <c:valAx>
        <c:axId val="25103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035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145.56</c:v>
                </c:pt>
                <c:pt idx="1">
                  <c:v>143.69</c:v>
                </c:pt>
                <c:pt idx="2">
                  <c:v>165.5</c:v>
                </c:pt>
                <c:pt idx="3">
                  <c:v>192.31</c:v>
                </c:pt>
                <c:pt idx="4">
                  <c:v>128.88999999999999</c:v>
                </c:pt>
              </c:numCache>
            </c:numRef>
          </c:val>
          <c:extLst>
            <c:ext xmlns:c16="http://schemas.microsoft.com/office/drawing/2014/chart" uri="{C3380CC4-5D6E-409C-BE32-E72D297353CC}">
              <c16:uniqueId val="{00000000-E475-446D-9C19-816FF47C27FD}"/>
            </c:ext>
          </c:extLst>
        </c:ser>
        <c:dLbls>
          <c:showLegendKey val="0"/>
          <c:showVal val="0"/>
          <c:showCatName val="0"/>
          <c:showSerName val="0"/>
          <c:showPercent val="0"/>
          <c:showBubbleSize val="0"/>
        </c:dLbls>
        <c:gapWidth val="150"/>
        <c:axId val="251037080"/>
        <c:axId val="25103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351.41</c:v>
                </c:pt>
                <c:pt idx="1">
                  <c:v>307.56</c:v>
                </c:pt>
                <c:pt idx="2">
                  <c:v>277.67</c:v>
                </c:pt>
                <c:pt idx="3">
                  <c:v>260.11</c:v>
                </c:pt>
                <c:pt idx="4">
                  <c:v>304.98</c:v>
                </c:pt>
              </c:numCache>
            </c:numRef>
          </c:val>
          <c:smooth val="0"/>
          <c:extLst>
            <c:ext xmlns:c16="http://schemas.microsoft.com/office/drawing/2014/chart" uri="{C3380CC4-5D6E-409C-BE32-E72D297353CC}">
              <c16:uniqueId val="{00000001-E475-446D-9C19-816FF47C27FD}"/>
            </c:ext>
          </c:extLst>
        </c:ser>
        <c:dLbls>
          <c:showLegendKey val="0"/>
          <c:showVal val="0"/>
          <c:showCatName val="0"/>
          <c:showSerName val="0"/>
          <c:showPercent val="0"/>
          <c:showBubbleSize val="0"/>
        </c:dLbls>
        <c:marker val="1"/>
        <c:smooth val="0"/>
        <c:axId val="251037080"/>
        <c:axId val="251037472"/>
      </c:lineChart>
      <c:dateAx>
        <c:axId val="251037080"/>
        <c:scaling>
          <c:orientation val="minMax"/>
        </c:scaling>
        <c:delete val="1"/>
        <c:axPos val="b"/>
        <c:numFmt formatCode="ge" sourceLinked="1"/>
        <c:majorTickMark val="none"/>
        <c:minorTickMark val="none"/>
        <c:tickLblPos val="none"/>
        <c:crossAx val="251037472"/>
        <c:crosses val="autoZero"/>
        <c:auto val="1"/>
        <c:lblOffset val="100"/>
        <c:baseTimeUnit val="years"/>
      </c:dateAx>
      <c:valAx>
        <c:axId val="25103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037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0" zoomScaleNormal="70" workbookViewId="0">
      <selection activeCell="B6" sqref="B6:AC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宮崎県　綾町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Cd3</v>
      </c>
      <c r="X8" s="48"/>
      <c r="Y8" s="48"/>
      <c r="Z8" s="48"/>
      <c r="AA8" s="48"/>
      <c r="AB8" s="48"/>
      <c r="AC8" s="48"/>
      <c r="AD8" s="49" t="str">
        <f>データ!$M$6</f>
        <v>非設置</v>
      </c>
      <c r="AE8" s="49"/>
      <c r="AF8" s="49"/>
      <c r="AG8" s="49"/>
      <c r="AH8" s="49"/>
      <c r="AI8" s="49"/>
      <c r="AJ8" s="49"/>
      <c r="AK8" s="3"/>
      <c r="AL8" s="50">
        <f>データ!S6</f>
        <v>7409</v>
      </c>
      <c r="AM8" s="50"/>
      <c r="AN8" s="50"/>
      <c r="AO8" s="50"/>
      <c r="AP8" s="50"/>
      <c r="AQ8" s="50"/>
      <c r="AR8" s="50"/>
      <c r="AS8" s="50"/>
      <c r="AT8" s="45">
        <f>データ!T6</f>
        <v>95.19</v>
      </c>
      <c r="AU8" s="45"/>
      <c r="AV8" s="45"/>
      <c r="AW8" s="45"/>
      <c r="AX8" s="45"/>
      <c r="AY8" s="45"/>
      <c r="AZ8" s="45"/>
      <c r="BA8" s="45"/>
      <c r="BB8" s="45">
        <f>データ!U6</f>
        <v>77.83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57.88</v>
      </c>
      <c r="Q10" s="45"/>
      <c r="R10" s="45"/>
      <c r="S10" s="45"/>
      <c r="T10" s="45"/>
      <c r="U10" s="45"/>
      <c r="V10" s="45"/>
      <c r="W10" s="45">
        <f>データ!Q6</f>
        <v>104.41</v>
      </c>
      <c r="X10" s="45"/>
      <c r="Y10" s="45"/>
      <c r="Z10" s="45"/>
      <c r="AA10" s="45"/>
      <c r="AB10" s="45"/>
      <c r="AC10" s="45"/>
      <c r="AD10" s="50">
        <f>データ!R6</f>
        <v>2630</v>
      </c>
      <c r="AE10" s="50"/>
      <c r="AF10" s="50"/>
      <c r="AG10" s="50"/>
      <c r="AH10" s="50"/>
      <c r="AI10" s="50"/>
      <c r="AJ10" s="50"/>
      <c r="AK10" s="2"/>
      <c r="AL10" s="50">
        <f>データ!V6</f>
        <v>4262</v>
      </c>
      <c r="AM10" s="50"/>
      <c r="AN10" s="50"/>
      <c r="AO10" s="50"/>
      <c r="AP10" s="50"/>
      <c r="AQ10" s="50"/>
      <c r="AR10" s="50"/>
      <c r="AS10" s="50"/>
      <c r="AT10" s="45">
        <f>データ!W6</f>
        <v>1.83</v>
      </c>
      <c r="AU10" s="45"/>
      <c r="AV10" s="45"/>
      <c r="AW10" s="45"/>
      <c r="AX10" s="45"/>
      <c r="AY10" s="45"/>
      <c r="AZ10" s="45"/>
      <c r="BA10" s="45"/>
      <c r="BB10" s="45">
        <f>データ!X6</f>
        <v>2328.96</v>
      </c>
      <c r="BC10" s="45"/>
      <c r="BD10" s="45"/>
      <c r="BE10" s="45"/>
      <c r="BF10" s="45"/>
      <c r="BG10" s="45"/>
      <c r="BH10" s="45"/>
      <c r="BI10" s="45"/>
      <c r="BJ10" s="2"/>
      <c r="BK10" s="2"/>
      <c r="BL10" s="62" t="s">
        <v>22</v>
      </c>
      <c r="BM10" s="63"/>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2">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56" t="s">
        <v>26</v>
      </c>
      <c r="BM14" s="57"/>
      <c r="BN14" s="57"/>
      <c r="BO14" s="57"/>
      <c r="BP14" s="57"/>
      <c r="BQ14" s="57"/>
      <c r="BR14" s="57"/>
      <c r="BS14" s="57"/>
      <c r="BT14" s="57"/>
      <c r="BU14" s="57"/>
      <c r="BV14" s="57"/>
      <c r="BW14" s="57"/>
      <c r="BX14" s="57"/>
      <c r="BY14" s="57"/>
      <c r="BZ14" s="58"/>
    </row>
    <row r="15" spans="1:78" ht="13.5" customHeight="1" x14ac:dyDescent="0.2">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59"/>
      <c r="BM15" s="60"/>
      <c r="BN15" s="60"/>
      <c r="BO15" s="60"/>
      <c r="BP15" s="60"/>
      <c r="BQ15" s="60"/>
      <c r="BR15" s="60"/>
      <c r="BS15" s="60"/>
      <c r="BT15" s="60"/>
      <c r="BU15" s="60"/>
      <c r="BV15" s="60"/>
      <c r="BW15" s="60"/>
      <c r="BX15" s="60"/>
      <c r="BY15" s="60"/>
      <c r="BZ15" s="61"/>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110</v>
      </c>
      <c r="BM16" s="78"/>
      <c r="BN16" s="78"/>
      <c r="BO16" s="78"/>
      <c r="BP16" s="78"/>
      <c r="BQ16" s="78"/>
      <c r="BR16" s="78"/>
      <c r="BS16" s="78"/>
      <c r="BT16" s="78"/>
      <c r="BU16" s="78"/>
      <c r="BV16" s="78"/>
      <c r="BW16" s="78"/>
      <c r="BX16" s="78"/>
      <c r="BY16" s="78"/>
      <c r="BZ16" s="79"/>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7"/>
      <c r="BM34" s="78"/>
      <c r="BN34" s="78"/>
      <c r="BO34" s="78"/>
      <c r="BP34" s="78"/>
      <c r="BQ34" s="78"/>
      <c r="BR34" s="78"/>
      <c r="BS34" s="78"/>
      <c r="BT34" s="78"/>
      <c r="BU34" s="78"/>
      <c r="BV34" s="78"/>
      <c r="BW34" s="78"/>
      <c r="BX34" s="78"/>
      <c r="BY34" s="78"/>
      <c r="BZ34" s="79"/>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7"/>
      <c r="BM35" s="78"/>
      <c r="BN35" s="78"/>
      <c r="BO35" s="78"/>
      <c r="BP35" s="78"/>
      <c r="BQ35" s="78"/>
      <c r="BR35" s="78"/>
      <c r="BS35" s="78"/>
      <c r="BT35" s="78"/>
      <c r="BU35" s="78"/>
      <c r="BV35" s="78"/>
      <c r="BW35" s="78"/>
      <c r="BX35" s="78"/>
      <c r="BY35" s="78"/>
      <c r="BZ35" s="79"/>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27</v>
      </c>
      <c r="BM45" s="57"/>
      <c r="BN45" s="57"/>
      <c r="BO45" s="57"/>
      <c r="BP45" s="57"/>
      <c r="BQ45" s="57"/>
      <c r="BR45" s="57"/>
      <c r="BS45" s="57"/>
      <c r="BT45" s="57"/>
      <c r="BU45" s="57"/>
      <c r="BV45" s="57"/>
      <c r="BW45" s="57"/>
      <c r="BX45" s="57"/>
      <c r="BY45" s="57"/>
      <c r="BZ45" s="58"/>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112</v>
      </c>
      <c r="BM47" s="78"/>
      <c r="BN47" s="78"/>
      <c r="BO47" s="78"/>
      <c r="BP47" s="78"/>
      <c r="BQ47" s="78"/>
      <c r="BR47" s="78"/>
      <c r="BS47" s="78"/>
      <c r="BT47" s="78"/>
      <c r="BU47" s="78"/>
      <c r="BV47" s="78"/>
      <c r="BW47" s="78"/>
      <c r="BX47" s="78"/>
      <c r="BY47" s="78"/>
      <c r="BZ47" s="79"/>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7"/>
      <c r="BM56" s="78"/>
      <c r="BN56" s="78"/>
      <c r="BO56" s="78"/>
      <c r="BP56" s="78"/>
      <c r="BQ56" s="78"/>
      <c r="BR56" s="78"/>
      <c r="BS56" s="78"/>
      <c r="BT56" s="78"/>
      <c r="BU56" s="78"/>
      <c r="BV56" s="78"/>
      <c r="BW56" s="78"/>
      <c r="BX56" s="78"/>
      <c r="BY56" s="78"/>
      <c r="BZ56" s="79"/>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7"/>
      <c r="BM57" s="78"/>
      <c r="BN57" s="78"/>
      <c r="BO57" s="78"/>
      <c r="BP57" s="78"/>
      <c r="BQ57" s="78"/>
      <c r="BR57" s="78"/>
      <c r="BS57" s="78"/>
      <c r="BT57" s="78"/>
      <c r="BU57" s="78"/>
      <c r="BV57" s="78"/>
      <c r="BW57" s="78"/>
      <c r="BX57" s="78"/>
      <c r="BY57" s="78"/>
      <c r="BZ57" s="79"/>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7"/>
      <c r="BM58" s="78"/>
      <c r="BN58" s="78"/>
      <c r="BO58" s="78"/>
      <c r="BP58" s="78"/>
      <c r="BQ58" s="78"/>
      <c r="BR58" s="78"/>
      <c r="BS58" s="78"/>
      <c r="BT58" s="78"/>
      <c r="BU58" s="78"/>
      <c r="BV58" s="78"/>
      <c r="BW58" s="78"/>
      <c r="BX58" s="78"/>
      <c r="BY58" s="78"/>
      <c r="BZ58" s="79"/>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x14ac:dyDescent="0.2">
      <c r="A60" s="2"/>
      <c r="B60" s="53" t="s">
        <v>28</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77"/>
      <c r="BM60" s="78"/>
      <c r="BN60" s="78"/>
      <c r="BO60" s="78"/>
      <c r="BP60" s="78"/>
      <c r="BQ60" s="78"/>
      <c r="BR60" s="78"/>
      <c r="BS60" s="78"/>
      <c r="BT60" s="78"/>
      <c r="BU60" s="78"/>
      <c r="BV60" s="78"/>
      <c r="BW60" s="78"/>
      <c r="BX60" s="78"/>
      <c r="BY60" s="78"/>
      <c r="BZ60" s="79"/>
    </row>
    <row r="61" spans="1:78" ht="13.5" customHeight="1" x14ac:dyDescent="0.2">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77"/>
      <c r="BM61" s="78"/>
      <c r="BN61" s="78"/>
      <c r="BO61" s="78"/>
      <c r="BP61" s="78"/>
      <c r="BQ61" s="78"/>
      <c r="BR61" s="78"/>
      <c r="BS61" s="78"/>
      <c r="BT61" s="78"/>
      <c r="BU61" s="78"/>
      <c r="BV61" s="78"/>
      <c r="BW61" s="78"/>
      <c r="BX61" s="78"/>
      <c r="BY61" s="78"/>
      <c r="BZ61" s="79"/>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29</v>
      </c>
      <c r="BM64" s="57"/>
      <c r="BN64" s="57"/>
      <c r="BO64" s="57"/>
      <c r="BP64" s="57"/>
      <c r="BQ64" s="57"/>
      <c r="BR64" s="57"/>
      <c r="BS64" s="57"/>
      <c r="BT64" s="57"/>
      <c r="BU64" s="57"/>
      <c r="BV64" s="57"/>
      <c r="BW64" s="57"/>
      <c r="BX64" s="57"/>
      <c r="BY64" s="57"/>
      <c r="BZ64" s="58"/>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111</v>
      </c>
      <c r="BM66" s="78"/>
      <c r="BN66" s="78"/>
      <c r="BO66" s="78"/>
      <c r="BP66" s="78"/>
      <c r="BQ66" s="78"/>
      <c r="BR66" s="78"/>
      <c r="BS66" s="78"/>
      <c r="BT66" s="78"/>
      <c r="BU66" s="78"/>
      <c r="BV66" s="78"/>
      <c r="BW66" s="78"/>
      <c r="BX66" s="78"/>
      <c r="BY66" s="78"/>
      <c r="BZ66" s="79"/>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7"/>
      <c r="BM79" s="78"/>
      <c r="BN79" s="78"/>
      <c r="BO79" s="78"/>
      <c r="BP79" s="78"/>
      <c r="BQ79" s="78"/>
      <c r="BR79" s="78"/>
      <c r="BS79" s="78"/>
      <c r="BT79" s="78"/>
      <c r="BU79" s="78"/>
      <c r="BV79" s="78"/>
      <c r="BW79" s="78"/>
      <c r="BX79" s="78"/>
      <c r="BY79" s="78"/>
      <c r="BZ79" s="79"/>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7"/>
      <c r="BM80" s="78"/>
      <c r="BN80" s="78"/>
      <c r="BO80" s="78"/>
      <c r="BP80" s="78"/>
      <c r="BQ80" s="78"/>
      <c r="BR80" s="78"/>
      <c r="BS80" s="78"/>
      <c r="BT80" s="78"/>
      <c r="BU80" s="78"/>
      <c r="BV80" s="78"/>
      <c r="BW80" s="78"/>
      <c r="BX80" s="78"/>
      <c r="BY80" s="78"/>
      <c r="BZ80" s="79"/>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7"/>
      <c r="BM81" s="78"/>
      <c r="BN81" s="78"/>
      <c r="BO81" s="78"/>
      <c r="BP81" s="78"/>
      <c r="BQ81" s="78"/>
      <c r="BR81" s="78"/>
      <c r="BS81" s="78"/>
      <c r="BT81" s="78"/>
      <c r="BU81" s="78"/>
      <c r="BV81" s="78"/>
      <c r="BW81" s="78"/>
      <c r="BX81" s="78"/>
      <c r="BY81" s="78"/>
      <c r="BZ81" s="79"/>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BlwbXPtN/+N3m5vb4LM0c7zM6B9yM0OO84hdTsiANdxRyTDMZ1MiS+uN+UyPt6G/UKRu/r77cynxp7EsvqbTjg==" saltValue="TodPgHwnhV1uxQPW5F/Nt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2" x14ac:dyDescent="0.2"/>
  <cols>
    <col min="2" max="144" width="11.8867187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0" t="s">
        <v>53</v>
      </c>
      <c r="I3" s="71"/>
      <c r="J3" s="71"/>
      <c r="K3" s="71"/>
      <c r="L3" s="71"/>
      <c r="M3" s="71"/>
      <c r="N3" s="71"/>
      <c r="O3" s="71"/>
      <c r="P3" s="71"/>
      <c r="Q3" s="71"/>
      <c r="R3" s="71"/>
      <c r="S3" s="71"/>
      <c r="T3" s="71"/>
      <c r="U3" s="71"/>
      <c r="V3" s="71"/>
      <c r="W3" s="71"/>
      <c r="X3" s="72"/>
      <c r="Y3" s="76" t="s">
        <v>54</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55</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2">
      <c r="A4" s="28" t="s">
        <v>56</v>
      </c>
      <c r="B4" s="30"/>
      <c r="C4" s="30"/>
      <c r="D4" s="30"/>
      <c r="E4" s="30"/>
      <c r="F4" s="30"/>
      <c r="G4" s="30"/>
      <c r="H4" s="73"/>
      <c r="I4" s="74"/>
      <c r="J4" s="74"/>
      <c r="K4" s="74"/>
      <c r="L4" s="74"/>
      <c r="M4" s="74"/>
      <c r="N4" s="74"/>
      <c r="O4" s="74"/>
      <c r="P4" s="74"/>
      <c r="Q4" s="74"/>
      <c r="R4" s="74"/>
      <c r="S4" s="74"/>
      <c r="T4" s="74"/>
      <c r="U4" s="74"/>
      <c r="V4" s="74"/>
      <c r="W4" s="74"/>
      <c r="X4" s="75"/>
      <c r="Y4" s="69" t="s">
        <v>57</v>
      </c>
      <c r="Z4" s="69"/>
      <c r="AA4" s="69"/>
      <c r="AB4" s="69"/>
      <c r="AC4" s="69"/>
      <c r="AD4" s="69"/>
      <c r="AE4" s="69"/>
      <c r="AF4" s="69"/>
      <c r="AG4" s="69"/>
      <c r="AH4" s="69"/>
      <c r="AI4" s="69"/>
      <c r="AJ4" s="69" t="s">
        <v>58</v>
      </c>
      <c r="AK4" s="69"/>
      <c r="AL4" s="69"/>
      <c r="AM4" s="69"/>
      <c r="AN4" s="69"/>
      <c r="AO4" s="69"/>
      <c r="AP4" s="69"/>
      <c r="AQ4" s="69"/>
      <c r="AR4" s="69"/>
      <c r="AS4" s="69"/>
      <c r="AT4" s="69"/>
      <c r="AU4" s="69" t="s">
        <v>59</v>
      </c>
      <c r="AV4" s="69"/>
      <c r="AW4" s="69"/>
      <c r="AX4" s="69"/>
      <c r="AY4" s="69"/>
      <c r="AZ4" s="69"/>
      <c r="BA4" s="69"/>
      <c r="BB4" s="69"/>
      <c r="BC4" s="69"/>
      <c r="BD4" s="69"/>
      <c r="BE4" s="69"/>
      <c r="BF4" s="69" t="s">
        <v>60</v>
      </c>
      <c r="BG4" s="69"/>
      <c r="BH4" s="69"/>
      <c r="BI4" s="69"/>
      <c r="BJ4" s="69"/>
      <c r="BK4" s="69"/>
      <c r="BL4" s="69"/>
      <c r="BM4" s="69"/>
      <c r="BN4" s="69"/>
      <c r="BO4" s="69"/>
      <c r="BP4" s="69"/>
      <c r="BQ4" s="69" t="s">
        <v>61</v>
      </c>
      <c r="BR4" s="69"/>
      <c r="BS4" s="69"/>
      <c r="BT4" s="69"/>
      <c r="BU4" s="69"/>
      <c r="BV4" s="69"/>
      <c r="BW4" s="69"/>
      <c r="BX4" s="69"/>
      <c r="BY4" s="69"/>
      <c r="BZ4" s="69"/>
      <c r="CA4" s="69"/>
      <c r="CB4" s="69" t="s">
        <v>62</v>
      </c>
      <c r="CC4" s="69"/>
      <c r="CD4" s="69"/>
      <c r="CE4" s="69"/>
      <c r="CF4" s="69"/>
      <c r="CG4" s="69"/>
      <c r="CH4" s="69"/>
      <c r="CI4" s="69"/>
      <c r="CJ4" s="69"/>
      <c r="CK4" s="69"/>
      <c r="CL4" s="69"/>
      <c r="CM4" s="69" t="s">
        <v>63</v>
      </c>
      <c r="CN4" s="69"/>
      <c r="CO4" s="69"/>
      <c r="CP4" s="69"/>
      <c r="CQ4" s="69"/>
      <c r="CR4" s="69"/>
      <c r="CS4" s="69"/>
      <c r="CT4" s="69"/>
      <c r="CU4" s="69"/>
      <c r="CV4" s="69"/>
      <c r="CW4" s="69"/>
      <c r="CX4" s="69" t="s">
        <v>64</v>
      </c>
      <c r="CY4" s="69"/>
      <c r="CZ4" s="69"/>
      <c r="DA4" s="69"/>
      <c r="DB4" s="69"/>
      <c r="DC4" s="69"/>
      <c r="DD4" s="69"/>
      <c r="DE4" s="69"/>
      <c r="DF4" s="69"/>
      <c r="DG4" s="69"/>
      <c r="DH4" s="69"/>
      <c r="DI4" s="69" t="s">
        <v>65</v>
      </c>
      <c r="DJ4" s="69"/>
      <c r="DK4" s="69"/>
      <c r="DL4" s="69"/>
      <c r="DM4" s="69"/>
      <c r="DN4" s="69"/>
      <c r="DO4" s="69"/>
      <c r="DP4" s="69"/>
      <c r="DQ4" s="69"/>
      <c r="DR4" s="69"/>
      <c r="DS4" s="69"/>
      <c r="DT4" s="69" t="s">
        <v>66</v>
      </c>
      <c r="DU4" s="69"/>
      <c r="DV4" s="69"/>
      <c r="DW4" s="69"/>
      <c r="DX4" s="69"/>
      <c r="DY4" s="69"/>
      <c r="DZ4" s="69"/>
      <c r="EA4" s="69"/>
      <c r="EB4" s="69"/>
      <c r="EC4" s="69"/>
      <c r="ED4" s="69"/>
      <c r="EE4" s="69" t="s">
        <v>67</v>
      </c>
      <c r="EF4" s="69"/>
      <c r="EG4" s="69"/>
      <c r="EH4" s="69"/>
      <c r="EI4" s="69"/>
      <c r="EJ4" s="69"/>
      <c r="EK4" s="69"/>
      <c r="EL4" s="69"/>
      <c r="EM4" s="69"/>
      <c r="EN4" s="69"/>
      <c r="EO4" s="69"/>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2018</v>
      </c>
      <c r="C6" s="33">
        <f t="shared" ref="C6:X6" si="3">C7</f>
        <v>453838</v>
      </c>
      <c r="D6" s="33">
        <f t="shared" si="3"/>
        <v>47</v>
      </c>
      <c r="E6" s="33">
        <f t="shared" si="3"/>
        <v>17</v>
      </c>
      <c r="F6" s="33">
        <f t="shared" si="3"/>
        <v>1</v>
      </c>
      <c r="G6" s="33">
        <f t="shared" si="3"/>
        <v>0</v>
      </c>
      <c r="H6" s="33" t="str">
        <f t="shared" si="3"/>
        <v>宮崎県　綾町</v>
      </c>
      <c r="I6" s="33" t="str">
        <f t="shared" si="3"/>
        <v>法非適用</v>
      </c>
      <c r="J6" s="33" t="str">
        <f t="shared" si="3"/>
        <v>下水道事業</v>
      </c>
      <c r="K6" s="33" t="str">
        <f t="shared" si="3"/>
        <v>公共下水道</v>
      </c>
      <c r="L6" s="33" t="str">
        <f t="shared" si="3"/>
        <v>Cd3</v>
      </c>
      <c r="M6" s="33" t="str">
        <f t="shared" si="3"/>
        <v>非設置</v>
      </c>
      <c r="N6" s="34" t="str">
        <f t="shared" si="3"/>
        <v>-</v>
      </c>
      <c r="O6" s="34" t="str">
        <f t="shared" si="3"/>
        <v>該当数値なし</v>
      </c>
      <c r="P6" s="34">
        <f t="shared" si="3"/>
        <v>57.88</v>
      </c>
      <c r="Q6" s="34">
        <f t="shared" si="3"/>
        <v>104.41</v>
      </c>
      <c r="R6" s="34">
        <f t="shared" si="3"/>
        <v>2630</v>
      </c>
      <c r="S6" s="34">
        <f t="shared" si="3"/>
        <v>7409</v>
      </c>
      <c r="T6" s="34">
        <f t="shared" si="3"/>
        <v>95.19</v>
      </c>
      <c r="U6" s="34">
        <f t="shared" si="3"/>
        <v>77.83</v>
      </c>
      <c r="V6" s="34">
        <f t="shared" si="3"/>
        <v>4262</v>
      </c>
      <c r="W6" s="34">
        <f t="shared" si="3"/>
        <v>1.83</v>
      </c>
      <c r="X6" s="34">
        <f t="shared" si="3"/>
        <v>2328.96</v>
      </c>
      <c r="Y6" s="35">
        <f>IF(Y7="",NA(),Y7)</f>
        <v>100</v>
      </c>
      <c r="Z6" s="35">
        <f t="shared" ref="Z6:AH6" si="4">IF(Z7="",NA(),Z7)</f>
        <v>100.97</v>
      </c>
      <c r="AA6" s="35">
        <f t="shared" si="4"/>
        <v>96.39</v>
      </c>
      <c r="AB6" s="35">
        <f t="shared" si="4"/>
        <v>101.42</v>
      </c>
      <c r="AC6" s="35">
        <f t="shared" si="4"/>
        <v>106.1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3123.67</v>
      </c>
      <c r="BG6" s="35">
        <f t="shared" ref="BG6:BO6" si="7">IF(BG7="",NA(),BG7)</f>
        <v>2992.58</v>
      </c>
      <c r="BH6" s="35">
        <f t="shared" si="7"/>
        <v>2979.95</v>
      </c>
      <c r="BI6" s="35">
        <f t="shared" si="7"/>
        <v>1973.68</v>
      </c>
      <c r="BJ6" s="35">
        <f t="shared" si="7"/>
        <v>2542.59</v>
      </c>
      <c r="BK6" s="35">
        <f t="shared" si="7"/>
        <v>1696.96</v>
      </c>
      <c r="BL6" s="35">
        <f t="shared" si="7"/>
        <v>1824.34</v>
      </c>
      <c r="BM6" s="35">
        <f t="shared" si="7"/>
        <v>1604.64</v>
      </c>
      <c r="BN6" s="35">
        <f t="shared" si="7"/>
        <v>1217.7</v>
      </c>
      <c r="BO6" s="35">
        <f t="shared" si="7"/>
        <v>1689.65</v>
      </c>
      <c r="BP6" s="34" t="str">
        <f>IF(BP7="","",IF(BP7="-","【-】","【"&amp;SUBSTITUTE(TEXT(BP7,"#,##0.00"),"-","△")&amp;"】"))</f>
        <v>【682.78】</v>
      </c>
      <c r="BQ6" s="35">
        <f>IF(BQ7="",NA(),BQ7)</f>
        <v>100</v>
      </c>
      <c r="BR6" s="35">
        <f t="shared" ref="BR6:BZ6" si="8">IF(BR7="",NA(),BR7)</f>
        <v>100.03</v>
      </c>
      <c r="BS6" s="35">
        <f t="shared" si="8"/>
        <v>85.4</v>
      </c>
      <c r="BT6" s="35">
        <f t="shared" si="8"/>
        <v>100</v>
      </c>
      <c r="BU6" s="35">
        <f t="shared" si="8"/>
        <v>111.83</v>
      </c>
      <c r="BV6" s="35">
        <f t="shared" si="8"/>
        <v>47.23</v>
      </c>
      <c r="BW6" s="35">
        <f t="shared" si="8"/>
        <v>54.16</v>
      </c>
      <c r="BX6" s="35">
        <f t="shared" si="8"/>
        <v>60.01</v>
      </c>
      <c r="BY6" s="35">
        <f t="shared" si="8"/>
        <v>66.680000000000007</v>
      </c>
      <c r="BZ6" s="35">
        <f t="shared" si="8"/>
        <v>58.12</v>
      </c>
      <c r="CA6" s="34" t="str">
        <f>IF(CA7="","",IF(CA7="-","【-】","【"&amp;SUBSTITUTE(TEXT(CA7,"#,##0.00"),"-","△")&amp;"】"))</f>
        <v>【100.91】</v>
      </c>
      <c r="CB6" s="35">
        <f>IF(CB7="",NA(),CB7)</f>
        <v>145.56</v>
      </c>
      <c r="CC6" s="35">
        <f t="shared" ref="CC6:CK6" si="9">IF(CC7="",NA(),CC7)</f>
        <v>143.69</v>
      </c>
      <c r="CD6" s="35">
        <f t="shared" si="9"/>
        <v>165.5</v>
      </c>
      <c r="CE6" s="35">
        <f t="shared" si="9"/>
        <v>192.31</v>
      </c>
      <c r="CF6" s="35">
        <f t="shared" si="9"/>
        <v>128.88999999999999</v>
      </c>
      <c r="CG6" s="35">
        <f t="shared" si="9"/>
        <v>351.41</v>
      </c>
      <c r="CH6" s="35">
        <f t="shared" si="9"/>
        <v>307.56</v>
      </c>
      <c r="CI6" s="35">
        <f t="shared" si="9"/>
        <v>277.67</v>
      </c>
      <c r="CJ6" s="35">
        <f t="shared" si="9"/>
        <v>260.11</v>
      </c>
      <c r="CK6" s="35">
        <f t="shared" si="9"/>
        <v>304.98</v>
      </c>
      <c r="CL6" s="34" t="str">
        <f>IF(CL7="","",IF(CL7="-","【-】","【"&amp;SUBSTITUTE(TEXT(CL7,"#,##0.00"),"-","△")&amp;"】"))</f>
        <v>【136.86】</v>
      </c>
      <c r="CM6" s="35">
        <f>IF(CM7="",NA(),CM7)</f>
        <v>68.400000000000006</v>
      </c>
      <c r="CN6" s="35">
        <f t="shared" ref="CN6:CV6" si="10">IF(CN7="",NA(),CN7)</f>
        <v>73</v>
      </c>
      <c r="CO6" s="35">
        <f t="shared" si="10"/>
        <v>77</v>
      </c>
      <c r="CP6" s="35">
        <f t="shared" si="10"/>
        <v>76.8</v>
      </c>
      <c r="CQ6" s="35">
        <f t="shared" si="10"/>
        <v>78.5</v>
      </c>
      <c r="CR6" s="35">
        <f t="shared" si="10"/>
        <v>43.53</v>
      </c>
      <c r="CS6" s="35">
        <f t="shared" si="10"/>
        <v>39.869999999999997</v>
      </c>
      <c r="CT6" s="35">
        <f t="shared" si="10"/>
        <v>41.28</v>
      </c>
      <c r="CU6" s="35">
        <f t="shared" si="10"/>
        <v>41.45</v>
      </c>
      <c r="CV6" s="35">
        <f t="shared" si="10"/>
        <v>36.97</v>
      </c>
      <c r="CW6" s="34" t="str">
        <f>IF(CW7="","",IF(CW7="-","【-】","【"&amp;SUBSTITUTE(TEXT(CW7,"#,##0.00"),"-","△")&amp;"】"))</f>
        <v>【58.98】</v>
      </c>
      <c r="CX6" s="35">
        <f>IF(CX7="",NA(),CX7)</f>
        <v>62.91</v>
      </c>
      <c r="CY6" s="35">
        <f t="shared" ref="CY6:DG6" si="11">IF(CY7="",NA(),CY7)</f>
        <v>67.25</v>
      </c>
      <c r="CZ6" s="35">
        <f t="shared" si="11"/>
        <v>63.82</v>
      </c>
      <c r="DA6" s="35">
        <f t="shared" si="11"/>
        <v>65.7</v>
      </c>
      <c r="DB6" s="35">
        <f t="shared" si="11"/>
        <v>64.41</v>
      </c>
      <c r="DC6" s="35">
        <f t="shared" si="11"/>
        <v>64.14</v>
      </c>
      <c r="DD6" s="35">
        <f t="shared" si="11"/>
        <v>61.37</v>
      </c>
      <c r="DE6" s="35">
        <f t="shared" si="11"/>
        <v>61.3</v>
      </c>
      <c r="DF6" s="35">
        <f t="shared" si="11"/>
        <v>64.510000000000005</v>
      </c>
      <c r="DG6" s="35">
        <f t="shared" si="11"/>
        <v>67.12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0.17</v>
      </c>
      <c r="EK6" s="35">
        <f t="shared" si="14"/>
        <v>0.2</v>
      </c>
      <c r="EL6" s="35">
        <f t="shared" si="14"/>
        <v>0.19</v>
      </c>
      <c r="EM6" s="35">
        <f t="shared" si="14"/>
        <v>7.0000000000000007E-2</v>
      </c>
      <c r="EN6" s="35">
        <f t="shared" si="14"/>
        <v>0.56999999999999995</v>
      </c>
      <c r="EO6" s="34" t="str">
        <f>IF(EO7="","",IF(EO7="-","【-】","【"&amp;SUBSTITUTE(TEXT(EO7,"#,##0.00"),"-","△")&amp;"】"))</f>
        <v>【0.23】</v>
      </c>
    </row>
    <row r="7" spans="1:145" s="36" customFormat="1" x14ac:dyDescent="0.2">
      <c r="A7" s="28"/>
      <c r="B7" s="37">
        <v>2018</v>
      </c>
      <c r="C7" s="37">
        <v>453838</v>
      </c>
      <c r="D7" s="37">
        <v>47</v>
      </c>
      <c r="E7" s="37">
        <v>17</v>
      </c>
      <c r="F7" s="37">
        <v>1</v>
      </c>
      <c r="G7" s="37">
        <v>0</v>
      </c>
      <c r="H7" s="37" t="s">
        <v>97</v>
      </c>
      <c r="I7" s="37" t="s">
        <v>98</v>
      </c>
      <c r="J7" s="37" t="s">
        <v>99</v>
      </c>
      <c r="K7" s="37" t="s">
        <v>100</v>
      </c>
      <c r="L7" s="37" t="s">
        <v>101</v>
      </c>
      <c r="M7" s="37" t="s">
        <v>102</v>
      </c>
      <c r="N7" s="38" t="s">
        <v>103</v>
      </c>
      <c r="O7" s="38" t="s">
        <v>104</v>
      </c>
      <c r="P7" s="38">
        <v>57.88</v>
      </c>
      <c r="Q7" s="38">
        <v>104.41</v>
      </c>
      <c r="R7" s="38">
        <v>2630</v>
      </c>
      <c r="S7" s="38">
        <v>7409</v>
      </c>
      <c r="T7" s="38">
        <v>95.19</v>
      </c>
      <c r="U7" s="38">
        <v>77.83</v>
      </c>
      <c r="V7" s="38">
        <v>4262</v>
      </c>
      <c r="W7" s="38">
        <v>1.83</v>
      </c>
      <c r="X7" s="38">
        <v>2328.96</v>
      </c>
      <c r="Y7" s="38">
        <v>100</v>
      </c>
      <c r="Z7" s="38">
        <v>100.97</v>
      </c>
      <c r="AA7" s="38">
        <v>96.39</v>
      </c>
      <c r="AB7" s="38">
        <v>101.42</v>
      </c>
      <c r="AC7" s="38">
        <v>106.1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3123.67</v>
      </c>
      <c r="BG7" s="38">
        <v>2992.58</v>
      </c>
      <c r="BH7" s="38">
        <v>2979.95</v>
      </c>
      <c r="BI7" s="38">
        <v>1973.68</v>
      </c>
      <c r="BJ7" s="38">
        <v>2542.59</v>
      </c>
      <c r="BK7" s="38">
        <v>1696.96</v>
      </c>
      <c r="BL7" s="38">
        <v>1824.34</v>
      </c>
      <c r="BM7" s="38">
        <v>1604.64</v>
      </c>
      <c r="BN7" s="38">
        <v>1217.7</v>
      </c>
      <c r="BO7" s="38">
        <v>1689.65</v>
      </c>
      <c r="BP7" s="38">
        <v>682.78</v>
      </c>
      <c r="BQ7" s="38">
        <v>100</v>
      </c>
      <c r="BR7" s="38">
        <v>100.03</v>
      </c>
      <c r="BS7" s="38">
        <v>85.4</v>
      </c>
      <c r="BT7" s="38">
        <v>100</v>
      </c>
      <c r="BU7" s="38">
        <v>111.83</v>
      </c>
      <c r="BV7" s="38">
        <v>47.23</v>
      </c>
      <c r="BW7" s="38">
        <v>54.16</v>
      </c>
      <c r="BX7" s="38">
        <v>60.01</v>
      </c>
      <c r="BY7" s="38">
        <v>66.680000000000007</v>
      </c>
      <c r="BZ7" s="38">
        <v>58.12</v>
      </c>
      <c r="CA7" s="38">
        <v>100.91</v>
      </c>
      <c r="CB7" s="38">
        <v>145.56</v>
      </c>
      <c r="CC7" s="38">
        <v>143.69</v>
      </c>
      <c r="CD7" s="38">
        <v>165.5</v>
      </c>
      <c r="CE7" s="38">
        <v>192.31</v>
      </c>
      <c r="CF7" s="38">
        <v>128.88999999999999</v>
      </c>
      <c r="CG7" s="38">
        <v>351.41</v>
      </c>
      <c r="CH7" s="38">
        <v>307.56</v>
      </c>
      <c r="CI7" s="38">
        <v>277.67</v>
      </c>
      <c r="CJ7" s="38">
        <v>260.11</v>
      </c>
      <c r="CK7" s="38">
        <v>304.98</v>
      </c>
      <c r="CL7" s="38">
        <v>136.86000000000001</v>
      </c>
      <c r="CM7" s="38">
        <v>68.400000000000006</v>
      </c>
      <c r="CN7" s="38">
        <v>73</v>
      </c>
      <c r="CO7" s="38">
        <v>77</v>
      </c>
      <c r="CP7" s="38">
        <v>76.8</v>
      </c>
      <c r="CQ7" s="38">
        <v>78.5</v>
      </c>
      <c r="CR7" s="38">
        <v>43.53</v>
      </c>
      <c r="CS7" s="38">
        <v>39.869999999999997</v>
      </c>
      <c r="CT7" s="38">
        <v>41.28</v>
      </c>
      <c r="CU7" s="38">
        <v>41.45</v>
      </c>
      <c r="CV7" s="38">
        <v>36.97</v>
      </c>
      <c r="CW7" s="38">
        <v>58.98</v>
      </c>
      <c r="CX7" s="38">
        <v>62.91</v>
      </c>
      <c r="CY7" s="38">
        <v>67.25</v>
      </c>
      <c r="CZ7" s="38">
        <v>63.82</v>
      </c>
      <c r="DA7" s="38">
        <v>65.7</v>
      </c>
      <c r="DB7" s="38">
        <v>64.41</v>
      </c>
      <c r="DC7" s="38">
        <v>64.14</v>
      </c>
      <c r="DD7" s="38">
        <v>61.37</v>
      </c>
      <c r="DE7" s="38">
        <v>61.3</v>
      </c>
      <c r="DF7" s="38">
        <v>64.510000000000005</v>
      </c>
      <c r="DG7" s="38">
        <v>67.12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0.17</v>
      </c>
      <c r="EK7" s="38">
        <v>0.2</v>
      </c>
      <c r="EL7" s="38">
        <v>0.19</v>
      </c>
      <c r="EM7" s="38">
        <v>7.0000000000000007E-2</v>
      </c>
      <c r="EN7" s="38">
        <v>0.56999999999999995</v>
      </c>
      <c r="EO7" s="38">
        <v>0.23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2020-02-17T08:30:24Z</cp:lastPrinted>
  <dcterms:created xsi:type="dcterms:W3CDTF">2019-12-05T05:08:02Z</dcterms:created>
  <dcterms:modified xsi:type="dcterms:W3CDTF">2020-03-04T02:19:01Z</dcterms:modified>
  <cp:category/>
</cp:coreProperties>
</file>