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3【法非適用】農業集落排水事業\"/>
    </mc:Choice>
  </mc:AlternateContent>
  <xr:revisionPtr revIDLastSave="0" documentId="13_ncr:1_{3F3457DD-9791-467C-A143-782B3CA6CF27}" xr6:coauthVersionLast="45" xr6:coauthVersionMax="45" xr10:uidLastSave="{00000000-0000-0000-0000-000000000000}"/>
  <workbookProtection workbookAlgorithmName="SHA-512" workbookHashValue="8dcE78+IVkykdbLelariaNihml6aXed5ZwaQEbLg7oD5bjXk9FPsf1UXb6q9vjAeGEbDRQi71UfjBtLsngg4oQ==" workbookSaltValue="DeirfPLXsKWb8II0ytK5I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<sst xmlns="http://schemas.openxmlformats.org/spreadsheetml/2006/main" count="228" uniqueCount="114">
  <si>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</si>
  <si>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</si>
  <si>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</si>
  <si>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</si>
  <si>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</si>
  <si>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</si>
  <si>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</si>
  <si>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</si>
  <si>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</si>
  <si>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</si>
  <si>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</si>
  <si>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</si>
  <si>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</si>
  <si>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</si>
  <si>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</si>
  <si>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</si>
  <si>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</si>
  <si>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</si>
  <si>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</si>
  <si>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</si>
  <si>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</si>
  <si>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</si>
  <si>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</si>
  <si>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</si>
  <si>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</si>
  <si>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</si>
  <si>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</si>
  <si>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</si>
  <si>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</si>
  <si>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</si>
  <si>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</si>
  <si>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</si>
  <si>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</si>
  <si>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</si>
  <si>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</si>
  <si>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</si>
  <si>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</si>
  <si>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</si>
  <si>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</si>
  <si>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</si>
  <si>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</si>
  <si>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</si>
  <si>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</si>
  <si>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</si>
  <si>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</si>
  <si>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</si>
  <si>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</si>
  <si>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</si>
  <si>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</si>
  <si>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</si>
  <si>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</si>
  <si>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</si>
  <si>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</si>
  <si>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</si>
  <si>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</si>
  <si>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</si>
  <si>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</si>
  <si>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</si>
  <si>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</si>
  <si>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</si>
  <si>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</si>
  <si>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</si>
  <si>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</si>
  <si>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</si>
  <si>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</si>
  <si>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</si>
  <si>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</si>
  <si>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</si>
  <si>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</si>
  <si>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</si>
  <si>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</si>
  <si>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</si>
  <si>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</si>
  <si>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</si>
  <si>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</si>
  <si>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</si>
  <si>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</si>
  <si>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</si>
  <si>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</si>
  <si>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</si>
  <si>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</si>
  <si>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</si>
  <si>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</si>
  <si>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</si>
  <si>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</si>
  <si>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</si>
  <si>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</si>
  <si>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</si>
  <si>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</si>
  <si>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</si>
  <si>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</si>
  <si>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</si>
  <si>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</si>
  <si>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</si>
  <si>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</si>
  <si>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</si>
  <si>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</si>
  <si>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</si>
  <si>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</si>
  <si>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</si>
  <si>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</si>
  <si>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</si>
  <si>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</si>
  <si>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</si>
  <si>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</si>
  <si>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</si>
  <si>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</si>
  <si>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</si>
  <si>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</si>
  <si>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</si>
  <si>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</si>
  <si>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施設等の老朽化については、支障のある箇所はありませんが、単年度に修繕等が集中することのないように、計画的な維持管理を持続していくことが必要です。</t>
    <phoneticPr fontId="4"/>
  </si>
  <si>
    <t>　施設については、改築等の必要性は今のところありませんが、今後年数を経るにつれて起こりうるであろう修繕・改修等の計画に向けた対策を講じる必要があります。
　経営状況は比較的安定した状態で推移していますが、一般会計からの繰り入れに依存している割合が高いため、料金収入確保のための接続率向上や経費削減が求められます。また、経営戦略を踏まえ改善を図りながら、経営の健全化に取り組んでいきます。</t>
    <phoneticPr fontId="4"/>
  </si>
  <si>
    <t>　①収益的収支比率は100％を上回り、経営の健全性については、良好な状態を保っています。
　④企業債残高対事業規模比率については、一般会計からの繰入金で賄っていますが、今後、更なる経営改善を図ることが求められます。
　⑤経費回収率は類似団体及び全国平均を上回っている状況にあり、若干ではありますが率が向上しました。しかしながら、一般会計からの繰入で賄われている割合が依然として高いこと等を踏まえ、今後も料金収入の確保、経費節減が必要です。
　⑥汚水処理原価は類似団体と比較して低く推移しています。比較的低コストで汚水処理ができていると考えられます。
　年々上昇していた数値は今回一昨年度並みとなりました。これは維持管理費の削減、接続率の上昇による有収水量の増加といった経営改善が功を奏したものと思われます。
　⑦施設利用率は類似団体と比較して低く、50％以下となっており、効率的に利用されているとは言えません。将来の汚水処理人口の減少等を踏まえ近隣施設との統廃合等により適切な施設規模を維持する必要があります。
　⑧水洗化率はまだまだ改善の余地がありますが、徐々に増加傾向がみられ水洗化普及対策が順調であることを示しています。今後とも水洗化普及に向けた取り組みをさらに高めることが必要です。</t>
    <rPh sb="15" eb="17">
      <t>ウワマワ</t>
    </rPh>
    <rPh sb="139" eb="141">
      <t>ジャッカン</t>
    </rPh>
    <rPh sb="150" eb="152">
      <t>コウジョウ</t>
    </rPh>
    <rPh sb="278" eb="280">
      <t>ジョウショウ</t>
    </rPh>
    <rPh sb="287" eb="289">
      <t>コンカイ</t>
    </rPh>
    <rPh sb="289" eb="290">
      <t>イチ</t>
    </rPh>
    <rPh sb="290" eb="293">
      <t>サクネンド</t>
    </rPh>
    <rPh sb="293" eb="294">
      <t>ナ</t>
    </rPh>
    <rPh sb="314" eb="316">
      <t>セツゾク</t>
    </rPh>
    <rPh sb="316" eb="317">
      <t>リツ</t>
    </rPh>
    <rPh sb="318" eb="320">
      <t>ジョウショウ</t>
    </rPh>
    <rPh sb="339" eb="340">
      <t>コウ</t>
    </rPh>
    <rPh sb="341" eb="342">
      <t>ソウ</t>
    </rPh>
    <rPh sb="347" eb="348">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</si>
</sst>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07-4577-975B-40B20D353209}"/>
            </c:ext>
          </c:extLst>
        </c:ser>
        <c:dLbls>
          <c:showLegendKey val="0"/>
          <c:showVal val="0"/>
          <c:showCatName val="0"/>
          <c:showSerName val="0"/>
          <c:showPercent val="0"/>
          <c:showBubbleSize val="0"/>
        </c:dLbls>
        <c:gapWidth val="150"/>
        <c:axId val="134445696"/>
        <c:axId val="13446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D07-4577-975B-40B20D353209}"/>
            </c:ext>
          </c:extLst>
        </c:ser>
        <c:dLbls>
          <c:showLegendKey val="0"/>
          <c:showVal val="0"/>
          <c:showCatName val="0"/>
          <c:showSerName val="0"/>
          <c:showPercent val="0"/>
          <c:showBubbleSize val="0"/>
        </c:dLbls>
        <c:marker val="1"/>
        <c:smooth val="0"/>
        <c:axId val="134445696"/>
        <c:axId val="134464256"/>
      </c:lineChart>
      <c:dateAx>
        <c:axId val="134445696"/>
        <c:scaling>
          <c:orientation val="minMax"/>
        </c:scaling>
        <c:delete val="1"/>
        <c:axPos val="b"/>
        <c:numFmt formatCode="ge" sourceLinked="1"/>
        <c:majorTickMark val="none"/>
        <c:minorTickMark val="none"/>
        <c:tickLblPos val="none"/>
        <c:crossAx val="134464256"/>
        <c:crosses val="autoZero"/>
        <c:auto val="1"/>
        <c:lblOffset val="100"/>
        <c:baseTimeUnit val="years"/>
      </c:dateAx>
      <c:valAx>
        <c:axId val="1344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41.65</c:v>
                </c:pt>
                <c:pt idx="1">
                  <c:v>43.08</c:v>
                </c:pt>
                <c:pt idx="2">
                  <c:v>43.12</c:v>
                </c:pt>
                <c:pt idx="3">
                  <c:v>42.21</c:v>
                </c:pt>
                <c:pt idx="4">
                  <c:v>41.89</c:v>
                </c:pt>
              </c:numCache>
            </c:numRef>
          </c:val>
          <c:extLst>
            <c:ext xmlns:c16="http://schemas.microsoft.com/office/drawing/2014/chart" uri="{C3380CC4-5D6E-409C-BE32-E72D297353CC}">
              <c16:uniqueId val="{00000000-A5B7-453B-B606-68C286356643}"/>
            </c:ext>
          </c:extLst>
        </c:ser>
        <c:dLbls>
          <c:showLegendKey val="0"/>
          <c:showVal val="0"/>
          <c:showCatName val="0"/>
          <c:showSerName val="0"/>
          <c:showPercent val="0"/>
          <c:showBubbleSize val="0"/>
        </c:dLbls>
        <c:gapWidth val="150"/>
        <c:axId val="165685888"/>
        <c:axId val="1657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5B7-453B-B606-68C286356643}"/>
            </c:ext>
          </c:extLst>
        </c:ser>
        <c:dLbls>
          <c:showLegendKey val="0"/>
          <c:showVal val="0"/>
          <c:showCatName val="0"/>
          <c:showSerName val="0"/>
          <c:showPercent val="0"/>
          <c:showBubbleSize val="0"/>
        </c:dLbls>
        <c:marker val="1"/>
        <c:smooth val="0"/>
        <c:axId val="165685888"/>
        <c:axId val="165704448"/>
      </c:lineChart>
      <c:dateAx>
        <c:axId val="165685888"/>
        <c:scaling>
          <c:orientation val="minMax"/>
        </c:scaling>
        <c:delete val="1"/>
        <c:axPos val="b"/>
        <c:numFmt formatCode="ge" sourceLinked="1"/>
        <c:majorTickMark val="none"/>
        <c:minorTickMark val="none"/>
        <c:tickLblPos val="none"/>
        <c:crossAx val="165704448"/>
        <c:crosses val="autoZero"/>
        <c:auto val="1"/>
        <c:lblOffset val="100"/>
        <c:baseTimeUnit val="years"/>
      </c:dateAx>
      <c:valAx>
        <c:axId val="1657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76.16</c:v>
                </c:pt>
                <c:pt idx="1">
                  <c:v>78.349999999999994</c:v>
                </c:pt>
                <c:pt idx="2">
                  <c:v>80.02</c:v>
                </c:pt>
                <c:pt idx="3">
                  <c:v>81.16</c:v>
                </c:pt>
                <c:pt idx="4">
                  <c:v>82.42</c:v>
                </c:pt>
              </c:numCache>
            </c:numRef>
          </c:val>
          <c:extLst>
            <c:ext xmlns:c16="http://schemas.microsoft.com/office/drawing/2014/chart" uri="{C3380CC4-5D6E-409C-BE32-E72D297353CC}">
              <c16:uniqueId val="{00000000-A899-4C1C-B57B-1D4121D5D26E}"/>
            </c:ext>
          </c:extLst>
        </c:ser>
        <c:dLbls>
          <c:showLegendKey val="0"/>
          <c:showVal val="0"/>
          <c:showCatName val="0"/>
          <c:showSerName val="0"/>
          <c:showPercent val="0"/>
          <c:showBubbleSize val="0"/>
        </c:dLbls>
        <c:gapWidth val="150"/>
        <c:axId val="165809152"/>
        <c:axId val="1658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899-4C1C-B57B-1D4121D5D26E}"/>
            </c:ext>
          </c:extLst>
        </c:ser>
        <c:dLbls>
          <c:showLegendKey val="0"/>
          <c:showVal val="0"/>
          <c:showCatName val="0"/>
          <c:showSerName val="0"/>
          <c:showPercent val="0"/>
          <c:showBubbleSize val="0"/>
        </c:dLbls>
        <c:marker val="1"/>
        <c:smooth val="0"/>
        <c:axId val="165809152"/>
        <c:axId val="165815424"/>
      </c:lineChart>
      <c:dateAx>
        <c:axId val="165809152"/>
        <c:scaling>
          <c:orientation val="minMax"/>
        </c:scaling>
        <c:delete val="1"/>
        <c:axPos val="b"/>
        <c:numFmt formatCode="ge" sourceLinked="1"/>
        <c:majorTickMark val="none"/>
        <c:minorTickMark val="none"/>
        <c:tickLblPos val="none"/>
        <c:crossAx val="165815424"/>
        <c:crosses val="autoZero"/>
        <c:auto val="1"/>
        <c:lblOffset val="100"/>
        <c:baseTimeUnit val="years"/>
      </c:dateAx>
      <c:valAx>
        <c:axId val="1658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99.92</c:v>
                </c:pt>
                <c:pt idx="1">
                  <c:v>101.47</c:v>
                </c:pt>
                <c:pt idx="2">
                  <c:v>104.81</c:v>
                </c:pt>
                <c:pt idx="3">
                  <c:v>99.92</c:v>
                </c:pt>
                <c:pt idx="4">
                  <c:v>101.81</c:v>
                </c:pt>
              </c:numCache>
            </c:numRef>
          </c:val>
          <c:extLst>
            <c:ext xmlns:c16="http://schemas.microsoft.com/office/drawing/2014/chart" uri="{C3380CC4-5D6E-409C-BE32-E72D297353CC}">
              <c16:uniqueId val="{00000000-23F1-4C94-AC4D-A53BAA8818BE}"/>
            </c:ext>
          </c:extLst>
        </c:ser>
        <c:dLbls>
          <c:showLegendKey val="0"/>
          <c:showVal val="0"/>
          <c:showCatName val="0"/>
          <c:showSerName val="0"/>
          <c:showPercent val="0"/>
          <c:showBubbleSize val="0"/>
        </c:dLbls>
        <c:gapWidth val="150"/>
        <c:axId val="134487040"/>
        <c:axId val="1345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1-4C94-AC4D-A53BAA8818BE}"/>
            </c:ext>
          </c:extLst>
        </c:ser>
        <c:dLbls>
          <c:showLegendKey val="0"/>
          <c:showVal val="0"/>
          <c:showCatName val="0"/>
          <c:showSerName val="0"/>
          <c:showPercent val="0"/>
          <c:showBubbleSize val="0"/>
        </c:dLbls>
        <c:marker val="1"/>
        <c:smooth val="0"/>
        <c:axId val="134487040"/>
        <c:axId val="134501504"/>
      </c:lineChart>
      <c:dateAx>
        <c:axId val="134487040"/>
        <c:scaling>
          <c:orientation val="minMax"/>
        </c:scaling>
        <c:delete val="1"/>
        <c:axPos val="b"/>
        <c:numFmt formatCode="ge" sourceLinked="1"/>
        <c:majorTickMark val="none"/>
        <c:minorTickMark val="none"/>
        <c:tickLblPos val="none"/>
        <c:crossAx val="134501504"/>
        <c:crosses val="autoZero"/>
        <c:auto val="1"/>
        <c:lblOffset val="100"/>
        <c:baseTimeUnit val="years"/>
      </c:dateAx>
      <c:valAx>
        <c:axId val="1345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77-43A7-8C33-042CA645AA5C}"/>
            </c:ext>
          </c:extLst>
        </c:ser>
        <c:dLbls>
          <c:showLegendKey val="0"/>
          <c:showVal val="0"/>
          <c:showCatName val="0"/>
          <c:showSerName val="0"/>
          <c:showPercent val="0"/>
          <c:showBubbleSize val="0"/>
        </c:dLbls>
        <c:gapWidth val="150"/>
        <c:axId val="134520192"/>
        <c:axId val="1654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77-43A7-8C33-042CA645AA5C}"/>
            </c:ext>
          </c:extLst>
        </c:ser>
        <c:dLbls>
          <c:showLegendKey val="0"/>
          <c:showVal val="0"/>
          <c:showCatName val="0"/>
          <c:showSerName val="0"/>
          <c:showPercent val="0"/>
          <c:showBubbleSize val="0"/>
        </c:dLbls>
        <c:marker val="1"/>
        <c:smooth val="0"/>
        <c:axId val="134520192"/>
        <c:axId val="165414400"/>
      </c:lineChart>
      <c:dateAx>
        <c:axId val="134520192"/>
        <c:scaling>
          <c:orientation val="minMax"/>
        </c:scaling>
        <c:delete val="1"/>
        <c:axPos val="b"/>
        <c:numFmt formatCode="ge" sourceLinked="1"/>
        <c:majorTickMark val="none"/>
        <c:minorTickMark val="none"/>
        <c:tickLblPos val="none"/>
        <c:crossAx val="165414400"/>
        <c:crosses val="autoZero"/>
        <c:auto val="1"/>
        <c:lblOffset val="100"/>
        <c:baseTimeUnit val="years"/>
      </c:dateAx>
      <c:valAx>
        <c:axId val="1654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5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2-42DC-9CEF-7D6B992A7C8A}"/>
            </c:ext>
          </c:extLst>
        </c:ser>
        <c:dLbls>
          <c:showLegendKey val="0"/>
          <c:showVal val="0"/>
          <c:showCatName val="0"/>
          <c:showSerName val="0"/>
          <c:showPercent val="0"/>
          <c:showBubbleSize val="0"/>
        </c:dLbls>
        <c:gapWidth val="150"/>
        <c:axId val="165437440"/>
        <c:axId val="1654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2-42DC-9CEF-7D6B992A7C8A}"/>
            </c:ext>
          </c:extLst>
        </c:ser>
        <c:dLbls>
          <c:showLegendKey val="0"/>
          <c:showVal val="0"/>
          <c:showCatName val="0"/>
          <c:showSerName val="0"/>
          <c:showPercent val="0"/>
          <c:showBubbleSize val="0"/>
        </c:dLbls>
        <c:marker val="1"/>
        <c:smooth val="0"/>
        <c:axId val="165437440"/>
        <c:axId val="165439360"/>
      </c:lineChart>
      <c:dateAx>
        <c:axId val="165437440"/>
        <c:scaling>
          <c:orientation val="minMax"/>
        </c:scaling>
        <c:delete val="1"/>
        <c:axPos val="b"/>
        <c:numFmt formatCode="ge" sourceLinked="1"/>
        <c:majorTickMark val="none"/>
        <c:minorTickMark val="none"/>
        <c:tickLblPos val="none"/>
        <c:crossAx val="165439360"/>
        <c:crosses val="autoZero"/>
        <c:auto val="1"/>
        <c:lblOffset val="100"/>
        <c:baseTimeUnit val="years"/>
      </c:dateAx>
      <c:valAx>
        <c:axId val="1654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4D-490E-8164-7EA286002ABB}"/>
            </c:ext>
          </c:extLst>
        </c:ser>
        <c:dLbls>
          <c:showLegendKey val="0"/>
          <c:showVal val="0"/>
          <c:showCatName val="0"/>
          <c:showSerName val="0"/>
          <c:showPercent val="0"/>
          <c:showBubbleSize val="0"/>
        </c:dLbls>
        <c:gapWidth val="150"/>
        <c:axId val="165757696"/>
        <c:axId val="1657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4D-490E-8164-7EA286002ABB}"/>
            </c:ext>
          </c:extLst>
        </c:ser>
        <c:dLbls>
          <c:showLegendKey val="0"/>
          <c:showVal val="0"/>
          <c:showCatName val="0"/>
          <c:showSerName val="0"/>
          <c:showPercent val="0"/>
          <c:showBubbleSize val="0"/>
        </c:dLbls>
        <c:marker val="1"/>
        <c:smooth val="0"/>
        <c:axId val="165757696"/>
        <c:axId val="165759616"/>
      </c:lineChart>
      <c:dateAx>
        <c:axId val="165757696"/>
        <c:scaling>
          <c:orientation val="minMax"/>
        </c:scaling>
        <c:delete val="1"/>
        <c:axPos val="b"/>
        <c:numFmt formatCode="ge" sourceLinked="1"/>
        <c:majorTickMark val="none"/>
        <c:minorTickMark val="none"/>
        <c:tickLblPos val="none"/>
        <c:crossAx val="165759616"/>
        <c:crosses val="autoZero"/>
        <c:auto val="1"/>
        <c:lblOffset val="100"/>
        <c:baseTimeUnit val="years"/>
      </c:dateAx>
      <c:valAx>
        <c:axId val="1657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DA-47E4-B806-F6E552206283}"/>
            </c:ext>
          </c:extLst>
        </c:ser>
        <c:dLbls>
          <c:showLegendKey val="0"/>
          <c:showVal val="0"/>
          <c:showCatName val="0"/>
          <c:showSerName val="0"/>
          <c:showPercent val="0"/>
          <c:showBubbleSize val="0"/>
        </c:dLbls>
        <c:gapWidth val="150"/>
        <c:axId val="165790848"/>
        <c:axId val="1657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DA-47E4-B806-F6E552206283}"/>
            </c:ext>
          </c:extLst>
        </c:ser>
        <c:dLbls>
          <c:showLegendKey val="0"/>
          <c:showVal val="0"/>
          <c:showCatName val="0"/>
          <c:showSerName val="0"/>
          <c:showPercent val="0"/>
          <c:showBubbleSize val="0"/>
        </c:dLbls>
        <c:marker val="1"/>
        <c:smooth val="0"/>
        <c:axId val="165790848"/>
        <c:axId val="165792768"/>
      </c:lineChart>
      <c:dateAx>
        <c:axId val="165790848"/>
        <c:scaling>
          <c:orientation val="minMax"/>
        </c:scaling>
        <c:delete val="1"/>
        <c:axPos val="b"/>
        <c:numFmt formatCode="ge" sourceLinked="1"/>
        <c:majorTickMark val="none"/>
        <c:minorTickMark val="none"/>
        <c:tickLblPos val="none"/>
        <c:crossAx val="165792768"/>
        <c:crosses val="autoZero"/>
        <c:auto val="1"/>
        <c:lblOffset val="100"/>
        <c:baseTimeUnit val="years"/>
      </c:dateAx>
      <c:valAx>
        <c:axId val="1657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92-4333-84FF-8A8E543492C1}"/>
            </c:ext>
          </c:extLst>
        </c:ser>
        <c:dLbls>
          <c:showLegendKey val="0"/>
          <c:showVal val="0"/>
          <c:showCatName val="0"/>
          <c:showSerName val="0"/>
          <c:showPercent val="0"/>
          <c:showBubbleSize val="0"/>
        </c:dLbls>
        <c:gapWidth val="150"/>
        <c:axId val="165516800"/>
        <c:axId val="1655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292-4333-84FF-8A8E543492C1}"/>
            </c:ext>
          </c:extLst>
        </c:ser>
        <c:dLbls>
          <c:showLegendKey val="0"/>
          <c:showVal val="0"/>
          <c:showCatName val="0"/>
          <c:showSerName val="0"/>
          <c:showPercent val="0"/>
          <c:showBubbleSize val="0"/>
        </c:dLbls>
        <c:marker val="1"/>
        <c:smooth val="0"/>
        <c:axId val="165516800"/>
        <c:axId val="165518720"/>
      </c:lineChart>
      <c:dateAx>
        <c:axId val="165516800"/>
        <c:scaling>
          <c:orientation val="minMax"/>
        </c:scaling>
        <c:delete val="1"/>
        <c:axPos val="b"/>
        <c:numFmt formatCode="ge" sourceLinked="1"/>
        <c:majorTickMark val="none"/>
        <c:minorTickMark val="none"/>
        <c:tickLblPos val="none"/>
        <c:crossAx val="165518720"/>
        <c:crosses val="autoZero"/>
        <c:auto val="1"/>
        <c:lblOffset val="100"/>
        <c:baseTimeUnit val="years"/>
      </c:dateAx>
      <c:valAx>
        <c:axId val="165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92.7</c:v>
                </c:pt>
                <c:pt idx="1">
                  <c:v>84.07</c:v>
                </c:pt>
                <c:pt idx="2">
                  <c:v>72.42</c:v>
                </c:pt>
                <c:pt idx="3">
                  <c:v>68.92</c:v>
                </c:pt>
                <c:pt idx="4">
                  <c:v>72.98</c:v>
                </c:pt>
              </c:numCache>
            </c:numRef>
          </c:val>
          <c:extLst>
            <c:ext xmlns:c16="http://schemas.microsoft.com/office/drawing/2014/chart" uri="{C3380CC4-5D6E-409C-BE32-E72D297353CC}">
              <c16:uniqueId val="{00000000-95DD-4484-9B8E-A77FD66363E0}"/>
            </c:ext>
          </c:extLst>
        </c:ser>
        <c:dLbls>
          <c:showLegendKey val="0"/>
          <c:showVal val="0"/>
          <c:showCatName val="0"/>
          <c:showSerName val="0"/>
          <c:showPercent val="0"/>
          <c:showBubbleSize val="0"/>
        </c:dLbls>
        <c:gapWidth val="150"/>
        <c:axId val="165541760"/>
        <c:axId val="16562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5DD-4484-9B8E-A77FD66363E0}"/>
            </c:ext>
          </c:extLst>
        </c:ser>
        <c:dLbls>
          <c:showLegendKey val="0"/>
          <c:showVal val="0"/>
          <c:showCatName val="0"/>
          <c:showSerName val="0"/>
          <c:showPercent val="0"/>
          <c:showBubbleSize val="0"/>
        </c:dLbls>
        <c:marker val="1"/>
        <c:smooth val="0"/>
        <c:axId val="165541760"/>
        <c:axId val="165621760"/>
      </c:lineChart>
      <c:dateAx>
        <c:axId val="165541760"/>
        <c:scaling>
          <c:orientation val="minMax"/>
        </c:scaling>
        <c:delete val="1"/>
        <c:axPos val="b"/>
        <c:numFmt formatCode="ge" sourceLinked="1"/>
        <c:majorTickMark val="none"/>
        <c:minorTickMark val="none"/>
        <c:tickLblPos val="none"/>
        <c:crossAx val="165621760"/>
        <c:crosses val="autoZero"/>
        <c:auto val="1"/>
        <c:lblOffset val="100"/>
        <c:baseTimeUnit val="years"/>
      </c:dateAx>
      <c:valAx>
        <c:axId val="1656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164.02</c:v>
                </c:pt>
                <c:pt idx="1">
                  <c:v>172.45</c:v>
                </c:pt>
                <c:pt idx="2">
                  <c:v>200.09</c:v>
                </c:pt>
                <c:pt idx="3">
                  <c:v>212.53</c:v>
                </c:pt>
                <c:pt idx="4">
                  <c:v>201.58</c:v>
                </c:pt>
              </c:numCache>
            </c:numRef>
          </c:val>
          <c:extLst>
            <c:ext xmlns:c16="http://schemas.microsoft.com/office/drawing/2014/chart" uri="{C3380CC4-5D6E-409C-BE32-E72D297353CC}">
              <c16:uniqueId val="{00000000-01B6-49FA-9713-AAD4128351DD}"/>
            </c:ext>
          </c:extLst>
        </c:ser>
        <c:dLbls>
          <c:showLegendKey val="0"/>
          <c:showVal val="0"/>
          <c:showCatName val="0"/>
          <c:showSerName val="0"/>
          <c:showPercent val="0"/>
          <c:showBubbleSize val="0"/>
        </c:dLbls>
        <c:gapWidth val="150"/>
        <c:axId val="165640448"/>
        <c:axId val="1656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1B6-49FA-9713-AAD4128351DD}"/>
            </c:ext>
          </c:extLst>
        </c:ser>
        <c:dLbls>
          <c:showLegendKey val="0"/>
          <c:showVal val="0"/>
          <c:showCatName val="0"/>
          <c:showSerName val="0"/>
          <c:showPercent val="0"/>
          <c:showBubbleSize val="0"/>
        </c:dLbls>
        <c:marker val="1"/>
        <c:smooth val="0"/>
        <c:axId val="165640448"/>
        <c:axId val="165646720"/>
      </c:lineChart>
      <c:dateAx>
        <c:axId val="165640448"/>
        <c:scaling>
          <c:orientation val="minMax"/>
        </c:scaling>
        <c:delete val="1"/>
        <c:axPos val="b"/>
        <c:numFmt formatCode="ge" sourceLinked="1"/>
        <c:majorTickMark val="none"/>
        <c:minorTickMark val="none"/>
        <c:tickLblPos val="none"/>
        <c:crossAx val="165646720"/>
        <c:crosses val="autoZero"/>
        <c:auto val="1"/>
        <c:lblOffset val="100"/>
        <c:baseTimeUnit val="years"/>
      </c:dateAx>
      <c:valAx>
        <c:axId val="1656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小林市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45990</v>
      </c>
      <c r="AM8" s="50"/>
      <c r="AN8" s="50"/>
      <c r="AO8" s="50"/>
      <c r="AP8" s="50"/>
      <c r="AQ8" s="50"/>
      <c r="AR8" s="50"/>
      <c r="AS8" s="50"/>
      <c r="AT8" s="45">
        <f>データ!T6</f>
        <v>562.95000000000005</v>
      </c>
      <c r="AU8" s="45"/>
      <c r="AV8" s="45"/>
      <c r="AW8" s="45"/>
      <c r="AX8" s="45"/>
      <c r="AY8" s="45"/>
      <c r="AZ8" s="45"/>
      <c r="BA8" s="45"/>
      <c r="BB8" s="45">
        <f>データ!U6</f>
        <v>81.69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10.67</v>
      </c>
      <c r="Q10" s="45"/>
      <c r="R10" s="45"/>
      <c r="S10" s="45"/>
      <c r="T10" s="45"/>
      <c r="U10" s="45"/>
      <c r="V10" s="45"/>
      <c r="W10" s="45">
        <f>データ!Q6</f>
        <v>99.62</v>
      </c>
      <c r="X10" s="45"/>
      <c r="Y10" s="45"/>
      <c r="Z10" s="45"/>
      <c r="AA10" s="45"/>
      <c r="AB10" s="45"/>
      <c r="AC10" s="45"/>
      <c r="AD10" s="50">
        <f>データ!R6</f>
        <v>2829</v>
      </c>
      <c r="AE10" s="50"/>
      <c r="AF10" s="50"/>
      <c r="AG10" s="50"/>
      <c r="AH10" s="50"/>
      <c r="AI10" s="50"/>
      <c r="AJ10" s="50"/>
      <c r="AK10" s="2"/>
      <c r="AL10" s="50">
        <f>データ!V6</f>
        <v>4859</v>
      </c>
      <c r="AM10" s="50"/>
      <c r="AN10" s="50"/>
      <c r="AO10" s="50"/>
      <c r="AP10" s="50"/>
      <c r="AQ10" s="50"/>
      <c r="AR10" s="50"/>
      <c r="AS10" s="50"/>
      <c r="AT10" s="45">
        <f>データ!W6</f>
        <v>5.88</v>
      </c>
      <c r="AU10" s="45"/>
      <c r="AV10" s="45"/>
      <c r="AW10" s="45"/>
      <c r="AX10" s="45"/>
      <c r="AY10" s="45"/>
      <c r="AZ10" s="45"/>
      <c r="BA10" s="45"/>
      <c r="BB10" s="45">
        <f>データ!X6</f>
        <v>826.36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tXSo1YePjVaZTjk0t+N2G7wCqxcJOF0J8Y8JccHPbAO7r7GD6Hh949q45A1CL8pdMdwA449eZwN/0FWgYxLbgQ==" saltValue="xVUp+8zBgPqMRxWtIRuup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452050</v>
      </c>
      <c r="D6" s="33">
        <f t="shared" si="3"/>
        <v>47</v>
      </c>
      <c r="E6" s="33">
        <f t="shared" si="3"/>
        <v>17</v>
      </c>
      <c r="F6" s="33">
        <f t="shared" si="3"/>
        <v>5</v>
      </c>
      <c r="G6" s="33">
        <f t="shared" si="3"/>
        <v>0</v>
      </c>
      <c r="H6" s="33" t="str">
        <f t="shared" si="3"/>
        <v>宮崎県　小林市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10.67</v>
      </c>
      <c r="Q6" s="34">
        <f t="shared" si="3"/>
        <v>99.62</v>
      </c>
      <c r="R6" s="34">
        <f t="shared" si="3"/>
        <v>2829</v>
      </c>
      <c r="S6" s="34">
        <f t="shared" si="3"/>
        <v>45990</v>
      </c>
      <c r="T6" s="34">
        <f t="shared" si="3"/>
        <v>562.95000000000005</v>
      </c>
      <c r="U6" s="34">
        <f t="shared" si="3"/>
        <v>81.69</v>
      </c>
      <c r="V6" s="34">
        <f t="shared" si="3"/>
        <v>4859</v>
      </c>
      <c r="W6" s="34">
        <f t="shared" si="3"/>
        <v>5.88</v>
      </c>
      <c r="X6" s="34">
        <f t="shared" si="3"/>
        <v>826.36</v>
      </c>
      <c r="Y6" s="35">
        <f>IF(Y7="",NA(),Y7)</f>
        <v>99.92</v>
      </c>
      <c r="Z6" s="35">
        <f t="shared" ref="Z6:AH6" si="4">IF(Z7="",NA(),Z7)</f>
        <v>101.47</v>
      </c>
      <c r="AA6" s="35">
        <f t="shared" si="4"/>
        <v>104.81</v>
      </c>
      <c r="AB6" s="35">
        <f t="shared" si="4"/>
        <v>99.92</v>
      </c>
      <c r="AC6" s="35">
        <f t="shared" si="4"/>
        <v>101.81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92.7</v>
      </c>
      <c r="BR6" s="35">
        <f t="shared" ref="BR6:BZ6" si="8">IF(BR7="",NA(),BR7)</f>
        <v>84.07</v>
      </c>
      <c r="BS6" s="35">
        <f t="shared" si="8"/>
        <v>72.42</v>
      </c>
      <c r="BT6" s="35">
        <f t="shared" si="8"/>
        <v>68.92</v>
      </c>
      <c r="BU6" s="35">
        <f t="shared" si="8"/>
        <v>72.98</v>
      </c>
      <c r="BV6" s="35">
        <f t="shared" si="8"/>
        <v>50.82</v>
      </c>
      <c r="BW6" s="35">
        <f t="shared" si="8"/>
        <v>52.19</v>
      </c>
      <c r="BX6" s="35">
        <f t="shared" si="8"/>
        <v>55.32</v>
      </c>
      <c r="BY6" s="35">
        <f t="shared" si="8"/>
        <v>59.8</v>
      </c>
      <c r="BZ6" s="35">
        <f t="shared" si="8"/>
        <v>57.77</v>
      </c>
      <c r="CA6" s="34" t="str">
        <f>IF(CA7="","",IF(CA7="-","【-】","【"&amp;SUBSTITUTE(TEXT(CA7,"#,##0.00"),"-","△")&amp;"】"))</f>
        <v>【59.51】</v>
      </c>
      <c r="CB6" s="35">
        <f>IF(CB7="",NA(),CB7)</f>
        <v>164.02</v>
      </c>
      <c r="CC6" s="35">
        <f t="shared" ref="CC6:CK6" si="9">IF(CC7="",NA(),CC7)</f>
        <v>172.45</v>
      </c>
      <c r="CD6" s="35">
        <f t="shared" si="9"/>
        <v>200.09</v>
      </c>
      <c r="CE6" s="35">
        <f t="shared" si="9"/>
        <v>212.53</v>
      </c>
      <c r="CF6" s="35">
        <f t="shared" si="9"/>
        <v>201.58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41.65</v>
      </c>
      <c r="CN6" s="35">
        <f t="shared" ref="CN6:CV6" si="10">IF(CN7="",NA(),CN7)</f>
        <v>43.08</v>
      </c>
      <c r="CO6" s="35">
        <f t="shared" si="10"/>
        <v>43.12</v>
      </c>
      <c r="CP6" s="35">
        <f t="shared" si="10"/>
        <v>42.21</v>
      </c>
      <c r="CQ6" s="35">
        <f t="shared" si="10"/>
        <v>41.89</v>
      </c>
      <c r="CR6" s="35">
        <f t="shared" si="10"/>
        <v>53.24</v>
      </c>
      <c r="CS6" s="35">
        <f t="shared" si="10"/>
        <v>52.31</v>
      </c>
      <c r="CT6" s="35">
        <f t="shared" si="10"/>
        <v>60.65</v>
      </c>
      <c r="CU6" s="35">
        <f t="shared" si="10"/>
        <v>51.75</v>
      </c>
      <c r="CV6" s="35">
        <f t="shared" si="10"/>
        <v>50.68</v>
      </c>
      <c r="CW6" s="34" t="str">
        <f>IF(CW7="","",IF(CW7="-","【-】","【"&amp;SUBSTITUTE(TEXT(CW7,"#,##0.00"),"-","△")&amp;"】"))</f>
        <v>【52.23】</v>
      </c>
      <c r="CX6" s="35">
        <f>IF(CX7="",NA(),CX7)</f>
        <v>76.16</v>
      </c>
      <c r="CY6" s="35">
        <f t="shared" ref="CY6:DG6" si="11">IF(CY7="",NA(),CY7)</f>
        <v>78.349999999999994</v>
      </c>
      <c r="CZ6" s="35">
        <f t="shared" si="11"/>
        <v>80.02</v>
      </c>
      <c r="DA6" s="35">
        <f t="shared" si="11"/>
        <v>81.16</v>
      </c>
      <c r="DB6" s="35">
        <f t="shared" si="11"/>
        <v>82.42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452050</v>
      </c>
      <c r="D7" s="37">
        <v>47</v>
      </c>
      <c r="E7" s="37">
        <v>17</v>
      </c>
      <c r="F7" s="37">
        <v>5</v>
      </c>
      <c r="G7" s="37">
        <v>0</v>
      </c>
      <c r="H7" s="37" t="s">
        <v>98</v>
      </c>
      <c r="I7" s="37" t="s">
        <v>99</v>
      </c>
      <c r="J7" s="37" t="s">
        <v>100</v>
      </c>
      <c r="K7" s="37" t="s">
        <v>101</v>
      </c>
      <c r="L7" s="37" t="s">
        <v>102</v>
      </c>
      <c r="M7" s="37" t="s">
        <v>103</v>
      </c>
      <c r="N7" s="38" t="s">
        <v>104</v>
      </c>
      <c r="O7" s="38" t="s">
        <v>105</v>
      </c>
      <c r="P7" s="38">
        <v>10.67</v>
      </c>
      <c r="Q7" s="38">
        <v>99.62</v>
      </c>
      <c r="R7" s="38">
        <v>2829</v>
      </c>
      <c r="S7" s="38">
        <v>45990</v>
      </c>
      <c r="T7" s="38">
        <v>562.95000000000005</v>
      </c>
      <c r="U7" s="38">
        <v>81.69</v>
      </c>
      <c r="V7" s="38">
        <v>4859</v>
      </c>
      <c r="W7" s="38">
        <v>5.88</v>
      </c>
      <c r="X7" s="38">
        <v>826.36</v>
      </c>
      <c r="Y7" s="38">
        <v>99.92</v>
      </c>
      <c r="Z7" s="38">
        <v>101.47</v>
      </c>
      <c r="AA7" s="38">
        <v>104.81</v>
      </c>
      <c r="AB7" s="38">
        <v>99.92</v>
      </c>
      <c r="AC7" s="38">
        <v>101.81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92.7</v>
      </c>
      <c r="BR7" s="38">
        <v>84.07</v>
      </c>
      <c r="BS7" s="38">
        <v>72.42</v>
      </c>
      <c r="BT7" s="38">
        <v>68.92</v>
      </c>
      <c r="BU7" s="38">
        <v>72.98</v>
      </c>
      <c r="BV7" s="38">
        <v>50.82</v>
      </c>
      <c r="BW7" s="38">
        <v>52.19</v>
      </c>
      <c r="BX7" s="38">
        <v>55.32</v>
      </c>
      <c r="BY7" s="38">
        <v>59.8</v>
      </c>
      <c r="BZ7" s="38">
        <v>57.77</v>
      </c>
      <c r="CA7" s="38">
        <v>59.51</v>
      </c>
      <c r="CB7" s="38">
        <v>164.02</v>
      </c>
      <c r="CC7" s="38">
        <v>172.45</v>
      </c>
      <c r="CD7" s="38">
        <v>200.09</v>
      </c>
      <c r="CE7" s="38">
        <v>212.53</v>
      </c>
      <c r="CF7" s="38">
        <v>201.58</v>
      </c>
      <c r="CG7" s="38">
        <v>300.52</v>
      </c>
      <c r="CH7" s="38">
        <v>296.14</v>
      </c>
      <c r="CI7" s="38">
        <v>283.17</v>
      </c>
      <c r="CJ7" s="38">
        <v>263.76</v>
      </c>
      <c r="CK7" s="38">
        <v>274.35000000000002</v>
      </c>
      <c r="CL7" s="38">
        <v>261.45999999999998</v>
      </c>
      <c r="CM7" s="38">
        <v>41.65</v>
      </c>
      <c r="CN7" s="38">
        <v>43.08</v>
      </c>
      <c r="CO7" s="38">
        <v>43.12</v>
      </c>
      <c r="CP7" s="38">
        <v>42.21</v>
      </c>
      <c r="CQ7" s="38">
        <v>41.89</v>
      </c>
      <c r="CR7" s="38">
        <v>53.24</v>
      </c>
      <c r="CS7" s="38">
        <v>52.31</v>
      </c>
      <c r="CT7" s="38">
        <v>60.65</v>
      </c>
      <c r="CU7" s="38">
        <v>51.75</v>
      </c>
      <c r="CV7" s="38">
        <v>50.68</v>
      </c>
      <c r="CW7" s="38">
        <v>52.23</v>
      </c>
      <c r="CX7" s="38">
        <v>76.16</v>
      </c>
      <c r="CY7" s="38">
        <v>78.349999999999994</v>
      </c>
      <c r="CZ7" s="38">
        <v>80.02</v>
      </c>
      <c r="DA7" s="38">
        <v>81.16</v>
      </c>
      <c r="DB7" s="38">
        <v>82.42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2020-01-30T01:54:35Z</cp:lastPrinted>
  <dcterms:created xsi:type="dcterms:W3CDTF">2019-12-05T05:23:45Z</dcterms:created>
  <dcterms:modified xsi:type="dcterms:W3CDTF">2020-03-04T02:25:07Z</dcterms:modified>
  <cp:category/>
</cp:coreProperties>
</file>