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3【法非適用】農業集落排水事業\"/>
    </mc:Choice>
  </mc:AlternateContent>
  <xr:revisionPtr revIDLastSave="0" documentId="13_ncr:1_{C407EC17-DAD4-43DB-8144-8FC7AD531065}" xr6:coauthVersionLast="45" xr6:coauthVersionMax="45" xr10:uidLastSave="{00000000-0000-0000-0000-000000000000}"/>
  <workbookProtection workbookAlgorithmName="SHA-512" workbookHashValue="7VmCvYoiES49kiZVm7yBirYbQeRNQwAutYRWcqG6fc9CQJpRMjGt9Sm6GA0kvCaFgKcyOZ5ZF5xuTQD7eG4bmQ==" workbookSaltValue="s4jk15RejXnsXVevau31y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<sst xmlns="http://schemas.openxmlformats.org/spreadsheetml/2006/main" count="228" uniqueCount="114">
  <si>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</si>
  <si>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</si>
  <si>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</si>
  <si>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</si>
  <si>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</si>
  <si>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</si>
  <si>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</si>
  <si>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</si>
  <si>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</si>
  <si>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</si>
  <si>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</si>
  <si>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</si>
  <si>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</si>
  <si>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</si>
  <si>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</si>
  <si>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</si>
  <si>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</si>
  <si>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</si>
  <si>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</si>
  <si>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</si>
  <si>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</si>
  <si>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</si>
  <si>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</si>
  <si>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</si>
  <si>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</si>
  <si>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</si>
  <si>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</si>
  <si>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</si>
  <si>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</si>
  <si>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</si>
  <si>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</si>
  <si>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</si>
  <si>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</si>
  <si>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</si>
  <si>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</si>
  <si>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</si>
  <si>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</si>
  <si>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</si>
  <si>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</si>
  <si>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</si>
  <si>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</si>
  <si>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</si>
  <si>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</si>
  <si>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</si>
  <si>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</si>
  <si>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</si>
  <si>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</si>
  <si>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</si>
  <si>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</si>
  <si>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</si>
  <si>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</si>
  <si>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</si>
  <si>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</si>
  <si>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</si>
  <si>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</si>
  <si>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</si>
  <si>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</si>
  <si>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</si>
  <si>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</si>
  <si>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</si>
  <si>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</si>
  <si>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</si>
  <si>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</si>
  <si>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</si>
  <si>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</si>
  <si>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</si>
  <si>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</si>
  <si>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</si>
  <si>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</si>
  <si>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</si>
  <si>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</si>
  <si>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</si>
  <si>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</si>
  <si>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</si>
  <si>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</si>
  <si>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</si>
  <si>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</si>
  <si>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</si>
  <si>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</si>
  <si>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</si>
  <si>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</si>
  <si>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</si>
  <si>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</si>
  <si>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</si>
  <si>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</si>
  <si>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</si>
  <si>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</si>
  <si>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</si>
  <si>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</si>
  <si>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</si>
  <si>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</si>
  <si>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</si>
  <si>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</si>
  <si>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</si>
  <si>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</si>
  <si>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</si>
  <si>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</si>
  <si>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</si>
  <si>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日向市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</si>
  <si>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</si>
  <si>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</si>
  <si>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</si>
  <si>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</si>
  <si>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</si>
  <si>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</si>
  <si>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</si>
  <si>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</si>
  <si>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</si>
  <si>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</si>
  <si>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</si>
  <si>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</si>
  <si>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施設は、供用開始後15年以上経過している施設が２つあり、今後建設工事を控える中、緊急修繕等は毎年少しずつ行っている状況です。
　今後の大型工事に向けた事業計画は令和2年度に策定する予定としています。</t>
    <rPh sb="1" eb="3">
      <t>シセツ</t>
    </rPh>
    <rPh sb="5" eb="7">
      <t>キョウヨウ</t>
    </rPh>
    <rPh sb="7" eb="9">
      <t>カイシ</t>
    </rPh>
    <rPh sb="9" eb="10">
      <t>ゴ</t>
    </rPh>
    <rPh sb="12" eb="13">
      <t>ネン</t>
    </rPh>
    <rPh sb="13" eb="15">
      <t>イジョウ</t>
    </rPh>
    <rPh sb="15" eb="17">
      <t>ケイカ</t>
    </rPh>
    <rPh sb="21" eb="23">
      <t>シセツ</t>
    </rPh>
    <rPh sb="29" eb="31">
      <t>コンゴ</t>
    </rPh>
    <rPh sb="31" eb="33">
      <t>ケンセツ</t>
    </rPh>
    <rPh sb="33" eb="35">
      <t>コウジ</t>
    </rPh>
    <rPh sb="36" eb="37">
      <t>ヒカ</t>
    </rPh>
    <rPh sb="39" eb="40">
      <t>ナカ</t>
    </rPh>
    <rPh sb="41" eb="43">
      <t>キンキュウ</t>
    </rPh>
    <rPh sb="43" eb="45">
      <t>シュウゼン</t>
    </rPh>
    <rPh sb="45" eb="46">
      <t>トウ</t>
    </rPh>
    <rPh sb="47" eb="49">
      <t>マイトシ</t>
    </rPh>
    <rPh sb="49" eb="50">
      <t>スコ</t>
    </rPh>
    <rPh sb="53" eb="54">
      <t>オコナ</t>
    </rPh>
    <rPh sb="58" eb="60">
      <t>ジョウキョウ</t>
    </rPh>
    <rPh sb="65" eb="67">
      <t>コンゴ</t>
    </rPh>
    <rPh sb="68" eb="70">
      <t>オオガタ</t>
    </rPh>
    <rPh sb="70" eb="72">
      <t>コウジ</t>
    </rPh>
    <rPh sb="73" eb="74">
      <t>ム</t>
    </rPh>
    <rPh sb="76" eb="78">
      <t>ジギョウ</t>
    </rPh>
    <rPh sb="78" eb="80">
      <t>ケイカク</t>
    </rPh>
    <rPh sb="81" eb="82">
      <t>レイ</t>
    </rPh>
    <rPh sb="82" eb="83">
      <t>ワ</t>
    </rPh>
    <rPh sb="84" eb="86">
      <t>ネンド</t>
    </rPh>
    <rPh sb="87" eb="89">
      <t>サクテイ</t>
    </rPh>
    <rPh sb="91" eb="93">
      <t>ヨテイ</t>
    </rPh>
    <phoneticPr fontId="4"/>
  </si>
  <si>
    <t>　収益的収支比率については、前年度と比較し2.58％増加しており、平成28年度から右肩上がりとなっています。また、経費回収率についても、前年から15.54％減少しており、どちらにおいても、使用料収入の減少が要因となっていることから、維持管理費の状況も考慮しながら、今後の財源確保が課題となっています。
　企業債残高対事業規模比率については、繰出基準割合の算出が、平成30年度は100％となり、全て一般会計で負担しているため、0.00％となっています。
　汚水処理原価は、有収水量１㎥あたりの汚水処理に要した費用であり、維持管理費の増加に加え、年間有収水量の減少もあり、33.74円の増加に繋がっています。平成30年度は公営企業会計へ移行する経費もあり、例年より維持管理費が増加したことが要因です。
　施設利用率については、年間有収水量の減少に伴い、前年度と比べて1.37％減少しています。
　水洗化率については、平成29年度と比べ0.7％増加しており、区域内人口が減っている中でも、新規世帯は着実に接続していることがわかります。</t>
    <rPh sb="1" eb="4">
      <t>シュウエキテキ</t>
    </rPh>
    <rPh sb="4" eb="6">
      <t>シュウシ</t>
    </rPh>
    <rPh sb="6" eb="8">
      <t>ヒリツ</t>
    </rPh>
    <rPh sb="14" eb="16">
      <t>ゼンネン</t>
    </rPh>
    <rPh sb="16" eb="17">
      <t>ド</t>
    </rPh>
    <rPh sb="18" eb="20">
      <t>ヒカク</t>
    </rPh>
    <rPh sb="26" eb="28">
      <t>ゾウカ</t>
    </rPh>
    <rPh sb="33" eb="35">
      <t>ヘイセイ</t>
    </rPh>
    <rPh sb="37" eb="38">
      <t>ネン</t>
    </rPh>
    <rPh sb="38" eb="39">
      <t>ド</t>
    </rPh>
    <rPh sb="41" eb="43">
      <t>ミギカタ</t>
    </rPh>
    <rPh sb="43" eb="44">
      <t>ア</t>
    </rPh>
    <rPh sb="94" eb="97">
      <t>シヨウリョウ</t>
    </rPh>
    <rPh sb="97" eb="99">
      <t>シュウニュウ</t>
    </rPh>
    <rPh sb="100" eb="102">
      <t>ゲンショウ</t>
    </rPh>
    <rPh sb="103" eb="105">
      <t>ヨウイン</t>
    </rPh>
    <rPh sb="116" eb="118">
      <t>イジ</t>
    </rPh>
    <rPh sb="118" eb="121">
      <t>カンリヒ</t>
    </rPh>
    <rPh sb="122" eb="124">
      <t>ジョウキョウ</t>
    </rPh>
    <rPh sb="125" eb="127">
      <t>コウリョ</t>
    </rPh>
    <rPh sb="132" eb="134">
      <t>コンゴ</t>
    </rPh>
    <rPh sb="135" eb="137">
      <t>ザイゲン</t>
    </rPh>
    <rPh sb="137" eb="139">
      <t>カクホ</t>
    </rPh>
    <rPh sb="140" eb="142">
      <t>カダイ</t>
    </rPh>
    <rPh sb="152" eb="154">
      <t>キギョウ</t>
    </rPh>
    <rPh sb="154" eb="155">
      <t>サイ</t>
    </rPh>
    <rPh sb="155" eb="157">
      <t>ザンダカ</t>
    </rPh>
    <rPh sb="157" eb="158">
      <t>タイ</t>
    </rPh>
    <rPh sb="158" eb="160">
      <t>ジギョウ</t>
    </rPh>
    <rPh sb="160" eb="162">
      <t>キボ</t>
    </rPh>
    <rPh sb="162" eb="164">
      <t>ヒリツ</t>
    </rPh>
    <rPh sb="170" eb="172">
      <t>クリダ</t>
    </rPh>
    <rPh sb="172" eb="174">
      <t>キジュン</t>
    </rPh>
    <rPh sb="174" eb="176">
      <t>ワリアイ</t>
    </rPh>
    <rPh sb="177" eb="179">
      <t>サンシュツ</t>
    </rPh>
    <rPh sb="181" eb="183">
      <t>ヘイセイ</t>
    </rPh>
    <rPh sb="185" eb="187">
      <t>ネンド</t>
    </rPh>
    <rPh sb="196" eb="197">
      <t>スベ</t>
    </rPh>
    <rPh sb="198" eb="200">
      <t>イッパン</t>
    </rPh>
    <rPh sb="200" eb="202">
      <t>カイケイ</t>
    </rPh>
    <rPh sb="203" eb="205">
      <t>フタン</t>
    </rPh>
    <rPh sb="235" eb="237">
      <t>ユウシュウ</t>
    </rPh>
    <rPh sb="237" eb="239">
      <t>スイリョウ</t>
    </rPh>
    <rPh sb="245" eb="247">
      <t>オスイ</t>
    </rPh>
    <rPh sb="247" eb="249">
      <t>ショリ</t>
    </rPh>
    <rPh sb="250" eb="251">
      <t>ヨウ</t>
    </rPh>
    <rPh sb="253" eb="255">
      <t>ヒヨウ</t>
    </rPh>
    <rPh sb="259" eb="261">
      <t>イジ</t>
    </rPh>
    <rPh sb="261" eb="263">
      <t>カンリ</t>
    </rPh>
    <rPh sb="263" eb="264">
      <t>ヒ</t>
    </rPh>
    <rPh sb="265" eb="266">
      <t>ゾウ</t>
    </rPh>
    <rPh sb="266" eb="267">
      <t>カ</t>
    </rPh>
    <rPh sb="268" eb="269">
      <t>クワ</t>
    </rPh>
    <rPh sb="271" eb="273">
      <t>ネンカン</t>
    </rPh>
    <rPh sb="273" eb="275">
      <t>ユウシュウ</t>
    </rPh>
    <rPh sb="275" eb="277">
      <t>スイリョウ</t>
    </rPh>
    <rPh sb="278" eb="280">
      <t>ゲンショウ</t>
    </rPh>
    <rPh sb="289" eb="290">
      <t>エン</t>
    </rPh>
    <rPh sb="291" eb="293">
      <t>ゾウカ</t>
    </rPh>
    <rPh sb="294" eb="295">
      <t>ツナ</t>
    </rPh>
    <rPh sb="302" eb="304">
      <t>ヘイセイ</t>
    </rPh>
    <rPh sb="306" eb="307">
      <t>ネン</t>
    </rPh>
    <rPh sb="307" eb="308">
      <t>ド</t>
    </rPh>
    <rPh sb="309" eb="311">
      <t>コウエイ</t>
    </rPh>
    <rPh sb="311" eb="313">
      <t>キギョウ</t>
    </rPh>
    <rPh sb="313" eb="315">
      <t>カイケイ</t>
    </rPh>
    <rPh sb="316" eb="318">
      <t>イコウ</t>
    </rPh>
    <rPh sb="320" eb="322">
      <t>ケイヒ</t>
    </rPh>
    <rPh sb="326" eb="328">
      <t>レイネン</t>
    </rPh>
    <rPh sb="330" eb="332">
      <t>イジ</t>
    </rPh>
    <rPh sb="332" eb="334">
      <t>カンリ</t>
    </rPh>
    <rPh sb="334" eb="335">
      <t>ヒ</t>
    </rPh>
    <rPh sb="336" eb="338">
      <t>ゾウカ</t>
    </rPh>
    <rPh sb="343" eb="345">
      <t>ヨウイン</t>
    </rPh>
    <rPh sb="350" eb="352">
      <t>シセツ</t>
    </rPh>
    <rPh sb="352" eb="355">
      <t>リヨウリツ</t>
    </rPh>
    <rPh sb="361" eb="363">
      <t>ネンカン</t>
    </rPh>
    <rPh sb="371" eb="372">
      <t>トモナ</t>
    </rPh>
    <rPh sb="374" eb="377">
      <t>ゼンネンド</t>
    </rPh>
    <rPh sb="378" eb="379">
      <t>クラ</t>
    </rPh>
    <rPh sb="396" eb="399">
      <t>スイセンカ</t>
    </rPh>
    <rPh sb="399" eb="400">
      <t>リツ</t>
    </rPh>
    <rPh sb="406" eb="408">
      <t>ヘイセイ</t>
    </rPh>
    <rPh sb="410" eb="411">
      <t>ネン</t>
    </rPh>
    <rPh sb="411" eb="412">
      <t>ド</t>
    </rPh>
    <rPh sb="413" eb="414">
      <t>クラ</t>
    </rPh>
    <rPh sb="419" eb="421">
      <t>ゾウカ</t>
    </rPh>
    <rPh sb="426" eb="428">
      <t>クイキ</t>
    </rPh>
    <rPh sb="428" eb="429">
      <t>ナイ</t>
    </rPh>
    <rPh sb="429" eb="431">
      <t>ジンコウ</t>
    </rPh>
    <rPh sb="432" eb="433">
      <t>ヘ</t>
    </rPh>
    <rPh sb="437" eb="438">
      <t>ナカ</t>
    </rPh>
    <rPh sb="441" eb="443">
      <t>シンキ</t>
    </rPh>
    <rPh sb="443" eb="445">
      <t>セタイ</t>
    </rPh>
    <rPh sb="446" eb="448">
      <t>チャクジツ</t>
    </rPh>
    <rPh sb="449" eb="451">
      <t>セツゾク</t>
    </rPh>
    <phoneticPr fontId="4"/>
  </si>
  <si>
    <t>　平成30年度は令和2年4月の公営企業会計移行に向けての経費が維持管理費の増加の要因となっており、今後も必要経費を精査しながら、適正な事業運営に努める必要があります。
　また、全国的に人口減少に向かっている中、当該区域も例外ではなく、区域内人口が年々減少している状況であり、区域拡大等の計画も現状無いことから、今後の使用料収入の安定的な確保に向けて、料金改定も視野に入れていく必要があります。
　公営企業会計へ移行後は、経営・資産等の正確な状況把握が期待できるため、以上のことについてもより深い分析に基づいて判断を行っていく方針です。
　経営戦略については、令和元年度策定予定。</t>
    <rPh sb="1" eb="3">
      <t>ヘイセイ</t>
    </rPh>
    <rPh sb="5" eb="7">
      <t>ネンド</t>
    </rPh>
    <rPh sb="8" eb="9">
      <t>レイ</t>
    </rPh>
    <rPh sb="9" eb="10">
      <t>ワ</t>
    </rPh>
    <rPh sb="11" eb="12">
      <t>ネン</t>
    </rPh>
    <rPh sb="13" eb="14">
      <t>ガツ</t>
    </rPh>
    <rPh sb="15" eb="17">
      <t>コウエイ</t>
    </rPh>
    <rPh sb="17" eb="19">
      <t>キギョウ</t>
    </rPh>
    <rPh sb="19" eb="21">
      <t>カイケイ</t>
    </rPh>
    <rPh sb="21" eb="23">
      <t>イコウ</t>
    </rPh>
    <rPh sb="24" eb="25">
      <t>ム</t>
    </rPh>
    <rPh sb="28" eb="30">
      <t>ケイヒ</t>
    </rPh>
    <rPh sb="31" eb="33">
      <t>イジ</t>
    </rPh>
    <rPh sb="33" eb="35">
      <t>カンリ</t>
    </rPh>
    <rPh sb="35" eb="36">
      <t>ヒ</t>
    </rPh>
    <rPh sb="37" eb="39">
      <t>ゾウカ</t>
    </rPh>
    <rPh sb="40" eb="42">
      <t>ヨウイン</t>
    </rPh>
    <rPh sb="49" eb="51">
      <t>コンゴ</t>
    </rPh>
    <rPh sb="52" eb="54">
      <t>ヒツヨウ</t>
    </rPh>
    <rPh sb="54" eb="56">
      <t>ケイヒ</t>
    </rPh>
    <rPh sb="57" eb="59">
      <t>セイサ</t>
    </rPh>
    <rPh sb="64" eb="66">
      <t>テキセイ</t>
    </rPh>
    <rPh sb="67" eb="69">
      <t>ジギョウ</t>
    </rPh>
    <rPh sb="69" eb="71">
      <t>ウンエイ</t>
    </rPh>
    <rPh sb="72" eb="73">
      <t>ツト</t>
    </rPh>
    <rPh sb="75" eb="77">
      <t>ヒツヨウ</t>
    </rPh>
    <rPh sb="88" eb="91">
      <t>ゼンコクテキ</t>
    </rPh>
    <rPh sb="92" eb="94">
      <t>ジンコウ</t>
    </rPh>
    <rPh sb="94" eb="96">
      <t>ゲンショウ</t>
    </rPh>
    <rPh sb="97" eb="98">
      <t>ム</t>
    </rPh>
    <rPh sb="103" eb="104">
      <t>ナカ</t>
    </rPh>
    <rPh sb="105" eb="107">
      <t>トウガイ</t>
    </rPh>
    <rPh sb="107" eb="109">
      <t>クイキ</t>
    </rPh>
    <rPh sb="110" eb="112">
      <t>レイガイ</t>
    </rPh>
    <rPh sb="117" eb="119">
      <t>クイキ</t>
    </rPh>
    <rPh sb="119" eb="120">
      <t>ナイ</t>
    </rPh>
    <rPh sb="120" eb="122">
      <t>ジンコウ</t>
    </rPh>
    <rPh sb="123" eb="125">
      <t>ネンネン</t>
    </rPh>
    <rPh sb="125" eb="127">
      <t>ゲンショウ</t>
    </rPh>
    <rPh sb="131" eb="133">
      <t>ジョウキョウ</t>
    </rPh>
    <rPh sb="137" eb="139">
      <t>クイキ</t>
    </rPh>
    <rPh sb="139" eb="141">
      <t>カクダイ</t>
    </rPh>
    <rPh sb="141" eb="142">
      <t>トウ</t>
    </rPh>
    <rPh sb="143" eb="145">
      <t>ケイカク</t>
    </rPh>
    <rPh sb="146" eb="148">
      <t>ゲンジョウ</t>
    </rPh>
    <rPh sb="148" eb="149">
      <t>ナ</t>
    </rPh>
    <rPh sb="155" eb="157">
      <t>コンゴ</t>
    </rPh>
    <rPh sb="158" eb="161">
      <t>シヨウリョウ</t>
    </rPh>
    <rPh sb="161" eb="163">
      <t>シュウニュウ</t>
    </rPh>
    <rPh sb="164" eb="166">
      <t>アンテイ</t>
    </rPh>
    <rPh sb="166" eb="167">
      <t>テキ</t>
    </rPh>
    <rPh sb="168" eb="170">
      <t>カクホ</t>
    </rPh>
    <rPh sb="171" eb="172">
      <t>ム</t>
    </rPh>
    <rPh sb="175" eb="177">
      <t>リョウキン</t>
    </rPh>
    <rPh sb="177" eb="179">
      <t>カイテイ</t>
    </rPh>
    <rPh sb="180" eb="182">
      <t>シヤ</t>
    </rPh>
    <rPh sb="183" eb="184">
      <t>イ</t>
    </rPh>
    <rPh sb="188" eb="190">
      <t>ヒツヨウ</t>
    </rPh>
    <rPh sb="198" eb="200">
      <t>コウエイ</t>
    </rPh>
    <rPh sb="200" eb="202">
      <t>キギョウ</t>
    </rPh>
    <rPh sb="202" eb="204">
      <t>カイケイ</t>
    </rPh>
    <rPh sb="205" eb="207">
      <t>イコウ</t>
    </rPh>
    <rPh sb="207" eb="208">
      <t>ゴ</t>
    </rPh>
    <rPh sb="210" eb="212">
      <t>ケイエイ</t>
    </rPh>
    <rPh sb="213" eb="215">
      <t>シサン</t>
    </rPh>
    <rPh sb="215" eb="216">
      <t>トウ</t>
    </rPh>
    <rPh sb="217" eb="219">
      <t>セイカク</t>
    </rPh>
    <rPh sb="220" eb="222">
      <t>ジョウキョウ</t>
    </rPh>
    <rPh sb="222" eb="224">
      <t>ハアク</t>
    </rPh>
    <rPh sb="225" eb="227">
      <t>キタイ</t>
    </rPh>
    <rPh sb="233" eb="235">
      <t>イジョウ</t>
    </rPh>
    <rPh sb="245" eb="246">
      <t>フカ</t>
    </rPh>
    <rPh sb="247" eb="249">
      <t>ブンセキ</t>
    </rPh>
    <rPh sb="250" eb="251">
      <t>モト</t>
    </rPh>
    <rPh sb="254" eb="256">
      <t>ハンダン</t>
    </rPh>
    <rPh sb="257" eb="258">
      <t>オコナ</t>
    </rPh>
    <rPh sb="262" eb="264">
      <t>ホウシン</t>
    </rPh>
    <rPh sb="269" eb="271">
      <t>ケイエイ</t>
    </rPh>
    <rPh sb="271" eb="273">
      <t>センリャク</t>
    </rPh>
    <rPh sb="279" eb="281">
      <t>レイワ</t>
    </rPh>
    <rPh sb="281" eb="284">
      <t>ガンネンド</t>
    </rPh>
    <rPh sb="284" eb="286">
      <t>サクテイ</t>
    </rPh>
    <rPh sb="286" eb="28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</si>
</sst>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10-40FA-8601-455997841DD7}"/>
            </c:ext>
          </c:extLst>
        </c:ser>
        <c:dLbls>
          <c:showLegendKey val="0"/>
          <c:showVal val="0"/>
          <c:showCatName val="0"/>
          <c:showSerName val="0"/>
          <c:showPercent val="0"/>
          <c:showBubbleSize val="0"/>
        </c:dLbls>
        <c:gapWidth val="150"/>
        <c:axId val="88857216"/>
        <c:axId val="8886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B810-40FA-8601-455997841DD7}"/>
            </c:ext>
          </c:extLst>
        </c:ser>
        <c:dLbls>
          <c:showLegendKey val="0"/>
          <c:showVal val="0"/>
          <c:showCatName val="0"/>
          <c:showSerName val="0"/>
          <c:showPercent val="0"/>
          <c:showBubbleSize val="0"/>
        </c:dLbls>
        <c:marker val="1"/>
        <c:smooth val="0"/>
        <c:axId val="88857216"/>
        <c:axId val="88867584"/>
      </c:lineChart>
      <c:dateAx>
        <c:axId val="88857216"/>
        <c:scaling>
          <c:orientation val="minMax"/>
        </c:scaling>
        <c:delete val="1"/>
        <c:axPos val="b"/>
        <c:numFmt formatCode="ge" sourceLinked="1"/>
        <c:majorTickMark val="none"/>
        <c:minorTickMark val="none"/>
        <c:tickLblPos val="none"/>
        <c:crossAx val="88867584"/>
        <c:crosses val="autoZero"/>
        <c:auto val="1"/>
        <c:lblOffset val="100"/>
        <c:baseTimeUnit val="years"/>
      </c:dateAx>
      <c:valAx>
        <c:axId val="888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47.49</c:v>
                </c:pt>
                <c:pt idx="1">
                  <c:v>46.74</c:v>
                </c:pt>
                <c:pt idx="2">
                  <c:v>48.25</c:v>
                </c:pt>
                <c:pt idx="3">
                  <c:v>48.38</c:v>
                </c:pt>
                <c:pt idx="4">
                  <c:v>47.01</c:v>
                </c:pt>
              </c:numCache>
            </c:numRef>
          </c:val>
          <c:extLst>
            <c:ext xmlns:c16="http://schemas.microsoft.com/office/drawing/2014/chart" uri="{C3380CC4-5D6E-409C-BE32-E72D297353CC}">
              <c16:uniqueId val="{00000000-4584-4811-A43D-932BE490E2DE}"/>
            </c:ext>
          </c:extLst>
        </c:ser>
        <c:dLbls>
          <c:showLegendKey val="0"/>
          <c:showVal val="0"/>
          <c:showCatName val="0"/>
          <c:showSerName val="0"/>
          <c:showPercent val="0"/>
          <c:showBubbleSize val="0"/>
        </c:dLbls>
        <c:gapWidth val="150"/>
        <c:axId val="91015808"/>
        <c:axId val="9102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4584-4811-A43D-932BE490E2DE}"/>
            </c:ext>
          </c:extLst>
        </c:ser>
        <c:dLbls>
          <c:showLegendKey val="0"/>
          <c:showVal val="0"/>
          <c:showCatName val="0"/>
          <c:showSerName val="0"/>
          <c:showPercent val="0"/>
          <c:showBubbleSize val="0"/>
        </c:dLbls>
        <c:marker val="1"/>
        <c:smooth val="0"/>
        <c:axId val="91015808"/>
        <c:axId val="91022080"/>
      </c:lineChart>
      <c:dateAx>
        <c:axId val="91015808"/>
        <c:scaling>
          <c:orientation val="minMax"/>
        </c:scaling>
        <c:delete val="1"/>
        <c:axPos val="b"/>
        <c:numFmt formatCode="ge" sourceLinked="1"/>
        <c:majorTickMark val="none"/>
        <c:minorTickMark val="none"/>
        <c:tickLblPos val="none"/>
        <c:crossAx val="91022080"/>
        <c:crosses val="autoZero"/>
        <c:auto val="1"/>
        <c:lblOffset val="100"/>
        <c:baseTimeUnit val="years"/>
      </c:dateAx>
      <c:valAx>
        <c:axId val="910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85.93</c:v>
                </c:pt>
                <c:pt idx="1">
                  <c:v>87.28</c:v>
                </c:pt>
                <c:pt idx="2">
                  <c:v>88.02</c:v>
                </c:pt>
                <c:pt idx="3">
                  <c:v>82.39</c:v>
                </c:pt>
                <c:pt idx="4">
                  <c:v>83.09</c:v>
                </c:pt>
              </c:numCache>
            </c:numRef>
          </c:val>
          <c:extLst>
            <c:ext xmlns:c16="http://schemas.microsoft.com/office/drawing/2014/chart" uri="{C3380CC4-5D6E-409C-BE32-E72D297353CC}">
              <c16:uniqueId val="{00000000-72CD-47CC-9134-6523014C1086}"/>
            </c:ext>
          </c:extLst>
        </c:ser>
        <c:dLbls>
          <c:showLegendKey val="0"/>
          <c:showVal val="0"/>
          <c:showCatName val="0"/>
          <c:showSerName val="0"/>
          <c:showPercent val="0"/>
          <c:showBubbleSize val="0"/>
        </c:dLbls>
        <c:gapWidth val="150"/>
        <c:axId val="91061248"/>
        <c:axId val="9106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72CD-47CC-9134-6523014C1086}"/>
            </c:ext>
          </c:extLst>
        </c:ser>
        <c:dLbls>
          <c:showLegendKey val="0"/>
          <c:showVal val="0"/>
          <c:showCatName val="0"/>
          <c:showSerName val="0"/>
          <c:showPercent val="0"/>
          <c:showBubbleSize val="0"/>
        </c:dLbls>
        <c:marker val="1"/>
        <c:smooth val="0"/>
        <c:axId val="91061248"/>
        <c:axId val="91063424"/>
      </c:lineChart>
      <c:dateAx>
        <c:axId val="91061248"/>
        <c:scaling>
          <c:orientation val="minMax"/>
        </c:scaling>
        <c:delete val="1"/>
        <c:axPos val="b"/>
        <c:numFmt formatCode="ge" sourceLinked="1"/>
        <c:majorTickMark val="none"/>
        <c:minorTickMark val="none"/>
        <c:tickLblPos val="none"/>
        <c:crossAx val="91063424"/>
        <c:crosses val="autoZero"/>
        <c:auto val="1"/>
        <c:lblOffset val="100"/>
        <c:baseTimeUnit val="years"/>
      </c:dateAx>
      <c:valAx>
        <c:axId val="910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78.16</c:v>
                </c:pt>
                <c:pt idx="1">
                  <c:v>76.12</c:v>
                </c:pt>
                <c:pt idx="2">
                  <c:v>76.13</c:v>
                </c:pt>
                <c:pt idx="3">
                  <c:v>83.41</c:v>
                </c:pt>
                <c:pt idx="4">
                  <c:v>85.99</c:v>
                </c:pt>
              </c:numCache>
            </c:numRef>
          </c:val>
          <c:extLst>
            <c:ext xmlns:c16="http://schemas.microsoft.com/office/drawing/2014/chart" uri="{C3380CC4-5D6E-409C-BE32-E72D297353CC}">
              <c16:uniqueId val="{00000000-BCF6-407D-875A-2E6D9B5FEEC2}"/>
            </c:ext>
          </c:extLst>
        </c:ser>
        <c:dLbls>
          <c:showLegendKey val="0"/>
          <c:showVal val="0"/>
          <c:showCatName val="0"/>
          <c:showSerName val="0"/>
          <c:showPercent val="0"/>
          <c:showBubbleSize val="0"/>
        </c:dLbls>
        <c:gapWidth val="150"/>
        <c:axId val="88898560"/>
        <c:axId val="8890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F6-407D-875A-2E6D9B5FEEC2}"/>
            </c:ext>
          </c:extLst>
        </c:ser>
        <c:dLbls>
          <c:showLegendKey val="0"/>
          <c:showVal val="0"/>
          <c:showCatName val="0"/>
          <c:showSerName val="0"/>
          <c:showPercent val="0"/>
          <c:showBubbleSize val="0"/>
        </c:dLbls>
        <c:marker val="1"/>
        <c:smooth val="0"/>
        <c:axId val="88898560"/>
        <c:axId val="88908928"/>
      </c:lineChart>
      <c:dateAx>
        <c:axId val="88898560"/>
        <c:scaling>
          <c:orientation val="minMax"/>
        </c:scaling>
        <c:delete val="1"/>
        <c:axPos val="b"/>
        <c:numFmt formatCode="ge" sourceLinked="1"/>
        <c:majorTickMark val="none"/>
        <c:minorTickMark val="none"/>
        <c:tickLblPos val="none"/>
        <c:crossAx val="88908928"/>
        <c:crosses val="autoZero"/>
        <c:auto val="1"/>
        <c:lblOffset val="100"/>
        <c:baseTimeUnit val="years"/>
      </c:dateAx>
      <c:valAx>
        <c:axId val="889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61-4555-B6DE-62A6B933541A}"/>
            </c:ext>
          </c:extLst>
        </c:ser>
        <c:dLbls>
          <c:showLegendKey val="0"/>
          <c:showVal val="0"/>
          <c:showCatName val="0"/>
          <c:showSerName val="0"/>
          <c:showPercent val="0"/>
          <c:showBubbleSize val="0"/>
        </c:dLbls>
        <c:gapWidth val="150"/>
        <c:axId val="89210240"/>
        <c:axId val="892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61-4555-B6DE-62A6B933541A}"/>
            </c:ext>
          </c:extLst>
        </c:ser>
        <c:dLbls>
          <c:showLegendKey val="0"/>
          <c:showVal val="0"/>
          <c:showCatName val="0"/>
          <c:showSerName val="0"/>
          <c:showPercent val="0"/>
          <c:showBubbleSize val="0"/>
        </c:dLbls>
        <c:marker val="1"/>
        <c:smooth val="0"/>
        <c:axId val="89210240"/>
        <c:axId val="89212416"/>
      </c:lineChart>
      <c:dateAx>
        <c:axId val="89210240"/>
        <c:scaling>
          <c:orientation val="minMax"/>
        </c:scaling>
        <c:delete val="1"/>
        <c:axPos val="b"/>
        <c:numFmt formatCode="ge" sourceLinked="1"/>
        <c:majorTickMark val="none"/>
        <c:minorTickMark val="none"/>
        <c:tickLblPos val="none"/>
        <c:crossAx val="89212416"/>
        <c:crosses val="autoZero"/>
        <c:auto val="1"/>
        <c:lblOffset val="100"/>
        <c:baseTimeUnit val="years"/>
      </c:dateAx>
      <c:valAx>
        <c:axId val="892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B4-4B58-94FF-EDC4C2453D18}"/>
            </c:ext>
          </c:extLst>
        </c:ser>
        <c:dLbls>
          <c:showLegendKey val="0"/>
          <c:showVal val="0"/>
          <c:showCatName val="0"/>
          <c:showSerName val="0"/>
          <c:showPercent val="0"/>
          <c:showBubbleSize val="0"/>
        </c:dLbls>
        <c:gapWidth val="150"/>
        <c:axId val="89251840"/>
        <c:axId val="892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B4-4B58-94FF-EDC4C2453D18}"/>
            </c:ext>
          </c:extLst>
        </c:ser>
        <c:dLbls>
          <c:showLegendKey val="0"/>
          <c:showVal val="0"/>
          <c:showCatName val="0"/>
          <c:showSerName val="0"/>
          <c:showPercent val="0"/>
          <c:showBubbleSize val="0"/>
        </c:dLbls>
        <c:marker val="1"/>
        <c:smooth val="0"/>
        <c:axId val="89251840"/>
        <c:axId val="89253760"/>
      </c:lineChart>
      <c:dateAx>
        <c:axId val="89251840"/>
        <c:scaling>
          <c:orientation val="minMax"/>
        </c:scaling>
        <c:delete val="1"/>
        <c:axPos val="b"/>
        <c:numFmt formatCode="ge" sourceLinked="1"/>
        <c:majorTickMark val="none"/>
        <c:minorTickMark val="none"/>
        <c:tickLblPos val="none"/>
        <c:crossAx val="89253760"/>
        <c:crosses val="autoZero"/>
        <c:auto val="1"/>
        <c:lblOffset val="100"/>
        <c:baseTimeUnit val="years"/>
      </c:dateAx>
      <c:valAx>
        <c:axId val="892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F3-45D0-A664-1F26D5A7EFCE}"/>
            </c:ext>
          </c:extLst>
        </c:ser>
        <c:dLbls>
          <c:showLegendKey val="0"/>
          <c:showVal val="0"/>
          <c:showCatName val="0"/>
          <c:showSerName val="0"/>
          <c:showPercent val="0"/>
          <c:showBubbleSize val="0"/>
        </c:dLbls>
        <c:gapWidth val="150"/>
        <c:axId val="90747648"/>
        <c:axId val="9074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F3-45D0-A664-1F26D5A7EFCE}"/>
            </c:ext>
          </c:extLst>
        </c:ser>
        <c:dLbls>
          <c:showLegendKey val="0"/>
          <c:showVal val="0"/>
          <c:showCatName val="0"/>
          <c:showSerName val="0"/>
          <c:showPercent val="0"/>
          <c:showBubbleSize val="0"/>
        </c:dLbls>
        <c:marker val="1"/>
        <c:smooth val="0"/>
        <c:axId val="90747648"/>
        <c:axId val="90749568"/>
      </c:lineChart>
      <c:dateAx>
        <c:axId val="90747648"/>
        <c:scaling>
          <c:orientation val="minMax"/>
        </c:scaling>
        <c:delete val="1"/>
        <c:axPos val="b"/>
        <c:numFmt formatCode="ge" sourceLinked="1"/>
        <c:majorTickMark val="none"/>
        <c:minorTickMark val="none"/>
        <c:tickLblPos val="none"/>
        <c:crossAx val="90749568"/>
        <c:crosses val="autoZero"/>
        <c:auto val="1"/>
        <c:lblOffset val="100"/>
        <c:baseTimeUnit val="years"/>
      </c:dateAx>
      <c:valAx>
        <c:axId val="9074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98-4CC5-BC86-B32D2F95D17E}"/>
            </c:ext>
          </c:extLst>
        </c:ser>
        <c:dLbls>
          <c:showLegendKey val="0"/>
          <c:showVal val="0"/>
          <c:showCatName val="0"/>
          <c:showSerName val="0"/>
          <c:showPercent val="0"/>
          <c:showBubbleSize val="0"/>
        </c:dLbls>
        <c:gapWidth val="150"/>
        <c:axId val="90784896"/>
        <c:axId val="907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98-4CC5-BC86-B32D2F95D17E}"/>
            </c:ext>
          </c:extLst>
        </c:ser>
        <c:dLbls>
          <c:showLegendKey val="0"/>
          <c:showVal val="0"/>
          <c:showCatName val="0"/>
          <c:showSerName val="0"/>
          <c:showPercent val="0"/>
          <c:showBubbleSize val="0"/>
        </c:dLbls>
        <c:marker val="1"/>
        <c:smooth val="0"/>
        <c:axId val="90784896"/>
        <c:axId val="90786816"/>
      </c:lineChart>
      <c:dateAx>
        <c:axId val="90784896"/>
        <c:scaling>
          <c:orientation val="minMax"/>
        </c:scaling>
        <c:delete val="1"/>
        <c:axPos val="b"/>
        <c:numFmt formatCode="ge" sourceLinked="1"/>
        <c:majorTickMark val="none"/>
        <c:minorTickMark val="none"/>
        <c:tickLblPos val="none"/>
        <c:crossAx val="90786816"/>
        <c:crosses val="autoZero"/>
        <c:auto val="1"/>
        <c:lblOffset val="100"/>
        <c:baseTimeUnit val="years"/>
      </c:dateAx>
      <c:valAx>
        <c:axId val="907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633.36</c:v>
                </c:pt>
                <c:pt idx="1">
                  <c:v>628.29</c:v>
                </c:pt>
                <c:pt idx="2">
                  <c:v>528.96</c:v>
                </c:pt>
                <c:pt idx="3">
                  <c:v>567.02</c:v>
                </c:pt>
                <c:pt idx="4" formatCode="#,##0.00;&quot;△&quot;#,##0.00">
                  <c:v>0</c:v>
                </c:pt>
              </c:numCache>
            </c:numRef>
          </c:val>
          <c:extLst>
            <c:ext xmlns:c16="http://schemas.microsoft.com/office/drawing/2014/chart" uri="{C3380CC4-5D6E-409C-BE32-E72D297353CC}">
              <c16:uniqueId val="{00000000-BEC3-4B21-BE8B-B4A1C7A5587D}"/>
            </c:ext>
          </c:extLst>
        </c:ser>
        <c:dLbls>
          <c:showLegendKey val="0"/>
          <c:showVal val="0"/>
          <c:showCatName val="0"/>
          <c:showSerName val="0"/>
          <c:showPercent val="0"/>
          <c:showBubbleSize val="0"/>
        </c:dLbls>
        <c:gapWidth val="150"/>
        <c:axId val="90830336"/>
        <c:axId val="9083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BEC3-4B21-BE8B-B4A1C7A5587D}"/>
            </c:ext>
          </c:extLst>
        </c:ser>
        <c:dLbls>
          <c:showLegendKey val="0"/>
          <c:showVal val="0"/>
          <c:showCatName val="0"/>
          <c:showSerName val="0"/>
          <c:showPercent val="0"/>
          <c:showBubbleSize val="0"/>
        </c:dLbls>
        <c:marker val="1"/>
        <c:smooth val="0"/>
        <c:axId val="90830336"/>
        <c:axId val="90832256"/>
      </c:lineChart>
      <c:dateAx>
        <c:axId val="90830336"/>
        <c:scaling>
          <c:orientation val="minMax"/>
        </c:scaling>
        <c:delete val="1"/>
        <c:axPos val="b"/>
        <c:numFmt formatCode="ge" sourceLinked="1"/>
        <c:majorTickMark val="none"/>
        <c:minorTickMark val="none"/>
        <c:tickLblPos val="none"/>
        <c:crossAx val="90832256"/>
        <c:crosses val="autoZero"/>
        <c:auto val="1"/>
        <c:lblOffset val="100"/>
        <c:baseTimeUnit val="years"/>
      </c:dateAx>
      <c:valAx>
        <c:axId val="908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64.319999999999993</c:v>
                </c:pt>
                <c:pt idx="1">
                  <c:v>62.68</c:v>
                </c:pt>
                <c:pt idx="2">
                  <c:v>67.430000000000007</c:v>
                </c:pt>
                <c:pt idx="3">
                  <c:v>89.38</c:v>
                </c:pt>
                <c:pt idx="4">
                  <c:v>73.84</c:v>
                </c:pt>
              </c:numCache>
            </c:numRef>
          </c:val>
          <c:extLst>
            <c:ext xmlns:c16="http://schemas.microsoft.com/office/drawing/2014/chart" uri="{C3380CC4-5D6E-409C-BE32-E72D297353CC}">
              <c16:uniqueId val="{00000000-14A6-4395-AC16-75A5A3E7BB08}"/>
            </c:ext>
          </c:extLst>
        </c:ser>
        <c:dLbls>
          <c:showLegendKey val="0"/>
          <c:showVal val="0"/>
          <c:showCatName val="0"/>
          <c:showSerName val="0"/>
          <c:showPercent val="0"/>
          <c:showBubbleSize val="0"/>
        </c:dLbls>
        <c:gapWidth val="150"/>
        <c:axId val="90863488"/>
        <c:axId val="9086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14A6-4395-AC16-75A5A3E7BB08}"/>
            </c:ext>
          </c:extLst>
        </c:ser>
        <c:dLbls>
          <c:showLegendKey val="0"/>
          <c:showVal val="0"/>
          <c:showCatName val="0"/>
          <c:showSerName val="0"/>
          <c:showPercent val="0"/>
          <c:showBubbleSize val="0"/>
        </c:dLbls>
        <c:marker val="1"/>
        <c:smooth val="0"/>
        <c:axId val="90863488"/>
        <c:axId val="90865664"/>
      </c:lineChart>
      <c:dateAx>
        <c:axId val="90863488"/>
        <c:scaling>
          <c:orientation val="minMax"/>
        </c:scaling>
        <c:delete val="1"/>
        <c:axPos val="b"/>
        <c:numFmt formatCode="ge" sourceLinked="1"/>
        <c:majorTickMark val="none"/>
        <c:minorTickMark val="none"/>
        <c:tickLblPos val="none"/>
        <c:crossAx val="90865664"/>
        <c:crosses val="autoZero"/>
        <c:auto val="1"/>
        <c:lblOffset val="100"/>
        <c:baseTimeUnit val="years"/>
      </c:dateAx>
      <c:valAx>
        <c:axId val="908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200.09</c:v>
                </c:pt>
                <c:pt idx="1">
                  <c:v>205.02</c:v>
                </c:pt>
                <c:pt idx="2">
                  <c:v>200.54</c:v>
                </c:pt>
                <c:pt idx="3">
                  <c:v>150.62</c:v>
                </c:pt>
                <c:pt idx="4">
                  <c:v>184.36</c:v>
                </c:pt>
              </c:numCache>
            </c:numRef>
          </c:val>
          <c:extLst>
            <c:ext xmlns:c16="http://schemas.microsoft.com/office/drawing/2014/chart" uri="{C3380CC4-5D6E-409C-BE32-E72D297353CC}">
              <c16:uniqueId val="{00000000-79D1-4375-B3B7-F67D1C6F3DAD}"/>
            </c:ext>
          </c:extLst>
        </c:ser>
        <c:dLbls>
          <c:showLegendKey val="0"/>
          <c:showVal val="0"/>
          <c:showCatName val="0"/>
          <c:showSerName val="0"/>
          <c:showPercent val="0"/>
          <c:showBubbleSize val="0"/>
        </c:dLbls>
        <c:gapWidth val="150"/>
        <c:axId val="90896640"/>
        <c:axId val="9098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79D1-4375-B3B7-F67D1C6F3DAD}"/>
            </c:ext>
          </c:extLst>
        </c:ser>
        <c:dLbls>
          <c:showLegendKey val="0"/>
          <c:showVal val="0"/>
          <c:showCatName val="0"/>
          <c:showSerName val="0"/>
          <c:showPercent val="0"/>
          <c:showBubbleSize val="0"/>
        </c:dLbls>
        <c:marker val="1"/>
        <c:smooth val="0"/>
        <c:axId val="90896640"/>
        <c:axId val="90984832"/>
      </c:lineChart>
      <c:dateAx>
        <c:axId val="90896640"/>
        <c:scaling>
          <c:orientation val="minMax"/>
        </c:scaling>
        <c:delete val="1"/>
        <c:axPos val="b"/>
        <c:numFmt formatCode="ge" sourceLinked="1"/>
        <c:majorTickMark val="none"/>
        <c:minorTickMark val="none"/>
        <c:tickLblPos val="none"/>
        <c:crossAx val="90984832"/>
        <c:crosses val="autoZero"/>
        <c:auto val="1"/>
        <c:lblOffset val="100"/>
        <c:baseTimeUnit val="years"/>
      </c:dateAx>
      <c:valAx>
        <c:axId val="909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E5" sqref="E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日向市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61756</v>
      </c>
      <c r="AM8" s="50"/>
      <c r="AN8" s="50"/>
      <c r="AO8" s="50"/>
      <c r="AP8" s="50"/>
      <c r="AQ8" s="50"/>
      <c r="AR8" s="50"/>
      <c r="AS8" s="50"/>
      <c r="AT8" s="45">
        <f>データ!T6</f>
        <v>336.94</v>
      </c>
      <c r="AU8" s="45"/>
      <c r="AV8" s="45"/>
      <c r="AW8" s="45"/>
      <c r="AX8" s="45"/>
      <c r="AY8" s="45"/>
      <c r="AZ8" s="45"/>
      <c r="BA8" s="45"/>
      <c r="BB8" s="45">
        <f>データ!U6</f>
        <v>183.28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4.3600000000000003</v>
      </c>
      <c r="Q10" s="45"/>
      <c r="R10" s="45"/>
      <c r="S10" s="45"/>
      <c r="T10" s="45"/>
      <c r="U10" s="45"/>
      <c r="V10" s="45"/>
      <c r="W10" s="45">
        <f>データ!Q6</f>
        <v>100</v>
      </c>
      <c r="X10" s="45"/>
      <c r="Y10" s="45"/>
      <c r="Z10" s="45"/>
      <c r="AA10" s="45"/>
      <c r="AB10" s="45"/>
      <c r="AC10" s="45"/>
      <c r="AD10" s="50">
        <f>データ!R6</f>
        <v>2700</v>
      </c>
      <c r="AE10" s="50"/>
      <c r="AF10" s="50"/>
      <c r="AG10" s="50"/>
      <c r="AH10" s="50"/>
      <c r="AI10" s="50"/>
      <c r="AJ10" s="50"/>
      <c r="AK10" s="2"/>
      <c r="AL10" s="50">
        <f>データ!V6</f>
        <v>2673</v>
      </c>
      <c r="AM10" s="50"/>
      <c r="AN10" s="50"/>
      <c r="AO10" s="50"/>
      <c r="AP10" s="50"/>
      <c r="AQ10" s="50"/>
      <c r="AR10" s="50"/>
      <c r="AS10" s="50"/>
      <c r="AT10" s="45">
        <f>データ!W6</f>
        <v>2.1800000000000002</v>
      </c>
      <c r="AU10" s="45"/>
      <c r="AV10" s="45"/>
      <c r="AW10" s="45"/>
      <c r="AX10" s="45"/>
      <c r="AY10" s="45"/>
      <c r="AZ10" s="45"/>
      <c r="BA10" s="45"/>
      <c r="BB10" s="45">
        <f>データ!X6</f>
        <v>1226.1500000000001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5er8+V1EoJbbHTYupqpg5g4yLpqqb/o5YRlPL5z8/c7w05YC9eiVsFmtJ2VrazydrvMNm8c8+acobqKAvPRbjw==" saltValue="yy94DXcV2KbpU0ER7C/Y/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452068</v>
      </c>
      <c r="D6" s="33">
        <f t="shared" si="3"/>
        <v>47</v>
      </c>
      <c r="E6" s="33">
        <f t="shared" si="3"/>
        <v>17</v>
      </c>
      <c r="F6" s="33">
        <f t="shared" si="3"/>
        <v>5</v>
      </c>
      <c r="G6" s="33">
        <f t="shared" si="3"/>
        <v>0</v>
      </c>
      <c r="H6" s="33" t="str">
        <f t="shared" si="3"/>
        <v>宮崎県　日向市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4.3600000000000003</v>
      </c>
      <c r="Q6" s="34">
        <f t="shared" si="3"/>
        <v>100</v>
      </c>
      <c r="R6" s="34">
        <f t="shared" si="3"/>
        <v>2700</v>
      </c>
      <c r="S6" s="34">
        <f t="shared" si="3"/>
        <v>61756</v>
      </c>
      <c r="T6" s="34">
        <f t="shared" si="3"/>
        <v>336.94</v>
      </c>
      <c r="U6" s="34">
        <f t="shared" si="3"/>
        <v>183.28</v>
      </c>
      <c r="V6" s="34">
        <f t="shared" si="3"/>
        <v>2673</v>
      </c>
      <c r="W6" s="34">
        <f t="shared" si="3"/>
        <v>2.1800000000000002</v>
      </c>
      <c r="X6" s="34">
        <f t="shared" si="3"/>
        <v>1226.1500000000001</v>
      </c>
      <c r="Y6" s="35">
        <f>IF(Y7="",NA(),Y7)</f>
        <v>78.16</v>
      </c>
      <c r="Z6" s="35">
        <f t="shared" ref="Z6:AH6" si="4">IF(Z7="",NA(),Z7)</f>
        <v>76.12</v>
      </c>
      <c r="AA6" s="35">
        <f t="shared" si="4"/>
        <v>76.13</v>
      </c>
      <c r="AB6" s="35">
        <f t="shared" si="4"/>
        <v>83.41</v>
      </c>
      <c r="AC6" s="35">
        <f t="shared" si="4"/>
        <v>85.99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633.36</v>
      </c>
      <c r="BG6" s="35">
        <f t="shared" ref="BG6:BO6" si="7">IF(BG7="",NA(),BG7)</f>
        <v>628.29</v>
      </c>
      <c r="BH6" s="35">
        <f t="shared" si="7"/>
        <v>528.96</v>
      </c>
      <c r="BI6" s="35">
        <f t="shared" si="7"/>
        <v>567.02</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64.319999999999993</v>
      </c>
      <c r="BR6" s="35">
        <f t="shared" ref="BR6:BZ6" si="8">IF(BR7="",NA(),BR7)</f>
        <v>62.68</v>
      </c>
      <c r="BS6" s="35">
        <f t="shared" si="8"/>
        <v>67.430000000000007</v>
      </c>
      <c r="BT6" s="35">
        <f t="shared" si="8"/>
        <v>89.38</v>
      </c>
      <c r="BU6" s="35">
        <f t="shared" si="8"/>
        <v>73.84</v>
      </c>
      <c r="BV6" s="35">
        <f t="shared" si="8"/>
        <v>50.82</v>
      </c>
      <c r="BW6" s="35">
        <f t="shared" si="8"/>
        <v>52.19</v>
      </c>
      <c r="BX6" s="35">
        <f t="shared" si="8"/>
        <v>55.32</v>
      </c>
      <c r="BY6" s="35">
        <f t="shared" si="8"/>
        <v>59.8</v>
      </c>
      <c r="BZ6" s="35">
        <f t="shared" si="8"/>
        <v>57.77</v>
      </c>
      <c r="CA6" s="34" t="str">
        <f>IF(CA7="","",IF(CA7="-","【-】","【"&amp;SUBSTITUTE(TEXT(CA7,"#,##0.00"),"-","△")&amp;"】"))</f>
        <v>【59.51】</v>
      </c>
      <c r="CB6" s="35">
        <f>IF(CB7="",NA(),CB7)</f>
        <v>200.09</v>
      </c>
      <c r="CC6" s="35">
        <f t="shared" ref="CC6:CK6" si="9">IF(CC7="",NA(),CC7)</f>
        <v>205.02</v>
      </c>
      <c r="CD6" s="35">
        <f t="shared" si="9"/>
        <v>200.54</v>
      </c>
      <c r="CE6" s="35">
        <f t="shared" si="9"/>
        <v>150.62</v>
      </c>
      <c r="CF6" s="35">
        <f t="shared" si="9"/>
        <v>184.36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47.49</v>
      </c>
      <c r="CN6" s="35">
        <f t="shared" ref="CN6:CV6" si="10">IF(CN7="",NA(),CN7)</f>
        <v>46.74</v>
      </c>
      <c r="CO6" s="35">
        <f t="shared" si="10"/>
        <v>48.25</v>
      </c>
      <c r="CP6" s="35">
        <f t="shared" si="10"/>
        <v>48.38</v>
      </c>
      <c r="CQ6" s="35">
        <f t="shared" si="10"/>
        <v>47.01</v>
      </c>
      <c r="CR6" s="35">
        <f t="shared" si="10"/>
        <v>53.24</v>
      </c>
      <c r="CS6" s="35">
        <f t="shared" si="10"/>
        <v>52.31</v>
      </c>
      <c r="CT6" s="35">
        <f t="shared" si="10"/>
        <v>60.65</v>
      </c>
      <c r="CU6" s="35">
        <f t="shared" si="10"/>
        <v>51.75</v>
      </c>
      <c r="CV6" s="35">
        <f t="shared" si="10"/>
        <v>50.68</v>
      </c>
      <c r="CW6" s="34" t="str">
        <f>IF(CW7="","",IF(CW7="-","【-】","【"&amp;SUBSTITUTE(TEXT(CW7,"#,##0.00"),"-","△")&amp;"】"))</f>
        <v>【52.23】</v>
      </c>
      <c r="CX6" s="35">
        <f>IF(CX7="",NA(),CX7)</f>
        <v>85.93</v>
      </c>
      <c r="CY6" s="35">
        <f t="shared" ref="CY6:DG6" si="11">IF(CY7="",NA(),CY7)</f>
        <v>87.28</v>
      </c>
      <c r="CZ6" s="35">
        <f t="shared" si="11"/>
        <v>88.02</v>
      </c>
      <c r="DA6" s="35">
        <f t="shared" si="11"/>
        <v>82.39</v>
      </c>
      <c r="DB6" s="35">
        <f t="shared" si="11"/>
        <v>83.09</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452068</v>
      </c>
      <c r="D7" s="37">
        <v>47</v>
      </c>
      <c r="E7" s="37">
        <v>17</v>
      </c>
      <c r="F7" s="37">
        <v>5</v>
      </c>
      <c r="G7" s="37">
        <v>0</v>
      </c>
      <c r="H7" s="37" t="s">
        <v>98</v>
      </c>
      <c r="I7" s="37" t="s">
        <v>99</v>
      </c>
      <c r="J7" s="37" t="s">
        <v>100</v>
      </c>
      <c r="K7" s="37" t="s">
        <v>101</v>
      </c>
      <c r="L7" s="37" t="s">
        <v>102</v>
      </c>
      <c r="M7" s="37" t="s">
        <v>103</v>
      </c>
      <c r="N7" s="38" t="s">
        <v>104</v>
      </c>
      <c r="O7" s="38" t="s">
        <v>105</v>
      </c>
      <c r="P7" s="38">
        <v>4.3600000000000003</v>
      </c>
      <c r="Q7" s="38">
        <v>100</v>
      </c>
      <c r="R7" s="38">
        <v>2700</v>
      </c>
      <c r="S7" s="38">
        <v>61756</v>
      </c>
      <c r="T7" s="38">
        <v>336.94</v>
      </c>
      <c r="U7" s="38">
        <v>183.28</v>
      </c>
      <c r="V7" s="38">
        <v>2673</v>
      </c>
      <c r="W7" s="38">
        <v>2.1800000000000002</v>
      </c>
      <c r="X7" s="38">
        <v>1226.1500000000001</v>
      </c>
      <c r="Y7" s="38">
        <v>78.16</v>
      </c>
      <c r="Z7" s="38">
        <v>76.12</v>
      </c>
      <c r="AA7" s="38">
        <v>76.13</v>
      </c>
      <c r="AB7" s="38">
        <v>83.41</v>
      </c>
      <c r="AC7" s="38">
        <v>85.99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633.36</v>
      </c>
      <c r="BG7" s="38">
        <v>628.29</v>
      </c>
      <c r="BH7" s="38">
        <v>528.96</v>
      </c>
      <c r="BI7" s="38">
        <v>567.02</v>
      </c>
      <c r="BJ7" s="38">
        <v>0</v>
      </c>
      <c r="BK7" s="38">
        <v>1044.8</v>
      </c>
      <c r="BL7" s="38">
        <v>1081.8</v>
      </c>
      <c r="BM7" s="38">
        <v>974.93</v>
      </c>
      <c r="BN7" s="38">
        <v>855.8</v>
      </c>
      <c r="BO7" s="38">
        <v>789.46</v>
      </c>
      <c r="BP7" s="38">
        <v>747.76</v>
      </c>
      <c r="BQ7" s="38">
        <v>64.319999999999993</v>
      </c>
      <c r="BR7" s="38">
        <v>62.68</v>
      </c>
      <c r="BS7" s="38">
        <v>67.430000000000007</v>
      </c>
      <c r="BT7" s="38">
        <v>89.38</v>
      </c>
      <c r="BU7" s="38">
        <v>73.84</v>
      </c>
      <c r="BV7" s="38">
        <v>50.82</v>
      </c>
      <c r="BW7" s="38">
        <v>52.19</v>
      </c>
      <c r="BX7" s="38">
        <v>55.32</v>
      </c>
      <c r="BY7" s="38">
        <v>59.8</v>
      </c>
      <c r="BZ7" s="38">
        <v>57.77</v>
      </c>
      <c r="CA7" s="38">
        <v>59.51</v>
      </c>
      <c r="CB7" s="38">
        <v>200.09</v>
      </c>
      <c r="CC7" s="38">
        <v>205.02</v>
      </c>
      <c r="CD7" s="38">
        <v>200.54</v>
      </c>
      <c r="CE7" s="38">
        <v>150.62</v>
      </c>
      <c r="CF7" s="38">
        <v>184.36</v>
      </c>
      <c r="CG7" s="38">
        <v>300.52</v>
      </c>
      <c r="CH7" s="38">
        <v>296.14</v>
      </c>
      <c r="CI7" s="38">
        <v>283.17</v>
      </c>
      <c r="CJ7" s="38">
        <v>263.76</v>
      </c>
      <c r="CK7" s="38">
        <v>274.35000000000002</v>
      </c>
      <c r="CL7" s="38">
        <v>261.45999999999998</v>
      </c>
      <c r="CM7" s="38">
        <v>47.49</v>
      </c>
      <c r="CN7" s="38">
        <v>46.74</v>
      </c>
      <c r="CO7" s="38">
        <v>48.25</v>
      </c>
      <c r="CP7" s="38">
        <v>48.38</v>
      </c>
      <c r="CQ7" s="38">
        <v>47.01</v>
      </c>
      <c r="CR7" s="38">
        <v>53.24</v>
      </c>
      <c r="CS7" s="38">
        <v>52.31</v>
      </c>
      <c r="CT7" s="38">
        <v>60.65</v>
      </c>
      <c r="CU7" s="38">
        <v>51.75</v>
      </c>
      <c r="CV7" s="38">
        <v>50.68</v>
      </c>
      <c r="CW7" s="38">
        <v>52.23</v>
      </c>
      <c r="CX7" s="38">
        <v>85.93</v>
      </c>
      <c r="CY7" s="38">
        <v>87.28</v>
      </c>
      <c r="CZ7" s="38">
        <v>88.02</v>
      </c>
      <c r="DA7" s="38">
        <v>82.39</v>
      </c>
      <c r="DB7" s="38">
        <v>83.09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2020-02-07T05:48:11Z</cp:lastPrinted>
  <dcterms:created xsi:type="dcterms:W3CDTF">2019-12-05T05:23:45Z</dcterms:created>
  <dcterms:modified xsi:type="dcterms:W3CDTF">2020-03-04T02:32:01Z</dcterms:modified>
  <cp:category/>
</cp:coreProperties>
</file>