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3【法非適用】農業集落排水事業\"/>
    </mc:Choice>
  </mc:AlternateContent>
  <xr:revisionPtr revIDLastSave="0" documentId="13_ncr:1_{F474CFB8-D072-4CA6-992B-10147BB9BEB4}" xr6:coauthVersionLast="45" xr6:coauthVersionMax="45" xr10:uidLastSave="{00000000-0000-0000-0000-000000000000}"/>
  <workbookProtection workbookAlgorithmName="SHA-512" workbookHashValue="ytHSuHLm+ragiI0p7QzdkQ/csKypxbZ0pErgCvQYqEsTs3ERTobz9zmMxAK6keFm9A/qCttw/IMgQvej1Qafhw==" workbookSaltValue="CfhBKNzdYJx9y7hiOxa1Aw=="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AD10" i="4" s="1"/>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I10" i="4"/>
  <c r="B10" i="4"/>
  <c r="AT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<sst xmlns="http://schemas.openxmlformats.org/spreadsheetml/2006/main" count="228" uniqueCount="114">
  <si>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</si>
  <si>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</si>
  <si>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</si>
  <si>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</si>
  <si>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</si>
  <si>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</si>
  <si>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</si>
  <si>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</si>
  <si>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</si>
  <si>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</si>
  <si>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</si>
  <si>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</si>
  <si>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</si>
  <si>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</si>
  <si>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</si>
  <si>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</si>
  <si>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</si>
  <si>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</si>
  <si>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</si>
  <si>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</si>
  <si>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</si>
  <si>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</si>
  <si>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</si>
  <si>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</si>
  <si>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</si>
  <si>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</si>
  <si>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</si>
  <si>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</si>
  <si>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</si>
  <si>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</si>
  <si>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</si>
  <si>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</si>
  <si>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</si>
  <si>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</si>
  <si>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</si>
  <si>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</si>
  <si>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</si>
  <si>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</si>
  <si>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</si>
  <si>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</si>
  <si>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</si>
  <si>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</si>
  <si>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</si>
  <si>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</si>
  <si>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</si>
  <si>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</si>
  <si>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</si>
  <si>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</si>
  <si>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</si>
  <si>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</si>
  <si>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</si>
  <si>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</si>
  <si>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</si>
  <si>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</si>
  <si>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</si>
  <si>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</si>
  <si>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</si>
  <si>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</si>
  <si>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</si>
  <si>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</si>
  <si>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</si>
  <si>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</si>
  <si>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</si>
  <si>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</si>
  <si>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</si>
  <si>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</si>
  <si>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</si>
  <si>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</si>
  <si>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</si>
  <si>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</si>
  <si>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</si>
  <si>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</si>
  <si>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</si>
  <si>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</si>
  <si>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</si>
  <si>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</si>
  <si>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</si>
  <si>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</si>
  <si>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</si>
  <si>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</si>
  <si>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</si>
  <si>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</si>
  <si>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</si>
  <si>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</si>
  <si>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</si>
  <si>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</si>
  <si>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</si>
  <si>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</si>
  <si>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</si>
  <si>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</si>
  <si>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</si>
  <si>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</si>
  <si>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</si>
  <si>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</si>
  <si>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</si>
  <si>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</si>
  <si>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</si>
  <si>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</si>
  <si>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</si>
  <si>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</si>
  <si>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</si>
  <si>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</si>
  <si>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</si>
  <si>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</si>
  <si>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</si>
  <si>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</si>
  <si>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</si>
  <si>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</si>
  <si>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</si>
  <si>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</si>
  <si>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</si>
  <si>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農業集落排水は、平成１０年に供用を開始した比較的新しい施設であるため、老朽化の状況については、現状では問題はありませんが、適切に資産管理を行っていく必要があります。</t>
    <rPh sb="1" eb="3">
      <t>ノウギョウ</t>
    </rPh>
    <phoneticPr fontId="4"/>
  </si>
  <si>
    <t>「①収益的収支比率」については、100％を下回っているため、費用を抑制し100％を常に超えるようにする必要があります。
「④企業債残高対事業規模比率」については、近年大きな事業が無く企業債を発行していないため、企業債残高が減少しているとともに、一般会計負担額があるため、当該数値は0となっています。
「⑤経費回収率」「⑥汚水処理原価」については、経費回収率ができる限り100％に近づくよう、費用の抑制に努め汚水処理原価を抑えていく必要があります。
「⑦施設利用率」「⑧水洗化率」については、施設利用率が低く改善する必要がありますが、既に水洗化率が 90％前後と高く、区域内の人口動態も踏まえると新たな加入は見込めず、今後も厳しい状況が続くと考えられます。</t>
    <rPh sb="105" eb="107">
      <t>キギョウ</t>
    </rPh>
    <rPh sb="107" eb="108">
      <t>サイ</t>
    </rPh>
    <rPh sb="108" eb="110">
      <t>ザンダカ</t>
    </rPh>
    <rPh sb="173" eb="178">
      <t>ケイヒカイシュウリツ</t>
    </rPh>
    <rPh sb="203" eb="209">
      <t>オスイショリゲンカ</t>
    </rPh>
    <rPh sb="210" eb="211">
      <t>オサ</t>
    </rPh>
    <rPh sb="245" eb="247">
      <t>シセツ</t>
    </rPh>
    <rPh sb="247" eb="249">
      <t>リヨウ</t>
    </rPh>
    <rPh sb="249" eb="250">
      <t>リツ</t>
    </rPh>
    <rPh sb="251" eb="252">
      <t>ヒク</t>
    </rPh>
    <rPh sb="253" eb="255">
      <t>カイゼン</t>
    </rPh>
    <rPh sb="257" eb="259">
      <t>ヒツヨウ</t>
    </rPh>
    <rPh sb="266" eb="267">
      <t>スデ</t>
    </rPh>
    <rPh sb="268" eb="271">
      <t>スイセンカ</t>
    </rPh>
    <rPh sb="277" eb="279">
      <t>ゼンゴ</t>
    </rPh>
    <rPh sb="280" eb="281">
      <t>タカ</t>
    </rPh>
    <rPh sb="287" eb="289">
      <t>ジンコウ</t>
    </rPh>
    <rPh sb="289" eb="291">
      <t>ドウタイ</t>
    </rPh>
    <rPh sb="308" eb="310">
      <t>コンゴ</t>
    </rPh>
    <rPh sb="311" eb="312">
      <t>キビ</t>
    </rPh>
    <rPh sb="314" eb="316">
      <t>ジョウキョウ</t>
    </rPh>
    <rPh sb="317" eb="318">
      <t>ツヅ</t>
    </rPh>
    <rPh sb="320" eb="321">
      <t>カンガ</t>
    </rPh>
    <phoneticPr fontId="4"/>
  </si>
  <si>
    <t>　水洗化率は100％が望ましいですが、90％前後と高く、公共用水域の水質保全や快適で文化的な生活環境確保の観点からは、良い状況であります。
　汚水処理原価は類似団体と比較すると高い状況であることから、費用の抑制を図りながら、経営の健全化に努めていく必要があります。
　また将来、施設の更新を検討する際には、規模の見直し（ダウンサイジング）を図りながら、適切な施設規模になるようにしなければならないと考えております。
　経営戦略については令和元年度中に策定する予定です。</t>
    <rPh sb="22" eb="24">
      <t>ゼンゴ</t>
    </rPh>
    <rPh sb="25" eb="26">
      <t>タカ</t>
    </rPh>
    <rPh sb="209" eb="213">
      <t>ケイエイセンリャク</t>
    </rPh>
    <rPh sb="218" eb="220">
      <t>レイワ</t>
    </rPh>
    <rPh sb="220" eb="221">
      <t>モト</t>
    </rPh>
    <rPh sb="221" eb="223">
      <t>ネンド</t>
    </rPh>
    <rPh sb="223" eb="224">
      <t>チュウ</t>
    </rPh>
    <rPh sb="225" eb="227">
      <t>サクテイ</t>
    </rPh>
    <rPh sb="229" eb="231">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</si>
</sst>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75-4425-ADF7-58967F871A5D}"/>
            </c:ext>
          </c:extLst>
        </c:ser>
        <c:dLbls>
          <c:showLegendKey val="0"/>
          <c:showVal val="0"/>
          <c:showCatName val="0"/>
          <c:showSerName val="0"/>
          <c:showPercent val="0"/>
          <c:showBubbleSize val="0"/>
        </c:dLbls>
        <c:gapWidth val="150"/>
        <c:axId val="133618304"/>
        <c:axId val="13677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F75-4425-ADF7-58967F871A5D}"/>
            </c:ext>
          </c:extLst>
        </c:ser>
        <c:dLbls>
          <c:showLegendKey val="0"/>
          <c:showVal val="0"/>
          <c:showCatName val="0"/>
          <c:showSerName val="0"/>
          <c:showPercent val="0"/>
          <c:showBubbleSize val="0"/>
        </c:dLbls>
        <c:marker val="1"/>
        <c:smooth val="0"/>
        <c:axId val="133618304"/>
        <c:axId val="136779648"/>
      </c:lineChart>
      <c:dateAx>
        <c:axId val="133618304"/>
        <c:scaling>
          <c:orientation val="minMax"/>
        </c:scaling>
        <c:delete val="1"/>
        <c:axPos val="b"/>
        <c:numFmt formatCode="ge" sourceLinked="1"/>
        <c:majorTickMark val="none"/>
        <c:minorTickMark val="none"/>
        <c:tickLblPos val="none"/>
        <c:crossAx val="136779648"/>
        <c:crosses val="autoZero"/>
        <c:auto val="1"/>
        <c:lblOffset val="100"/>
        <c:baseTimeUnit val="years"/>
      </c:dateAx>
      <c:valAx>
        <c:axId val="13677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61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33.01</c:v>
                </c:pt>
                <c:pt idx="1">
                  <c:v>34.96</c:v>
                </c:pt>
                <c:pt idx="2">
                  <c:v>34.229999999999997</c:v>
                </c:pt>
                <c:pt idx="3">
                  <c:v>31.54</c:v>
                </c:pt>
                <c:pt idx="4">
                  <c:v>31.3</c:v>
                </c:pt>
              </c:numCache>
            </c:numRef>
          </c:val>
          <c:extLst>
            <c:ext xmlns:c16="http://schemas.microsoft.com/office/drawing/2014/chart" uri="{C3380CC4-5D6E-409C-BE32-E72D297353CC}">
              <c16:uniqueId val="{00000000-1846-42B7-B37C-1E7798CE52DF}"/>
            </c:ext>
          </c:extLst>
        </c:ser>
        <c:dLbls>
          <c:showLegendKey val="0"/>
          <c:showVal val="0"/>
          <c:showCatName val="0"/>
          <c:showSerName val="0"/>
          <c:showPercent val="0"/>
          <c:showBubbleSize val="0"/>
        </c:dLbls>
        <c:gapWidth val="150"/>
        <c:axId val="132575232"/>
        <c:axId val="132577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1846-42B7-B37C-1E7798CE52DF}"/>
            </c:ext>
          </c:extLst>
        </c:ser>
        <c:dLbls>
          <c:showLegendKey val="0"/>
          <c:showVal val="0"/>
          <c:showCatName val="0"/>
          <c:showSerName val="0"/>
          <c:showPercent val="0"/>
          <c:showBubbleSize val="0"/>
        </c:dLbls>
        <c:marker val="1"/>
        <c:smooth val="0"/>
        <c:axId val="132575232"/>
        <c:axId val="132577152"/>
      </c:lineChart>
      <c:dateAx>
        <c:axId val="132575232"/>
        <c:scaling>
          <c:orientation val="minMax"/>
        </c:scaling>
        <c:delete val="1"/>
        <c:axPos val="b"/>
        <c:numFmt formatCode="ge" sourceLinked="1"/>
        <c:majorTickMark val="none"/>
        <c:minorTickMark val="none"/>
        <c:tickLblPos val="none"/>
        <c:crossAx val="132577152"/>
        <c:crosses val="autoZero"/>
        <c:auto val="1"/>
        <c:lblOffset val="100"/>
        <c:baseTimeUnit val="years"/>
      </c:dateAx>
      <c:valAx>
        <c:axId val="13257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7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88.01</c:v>
                </c:pt>
                <c:pt idx="1">
                  <c:v>91.57</c:v>
                </c:pt>
                <c:pt idx="2">
                  <c:v>87.03</c:v>
                </c:pt>
                <c:pt idx="3">
                  <c:v>88.98</c:v>
                </c:pt>
                <c:pt idx="4">
                  <c:v>90.73</c:v>
                </c:pt>
              </c:numCache>
            </c:numRef>
          </c:val>
          <c:extLst>
            <c:ext xmlns:c16="http://schemas.microsoft.com/office/drawing/2014/chart" uri="{C3380CC4-5D6E-409C-BE32-E72D297353CC}">
              <c16:uniqueId val="{00000000-C4BD-4022-B87B-6D95D3E1EB09}"/>
            </c:ext>
          </c:extLst>
        </c:ser>
        <c:dLbls>
          <c:showLegendKey val="0"/>
          <c:showVal val="0"/>
          <c:showCatName val="0"/>
          <c:showSerName val="0"/>
          <c:showPercent val="0"/>
          <c:showBubbleSize val="0"/>
        </c:dLbls>
        <c:gapWidth val="150"/>
        <c:axId val="132927872"/>
        <c:axId val="13292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C4BD-4022-B87B-6D95D3E1EB09}"/>
            </c:ext>
          </c:extLst>
        </c:ser>
        <c:dLbls>
          <c:showLegendKey val="0"/>
          <c:showVal val="0"/>
          <c:showCatName val="0"/>
          <c:showSerName val="0"/>
          <c:showPercent val="0"/>
          <c:showBubbleSize val="0"/>
        </c:dLbls>
        <c:marker val="1"/>
        <c:smooth val="0"/>
        <c:axId val="132927872"/>
        <c:axId val="132929792"/>
      </c:lineChart>
      <c:dateAx>
        <c:axId val="132927872"/>
        <c:scaling>
          <c:orientation val="minMax"/>
        </c:scaling>
        <c:delete val="1"/>
        <c:axPos val="b"/>
        <c:numFmt formatCode="ge" sourceLinked="1"/>
        <c:majorTickMark val="none"/>
        <c:minorTickMark val="none"/>
        <c:tickLblPos val="none"/>
        <c:crossAx val="132929792"/>
        <c:crosses val="autoZero"/>
        <c:auto val="1"/>
        <c:lblOffset val="100"/>
        <c:baseTimeUnit val="years"/>
      </c:dateAx>
      <c:valAx>
        <c:axId val="132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2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86.96</c:v>
                </c:pt>
                <c:pt idx="1">
                  <c:v>85.12</c:v>
                </c:pt>
                <c:pt idx="2">
                  <c:v>84.11</c:v>
                </c:pt>
                <c:pt idx="3">
                  <c:v>77.540000000000006</c:v>
                </c:pt>
                <c:pt idx="4">
                  <c:v>77.150000000000006</c:v>
                </c:pt>
              </c:numCache>
            </c:numRef>
          </c:val>
          <c:extLst>
            <c:ext xmlns:c16="http://schemas.microsoft.com/office/drawing/2014/chart" uri="{C3380CC4-5D6E-409C-BE32-E72D297353CC}">
              <c16:uniqueId val="{00000000-CA92-4841-B5C8-BD3D0E971A77}"/>
            </c:ext>
          </c:extLst>
        </c:ser>
        <c:dLbls>
          <c:showLegendKey val="0"/>
          <c:showVal val="0"/>
          <c:showCatName val="0"/>
          <c:showSerName val="0"/>
          <c:showPercent val="0"/>
          <c:showBubbleSize val="0"/>
        </c:dLbls>
        <c:gapWidth val="150"/>
        <c:axId val="259134976"/>
        <c:axId val="2591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92-4841-B5C8-BD3D0E971A77}"/>
            </c:ext>
          </c:extLst>
        </c:ser>
        <c:dLbls>
          <c:showLegendKey val="0"/>
          <c:showVal val="0"/>
          <c:showCatName val="0"/>
          <c:showSerName val="0"/>
          <c:showPercent val="0"/>
          <c:showBubbleSize val="0"/>
        </c:dLbls>
        <c:marker val="1"/>
        <c:smooth val="0"/>
        <c:axId val="259134976"/>
        <c:axId val="259136512"/>
      </c:lineChart>
      <c:dateAx>
        <c:axId val="259134976"/>
        <c:scaling>
          <c:orientation val="minMax"/>
        </c:scaling>
        <c:delete val="1"/>
        <c:axPos val="b"/>
        <c:numFmt formatCode="ge" sourceLinked="1"/>
        <c:majorTickMark val="none"/>
        <c:minorTickMark val="none"/>
        <c:tickLblPos val="none"/>
        <c:crossAx val="259136512"/>
        <c:crosses val="autoZero"/>
        <c:auto val="1"/>
        <c:lblOffset val="100"/>
        <c:baseTimeUnit val="years"/>
      </c:dateAx>
      <c:valAx>
        <c:axId val="2591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3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B7-4D03-838F-5D64F84881A1}"/>
            </c:ext>
          </c:extLst>
        </c:ser>
        <c:dLbls>
          <c:showLegendKey val="0"/>
          <c:showVal val="0"/>
          <c:showCatName val="0"/>
          <c:showSerName val="0"/>
          <c:showPercent val="0"/>
          <c:showBubbleSize val="0"/>
        </c:dLbls>
        <c:gapWidth val="150"/>
        <c:axId val="132252800"/>
        <c:axId val="13225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B7-4D03-838F-5D64F84881A1}"/>
            </c:ext>
          </c:extLst>
        </c:ser>
        <c:dLbls>
          <c:showLegendKey val="0"/>
          <c:showVal val="0"/>
          <c:showCatName val="0"/>
          <c:showSerName val="0"/>
          <c:showPercent val="0"/>
          <c:showBubbleSize val="0"/>
        </c:dLbls>
        <c:marker val="1"/>
        <c:smooth val="0"/>
        <c:axId val="132252800"/>
        <c:axId val="132254720"/>
      </c:lineChart>
      <c:dateAx>
        <c:axId val="132252800"/>
        <c:scaling>
          <c:orientation val="minMax"/>
        </c:scaling>
        <c:delete val="1"/>
        <c:axPos val="b"/>
        <c:numFmt formatCode="ge" sourceLinked="1"/>
        <c:majorTickMark val="none"/>
        <c:minorTickMark val="none"/>
        <c:tickLblPos val="none"/>
        <c:crossAx val="132254720"/>
        <c:crosses val="autoZero"/>
        <c:auto val="1"/>
        <c:lblOffset val="100"/>
        <c:baseTimeUnit val="years"/>
      </c:dateAx>
      <c:valAx>
        <c:axId val="13225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5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8A-457B-B68C-75591C4FD178}"/>
            </c:ext>
          </c:extLst>
        </c:ser>
        <c:dLbls>
          <c:showLegendKey val="0"/>
          <c:showVal val="0"/>
          <c:showCatName val="0"/>
          <c:showSerName val="0"/>
          <c:showPercent val="0"/>
          <c:showBubbleSize val="0"/>
        </c:dLbls>
        <c:gapWidth val="150"/>
        <c:axId val="132285952"/>
        <c:axId val="13228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8A-457B-B68C-75591C4FD178}"/>
            </c:ext>
          </c:extLst>
        </c:ser>
        <c:dLbls>
          <c:showLegendKey val="0"/>
          <c:showVal val="0"/>
          <c:showCatName val="0"/>
          <c:showSerName val="0"/>
          <c:showPercent val="0"/>
          <c:showBubbleSize val="0"/>
        </c:dLbls>
        <c:marker val="1"/>
        <c:smooth val="0"/>
        <c:axId val="132285952"/>
        <c:axId val="132287872"/>
      </c:lineChart>
      <c:dateAx>
        <c:axId val="132285952"/>
        <c:scaling>
          <c:orientation val="minMax"/>
        </c:scaling>
        <c:delete val="1"/>
        <c:axPos val="b"/>
        <c:numFmt formatCode="ge" sourceLinked="1"/>
        <c:majorTickMark val="none"/>
        <c:minorTickMark val="none"/>
        <c:tickLblPos val="none"/>
        <c:crossAx val="132287872"/>
        <c:crosses val="autoZero"/>
        <c:auto val="1"/>
        <c:lblOffset val="100"/>
        <c:baseTimeUnit val="years"/>
      </c:dateAx>
      <c:valAx>
        <c:axId val="13228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28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8A-4C91-9575-552E1C708AA4}"/>
            </c:ext>
          </c:extLst>
        </c:ser>
        <c:dLbls>
          <c:showLegendKey val="0"/>
          <c:showVal val="0"/>
          <c:showCatName val="0"/>
          <c:showSerName val="0"/>
          <c:showPercent val="0"/>
          <c:showBubbleSize val="0"/>
        </c:dLbls>
        <c:gapWidth val="150"/>
        <c:axId val="132302720"/>
        <c:axId val="13231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8A-4C91-9575-552E1C708AA4}"/>
            </c:ext>
          </c:extLst>
        </c:ser>
        <c:dLbls>
          <c:showLegendKey val="0"/>
          <c:showVal val="0"/>
          <c:showCatName val="0"/>
          <c:showSerName val="0"/>
          <c:showPercent val="0"/>
          <c:showBubbleSize val="0"/>
        </c:dLbls>
        <c:marker val="1"/>
        <c:smooth val="0"/>
        <c:axId val="132302720"/>
        <c:axId val="132313088"/>
      </c:lineChart>
      <c:dateAx>
        <c:axId val="132302720"/>
        <c:scaling>
          <c:orientation val="minMax"/>
        </c:scaling>
        <c:delete val="1"/>
        <c:axPos val="b"/>
        <c:numFmt formatCode="ge" sourceLinked="1"/>
        <c:majorTickMark val="none"/>
        <c:minorTickMark val="none"/>
        <c:tickLblPos val="none"/>
        <c:crossAx val="132313088"/>
        <c:crosses val="autoZero"/>
        <c:auto val="1"/>
        <c:lblOffset val="100"/>
        <c:baseTimeUnit val="years"/>
      </c:dateAx>
      <c:valAx>
        <c:axId val="13231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30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871-4A47-BD79-C4731E12B768}"/>
            </c:ext>
          </c:extLst>
        </c:ser>
        <c:dLbls>
          <c:showLegendKey val="0"/>
          <c:showVal val="0"/>
          <c:showCatName val="0"/>
          <c:showSerName val="0"/>
          <c:showPercent val="0"/>
          <c:showBubbleSize val="0"/>
        </c:dLbls>
        <c:gapWidth val="150"/>
        <c:axId val="132487808"/>
        <c:axId val="132489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871-4A47-BD79-C4731E12B768}"/>
            </c:ext>
          </c:extLst>
        </c:ser>
        <c:dLbls>
          <c:showLegendKey val="0"/>
          <c:showVal val="0"/>
          <c:showCatName val="0"/>
          <c:showSerName val="0"/>
          <c:showPercent val="0"/>
          <c:showBubbleSize val="0"/>
        </c:dLbls>
        <c:marker val="1"/>
        <c:smooth val="0"/>
        <c:axId val="132487808"/>
        <c:axId val="132489984"/>
      </c:lineChart>
      <c:dateAx>
        <c:axId val="132487808"/>
        <c:scaling>
          <c:orientation val="minMax"/>
        </c:scaling>
        <c:delete val="1"/>
        <c:axPos val="b"/>
        <c:numFmt formatCode="ge" sourceLinked="1"/>
        <c:majorTickMark val="none"/>
        <c:minorTickMark val="none"/>
        <c:tickLblPos val="none"/>
        <c:crossAx val="132489984"/>
        <c:crosses val="autoZero"/>
        <c:auto val="1"/>
        <c:lblOffset val="100"/>
        <c:baseTimeUnit val="years"/>
      </c:dateAx>
      <c:valAx>
        <c:axId val="13248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48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10-4B1A-AF62-6BF087E4DFC7}"/>
            </c:ext>
          </c:extLst>
        </c:ser>
        <c:dLbls>
          <c:showLegendKey val="0"/>
          <c:showVal val="0"/>
          <c:showCatName val="0"/>
          <c:showSerName val="0"/>
          <c:showPercent val="0"/>
          <c:showBubbleSize val="0"/>
        </c:dLbls>
        <c:gapWidth val="150"/>
        <c:axId val="132500096"/>
        <c:axId val="1325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8D10-4B1A-AF62-6BF087E4DFC7}"/>
            </c:ext>
          </c:extLst>
        </c:ser>
        <c:dLbls>
          <c:showLegendKey val="0"/>
          <c:showVal val="0"/>
          <c:showCatName val="0"/>
          <c:showSerName val="0"/>
          <c:showPercent val="0"/>
          <c:showBubbleSize val="0"/>
        </c:dLbls>
        <c:marker val="1"/>
        <c:smooth val="0"/>
        <c:axId val="132500096"/>
        <c:axId val="132506368"/>
      </c:lineChart>
      <c:dateAx>
        <c:axId val="132500096"/>
        <c:scaling>
          <c:orientation val="minMax"/>
        </c:scaling>
        <c:delete val="1"/>
        <c:axPos val="b"/>
        <c:numFmt formatCode="ge" sourceLinked="1"/>
        <c:majorTickMark val="none"/>
        <c:minorTickMark val="none"/>
        <c:tickLblPos val="none"/>
        <c:crossAx val="132506368"/>
        <c:crosses val="autoZero"/>
        <c:auto val="1"/>
        <c:lblOffset val="100"/>
        <c:baseTimeUnit val="years"/>
      </c:dateAx>
      <c:valAx>
        <c:axId val="13250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0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59.2</c:v>
                </c:pt>
                <c:pt idx="1">
                  <c:v>55.85</c:v>
                </c:pt>
                <c:pt idx="2">
                  <c:v>53.59</c:v>
                </c:pt>
                <c:pt idx="3">
                  <c:v>42.55</c:v>
                </c:pt>
                <c:pt idx="4">
                  <c:v>41.58</c:v>
                </c:pt>
              </c:numCache>
            </c:numRef>
          </c:val>
          <c:extLst>
            <c:ext xmlns:c16="http://schemas.microsoft.com/office/drawing/2014/chart" uri="{C3380CC4-5D6E-409C-BE32-E72D297353CC}">
              <c16:uniqueId val="{00000000-8B91-40C7-BAAA-34C686BE0906}"/>
            </c:ext>
          </c:extLst>
        </c:ser>
        <c:dLbls>
          <c:showLegendKey val="0"/>
          <c:showVal val="0"/>
          <c:showCatName val="0"/>
          <c:showSerName val="0"/>
          <c:showPercent val="0"/>
          <c:showBubbleSize val="0"/>
        </c:dLbls>
        <c:gapWidth val="150"/>
        <c:axId val="132529152"/>
        <c:axId val="1325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8B91-40C7-BAAA-34C686BE0906}"/>
            </c:ext>
          </c:extLst>
        </c:ser>
        <c:dLbls>
          <c:showLegendKey val="0"/>
          <c:showVal val="0"/>
          <c:showCatName val="0"/>
          <c:showSerName val="0"/>
          <c:showPercent val="0"/>
          <c:showBubbleSize val="0"/>
        </c:dLbls>
        <c:marker val="1"/>
        <c:smooth val="0"/>
        <c:axId val="132529152"/>
        <c:axId val="132535424"/>
      </c:lineChart>
      <c:dateAx>
        <c:axId val="132529152"/>
        <c:scaling>
          <c:orientation val="minMax"/>
        </c:scaling>
        <c:delete val="1"/>
        <c:axPos val="b"/>
        <c:numFmt formatCode="ge" sourceLinked="1"/>
        <c:majorTickMark val="none"/>
        <c:minorTickMark val="none"/>
        <c:tickLblPos val="none"/>
        <c:crossAx val="132535424"/>
        <c:crosses val="autoZero"/>
        <c:auto val="1"/>
        <c:lblOffset val="100"/>
        <c:baseTimeUnit val="years"/>
      </c:dateAx>
      <c:valAx>
        <c:axId val="1325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231.91</c:v>
                </c:pt>
                <c:pt idx="1">
                  <c:v>247.46</c:v>
                </c:pt>
                <c:pt idx="2">
                  <c:v>259.41000000000003</c:v>
                </c:pt>
                <c:pt idx="3">
                  <c:v>326.52</c:v>
                </c:pt>
                <c:pt idx="4">
                  <c:v>333.78</c:v>
                </c:pt>
              </c:numCache>
            </c:numRef>
          </c:val>
          <c:extLst>
            <c:ext xmlns:c16="http://schemas.microsoft.com/office/drawing/2014/chart" uri="{C3380CC4-5D6E-409C-BE32-E72D297353CC}">
              <c16:uniqueId val="{00000000-636B-470C-B532-21FA0691C9F2}"/>
            </c:ext>
          </c:extLst>
        </c:ser>
        <c:dLbls>
          <c:showLegendKey val="0"/>
          <c:showVal val="0"/>
          <c:showCatName val="0"/>
          <c:showSerName val="0"/>
          <c:showPercent val="0"/>
          <c:showBubbleSize val="0"/>
        </c:dLbls>
        <c:gapWidth val="150"/>
        <c:axId val="132545920"/>
        <c:axId val="13255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36B-470C-B532-21FA0691C9F2}"/>
            </c:ext>
          </c:extLst>
        </c:ser>
        <c:dLbls>
          <c:showLegendKey val="0"/>
          <c:showVal val="0"/>
          <c:showCatName val="0"/>
          <c:showSerName val="0"/>
          <c:showPercent val="0"/>
          <c:showBubbleSize val="0"/>
        </c:dLbls>
        <c:marker val="1"/>
        <c:smooth val="0"/>
        <c:axId val="132545920"/>
        <c:axId val="132552192"/>
      </c:lineChart>
      <c:dateAx>
        <c:axId val="132545920"/>
        <c:scaling>
          <c:orientation val="minMax"/>
        </c:scaling>
        <c:delete val="1"/>
        <c:axPos val="b"/>
        <c:numFmt formatCode="ge" sourceLinked="1"/>
        <c:majorTickMark val="none"/>
        <c:minorTickMark val="none"/>
        <c:tickLblPos val="none"/>
        <c:crossAx val="132552192"/>
        <c:crosses val="autoZero"/>
        <c:auto val="1"/>
        <c:lblOffset val="100"/>
        <c:baseTimeUnit val="years"/>
      </c:dateAx>
      <c:valAx>
        <c:axId val="13255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45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串間市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18631</v>
      </c>
      <c r="AM8" s="50"/>
      <c r="AN8" s="50"/>
      <c r="AO8" s="50"/>
      <c r="AP8" s="50"/>
      <c r="AQ8" s="50"/>
      <c r="AR8" s="50"/>
      <c r="AS8" s="50"/>
      <c r="AT8" s="45">
        <f>データ!T6</f>
        <v>295.17</v>
      </c>
      <c r="AU8" s="45"/>
      <c r="AV8" s="45"/>
      <c r="AW8" s="45"/>
      <c r="AX8" s="45"/>
      <c r="AY8" s="45"/>
      <c r="AZ8" s="45"/>
      <c r="BA8" s="45"/>
      <c r="BB8" s="45">
        <f>データ!U6</f>
        <v>63.12</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3.34</v>
      </c>
      <c r="Q10" s="45"/>
      <c r="R10" s="45"/>
      <c r="S10" s="45"/>
      <c r="T10" s="45"/>
      <c r="U10" s="45"/>
      <c r="V10" s="45"/>
      <c r="W10" s="45">
        <f>データ!Q6</f>
        <v>94.31</v>
      </c>
      <c r="X10" s="45"/>
      <c r="Y10" s="45"/>
      <c r="Z10" s="45"/>
      <c r="AA10" s="45"/>
      <c r="AB10" s="45"/>
      <c r="AC10" s="45"/>
      <c r="AD10" s="50">
        <f>データ!R6</f>
        <v>2484</v>
      </c>
      <c r="AE10" s="50"/>
      <c r="AF10" s="50"/>
      <c r="AG10" s="50"/>
      <c r="AH10" s="50"/>
      <c r="AI10" s="50"/>
      <c r="AJ10" s="50"/>
      <c r="AK10" s="2"/>
      <c r="AL10" s="50">
        <f>データ!V6</f>
        <v>615</v>
      </c>
      <c r="AM10" s="50"/>
      <c r="AN10" s="50"/>
      <c r="AO10" s="50"/>
      <c r="AP10" s="50"/>
      <c r="AQ10" s="50"/>
      <c r="AR10" s="50"/>
      <c r="AS10" s="50"/>
      <c r="AT10" s="45">
        <f>データ!W6</f>
        <v>0.41</v>
      </c>
      <c r="AU10" s="45"/>
      <c r="AV10" s="45"/>
      <c r="AW10" s="45"/>
      <c r="AX10" s="45"/>
      <c r="AY10" s="45"/>
      <c r="AZ10" s="45"/>
      <c r="BA10" s="45"/>
      <c r="BB10" s="45">
        <f>データ!X6</f>
        <v>1500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43</v>
      </c>
      <c r="N86" s="26" t="s">
        <v>44</v>
      </c>
      <c r="O86" s="26" t="str">
        <f>データ!EO6</f>
        <v>【0.02】</v>
      </c>
    </row>
  </sheetData>
  <sheetProtection algorithmName="SHA-512" hashValue="fjKoxi9aApxryOB0gfXz5eu5Y3yKMk79TkmxLEXq0HKsJ1jpySbPqkW4DjSr6/VkhjN7dopkpME1DDGmaBnT4g==" saltValue="WOdG6FZq8eBeG/c1RtOu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452076</v>
      </c>
      <c r="D6" s="33">
        <f t="shared" si="3"/>
        <v>47</v>
      </c>
      <c r="E6" s="33">
        <f t="shared" si="3"/>
        <v>17</v>
      </c>
      <c r="F6" s="33">
        <f t="shared" si="3"/>
        <v>5</v>
      </c>
      <c r="G6" s="33">
        <f t="shared" si="3"/>
        <v>0</v>
      </c>
      <c r="H6" s="33" t="str">
        <f t="shared" si="3"/>
        <v>宮崎県　串間市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3.34</v>
      </c>
      <c r="Q6" s="34">
        <f t="shared" si="3"/>
        <v>94.31</v>
      </c>
      <c r="R6" s="34">
        <f t="shared" si="3"/>
        <v>2484</v>
      </c>
      <c r="S6" s="34">
        <f t="shared" si="3"/>
        <v>18631</v>
      </c>
      <c r="T6" s="34">
        <f t="shared" si="3"/>
        <v>295.17</v>
      </c>
      <c r="U6" s="34">
        <f t="shared" si="3"/>
        <v>63.12</v>
      </c>
      <c r="V6" s="34">
        <f t="shared" si="3"/>
        <v>615</v>
      </c>
      <c r="W6" s="34">
        <f t="shared" si="3"/>
        <v>0.41</v>
      </c>
      <c r="X6" s="34">
        <f t="shared" si="3"/>
        <v>1500</v>
      </c>
      <c r="Y6" s="35">
        <f>IF(Y7="",NA(),Y7)</f>
        <v>86.96</v>
      </c>
      <c r="Z6" s="35">
        <f t="shared" ref="Z6:AH6" si="4">IF(Z7="",NA(),Z7)</f>
        <v>85.12</v>
      </c>
      <c r="AA6" s="35">
        <f t="shared" si="4"/>
        <v>84.11</v>
      </c>
      <c r="AB6" s="35">
        <f t="shared" si="4"/>
        <v>77.540000000000006</v>
      </c>
      <c r="AC6" s="35">
        <f t="shared" si="4"/>
        <v>77.150000000000006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59.2</v>
      </c>
      <c r="BR6" s="35">
        <f t="shared" ref="BR6:BZ6" si="8">IF(BR7="",NA(),BR7)</f>
        <v>55.85</v>
      </c>
      <c r="BS6" s="35">
        <f t="shared" si="8"/>
        <v>53.59</v>
      </c>
      <c r="BT6" s="35">
        <f t="shared" si="8"/>
        <v>42.55</v>
      </c>
      <c r="BU6" s="35">
        <f t="shared" si="8"/>
        <v>41.58</v>
      </c>
      <c r="BV6" s="35">
        <f t="shared" si="8"/>
        <v>50.82</v>
      </c>
      <c r="BW6" s="35">
        <f t="shared" si="8"/>
        <v>52.19</v>
      </c>
      <c r="BX6" s="35">
        <f t="shared" si="8"/>
        <v>55.32</v>
      </c>
      <c r="BY6" s="35">
        <f t="shared" si="8"/>
        <v>59.8</v>
      </c>
      <c r="BZ6" s="35">
        <f t="shared" si="8"/>
        <v>57.77</v>
      </c>
      <c r="CA6" s="34" t="str">
        <f>IF(CA7="","",IF(CA7="-","【-】","【"&amp;SUBSTITUTE(TEXT(CA7,"#,##0.00"),"-","△")&amp;"】"))</f>
        <v>【59.51】</v>
      </c>
      <c r="CB6" s="35">
        <f>IF(CB7="",NA(),CB7)</f>
        <v>231.91</v>
      </c>
      <c r="CC6" s="35">
        <f t="shared" ref="CC6:CK6" si="9">IF(CC7="",NA(),CC7)</f>
        <v>247.46</v>
      </c>
      <c r="CD6" s="35">
        <f t="shared" si="9"/>
        <v>259.41000000000003</v>
      </c>
      <c r="CE6" s="35">
        <f t="shared" si="9"/>
        <v>326.52</v>
      </c>
      <c r="CF6" s="35">
        <f t="shared" si="9"/>
        <v>333.78</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33.01</v>
      </c>
      <c r="CN6" s="35">
        <f t="shared" ref="CN6:CV6" si="10">IF(CN7="",NA(),CN7)</f>
        <v>34.96</v>
      </c>
      <c r="CO6" s="35">
        <f t="shared" si="10"/>
        <v>34.229999999999997</v>
      </c>
      <c r="CP6" s="35">
        <f t="shared" si="10"/>
        <v>31.54</v>
      </c>
      <c r="CQ6" s="35">
        <f t="shared" si="10"/>
        <v>31.3</v>
      </c>
      <c r="CR6" s="35">
        <f t="shared" si="10"/>
        <v>53.24</v>
      </c>
      <c r="CS6" s="35">
        <f t="shared" si="10"/>
        <v>52.31</v>
      </c>
      <c r="CT6" s="35">
        <f t="shared" si="10"/>
        <v>60.65</v>
      </c>
      <c r="CU6" s="35">
        <f t="shared" si="10"/>
        <v>51.75</v>
      </c>
      <c r="CV6" s="35">
        <f t="shared" si="10"/>
        <v>50.68</v>
      </c>
      <c r="CW6" s="34" t="str">
        <f>IF(CW7="","",IF(CW7="-","【-】","【"&amp;SUBSTITUTE(TEXT(CW7,"#,##0.00"),"-","△")&amp;"】"))</f>
        <v>【52.23】</v>
      </c>
      <c r="CX6" s="35">
        <f>IF(CX7="",NA(),CX7)</f>
        <v>88.01</v>
      </c>
      <c r="CY6" s="35">
        <f t="shared" ref="CY6:DG6" si="11">IF(CY7="",NA(),CY7)</f>
        <v>91.57</v>
      </c>
      <c r="CZ6" s="35">
        <f t="shared" si="11"/>
        <v>87.03</v>
      </c>
      <c r="DA6" s="35">
        <f t="shared" si="11"/>
        <v>88.98</v>
      </c>
      <c r="DB6" s="35">
        <f t="shared" si="11"/>
        <v>90.73</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2">
      <c r="A7" s="28"/>
      <c r="B7" s="37">
        <v>2018</v>
      </c>
      <c r="C7" s="37">
        <v>452076</v>
      </c>
      <c r="D7" s="37">
        <v>47</v>
      </c>
      <c r="E7" s="37">
        <v>17</v>
      </c>
      <c r="F7" s="37">
        <v>5</v>
      </c>
      <c r="G7" s="37">
        <v>0</v>
      </c>
      <c r="H7" s="37" t="s">
        <v>98</v>
      </c>
      <c r="I7" s="37" t="s">
        <v>99</v>
      </c>
      <c r="J7" s="37" t="s">
        <v>100</v>
      </c>
      <c r="K7" s="37" t="s">
        <v>101</v>
      </c>
      <c r="L7" s="37" t="s">
        <v>102</v>
      </c>
      <c r="M7" s="37" t="s">
        <v>103</v>
      </c>
      <c r="N7" s="38" t="s">
        <v>104</v>
      </c>
      <c r="O7" s="38" t="s">
        <v>105</v>
      </c>
      <c r="P7" s="38">
        <v>3.34</v>
      </c>
      <c r="Q7" s="38">
        <v>94.31</v>
      </c>
      <c r="R7" s="38">
        <v>2484</v>
      </c>
      <c r="S7" s="38">
        <v>18631</v>
      </c>
      <c r="T7" s="38">
        <v>295.17</v>
      </c>
      <c r="U7" s="38">
        <v>63.12</v>
      </c>
      <c r="V7" s="38">
        <v>615</v>
      </c>
      <c r="W7" s="38">
        <v>0.41</v>
      </c>
      <c r="X7" s="38">
        <v>1500</v>
      </c>
      <c r="Y7" s="38">
        <v>86.96</v>
      </c>
      <c r="Z7" s="38">
        <v>85.12</v>
      </c>
      <c r="AA7" s="38">
        <v>84.11</v>
      </c>
      <c r="AB7" s="38">
        <v>77.540000000000006</v>
      </c>
      <c r="AC7" s="38">
        <v>77.150000000000006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59.2</v>
      </c>
      <c r="BR7" s="38">
        <v>55.85</v>
      </c>
      <c r="BS7" s="38">
        <v>53.59</v>
      </c>
      <c r="BT7" s="38">
        <v>42.55</v>
      </c>
      <c r="BU7" s="38">
        <v>41.58</v>
      </c>
      <c r="BV7" s="38">
        <v>50.82</v>
      </c>
      <c r="BW7" s="38">
        <v>52.19</v>
      </c>
      <c r="BX7" s="38">
        <v>55.32</v>
      </c>
      <c r="BY7" s="38">
        <v>59.8</v>
      </c>
      <c r="BZ7" s="38">
        <v>57.77</v>
      </c>
      <c r="CA7" s="38">
        <v>59.51</v>
      </c>
      <c r="CB7" s="38">
        <v>231.91</v>
      </c>
      <c r="CC7" s="38">
        <v>247.46</v>
      </c>
      <c r="CD7" s="38">
        <v>259.41000000000003</v>
      </c>
      <c r="CE7" s="38">
        <v>326.52</v>
      </c>
      <c r="CF7" s="38">
        <v>333.78</v>
      </c>
      <c r="CG7" s="38">
        <v>300.52</v>
      </c>
      <c r="CH7" s="38">
        <v>296.14</v>
      </c>
      <c r="CI7" s="38">
        <v>283.17</v>
      </c>
      <c r="CJ7" s="38">
        <v>263.76</v>
      </c>
      <c r="CK7" s="38">
        <v>274.35000000000002</v>
      </c>
      <c r="CL7" s="38">
        <v>261.45999999999998</v>
      </c>
      <c r="CM7" s="38">
        <v>33.01</v>
      </c>
      <c r="CN7" s="38">
        <v>34.96</v>
      </c>
      <c r="CO7" s="38">
        <v>34.229999999999997</v>
      </c>
      <c r="CP7" s="38">
        <v>31.54</v>
      </c>
      <c r="CQ7" s="38">
        <v>31.3</v>
      </c>
      <c r="CR7" s="38">
        <v>53.24</v>
      </c>
      <c r="CS7" s="38">
        <v>52.31</v>
      </c>
      <c r="CT7" s="38">
        <v>60.65</v>
      </c>
      <c r="CU7" s="38">
        <v>51.75</v>
      </c>
      <c r="CV7" s="38">
        <v>50.68</v>
      </c>
      <c r="CW7" s="38">
        <v>52.23</v>
      </c>
      <c r="CX7" s="38">
        <v>88.01</v>
      </c>
      <c r="CY7" s="38">
        <v>91.57</v>
      </c>
      <c r="CZ7" s="38">
        <v>87.03</v>
      </c>
      <c r="DA7" s="38">
        <v>88.98</v>
      </c>
      <c r="DB7" s="38">
        <v>90.73</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2020-02-27T02:39:54Z</cp:lastPrinted>
  <dcterms:created xsi:type="dcterms:W3CDTF">2019-12-05T05:23:46Z</dcterms:created>
  <dcterms:modified xsi:type="dcterms:W3CDTF">2020-03-04T02:45:35Z</dcterms:modified>
  <cp:category/>
</cp:coreProperties>
</file>