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318F7685-35B6-4709-8F53-8E574A85AFEE}" xr6:coauthVersionLast="45" xr6:coauthVersionMax="45" xr10:uidLastSave="{00000000-0000-0000-0000-000000000000}"/>
  <workbookProtection workbookAlgorithmName="SHA-512" workbookHashValue="EQcaTDIjvg0WFqIHDCHtJ6S8xgMuMbqe42swJN88mryTyvt/Ybf3Bxw8Eq87ekct9Ypxm3glFUkwnHCUxxUOHA==" workbookSaltValue="cDBOZvpY/YepoNmTOgOYr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<sst xmlns="http://schemas.openxmlformats.org/spreadsheetml/2006/main" count="228" uniqueCount="114">
  <si>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</si>
  <si>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</si>
  <si>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</si>
  <si>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</si>
  <si>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</si>
  <si>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</si>
  <si>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</si>
  <si>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</si>
  <si>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</si>
  <si>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</si>
  <si>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</si>
  <si>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</si>
  <si>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</si>
  <si>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</si>
  <si>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</si>
  <si>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</si>
  <si>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</si>
  <si>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</si>
  <si>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</si>
  <si>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</si>
  <si>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</si>
  <si>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</si>
  <si>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</si>
  <si>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</si>
  <si>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</si>
  <si>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</si>
  <si>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</si>
  <si>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</si>
  <si>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</si>
  <si>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</si>
  <si>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</si>
  <si>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</si>
  <si>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</si>
  <si>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</si>
  <si>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</si>
  <si>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</si>
  <si>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</si>
  <si>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</si>
  <si>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</si>
  <si>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</si>
  <si>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</si>
  <si>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</si>
  <si>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</si>
  <si>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</si>
  <si>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</si>
  <si>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</si>
  <si>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</si>
  <si>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</si>
  <si>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</si>
  <si>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</si>
  <si>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</si>
  <si>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</si>
  <si>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</si>
  <si>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</si>
  <si>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</si>
  <si>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</si>
  <si>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</si>
  <si>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</si>
  <si>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</si>
  <si>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</si>
  <si>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</si>
  <si>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</si>
  <si>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</si>
  <si>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</si>
  <si>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</si>
  <si>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</si>
  <si>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</si>
  <si>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</si>
  <si>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</si>
  <si>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</si>
  <si>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</si>
  <si>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</si>
  <si>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</si>
  <si>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</si>
  <si>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</si>
  <si>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</si>
  <si>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</si>
  <si>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</si>
  <si>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</si>
  <si>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</si>
  <si>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</si>
  <si>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</si>
  <si>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</si>
  <si>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</si>
  <si>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</si>
  <si>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</si>
  <si>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</si>
  <si>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</si>
  <si>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</si>
  <si>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</si>
  <si>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</si>
  <si>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</si>
  <si>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</si>
  <si>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</si>
  <si>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</si>
  <si>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</si>
  <si>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</si>
  <si>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</si>
  <si>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</si>
  <si>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</si>
  <si>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</si>
  <si>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</si>
  <si>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</si>
  <si>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</si>
  <si>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</si>
  <si>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</si>
  <si>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</si>
  <si>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</si>
  <si>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</si>
  <si>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</si>
  <si>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</si>
  <si>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①収益的収支比率はＨ29年度と比較すると上昇しているが、経営の健全性が保たれているとはいえず、更なる経費削減等の経営改善を図る必要がある。
　④企業債残高対事業規模比率は類似団体と比較して高い状況であるが、残高がピークを過ぎて減少傾向に推移している。使用料水準の見直し等も含めて検討する必要がある。
　⑤経費回収率は類似団体と比較して高い数値を示しているが、更なる使用料収入の確保と汚水処理費用の削減が求められる。
　⑥汚水処理原価は類似団体と比較して低い数値を示しており、経年比較しても減少傾向にあるため、引き続き維持管理費の削減に努めることが必要である。
　⑦施設利用率は類似団体と比較して高い数値を示しているが、今後人口が減少していく中で施設規模等の現状を把握するために留意しておかなければならない。
　⑧水洗化率は100％未満であるため、引き続き適切な汚水処理が出来るよう取り組む必要がある。
　今後とも将来に向けた大規模改修に備えるためにも適正な料金水準の設定による自主財源確保と、積立金の計画的な積み増しを図る必要がある。</t>
    <rPh sb="2" eb="5">
      <t>シュウエキテキ</t>
    </rPh>
    <rPh sb="5" eb="7">
      <t>シュウシ</t>
    </rPh>
    <rPh sb="7" eb="9">
      <t>ヒリツ</t>
    </rPh>
    <rPh sb="13" eb="15">
      <t>ネンド</t>
    </rPh>
    <rPh sb="16" eb="18">
      <t>ヒカク</t>
    </rPh>
    <rPh sb="21" eb="23">
      <t>ジョウショウ</t>
    </rPh>
    <rPh sb="29" eb="31">
      <t>ケイエイ</t>
    </rPh>
    <rPh sb="32" eb="35">
      <t>ケンゼンセイ</t>
    </rPh>
    <rPh sb="36" eb="37">
      <t>タモ</t>
    </rPh>
    <rPh sb="48" eb="49">
      <t>サラ</t>
    </rPh>
    <rPh sb="51" eb="53">
      <t>ケイヒ</t>
    </rPh>
    <rPh sb="53" eb="55">
      <t>サクゲン</t>
    </rPh>
    <rPh sb="55" eb="56">
      <t>トウ</t>
    </rPh>
    <rPh sb="57" eb="59">
      <t>ケイエイ</t>
    </rPh>
    <rPh sb="59" eb="61">
      <t>カイゼン</t>
    </rPh>
    <rPh sb="62" eb="63">
      <t>ハカ</t>
    </rPh>
    <rPh sb="64" eb="66">
      <t>ヒツヨウ</t>
    </rPh>
    <rPh sb="73" eb="75">
      <t>キギョウ</t>
    </rPh>
    <rPh sb="75" eb="76">
      <t>サイ</t>
    </rPh>
    <rPh sb="76" eb="78">
      <t>ザンダカ</t>
    </rPh>
    <rPh sb="78" eb="79">
      <t>タイ</t>
    </rPh>
    <rPh sb="79" eb="81">
      <t>ジギョウ</t>
    </rPh>
    <rPh sb="81" eb="83">
      <t>キボ</t>
    </rPh>
    <rPh sb="83" eb="85">
      <t>ヒリツ</t>
    </rPh>
    <rPh sb="86" eb="88">
      <t>ルイジ</t>
    </rPh>
    <rPh sb="88" eb="90">
      <t>ダンタイ</t>
    </rPh>
    <rPh sb="91" eb="93">
      <t>ヒカク</t>
    </rPh>
    <rPh sb="95" eb="96">
      <t>タカ</t>
    </rPh>
    <rPh sb="97" eb="99">
      <t>ジョウキョウ</t>
    </rPh>
    <rPh sb="104" eb="106">
      <t>ザンダカ</t>
    </rPh>
    <rPh sb="111" eb="112">
      <t>ス</t>
    </rPh>
    <rPh sb="114" eb="116">
      <t>ゲンショウ</t>
    </rPh>
    <rPh sb="116" eb="118">
      <t>ケイコウ</t>
    </rPh>
    <rPh sb="119" eb="121">
      <t>スイイ</t>
    </rPh>
    <rPh sb="126" eb="129">
      <t>シヨウリョウ</t>
    </rPh>
    <rPh sb="129" eb="131">
      <t>スイジュン</t>
    </rPh>
    <rPh sb="132" eb="134">
      <t>ミナオ</t>
    </rPh>
    <rPh sb="135" eb="136">
      <t>トウ</t>
    </rPh>
    <rPh sb="137" eb="138">
      <t>フク</t>
    </rPh>
    <rPh sb="140" eb="142">
      <t>ケントウ</t>
    </rPh>
    <rPh sb="144" eb="146">
      <t>ヒツヨウ</t>
    </rPh>
    <rPh sb="153" eb="155">
      <t>ケイヒ</t>
    </rPh>
    <rPh sb="155" eb="157">
      <t>カイシュウ</t>
    </rPh>
    <rPh sb="157" eb="158">
      <t>リツ</t>
    </rPh>
    <rPh sb="159" eb="161">
      <t>ルイジ</t>
    </rPh>
    <rPh sb="161" eb="163">
      <t>ダンタイ</t>
    </rPh>
    <rPh sb="164" eb="166">
      <t>ヒカク</t>
    </rPh>
    <rPh sb="168" eb="169">
      <t>タカ</t>
    </rPh>
    <rPh sb="170" eb="172">
      <t>スウチ</t>
    </rPh>
    <rPh sb="173" eb="174">
      <t>シメ</t>
    </rPh>
    <rPh sb="180" eb="181">
      <t>サラ</t>
    </rPh>
    <rPh sb="183" eb="186">
      <t>シヨウリョウ</t>
    </rPh>
    <rPh sb="186" eb="188">
      <t>シュウニュウ</t>
    </rPh>
    <rPh sb="189" eb="191">
      <t>カクホ</t>
    </rPh>
    <rPh sb="192" eb="194">
      <t>オスイ</t>
    </rPh>
    <rPh sb="194" eb="196">
      <t>ショリ</t>
    </rPh>
    <rPh sb="196" eb="198">
      <t>ヒヨウ</t>
    </rPh>
    <rPh sb="199" eb="201">
      <t>サクゲン</t>
    </rPh>
    <rPh sb="202" eb="203">
      <t>モト</t>
    </rPh>
    <rPh sb="211" eb="213">
      <t>オスイ</t>
    </rPh>
    <rPh sb="213" eb="215">
      <t>ショリ</t>
    </rPh>
    <rPh sb="215" eb="217">
      <t>ゲンカ</t>
    </rPh>
    <rPh sb="218" eb="220">
      <t>ルイジ</t>
    </rPh>
    <rPh sb="220" eb="222">
      <t>ダンタイ</t>
    </rPh>
    <rPh sb="223" eb="225">
      <t>ヒカク</t>
    </rPh>
    <rPh sb="227" eb="228">
      <t>ヒク</t>
    </rPh>
    <rPh sb="229" eb="231">
      <t>スウチ</t>
    </rPh>
    <rPh sb="232" eb="233">
      <t>シメ</t>
    </rPh>
    <rPh sb="238" eb="240">
      <t>ケイネン</t>
    </rPh>
    <rPh sb="240" eb="242">
      <t>ヒカク</t>
    </rPh>
    <rPh sb="245" eb="247">
      <t>ゲンショウ</t>
    </rPh>
    <rPh sb="247" eb="249">
      <t>ケイコウ</t>
    </rPh>
    <rPh sb="255" eb="256">
      <t>ヒ</t>
    </rPh>
    <rPh sb="257" eb="258">
      <t>ツヅ</t>
    </rPh>
    <rPh sb="259" eb="261">
      <t>イジ</t>
    </rPh>
    <rPh sb="261" eb="264">
      <t>カンリヒ</t>
    </rPh>
    <rPh sb="265" eb="267">
      <t>サクゲン</t>
    </rPh>
    <rPh sb="268" eb="269">
      <t>ツト</t>
    </rPh>
    <rPh sb="274" eb="276">
      <t>ヒツヨウ</t>
    </rPh>
    <rPh sb="283" eb="285">
      <t>シセツ</t>
    </rPh>
    <rPh sb="285" eb="287">
      <t>リヨウ</t>
    </rPh>
    <rPh sb="287" eb="288">
      <t>リツ</t>
    </rPh>
    <rPh sb="289" eb="291">
      <t>ルイジ</t>
    </rPh>
    <rPh sb="291" eb="293">
      <t>ダンタイ</t>
    </rPh>
    <rPh sb="294" eb="296">
      <t>ヒカク</t>
    </rPh>
    <rPh sb="298" eb="299">
      <t>タカ</t>
    </rPh>
    <rPh sb="300" eb="302">
      <t>スウチ</t>
    </rPh>
    <rPh sb="303" eb="304">
      <t>シメ</t>
    </rPh>
    <rPh sb="310" eb="312">
      <t>コンゴ</t>
    </rPh>
    <rPh sb="312" eb="314">
      <t>ジンコウ</t>
    </rPh>
    <rPh sb="315" eb="317">
      <t>ゲンショウ</t>
    </rPh>
    <rPh sb="321" eb="322">
      <t>ナカ</t>
    </rPh>
    <rPh sb="323" eb="325">
      <t>シセツ</t>
    </rPh>
    <rPh sb="325" eb="327">
      <t>キボ</t>
    </rPh>
    <rPh sb="327" eb="328">
      <t>トウ</t>
    </rPh>
    <rPh sb="329" eb="331">
      <t>ゲンジョウ</t>
    </rPh>
    <rPh sb="332" eb="334">
      <t>ハアク</t>
    </rPh>
    <rPh sb="339" eb="341">
      <t>リュウイ</t>
    </rPh>
    <rPh sb="357" eb="360">
      <t>スイセンカ</t>
    </rPh>
    <rPh sb="360" eb="361">
      <t>リツ</t>
    </rPh>
    <rPh sb="366" eb="368">
      <t>ミマン</t>
    </rPh>
    <rPh sb="374" eb="375">
      <t>ヒ</t>
    </rPh>
    <rPh sb="376" eb="377">
      <t>ツヅ</t>
    </rPh>
    <rPh sb="378" eb="380">
      <t>テキセツ</t>
    </rPh>
    <rPh sb="381" eb="383">
      <t>オスイ</t>
    </rPh>
    <rPh sb="383" eb="385">
      <t>ショリ</t>
    </rPh>
    <rPh sb="386" eb="388">
      <t>デキ</t>
    </rPh>
    <rPh sb="391" eb="392">
      <t>ト</t>
    </rPh>
    <rPh sb="393" eb="394">
      <t>ク</t>
    </rPh>
    <rPh sb="395" eb="397">
      <t>ヒツヨウ</t>
    </rPh>
    <rPh sb="403" eb="405">
      <t>コンゴ</t>
    </rPh>
    <rPh sb="407" eb="409">
      <t>ショウライ</t>
    </rPh>
    <rPh sb="410" eb="411">
      <t>ム</t>
    </rPh>
    <rPh sb="413" eb="416">
      <t>ダイキボ</t>
    </rPh>
    <rPh sb="416" eb="418">
      <t>カイシュウ</t>
    </rPh>
    <rPh sb="419" eb="420">
      <t>ソナ</t>
    </rPh>
    <rPh sb="426" eb="428">
      <t>テキセイ</t>
    </rPh>
    <rPh sb="429" eb="431">
      <t>リョウキン</t>
    </rPh>
    <rPh sb="431" eb="433">
      <t>スイジュン</t>
    </rPh>
    <rPh sb="434" eb="436">
      <t>セッテイ</t>
    </rPh>
    <rPh sb="439" eb="441">
      <t>ジシュ</t>
    </rPh>
    <rPh sb="441" eb="443">
      <t>ザイゲン</t>
    </rPh>
    <rPh sb="443" eb="445">
      <t>カクホ</t>
    </rPh>
    <rPh sb="447" eb="449">
      <t>ツミタテ</t>
    </rPh>
    <rPh sb="449" eb="450">
      <t>キン</t>
    </rPh>
    <rPh sb="451" eb="454">
      <t>ケイカクテキ</t>
    </rPh>
    <rPh sb="455" eb="456">
      <t>ツ</t>
    </rPh>
    <rPh sb="457" eb="458">
      <t>マ</t>
    </rPh>
    <rPh sb="460" eb="461">
      <t>ハカ</t>
    </rPh>
    <rPh sb="462" eb="464">
      <t>ヒツヨウ</t>
    </rPh>
    <phoneticPr fontId="4"/>
  </si>
  <si>
    <t>　施設利用率は高いが頭打ちの状態であり、今後は適時の設備更新や対価見直しにより、安定した収入と設備を整え、下流水源域の河川浄化に資する事業経営となるよう努めることが必要である。
　経営戦略については、H31年3月策定済み。</t>
    <rPh sb="1" eb="3">
      <t>シセツ</t>
    </rPh>
    <rPh sb="3" eb="5">
      <t>リヨウ</t>
    </rPh>
    <rPh sb="5" eb="6">
      <t>リツ</t>
    </rPh>
    <rPh sb="7" eb="8">
      <t>タカ</t>
    </rPh>
    <rPh sb="10" eb="12">
      <t>アタマウ</t>
    </rPh>
    <rPh sb="14" eb="16">
      <t>ジョウタイ</t>
    </rPh>
    <rPh sb="20" eb="22">
      <t>コンゴ</t>
    </rPh>
    <rPh sb="23" eb="25">
      <t>テキジ</t>
    </rPh>
    <rPh sb="26" eb="28">
      <t>セツビ</t>
    </rPh>
    <rPh sb="28" eb="30">
      <t>コウシン</t>
    </rPh>
    <rPh sb="31" eb="33">
      <t>タイカ</t>
    </rPh>
    <rPh sb="33" eb="35">
      <t>ミナオ</t>
    </rPh>
    <rPh sb="40" eb="42">
      <t>アンテイ</t>
    </rPh>
    <rPh sb="44" eb="46">
      <t>シュウニュウ</t>
    </rPh>
    <rPh sb="47" eb="49">
      <t>セツビ</t>
    </rPh>
    <rPh sb="50" eb="51">
      <t>トトノ</t>
    </rPh>
    <rPh sb="53" eb="55">
      <t>カリュウ</t>
    </rPh>
    <rPh sb="55" eb="57">
      <t>スイゲン</t>
    </rPh>
    <rPh sb="57" eb="58">
      <t>イキ</t>
    </rPh>
    <rPh sb="59" eb="61">
      <t>カセン</t>
    </rPh>
    <rPh sb="61" eb="63">
      <t>ジョウカ</t>
    </rPh>
    <rPh sb="64" eb="65">
      <t>シ</t>
    </rPh>
    <rPh sb="67" eb="69">
      <t>ジギョウ</t>
    </rPh>
    <rPh sb="69" eb="71">
      <t>ケイエイ</t>
    </rPh>
    <rPh sb="76" eb="77">
      <t>ツト</t>
    </rPh>
    <rPh sb="82" eb="84">
      <t>ヒツヨウ</t>
    </rPh>
    <rPh sb="90" eb="92">
      <t>ケイエイ</t>
    </rPh>
    <rPh sb="92" eb="94">
      <t>センリャク</t>
    </rPh>
    <rPh sb="103" eb="104">
      <t>ネン</t>
    </rPh>
    <rPh sb="105" eb="106">
      <t>ガツ</t>
    </rPh>
    <rPh sb="106" eb="108">
      <t>サクテイ</t>
    </rPh>
    <rPh sb="108" eb="109">
      <t>ズ</t>
    </rPh>
    <phoneticPr fontId="4"/>
  </si>
  <si>
    <t>　老朽化については、耐用年数を超えた管渠は有しておらず、早急に更新事業が必要な状況ではないため、管渠改善率は数値が出ていない。ただし、処理施設については起債借り入れによる大規模改修が実施されない中、処理能力が常に不安定要因を抱えている状況にあり、突発的な修繕等による汚水処理原価の上昇が懸念される。H30年度は供用開始から20年を経過した施設の機能診断を行った。R元年度には最適整備構想を策定し、処理施設の適切な機能保全とライフサイクルコストの低減を図る。</t>
    <rPh sb="1" eb="4">
      <t>ロウキュウカ</t>
    </rPh>
    <rPh sb="10" eb="12">
      <t>タイヨウ</t>
    </rPh>
    <rPh sb="12" eb="14">
      <t>ネンスウ</t>
    </rPh>
    <rPh sb="15" eb="16">
      <t>コ</t>
    </rPh>
    <rPh sb="18" eb="20">
      <t>カンキョ</t>
    </rPh>
    <rPh sb="21" eb="22">
      <t>ユウ</t>
    </rPh>
    <rPh sb="28" eb="30">
      <t>ソウキュウ</t>
    </rPh>
    <rPh sb="31" eb="33">
      <t>コウシン</t>
    </rPh>
    <rPh sb="33" eb="35">
      <t>ジギョウ</t>
    </rPh>
    <rPh sb="36" eb="38">
      <t>ヒツヨウ</t>
    </rPh>
    <rPh sb="39" eb="41">
      <t>ジョウキョウ</t>
    </rPh>
    <rPh sb="48" eb="50">
      <t>カンキョ</t>
    </rPh>
    <rPh sb="50" eb="52">
      <t>カイゼン</t>
    </rPh>
    <rPh sb="52" eb="53">
      <t>リツ</t>
    </rPh>
    <rPh sb="54" eb="56">
      <t>スウチ</t>
    </rPh>
    <rPh sb="57" eb="58">
      <t>デ</t>
    </rPh>
    <rPh sb="67" eb="69">
      <t>ショリ</t>
    </rPh>
    <rPh sb="69" eb="71">
      <t>シセツ</t>
    </rPh>
    <rPh sb="76" eb="78">
      <t>キサイ</t>
    </rPh>
    <rPh sb="78" eb="79">
      <t>カ</t>
    </rPh>
    <rPh sb="80" eb="81">
      <t>イ</t>
    </rPh>
    <rPh sb="85" eb="88">
      <t>ダイキボ</t>
    </rPh>
    <rPh sb="88" eb="90">
      <t>カイシュウ</t>
    </rPh>
    <rPh sb="91" eb="93">
      <t>ジッシ</t>
    </rPh>
    <rPh sb="97" eb="98">
      <t>ナカ</t>
    </rPh>
    <rPh sb="99" eb="101">
      <t>ショリ</t>
    </rPh>
    <rPh sb="101" eb="103">
      <t>ノウリョク</t>
    </rPh>
    <rPh sb="104" eb="105">
      <t>ツネ</t>
    </rPh>
    <rPh sb="106" eb="109">
      <t>フアンテイ</t>
    </rPh>
    <rPh sb="109" eb="111">
      <t>ヨウイン</t>
    </rPh>
    <rPh sb="112" eb="113">
      <t>カカ</t>
    </rPh>
    <rPh sb="117" eb="119">
      <t>ジョウキョウ</t>
    </rPh>
    <rPh sb="123" eb="126">
      <t>トッパツテキ</t>
    </rPh>
    <rPh sb="127" eb="129">
      <t>シュウゼン</t>
    </rPh>
    <rPh sb="129" eb="130">
      <t>トウ</t>
    </rPh>
    <rPh sb="133" eb="135">
      <t>オスイ</t>
    </rPh>
    <rPh sb="135" eb="137">
      <t>ショリ</t>
    </rPh>
    <rPh sb="137" eb="139">
      <t>ゲンカ</t>
    </rPh>
    <rPh sb="140" eb="142">
      <t>ジョウショウ</t>
    </rPh>
    <rPh sb="143" eb="145">
      <t>ケネン</t>
    </rPh>
    <rPh sb="152" eb="153">
      <t>ネン</t>
    </rPh>
    <rPh sb="153" eb="154">
      <t>ド</t>
    </rPh>
    <rPh sb="155" eb="157">
      <t>キョウヨウ</t>
    </rPh>
    <rPh sb="157" eb="159">
      <t>カイシ</t>
    </rPh>
    <rPh sb="163" eb="164">
      <t>ネン</t>
    </rPh>
    <rPh sb="165" eb="167">
      <t>ケイカ</t>
    </rPh>
    <rPh sb="169" eb="171">
      <t>シセツ</t>
    </rPh>
    <rPh sb="172" eb="174">
      <t>キノウ</t>
    </rPh>
    <rPh sb="174" eb="176">
      <t>シンダン</t>
    </rPh>
    <rPh sb="177" eb="178">
      <t>オコナ</t>
    </rPh>
    <rPh sb="182" eb="183">
      <t>ガン</t>
    </rPh>
    <rPh sb="183" eb="185">
      <t>ネンド</t>
    </rPh>
    <rPh sb="187" eb="189">
      <t>サイテキ</t>
    </rPh>
    <rPh sb="189" eb="191">
      <t>セイビ</t>
    </rPh>
    <rPh sb="191" eb="193">
      <t>コウソウ</t>
    </rPh>
    <rPh sb="194" eb="196">
      <t>サクテイ</t>
    </rPh>
    <rPh sb="198" eb="200">
      <t>ショリ</t>
    </rPh>
    <rPh sb="200" eb="202">
      <t>シセツ</t>
    </rPh>
    <rPh sb="203" eb="205">
      <t>テキセツ</t>
    </rPh>
    <rPh sb="206" eb="208">
      <t>キノウ</t>
    </rPh>
    <rPh sb="208" eb="210">
      <t>ホゼン</t>
    </rPh>
    <rPh sb="222" eb="224">
      <t>テイゲン</t>
    </rPh>
    <rPh sb="225" eb="22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</si>
</sst>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30-44AF-8EF7-BF08BFA6A8C7}"/>
            </c:ext>
          </c:extLst>
        </c:ser>
        <c:dLbls>
          <c:showLegendKey val="0"/>
          <c:showVal val="0"/>
          <c:showCatName val="0"/>
          <c:showSerName val="0"/>
          <c:showPercent val="0"/>
          <c:showBubbleSize val="0"/>
        </c:dLbls>
        <c:gapWidth val="150"/>
        <c:axId val="250367464"/>
        <c:axId val="24781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c:ext xmlns:c16="http://schemas.microsoft.com/office/drawing/2014/chart" uri="{C3380CC4-5D6E-409C-BE32-E72D297353CC}">
              <c16:uniqueId val="{00000001-8C30-44AF-8EF7-BF08BFA6A8C7}"/>
            </c:ext>
          </c:extLst>
        </c:ser>
        <c:dLbls>
          <c:showLegendKey val="0"/>
          <c:showVal val="0"/>
          <c:showCatName val="0"/>
          <c:showSerName val="0"/>
          <c:showPercent val="0"/>
          <c:showBubbleSize val="0"/>
        </c:dLbls>
        <c:marker val="1"/>
        <c:smooth val="0"/>
        <c:axId val="250367464"/>
        <c:axId val="247813656"/>
      </c:lineChart>
      <c:dateAx>
        <c:axId val="250367464"/>
        <c:scaling>
          <c:orientation val="minMax"/>
        </c:scaling>
        <c:delete val="1"/>
        <c:axPos val="b"/>
        <c:numFmt formatCode="ge" sourceLinked="1"/>
        <c:majorTickMark val="none"/>
        <c:minorTickMark val="none"/>
        <c:tickLblPos val="none"/>
        <c:crossAx val="247813656"/>
        <c:crosses val="autoZero"/>
        <c:auto val="1"/>
        <c:lblOffset val="100"/>
        <c:baseTimeUnit val="years"/>
      </c:dateAx>
      <c:valAx>
        <c:axId val="24781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70.569999999999993</c:v>
                </c:pt>
                <c:pt idx="1">
                  <c:v>70.569999999999993</c:v>
                </c:pt>
                <c:pt idx="2">
                  <c:v>70.569999999999993</c:v>
                </c:pt>
                <c:pt idx="3">
                  <c:v>70.569999999999993</c:v>
                </c:pt>
                <c:pt idx="4">
                  <c:v>70.569999999999993</c:v>
                </c:pt>
              </c:numCache>
            </c:numRef>
          </c:val>
          <c:extLst>
            <c:ext xmlns:c16="http://schemas.microsoft.com/office/drawing/2014/chart" uri="{C3380CC4-5D6E-409C-BE32-E72D297353CC}">
              <c16:uniqueId val="{00000000-EBED-479B-A325-20D081EAE754}"/>
            </c:ext>
          </c:extLst>
        </c:ser>
        <c:dLbls>
          <c:showLegendKey val="0"/>
          <c:showVal val="0"/>
          <c:showCatName val="0"/>
          <c:showSerName val="0"/>
          <c:showPercent val="0"/>
          <c:showBubbleSize val="0"/>
        </c:dLbls>
        <c:gapWidth val="150"/>
        <c:axId val="250555336"/>
        <c:axId val="25055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c:ext xmlns:c16="http://schemas.microsoft.com/office/drawing/2014/chart" uri="{C3380CC4-5D6E-409C-BE32-E72D297353CC}">
              <c16:uniqueId val="{00000001-EBED-479B-A325-20D081EAE754}"/>
            </c:ext>
          </c:extLst>
        </c:ser>
        <c:dLbls>
          <c:showLegendKey val="0"/>
          <c:showVal val="0"/>
          <c:showCatName val="0"/>
          <c:showSerName val="0"/>
          <c:showPercent val="0"/>
          <c:showBubbleSize val="0"/>
        </c:dLbls>
        <c:marker val="1"/>
        <c:smooth val="0"/>
        <c:axId val="250555336"/>
        <c:axId val="250555728"/>
      </c:lineChart>
      <c:dateAx>
        <c:axId val="250555336"/>
        <c:scaling>
          <c:orientation val="minMax"/>
        </c:scaling>
        <c:delete val="1"/>
        <c:axPos val="b"/>
        <c:numFmt formatCode="ge" sourceLinked="1"/>
        <c:majorTickMark val="none"/>
        <c:minorTickMark val="none"/>
        <c:tickLblPos val="none"/>
        <c:crossAx val="250555728"/>
        <c:crosses val="autoZero"/>
        <c:auto val="1"/>
        <c:lblOffset val="100"/>
        <c:baseTimeUnit val="years"/>
      </c:dateAx>
      <c:valAx>
        <c:axId val="25055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5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93.7</c:v>
                </c:pt>
                <c:pt idx="1">
                  <c:v>95.19</c:v>
                </c:pt>
                <c:pt idx="2">
                  <c:v>97.68</c:v>
                </c:pt>
                <c:pt idx="3">
                  <c:v>97.71</c:v>
                </c:pt>
                <c:pt idx="4">
                  <c:v>85.68</c:v>
                </c:pt>
              </c:numCache>
            </c:numRef>
          </c:val>
          <c:extLst>
            <c:ext xmlns:c16="http://schemas.microsoft.com/office/drawing/2014/chart" uri="{C3380CC4-5D6E-409C-BE32-E72D297353CC}">
              <c16:uniqueId val="{00000000-0295-4BC9-8931-A93532A13D64}"/>
            </c:ext>
          </c:extLst>
        </c:ser>
        <c:dLbls>
          <c:showLegendKey val="0"/>
          <c:showVal val="0"/>
          <c:showCatName val="0"/>
          <c:showSerName val="0"/>
          <c:showPercent val="0"/>
          <c:showBubbleSize val="0"/>
        </c:dLbls>
        <c:gapWidth val="150"/>
        <c:axId val="250557688"/>
        <c:axId val="25056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c:ext xmlns:c16="http://schemas.microsoft.com/office/drawing/2014/chart" uri="{C3380CC4-5D6E-409C-BE32-E72D297353CC}">
              <c16:uniqueId val="{00000001-0295-4BC9-8931-A93532A13D64}"/>
            </c:ext>
          </c:extLst>
        </c:ser>
        <c:dLbls>
          <c:showLegendKey val="0"/>
          <c:showVal val="0"/>
          <c:showCatName val="0"/>
          <c:showSerName val="0"/>
          <c:showPercent val="0"/>
          <c:showBubbleSize val="0"/>
        </c:dLbls>
        <c:marker val="1"/>
        <c:smooth val="0"/>
        <c:axId val="250557688"/>
        <c:axId val="250560432"/>
      </c:lineChart>
      <c:dateAx>
        <c:axId val="250557688"/>
        <c:scaling>
          <c:orientation val="minMax"/>
        </c:scaling>
        <c:delete val="1"/>
        <c:axPos val="b"/>
        <c:numFmt formatCode="ge" sourceLinked="1"/>
        <c:majorTickMark val="none"/>
        <c:minorTickMark val="none"/>
        <c:tickLblPos val="none"/>
        <c:crossAx val="250560432"/>
        <c:crosses val="autoZero"/>
        <c:auto val="1"/>
        <c:lblOffset val="100"/>
        <c:baseTimeUnit val="years"/>
      </c:dateAx>
      <c:valAx>
        <c:axId val="25056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5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56.09</c:v>
                </c:pt>
                <c:pt idx="1">
                  <c:v>52.52</c:v>
                </c:pt>
                <c:pt idx="2">
                  <c:v>54</c:v>
                </c:pt>
                <c:pt idx="3">
                  <c:v>47.47</c:v>
                </c:pt>
                <c:pt idx="4">
                  <c:v>49.81</c:v>
                </c:pt>
              </c:numCache>
            </c:numRef>
          </c:val>
          <c:extLst>
            <c:ext xmlns:c16="http://schemas.microsoft.com/office/drawing/2014/chart" uri="{C3380CC4-5D6E-409C-BE32-E72D297353CC}">
              <c16:uniqueId val="{00000000-A867-438B-993E-A8EEA3D1A00D}"/>
            </c:ext>
          </c:extLst>
        </c:ser>
        <c:dLbls>
          <c:showLegendKey val="0"/>
          <c:showVal val="0"/>
          <c:showCatName val="0"/>
          <c:showSerName val="0"/>
          <c:showPercent val="0"/>
          <c:showBubbleSize val="0"/>
        </c:dLbls>
        <c:gapWidth val="150"/>
        <c:axId val="247816400"/>
        <c:axId val="24781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67-438B-993E-A8EEA3D1A00D}"/>
            </c:ext>
          </c:extLst>
        </c:ser>
        <c:dLbls>
          <c:showLegendKey val="0"/>
          <c:showVal val="0"/>
          <c:showCatName val="0"/>
          <c:showSerName val="0"/>
          <c:showPercent val="0"/>
          <c:showBubbleSize val="0"/>
        </c:dLbls>
        <c:marker val="1"/>
        <c:smooth val="0"/>
        <c:axId val="247816400"/>
        <c:axId val="247814832"/>
      </c:lineChart>
      <c:dateAx>
        <c:axId val="247816400"/>
        <c:scaling>
          <c:orientation val="minMax"/>
        </c:scaling>
        <c:delete val="1"/>
        <c:axPos val="b"/>
        <c:numFmt formatCode="ge" sourceLinked="1"/>
        <c:majorTickMark val="none"/>
        <c:minorTickMark val="none"/>
        <c:tickLblPos val="none"/>
        <c:crossAx val="247814832"/>
        <c:crosses val="autoZero"/>
        <c:auto val="1"/>
        <c:lblOffset val="100"/>
        <c:baseTimeUnit val="years"/>
      </c:dateAx>
      <c:valAx>
        <c:axId val="24781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1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E9-4F25-9D49-54E43BC54BA9}"/>
            </c:ext>
          </c:extLst>
        </c:ser>
        <c:dLbls>
          <c:showLegendKey val="0"/>
          <c:showVal val="0"/>
          <c:showCatName val="0"/>
          <c:showSerName val="0"/>
          <c:showPercent val="0"/>
          <c:showBubbleSize val="0"/>
        </c:dLbls>
        <c:gapWidth val="150"/>
        <c:axId val="247815224"/>
        <c:axId val="24781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E9-4F25-9D49-54E43BC54BA9}"/>
            </c:ext>
          </c:extLst>
        </c:ser>
        <c:dLbls>
          <c:showLegendKey val="0"/>
          <c:showVal val="0"/>
          <c:showCatName val="0"/>
          <c:showSerName val="0"/>
          <c:showPercent val="0"/>
          <c:showBubbleSize val="0"/>
        </c:dLbls>
        <c:marker val="1"/>
        <c:smooth val="0"/>
        <c:axId val="247815224"/>
        <c:axId val="247816792"/>
      </c:lineChart>
      <c:dateAx>
        <c:axId val="247815224"/>
        <c:scaling>
          <c:orientation val="minMax"/>
        </c:scaling>
        <c:delete val="1"/>
        <c:axPos val="b"/>
        <c:numFmt formatCode="ge" sourceLinked="1"/>
        <c:majorTickMark val="none"/>
        <c:minorTickMark val="none"/>
        <c:tickLblPos val="none"/>
        <c:crossAx val="247816792"/>
        <c:crosses val="autoZero"/>
        <c:auto val="1"/>
        <c:lblOffset val="100"/>
        <c:baseTimeUnit val="years"/>
      </c:dateAx>
      <c:valAx>
        <c:axId val="24781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81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C-41C2-AF11-F8F5F38F73E6}"/>
            </c:ext>
          </c:extLst>
        </c:ser>
        <c:dLbls>
          <c:showLegendKey val="0"/>
          <c:showVal val="0"/>
          <c:showCatName val="0"/>
          <c:showSerName val="0"/>
          <c:showPercent val="0"/>
          <c:showBubbleSize val="0"/>
        </c:dLbls>
        <c:gapWidth val="150"/>
        <c:axId val="249597608"/>
        <c:axId val="24959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C-41C2-AF11-F8F5F38F73E6}"/>
            </c:ext>
          </c:extLst>
        </c:ser>
        <c:dLbls>
          <c:showLegendKey val="0"/>
          <c:showVal val="0"/>
          <c:showCatName val="0"/>
          <c:showSerName val="0"/>
          <c:showPercent val="0"/>
          <c:showBubbleSize val="0"/>
        </c:dLbls>
        <c:marker val="1"/>
        <c:smooth val="0"/>
        <c:axId val="249597608"/>
        <c:axId val="249593688"/>
      </c:lineChart>
      <c:dateAx>
        <c:axId val="249597608"/>
        <c:scaling>
          <c:orientation val="minMax"/>
        </c:scaling>
        <c:delete val="1"/>
        <c:axPos val="b"/>
        <c:numFmt formatCode="ge" sourceLinked="1"/>
        <c:majorTickMark val="none"/>
        <c:minorTickMark val="none"/>
        <c:tickLblPos val="none"/>
        <c:crossAx val="249593688"/>
        <c:crosses val="autoZero"/>
        <c:auto val="1"/>
        <c:lblOffset val="100"/>
        <c:baseTimeUnit val="years"/>
      </c:dateAx>
      <c:valAx>
        <c:axId val="24959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9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01-48E5-8D22-86086D545E0E}"/>
            </c:ext>
          </c:extLst>
        </c:ser>
        <c:dLbls>
          <c:showLegendKey val="0"/>
          <c:showVal val="0"/>
          <c:showCatName val="0"/>
          <c:showSerName val="0"/>
          <c:showPercent val="0"/>
          <c:showBubbleSize val="0"/>
        </c:dLbls>
        <c:gapWidth val="150"/>
        <c:axId val="249599568"/>
        <c:axId val="2496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01-48E5-8D22-86086D545E0E}"/>
            </c:ext>
          </c:extLst>
        </c:ser>
        <c:dLbls>
          <c:showLegendKey val="0"/>
          <c:showVal val="0"/>
          <c:showCatName val="0"/>
          <c:showSerName val="0"/>
          <c:showPercent val="0"/>
          <c:showBubbleSize val="0"/>
        </c:dLbls>
        <c:marker val="1"/>
        <c:smooth val="0"/>
        <c:axId val="249599568"/>
        <c:axId val="249600352"/>
      </c:lineChart>
      <c:dateAx>
        <c:axId val="249599568"/>
        <c:scaling>
          <c:orientation val="minMax"/>
        </c:scaling>
        <c:delete val="1"/>
        <c:axPos val="b"/>
        <c:numFmt formatCode="ge" sourceLinked="1"/>
        <c:majorTickMark val="none"/>
        <c:minorTickMark val="none"/>
        <c:tickLblPos val="none"/>
        <c:crossAx val="249600352"/>
        <c:crosses val="autoZero"/>
        <c:auto val="1"/>
        <c:lblOffset val="100"/>
        <c:baseTimeUnit val="years"/>
      </c:dateAx>
      <c:valAx>
        <c:axId val="2496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9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0-4187-83D3-5153163F6FBF}"/>
            </c:ext>
          </c:extLst>
        </c:ser>
        <c:dLbls>
          <c:showLegendKey val="0"/>
          <c:showVal val="0"/>
          <c:showCatName val="0"/>
          <c:showSerName val="0"/>
          <c:showPercent val="0"/>
          <c:showBubbleSize val="0"/>
        </c:dLbls>
        <c:gapWidth val="150"/>
        <c:axId val="249598392"/>
        <c:axId val="24960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0-4187-83D3-5153163F6FBF}"/>
            </c:ext>
          </c:extLst>
        </c:ser>
        <c:dLbls>
          <c:showLegendKey val="0"/>
          <c:showVal val="0"/>
          <c:showCatName val="0"/>
          <c:showSerName val="0"/>
          <c:showPercent val="0"/>
          <c:showBubbleSize val="0"/>
        </c:dLbls>
        <c:marker val="1"/>
        <c:smooth val="0"/>
        <c:axId val="249598392"/>
        <c:axId val="249600744"/>
      </c:lineChart>
      <c:dateAx>
        <c:axId val="249598392"/>
        <c:scaling>
          <c:orientation val="minMax"/>
        </c:scaling>
        <c:delete val="1"/>
        <c:axPos val="b"/>
        <c:numFmt formatCode="ge" sourceLinked="1"/>
        <c:majorTickMark val="none"/>
        <c:minorTickMark val="none"/>
        <c:tickLblPos val="none"/>
        <c:crossAx val="249600744"/>
        <c:crosses val="autoZero"/>
        <c:auto val="1"/>
        <c:lblOffset val="100"/>
        <c:baseTimeUnit val="years"/>
      </c:dateAx>
      <c:valAx>
        <c:axId val="24960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9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829.76</c:v>
                </c:pt>
                <c:pt idx="1">
                  <c:v>730.58</c:v>
                </c:pt>
                <c:pt idx="2">
                  <c:v>660.47</c:v>
                </c:pt>
                <c:pt idx="3">
                  <c:v>1215.2</c:v>
                </c:pt>
                <c:pt idx="4">
                  <c:v>1117.06</c:v>
                </c:pt>
              </c:numCache>
            </c:numRef>
          </c:val>
          <c:extLst>
            <c:ext xmlns:c16="http://schemas.microsoft.com/office/drawing/2014/chart" uri="{C3380CC4-5D6E-409C-BE32-E72D297353CC}">
              <c16:uniqueId val="{00000000-AE9B-49C4-9668-8C796B68FBD0}"/>
            </c:ext>
          </c:extLst>
        </c:ser>
        <c:dLbls>
          <c:showLegendKey val="0"/>
          <c:showVal val="0"/>
          <c:showCatName val="0"/>
          <c:showSerName val="0"/>
          <c:showPercent val="0"/>
          <c:showBubbleSize val="0"/>
        </c:dLbls>
        <c:gapWidth val="150"/>
        <c:axId val="249593296"/>
        <c:axId val="24959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c:ext xmlns:c16="http://schemas.microsoft.com/office/drawing/2014/chart" uri="{C3380CC4-5D6E-409C-BE32-E72D297353CC}">
              <c16:uniqueId val="{00000001-AE9B-49C4-9668-8C796B68FBD0}"/>
            </c:ext>
          </c:extLst>
        </c:ser>
        <c:dLbls>
          <c:showLegendKey val="0"/>
          <c:showVal val="0"/>
          <c:showCatName val="0"/>
          <c:showSerName val="0"/>
          <c:showPercent val="0"/>
          <c:showBubbleSize val="0"/>
        </c:dLbls>
        <c:marker val="1"/>
        <c:smooth val="0"/>
        <c:axId val="249593296"/>
        <c:axId val="249594864"/>
      </c:lineChart>
      <c:dateAx>
        <c:axId val="249593296"/>
        <c:scaling>
          <c:orientation val="minMax"/>
        </c:scaling>
        <c:delete val="1"/>
        <c:axPos val="b"/>
        <c:numFmt formatCode="ge" sourceLinked="1"/>
        <c:majorTickMark val="none"/>
        <c:minorTickMark val="none"/>
        <c:tickLblPos val="none"/>
        <c:crossAx val="249594864"/>
        <c:crosses val="autoZero"/>
        <c:auto val="1"/>
        <c:lblOffset val="100"/>
        <c:baseTimeUnit val="years"/>
      </c:dateAx>
      <c:valAx>
        <c:axId val="24959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9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59.77</c:v>
                </c:pt>
                <c:pt idx="1">
                  <c:v>56.81</c:v>
                </c:pt>
                <c:pt idx="2">
                  <c:v>59.38</c:v>
                </c:pt>
                <c:pt idx="3">
                  <c:v>91.93</c:v>
                </c:pt>
                <c:pt idx="4">
                  <c:v>98.54</c:v>
                </c:pt>
              </c:numCache>
            </c:numRef>
          </c:val>
          <c:extLst>
            <c:ext xmlns:c16="http://schemas.microsoft.com/office/drawing/2014/chart" uri="{C3380CC4-5D6E-409C-BE32-E72D297353CC}">
              <c16:uniqueId val="{00000000-4D7B-43C2-B204-C1A2D6C9BB92}"/>
            </c:ext>
          </c:extLst>
        </c:ser>
        <c:dLbls>
          <c:showLegendKey val="0"/>
          <c:showVal val="0"/>
          <c:showCatName val="0"/>
          <c:showSerName val="0"/>
          <c:showPercent val="0"/>
          <c:showBubbleSize val="0"/>
        </c:dLbls>
        <c:gapWidth val="150"/>
        <c:axId val="249595256"/>
        <c:axId val="24959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c:ext xmlns:c16="http://schemas.microsoft.com/office/drawing/2014/chart" uri="{C3380CC4-5D6E-409C-BE32-E72D297353CC}">
              <c16:uniqueId val="{00000001-4D7B-43C2-B204-C1A2D6C9BB92}"/>
            </c:ext>
          </c:extLst>
        </c:ser>
        <c:dLbls>
          <c:showLegendKey val="0"/>
          <c:showVal val="0"/>
          <c:showCatName val="0"/>
          <c:showSerName val="0"/>
          <c:showPercent val="0"/>
          <c:showBubbleSize val="0"/>
        </c:dLbls>
        <c:marker val="1"/>
        <c:smooth val="0"/>
        <c:axId val="249595256"/>
        <c:axId val="249599960"/>
      </c:lineChart>
      <c:dateAx>
        <c:axId val="249595256"/>
        <c:scaling>
          <c:orientation val="minMax"/>
        </c:scaling>
        <c:delete val="1"/>
        <c:axPos val="b"/>
        <c:numFmt formatCode="ge" sourceLinked="1"/>
        <c:majorTickMark val="none"/>
        <c:minorTickMark val="none"/>
        <c:tickLblPos val="none"/>
        <c:crossAx val="249599960"/>
        <c:crosses val="autoZero"/>
        <c:auto val="1"/>
        <c:lblOffset val="100"/>
        <c:baseTimeUnit val="years"/>
      </c:dateAx>
      <c:valAx>
        <c:axId val="24959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9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233.57</c:v>
                </c:pt>
                <c:pt idx="1">
                  <c:v>243.85</c:v>
                </c:pt>
                <c:pt idx="2">
                  <c:v>238.23</c:v>
                </c:pt>
                <c:pt idx="3">
                  <c:v>153.31</c:v>
                </c:pt>
                <c:pt idx="4">
                  <c:v>143.53</c:v>
                </c:pt>
              </c:numCache>
            </c:numRef>
          </c:val>
          <c:extLst>
            <c:ext xmlns:c16="http://schemas.microsoft.com/office/drawing/2014/chart" uri="{C3380CC4-5D6E-409C-BE32-E72D297353CC}">
              <c16:uniqueId val="{00000000-B255-4F0B-8372-A22D1A81BC7E}"/>
            </c:ext>
          </c:extLst>
        </c:ser>
        <c:dLbls>
          <c:showLegendKey val="0"/>
          <c:showVal val="0"/>
          <c:showCatName val="0"/>
          <c:showSerName val="0"/>
          <c:showPercent val="0"/>
          <c:showBubbleSize val="0"/>
        </c:dLbls>
        <c:gapWidth val="150"/>
        <c:axId val="250557296"/>
        <c:axId val="2505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c:ext xmlns:c16="http://schemas.microsoft.com/office/drawing/2014/chart" uri="{C3380CC4-5D6E-409C-BE32-E72D297353CC}">
              <c16:uniqueId val="{00000001-B255-4F0B-8372-A22D1A81BC7E}"/>
            </c:ext>
          </c:extLst>
        </c:ser>
        <c:dLbls>
          <c:showLegendKey val="0"/>
          <c:showVal val="0"/>
          <c:showCatName val="0"/>
          <c:showSerName val="0"/>
          <c:showPercent val="0"/>
          <c:showBubbleSize val="0"/>
        </c:dLbls>
        <c:marker val="1"/>
        <c:smooth val="0"/>
        <c:axId val="250557296"/>
        <c:axId val="250558080"/>
      </c:lineChart>
      <c:dateAx>
        <c:axId val="250557296"/>
        <c:scaling>
          <c:orientation val="minMax"/>
        </c:scaling>
        <c:delete val="1"/>
        <c:axPos val="b"/>
        <c:numFmt formatCode="ge" sourceLinked="1"/>
        <c:majorTickMark val="none"/>
        <c:minorTickMark val="none"/>
        <c:tickLblPos val="none"/>
        <c:crossAx val="250558080"/>
        <c:crosses val="autoZero"/>
        <c:auto val="1"/>
        <c:lblOffset val="100"/>
        <c:baseTimeUnit val="years"/>
      </c:dateAx>
      <c:valAx>
        <c:axId val="2505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5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美郷町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5458</v>
      </c>
      <c r="AM8" s="50"/>
      <c r="AN8" s="50"/>
      <c r="AO8" s="50"/>
      <c r="AP8" s="50"/>
      <c r="AQ8" s="50"/>
      <c r="AR8" s="50"/>
      <c r="AS8" s="50"/>
      <c r="AT8" s="45">
        <f>データ!T6</f>
        <v>448.84</v>
      </c>
      <c r="AU8" s="45"/>
      <c r="AV8" s="45"/>
      <c r="AW8" s="45"/>
      <c r="AX8" s="45"/>
      <c r="AY8" s="45"/>
      <c r="AZ8" s="45"/>
      <c r="BA8" s="45"/>
      <c r="BB8" s="45">
        <f>データ!U6</f>
        <v>12.16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46.3</v>
      </c>
      <c r="Q10" s="45"/>
      <c r="R10" s="45"/>
      <c r="S10" s="45"/>
      <c r="T10" s="45"/>
      <c r="U10" s="45"/>
      <c r="V10" s="45"/>
      <c r="W10" s="45">
        <f>データ!Q6</f>
        <v>100</v>
      </c>
      <c r="X10" s="45"/>
      <c r="Y10" s="45"/>
      <c r="Z10" s="45"/>
      <c r="AA10" s="45"/>
      <c r="AB10" s="45"/>
      <c r="AC10" s="45"/>
      <c r="AD10" s="50">
        <f>データ!R6</f>
        <v>2626</v>
      </c>
      <c r="AE10" s="50"/>
      <c r="AF10" s="50"/>
      <c r="AG10" s="50"/>
      <c r="AH10" s="50"/>
      <c r="AI10" s="50"/>
      <c r="AJ10" s="50"/>
      <c r="AK10" s="2"/>
      <c r="AL10" s="50">
        <f>データ!V6</f>
        <v>2507</v>
      </c>
      <c r="AM10" s="50"/>
      <c r="AN10" s="50"/>
      <c r="AO10" s="50"/>
      <c r="AP10" s="50"/>
      <c r="AQ10" s="50"/>
      <c r="AR10" s="50"/>
      <c r="AS10" s="50"/>
      <c r="AT10" s="45">
        <f>データ!W6</f>
        <v>1.82</v>
      </c>
      <c r="AU10" s="45"/>
      <c r="AV10" s="45"/>
      <c r="AW10" s="45"/>
      <c r="AX10" s="45"/>
      <c r="AY10" s="45"/>
      <c r="AZ10" s="45"/>
      <c r="BA10" s="45"/>
      <c r="BB10" s="45">
        <f>データ!X6</f>
        <v>1377.47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113</v>
      </c>
      <c r="BM47" s="84"/>
      <c r="BN47" s="84"/>
      <c r="BO47" s="84"/>
      <c r="BP47" s="84"/>
      <c r="BQ47" s="84"/>
      <c r="BR47" s="84"/>
      <c r="BS47" s="84"/>
      <c r="BT47" s="84"/>
      <c r="BU47" s="84"/>
      <c r="BV47" s="84"/>
      <c r="BW47" s="84"/>
      <c r="BX47" s="84"/>
      <c r="BY47" s="84"/>
      <c r="BZ47" s="8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3"/>
      <c r="BM60" s="84"/>
      <c r="BN60" s="84"/>
      <c r="BO60" s="84"/>
      <c r="BP60" s="84"/>
      <c r="BQ60" s="84"/>
      <c r="BR60" s="84"/>
      <c r="BS60" s="84"/>
      <c r="BT60" s="84"/>
      <c r="BU60" s="84"/>
      <c r="BV60" s="84"/>
      <c r="BW60" s="84"/>
      <c r="BX60" s="84"/>
      <c r="BY60" s="84"/>
      <c r="BZ60" s="8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3"/>
      <c r="BM61" s="84"/>
      <c r="BN61" s="84"/>
      <c r="BO61" s="84"/>
      <c r="BP61" s="84"/>
      <c r="BQ61" s="84"/>
      <c r="BR61" s="84"/>
      <c r="BS61" s="84"/>
      <c r="BT61" s="84"/>
      <c r="BU61" s="84"/>
      <c r="BV61" s="84"/>
      <c r="BW61" s="84"/>
      <c r="BX61" s="84"/>
      <c r="BY61" s="84"/>
      <c r="BZ61" s="8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112</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Hhk8WZxQPsYFJqAMuPrML6OmZDY96kmjDy5u1FMv0Ip7CtyA4Gu4Ow7UW7vVSS5xNtJHgqqVr+de+6LpebkWRg==" saltValue="ORcBTTwCpwEUE8q5rY5Q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454311</v>
      </c>
      <c r="D6" s="33">
        <f t="shared" si="3"/>
        <v>47</v>
      </c>
      <c r="E6" s="33">
        <f t="shared" si="3"/>
        <v>17</v>
      </c>
      <c r="F6" s="33">
        <f t="shared" si="3"/>
        <v>5</v>
      </c>
      <c r="G6" s="33">
        <f t="shared" si="3"/>
        <v>0</v>
      </c>
      <c r="H6" s="33" t="str">
        <f t="shared" si="3"/>
        <v>宮崎県　美郷町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46.3</v>
      </c>
      <c r="Q6" s="34">
        <f t="shared" si="3"/>
        <v>100</v>
      </c>
      <c r="R6" s="34">
        <f t="shared" si="3"/>
        <v>2626</v>
      </c>
      <c r="S6" s="34">
        <f t="shared" si="3"/>
        <v>5458</v>
      </c>
      <c r="T6" s="34">
        <f t="shared" si="3"/>
        <v>448.84</v>
      </c>
      <c r="U6" s="34">
        <f t="shared" si="3"/>
        <v>12.16</v>
      </c>
      <c r="V6" s="34">
        <f t="shared" si="3"/>
        <v>2507</v>
      </c>
      <c r="W6" s="34">
        <f t="shared" si="3"/>
        <v>1.82</v>
      </c>
      <c r="X6" s="34">
        <f t="shared" si="3"/>
        <v>1377.47</v>
      </c>
      <c r="Y6" s="35">
        <f>IF(Y7="",NA(),Y7)</f>
        <v>56.09</v>
      </c>
      <c r="Z6" s="35">
        <f t="shared" ref="Z6:AH6" si="4">IF(Z7="",NA(),Z7)</f>
        <v>52.52</v>
      </c>
      <c r="AA6" s="35">
        <f t="shared" si="4"/>
        <v>54</v>
      </c>
      <c r="AB6" s="35">
        <f t="shared" si="4"/>
        <v>47.47</v>
      </c>
      <c r="AC6" s="35">
        <f t="shared" si="4"/>
        <v>49.81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829.76</v>
      </c>
      <c r="BG6" s="35">
        <f t="shared" ref="BG6:BO6" si="7">IF(BG7="",NA(),BG7)</f>
        <v>730.58</v>
      </c>
      <c r="BH6" s="35">
        <f t="shared" si="7"/>
        <v>660.47</v>
      </c>
      <c r="BI6" s="35">
        <f t="shared" si="7"/>
        <v>1215.2</v>
      </c>
      <c r="BJ6" s="35">
        <f t="shared" si="7"/>
        <v>1117.06</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59.77</v>
      </c>
      <c r="BR6" s="35">
        <f t="shared" ref="BR6:BZ6" si="8">IF(BR7="",NA(),BR7)</f>
        <v>56.81</v>
      </c>
      <c r="BS6" s="35">
        <f t="shared" si="8"/>
        <v>59.38</v>
      </c>
      <c r="BT6" s="35">
        <f t="shared" si="8"/>
        <v>91.93</v>
      </c>
      <c r="BU6" s="35">
        <f t="shared" si="8"/>
        <v>98.54</v>
      </c>
      <c r="BV6" s="35">
        <f t="shared" si="8"/>
        <v>50.82</v>
      </c>
      <c r="BW6" s="35">
        <f t="shared" si="8"/>
        <v>52.19</v>
      </c>
      <c r="BX6" s="35">
        <f t="shared" si="8"/>
        <v>55.32</v>
      </c>
      <c r="BY6" s="35">
        <f t="shared" si="8"/>
        <v>59.8</v>
      </c>
      <c r="BZ6" s="35">
        <f t="shared" si="8"/>
        <v>65.39</v>
      </c>
      <c r="CA6" s="34" t="str">
        <f>IF(CA7="","",IF(CA7="-","【-】","【"&amp;SUBSTITUTE(TEXT(CA7,"#,##0.00"),"-","△")&amp;"】"))</f>
        <v>【59.51】</v>
      </c>
      <c r="CB6" s="35">
        <f>IF(CB7="",NA(),CB7)</f>
        <v>233.57</v>
      </c>
      <c r="CC6" s="35">
        <f t="shared" ref="CC6:CK6" si="9">IF(CC7="",NA(),CC7)</f>
        <v>243.85</v>
      </c>
      <c r="CD6" s="35">
        <f t="shared" si="9"/>
        <v>238.23</v>
      </c>
      <c r="CE6" s="35">
        <f t="shared" si="9"/>
        <v>153.31</v>
      </c>
      <c r="CF6" s="35">
        <f t="shared" si="9"/>
        <v>143.53</v>
      </c>
      <c r="CG6" s="35">
        <f t="shared" si="9"/>
        <v>300.52</v>
      </c>
      <c r="CH6" s="35">
        <f t="shared" si="9"/>
        <v>296.14</v>
      </c>
      <c r="CI6" s="35">
        <f t="shared" si="9"/>
        <v>283.17</v>
      </c>
      <c r="CJ6" s="35">
        <f t="shared" si="9"/>
        <v>263.76</v>
      </c>
      <c r="CK6" s="35">
        <f t="shared" si="9"/>
        <v>230.88</v>
      </c>
      <c r="CL6" s="34" t="str">
        <f>IF(CL7="","",IF(CL7="-","【-】","【"&amp;SUBSTITUTE(TEXT(CL7,"#,##0.00"),"-","△")&amp;"】"))</f>
        <v>【261.46】</v>
      </c>
      <c r="CM6" s="35">
        <f>IF(CM7="",NA(),CM7)</f>
        <v>70.569999999999993</v>
      </c>
      <c r="CN6" s="35">
        <f t="shared" ref="CN6:CV6" si="10">IF(CN7="",NA(),CN7)</f>
        <v>70.569999999999993</v>
      </c>
      <c r="CO6" s="35">
        <f t="shared" si="10"/>
        <v>70.569999999999993</v>
      </c>
      <c r="CP6" s="35">
        <f t="shared" si="10"/>
        <v>70.569999999999993</v>
      </c>
      <c r="CQ6" s="35">
        <f t="shared" si="10"/>
        <v>70.569999999999993</v>
      </c>
      <c r="CR6" s="35">
        <f t="shared" si="10"/>
        <v>53.24</v>
      </c>
      <c r="CS6" s="35">
        <f t="shared" si="10"/>
        <v>52.31</v>
      </c>
      <c r="CT6" s="35">
        <f t="shared" si="10"/>
        <v>60.65</v>
      </c>
      <c r="CU6" s="35">
        <f t="shared" si="10"/>
        <v>51.75</v>
      </c>
      <c r="CV6" s="35">
        <f t="shared" si="10"/>
        <v>56.72</v>
      </c>
      <c r="CW6" s="34" t="str">
        <f>IF(CW7="","",IF(CW7="-","【-】","【"&amp;SUBSTITUTE(TEXT(CW7,"#,##0.00"),"-","△")&amp;"】"))</f>
        <v>【52.23】</v>
      </c>
      <c r="CX6" s="35">
        <f>IF(CX7="",NA(),CX7)</f>
        <v>93.7</v>
      </c>
      <c r="CY6" s="35">
        <f t="shared" ref="CY6:DG6" si="11">IF(CY7="",NA(),CY7)</f>
        <v>95.19</v>
      </c>
      <c r="CZ6" s="35">
        <f t="shared" si="11"/>
        <v>97.68</v>
      </c>
      <c r="DA6" s="35">
        <f t="shared" si="11"/>
        <v>97.71</v>
      </c>
      <c r="DB6" s="35">
        <f t="shared" si="11"/>
        <v>85.68</v>
      </c>
      <c r="DC6" s="35">
        <f t="shared" si="11"/>
        <v>84.07</v>
      </c>
      <c r="DD6" s="35">
        <f t="shared" si="11"/>
        <v>84.32</v>
      </c>
      <c r="DE6" s="35">
        <f t="shared" si="11"/>
        <v>84.58</v>
      </c>
      <c r="DF6" s="35">
        <f t="shared" si="11"/>
        <v>84.84</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2">
      <c r="A7" s="28"/>
      <c r="B7" s="37">
        <v>2018</v>
      </c>
      <c r="C7" s="37">
        <v>454311</v>
      </c>
      <c r="D7" s="37">
        <v>47</v>
      </c>
      <c r="E7" s="37">
        <v>17</v>
      </c>
      <c r="F7" s="37">
        <v>5</v>
      </c>
      <c r="G7" s="37">
        <v>0</v>
      </c>
      <c r="H7" s="37" t="s">
        <v>98</v>
      </c>
      <c r="I7" s="37" t="s">
        <v>99</v>
      </c>
      <c r="J7" s="37" t="s">
        <v>100</v>
      </c>
      <c r="K7" s="37" t="s">
        <v>101</v>
      </c>
      <c r="L7" s="37" t="s">
        <v>102</v>
      </c>
      <c r="M7" s="37" t="s">
        <v>103</v>
      </c>
      <c r="N7" s="38" t="s">
        <v>104</v>
      </c>
      <c r="O7" s="38" t="s">
        <v>105</v>
      </c>
      <c r="P7" s="38">
        <v>46.3</v>
      </c>
      <c r="Q7" s="38">
        <v>100</v>
      </c>
      <c r="R7" s="38">
        <v>2626</v>
      </c>
      <c r="S7" s="38">
        <v>5458</v>
      </c>
      <c r="T7" s="38">
        <v>448.84</v>
      </c>
      <c r="U7" s="38">
        <v>12.16</v>
      </c>
      <c r="V7" s="38">
        <v>2507</v>
      </c>
      <c r="W7" s="38">
        <v>1.82</v>
      </c>
      <c r="X7" s="38">
        <v>1377.47</v>
      </c>
      <c r="Y7" s="38">
        <v>56.09</v>
      </c>
      <c r="Z7" s="38">
        <v>52.52</v>
      </c>
      <c r="AA7" s="38">
        <v>54</v>
      </c>
      <c r="AB7" s="38">
        <v>47.47</v>
      </c>
      <c r="AC7" s="38">
        <v>49.81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829.76</v>
      </c>
      <c r="BG7" s="38">
        <v>730.58</v>
      </c>
      <c r="BH7" s="38">
        <v>660.47</v>
      </c>
      <c r="BI7" s="38">
        <v>1215.2</v>
      </c>
      <c r="BJ7" s="38">
        <v>1117.06</v>
      </c>
      <c r="BK7" s="38">
        <v>1044.8</v>
      </c>
      <c r="BL7" s="38">
        <v>1081.8</v>
      </c>
      <c r="BM7" s="38">
        <v>974.93</v>
      </c>
      <c r="BN7" s="38">
        <v>855.8</v>
      </c>
      <c r="BO7" s="38">
        <v>654.91999999999996</v>
      </c>
      <c r="BP7" s="38">
        <v>747.76</v>
      </c>
      <c r="BQ7" s="38">
        <v>59.77</v>
      </c>
      <c r="BR7" s="38">
        <v>56.81</v>
      </c>
      <c r="BS7" s="38">
        <v>59.38</v>
      </c>
      <c r="BT7" s="38">
        <v>91.93</v>
      </c>
      <c r="BU7" s="38">
        <v>98.54</v>
      </c>
      <c r="BV7" s="38">
        <v>50.82</v>
      </c>
      <c r="BW7" s="38">
        <v>52.19</v>
      </c>
      <c r="BX7" s="38">
        <v>55.32</v>
      </c>
      <c r="BY7" s="38">
        <v>59.8</v>
      </c>
      <c r="BZ7" s="38">
        <v>65.39</v>
      </c>
      <c r="CA7" s="38">
        <v>59.51</v>
      </c>
      <c r="CB7" s="38">
        <v>233.57</v>
      </c>
      <c r="CC7" s="38">
        <v>243.85</v>
      </c>
      <c r="CD7" s="38">
        <v>238.23</v>
      </c>
      <c r="CE7" s="38">
        <v>153.31</v>
      </c>
      <c r="CF7" s="38">
        <v>143.53</v>
      </c>
      <c r="CG7" s="38">
        <v>300.52</v>
      </c>
      <c r="CH7" s="38">
        <v>296.14</v>
      </c>
      <c r="CI7" s="38">
        <v>283.17</v>
      </c>
      <c r="CJ7" s="38">
        <v>263.76</v>
      </c>
      <c r="CK7" s="38">
        <v>230.88</v>
      </c>
      <c r="CL7" s="38">
        <v>261.45999999999998</v>
      </c>
      <c r="CM7" s="38">
        <v>70.569999999999993</v>
      </c>
      <c r="CN7" s="38">
        <v>70.569999999999993</v>
      </c>
      <c r="CO7" s="38">
        <v>70.569999999999993</v>
      </c>
      <c r="CP7" s="38">
        <v>70.569999999999993</v>
      </c>
      <c r="CQ7" s="38">
        <v>70.569999999999993</v>
      </c>
      <c r="CR7" s="38">
        <v>53.24</v>
      </c>
      <c r="CS7" s="38">
        <v>52.31</v>
      </c>
      <c r="CT7" s="38">
        <v>60.65</v>
      </c>
      <c r="CU7" s="38">
        <v>51.75</v>
      </c>
      <c r="CV7" s="38">
        <v>56.72</v>
      </c>
      <c r="CW7" s="38">
        <v>52.23</v>
      </c>
      <c r="CX7" s="38">
        <v>93.7</v>
      </c>
      <c r="CY7" s="38">
        <v>95.19</v>
      </c>
      <c r="CZ7" s="38">
        <v>97.68</v>
      </c>
      <c r="DA7" s="38">
        <v>97.71</v>
      </c>
      <c r="DB7" s="38">
        <v>85.68</v>
      </c>
      <c r="DC7" s="38">
        <v>84.07</v>
      </c>
      <c r="DD7" s="38">
        <v>84.32</v>
      </c>
      <c r="DE7" s="38">
        <v>84.58</v>
      </c>
      <c r="DF7" s="38">
        <v>84.84</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0.04</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2020-02-13T01:36:53Z</cp:lastPrinted>
  <dcterms:created xsi:type="dcterms:W3CDTF">2019-12-05T05:23:50Z</dcterms:created>
  <dcterms:modified xsi:type="dcterms:W3CDTF">2020-03-04T02:47:48Z</dcterms:modified>
  <cp:category/>
</cp:coreProperties>
</file>