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令和01年度\01 各種照会・回答\R020109【　】（分析依頼）H30決算経営比較分析表\05ホームページ掲載\14【法非適用】漁業集落排水事業\"/>
    </mc:Choice>
  </mc:AlternateContent>
  <xr:revisionPtr revIDLastSave="0" documentId="13_ncr:1_{030C5C71-84DC-4051-91D9-F474821B3D02}" xr6:coauthVersionLast="45" xr6:coauthVersionMax="45" xr10:uidLastSave="{00000000-0000-0000-0000-000000000000}"/>
  <workbookProtection workbookAlgorithmName="SHA-512" workbookHashValue="EohYYtmkwjsJHnNi9aEEe2xbrEomu+Xe62BNtgSMUcqIniEXMHndQYC78dfT0/YaFP/BN2qmJQUu2h3xWsi5sw==" workbookSaltValue="ALX4U14BdXq4Ew3/3L239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W10" i="4"/>
  <c r="BB8" i="4"/>
  <c r="AL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<sst xmlns="http://schemas.openxmlformats.org/spreadsheetml/2006/main" count="228" uniqueCount="113">
  <si>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</si>
  <si>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</si>
  <si>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</si>
  <si>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</si>
  <si>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</si>
  <si>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</si>
  <si>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</si>
  <si>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</si>
  <si>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</si>
  <si>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</si>
  <si>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</si>
  <si>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</si>
  <si>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</si>
  <si>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</si>
  <si>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</si>
  <si>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</si>
  <si>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</si>
  <si>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</si>
  <si>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</si>
  <si>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</si>
  <si>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</si>
  <si>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</si>
  <si>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</si>
  <si>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</si>
  <si>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</si>
  <si>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</si>
  <si>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</si>
  <si>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</si>
  <si>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</si>
  <si>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</si>
  <si>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</si>
  <si>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</si>
  <si>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</si>
  <si>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</si>
  <si>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</si>
  <si>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</si>
  <si>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</si>
  <si>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</si>
  <si>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</si>
  <si>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</si>
  <si>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</si>
  <si>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</si>
  <si>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</si>
  <si>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</si>
  <si>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</si>
  <si>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</si>
  <si>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</si>
  <si>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</si>
  <si>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</si>
  <si>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</si>
  <si>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</si>
  <si>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</si>
  <si>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</si>
  <si>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</si>
  <si>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</si>
  <si>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</si>
  <si>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</si>
  <si>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</si>
  <si>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</si>
  <si>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</si>
  <si>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</si>
  <si>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</si>
  <si>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</si>
  <si>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</si>
  <si>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</si>
  <si>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</si>
  <si>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</si>
  <si>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</si>
  <si>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</si>
  <si>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</si>
  <si>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</si>
  <si>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</si>
  <si>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</si>
  <si>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</si>
  <si>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</si>
  <si>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</si>
  <si>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</si>
  <si>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</si>
  <si>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</si>
  <si>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</si>
  <si>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</si>
  <si>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</si>
  <si>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</si>
  <si>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</si>
  <si>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</si>
  <si>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</si>
  <si>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</si>
  <si>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</si>
  <si>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</si>
  <si>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</si>
  <si>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</si>
  <si>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</si>
  <si>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</si>
  <si>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</si>
  <si>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</si>
  <si>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</si>
  <si>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</si>
  <si>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</si>
  <si>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</si>
  <si>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</si>
  <si>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</si>
  <si>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</si>
  <si>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</si>
  <si>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</si>
  <si>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</si>
  <si>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</si>
  <si>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</si>
  <si>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</si>
  <si>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</si>
  <si>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</si>
  <si>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③管渠改善率は０％で推移していますが、夫婦浦地区が平成12年度、富土地区が平成15年度に供用を開始しており、今後は経年劣化による管路施設の改築更新が必要となる見込みです。
　また、処理機械の機械・電気設備については、耐用年数を超過している状況であるため、施設の機能診断及び更新計画策定を行い、施設の延命化を図っていきます。</t>
    <rPh sb="2" eb="3">
      <t>カン</t>
    </rPh>
    <rPh sb="3" eb="4">
      <t>キョ</t>
    </rPh>
    <rPh sb="4" eb="6">
      <t>カイゼン</t>
    </rPh>
    <rPh sb="6" eb="7">
      <t>リツ</t>
    </rPh>
    <rPh sb="11" eb="13">
      <t>スイイ</t>
    </rPh>
    <rPh sb="20" eb="22">
      <t>メオト</t>
    </rPh>
    <rPh sb="22" eb="23">
      <t>ウラ</t>
    </rPh>
    <rPh sb="23" eb="25">
      <t>チク</t>
    </rPh>
    <rPh sb="26" eb="28">
      <t>ヘイセイ</t>
    </rPh>
    <rPh sb="30" eb="32">
      <t>ネンド</t>
    </rPh>
    <rPh sb="33" eb="35">
      <t>フト</t>
    </rPh>
    <rPh sb="35" eb="37">
      <t>チク</t>
    </rPh>
    <rPh sb="38" eb="40">
      <t>ヘイセイ</t>
    </rPh>
    <rPh sb="42" eb="44">
      <t>ネンド</t>
    </rPh>
    <rPh sb="45" eb="47">
      <t>キョウヨウ</t>
    </rPh>
    <rPh sb="48" eb="50">
      <t>カイシ</t>
    </rPh>
    <rPh sb="55" eb="57">
      <t>コンゴ</t>
    </rPh>
    <rPh sb="58" eb="60">
      <t>ケイネン</t>
    </rPh>
    <rPh sb="60" eb="62">
      <t>レッカ</t>
    </rPh>
    <rPh sb="65" eb="67">
      <t>カンロ</t>
    </rPh>
    <rPh sb="67" eb="69">
      <t>シセツ</t>
    </rPh>
    <rPh sb="70" eb="72">
      <t>カイチク</t>
    </rPh>
    <rPh sb="72" eb="74">
      <t>コウシン</t>
    </rPh>
    <rPh sb="75" eb="77">
      <t>ヒツヨウ</t>
    </rPh>
    <rPh sb="80" eb="82">
      <t>ミコ</t>
    </rPh>
    <rPh sb="91" eb="93">
      <t>ショリ</t>
    </rPh>
    <rPh sb="93" eb="95">
      <t>キカイ</t>
    </rPh>
    <rPh sb="96" eb="98">
      <t>キカイ</t>
    </rPh>
    <rPh sb="99" eb="101">
      <t>デンキ</t>
    </rPh>
    <rPh sb="101" eb="103">
      <t>セツビ</t>
    </rPh>
    <rPh sb="109" eb="111">
      <t>タイヨウ</t>
    </rPh>
    <rPh sb="111" eb="113">
      <t>ネンスウ</t>
    </rPh>
    <rPh sb="114" eb="116">
      <t>チョウカ</t>
    </rPh>
    <rPh sb="120" eb="122">
      <t>ジョウキョウ</t>
    </rPh>
    <rPh sb="128" eb="130">
      <t>シセツ</t>
    </rPh>
    <rPh sb="131" eb="133">
      <t>キノウ</t>
    </rPh>
    <rPh sb="133" eb="135">
      <t>シンダン</t>
    </rPh>
    <rPh sb="135" eb="136">
      <t>オヨ</t>
    </rPh>
    <rPh sb="137" eb="139">
      <t>コウシン</t>
    </rPh>
    <rPh sb="139" eb="141">
      <t>ケイカク</t>
    </rPh>
    <rPh sb="141" eb="143">
      <t>サクテイ</t>
    </rPh>
    <rPh sb="144" eb="145">
      <t>オコナ</t>
    </rPh>
    <rPh sb="147" eb="149">
      <t>シセツ</t>
    </rPh>
    <rPh sb="150" eb="152">
      <t>エンメイ</t>
    </rPh>
    <rPh sb="152" eb="153">
      <t>カ</t>
    </rPh>
    <rPh sb="154" eb="155">
      <t>ハカ</t>
    </rPh>
    <phoneticPr fontId="4"/>
  </si>
  <si>
    <t>　経営の健全性については、①収益的収支比率が100％を上回っています。これは、施設の修繕費が想定より下回ったためです。しかし、総収益の多くは一般会計からの繰入金により賄われている状況です。
　④企業債残高対事業規模比率については、起債の償還金の財源を全て一般会計からの繰入金により賄っているため、０％で推移しています。
　経営の効率性については、⑤経費回収率は類似団体と比較して、低い状況が続いています。そのため、令和元年10月より使用料の改定を行いました。
　⑥汚水処理原価と⑦施設利用率については、類似団体と比較しても大差なく、概ね良好であるといえます。しかし、今後処理区域の人口は減少する見込みであり、それに伴い有収水量も減少すると思われます。加えて、施設の老朽化に伴う改築更新も必要となるため、更なる経営の効率化を図っていきます。
　最後に、⑧水洗化率については97％を超えており、今後も更なる普及促進に努めてまいります。</t>
    <rPh sb="1" eb="3">
      <t>ケイエイ</t>
    </rPh>
    <rPh sb="4" eb="7">
      <t>ケンゼンセイ</t>
    </rPh>
    <rPh sb="14" eb="17">
      <t>シュウエキテキ</t>
    </rPh>
    <rPh sb="17" eb="19">
      <t>シュウシ</t>
    </rPh>
    <rPh sb="19" eb="21">
      <t>ヒリツ</t>
    </rPh>
    <rPh sb="27" eb="29">
      <t>ウワマワ</t>
    </rPh>
    <rPh sb="39" eb="41">
      <t>シセツ</t>
    </rPh>
    <rPh sb="42" eb="45">
      <t>シュウゼンヒ</t>
    </rPh>
    <rPh sb="46" eb="48">
      <t>ソウテイ</t>
    </rPh>
    <rPh sb="50" eb="52">
      <t>シタマワ</t>
    </rPh>
    <rPh sb="63" eb="64">
      <t>ソウ</t>
    </rPh>
    <rPh sb="64" eb="66">
      <t>シュウエキ</t>
    </rPh>
    <rPh sb="67" eb="68">
      <t>オオ</t>
    </rPh>
    <rPh sb="70" eb="72">
      <t>イッパン</t>
    </rPh>
    <rPh sb="72" eb="74">
      <t>カイケイ</t>
    </rPh>
    <rPh sb="77" eb="79">
      <t>クリイレ</t>
    </rPh>
    <rPh sb="79" eb="80">
      <t>キン</t>
    </rPh>
    <rPh sb="83" eb="84">
      <t>マカナ</t>
    </rPh>
    <rPh sb="89" eb="91">
      <t>ジョウキョウ</t>
    </rPh>
    <rPh sb="97" eb="99">
      <t>キギョウ</t>
    </rPh>
    <rPh sb="99" eb="100">
      <t>サイ</t>
    </rPh>
    <rPh sb="100" eb="102">
      <t>ザンダカ</t>
    </rPh>
    <rPh sb="102" eb="103">
      <t>タイ</t>
    </rPh>
    <rPh sb="103" eb="105">
      <t>ジギョウ</t>
    </rPh>
    <rPh sb="105" eb="107">
      <t>キボ</t>
    </rPh>
    <rPh sb="107" eb="109">
      <t>ヒリツ</t>
    </rPh>
    <rPh sb="115" eb="117">
      <t>キサイ</t>
    </rPh>
    <rPh sb="118" eb="120">
      <t>ショウカン</t>
    </rPh>
    <rPh sb="120" eb="121">
      <t>カネ</t>
    </rPh>
    <rPh sb="122" eb="124">
      <t>ザイゲン</t>
    </rPh>
    <rPh sb="125" eb="126">
      <t>スベ</t>
    </rPh>
    <rPh sb="127" eb="129">
      <t>イッパン</t>
    </rPh>
    <rPh sb="129" eb="131">
      <t>カイケイ</t>
    </rPh>
    <rPh sb="134" eb="136">
      <t>クリイレ</t>
    </rPh>
    <rPh sb="136" eb="137">
      <t>キン</t>
    </rPh>
    <rPh sb="140" eb="141">
      <t>マカナ</t>
    </rPh>
    <rPh sb="151" eb="153">
      <t>スイイ</t>
    </rPh>
    <rPh sb="161" eb="163">
      <t>ケイエイ</t>
    </rPh>
    <rPh sb="164" eb="166">
      <t>コウリツ</t>
    </rPh>
    <rPh sb="166" eb="167">
      <t>セイ</t>
    </rPh>
    <rPh sb="174" eb="176">
      <t>ケイヒ</t>
    </rPh>
    <rPh sb="176" eb="178">
      <t>カイシュウ</t>
    </rPh>
    <rPh sb="178" eb="179">
      <t>リツ</t>
    </rPh>
    <rPh sb="180" eb="182">
      <t>ルイジ</t>
    </rPh>
    <rPh sb="182" eb="184">
      <t>ダンタイ</t>
    </rPh>
    <rPh sb="185" eb="187">
      <t>ヒカク</t>
    </rPh>
    <rPh sb="190" eb="191">
      <t>ヒク</t>
    </rPh>
    <rPh sb="192" eb="194">
      <t>ジョウキョウ</t>
    </rPh>
    <rPh sb="195" eb="196">
      <t>ツヅ</t>
    </rPh>
    <rPh sb="207" eb="208">
      <t>レイ</t>
    </rPh>
    <rPh sb="208" eb="209">
      <t>ワ</t>
    </rPh>
    <rPh sb="209" eb="211">
      <t>ガンネン</t>
    </rPh>
    <rPh sb="213" eb="214">
      <t>ガツ</t>
    </rPh>
    <rPh sb="216" eb="218">
      <t>シヨウ</t>
    </rPh>
    <rPh sb="218" eb="219">
      <t>リョウ</t>
    </rPh>
    <rPh sb="220" eb="222">
      <t>カイテイ</t>
    </rPh>
    <rPh sb="223" eb="224">
      <t>オコナ</t>
    </rPh>
    <rPh sb="232" eb="234">
      <t>オスイ</t>
    </rPh>
    <rPh sb="234" eb="236">
      <t>ショリ</t>
    </rPh>
    <rPh sb="236" eb="238">
      <t>ゲンカ</t>
    </rPh>
    <rPh sb="240" eb="242">
      <t>シセツ</t>
    </rPh>
    <rPh sb="242" eb="244">
      <t>リヨウ</t>
    </rPh>
    <rPh sb="244" eb="245">
      <t>リツ</t>
    </rPh>
    <rPh sb="251" eb="253">
      <t>ルイジ</t>
    </rPh>
    <rPh sb="253" eb="255">
      <t>ダンタイ</t>
    </rPh>
    <rPh sb="256" eb="258">
      <t>ヒカク</t>
    </rPh>
    <rPh sb="261" eb="263">
      <t>タイサ</t>
    </rPh>
    <rPh sb="266" eb="267">
      <t>オオム</t>
    </rPh>
    <rPh sb="268" eb="270">
      <t>リョウコウ</t>
    </rPh>
    <rPh sb="283" eb="285">
      <t>コンゴ</t>
    </rPh>
    <rPh sb="285" eb="287">
      <t>ショリ</t>
    </rPh>
    <rPh sb="287" eb="289">
      <t>クイキ</t>
    </rPh>
    <rPh sb="290" eb="292">
      <t>ジンコウ</t>
    </rPh>
    <rPh sb="293" eb="295">
      <t>ゲンショウ</t>
    </rPh>
    <rPh sb="297" eb="299">
      <t>ミコ</t>
    </rPh>
    <rPh sb="307" eb="308">
      <t>トモナ</t>
    </rPh>
    <rPh sb="309" eb="310">
      <t>ユウ</t>
    </rPh>
    <rPh sb="310" eb="311">
      <t>シュウ</t>
    </rPh>
    <rPh sb="311" eb="313">
      <t>スイリョウ</t>
    </rPh>
    <rPh sb="314" eb="316">
      <t>ゲンショウ</t>
    </rPh>
    <rPh sb="319" eb="320">
      <t>オモ</t>
    </rPh>
    <rPh sb="325" eb="326">
      <t>クワ</t>
    </rPh>
    <rPh sb="329" eb="331">
      <t>シセツ</t>
    </rPh>
    <rPh sb="332" eb="335">
      <t>ロウキュウカ</t>
    </rPh>
    <rPh sb="336" eb="337">
      <t>トモナ</t>
    </rPh>
    <rPh sb="338" eb="340">
      <t>カイチク</t>
    </rPh>
    <rPh sb="340" eb="342">
      <t>コウシン</t>
    </rPh>
    <rPh sb="343" eb="345">
      <t>ヒツヨウ</t>
    </rPh>
    <rPh sb="351" eb="352">
      <t>サラ</t>
    </rPh>
    <rPh sb="354" eb="356">
      <t>ケイエイ</t>
    </rPh>
    <rPh sb="357" eb="360">
      <t>コウリツカ</t>
    </rPh>
    <rPh sb="361" eb="362">
      <t>ハカ</t>
    </rPh>
    <rPh sb="371" eb="373">
      <t>サイゴ</t>
    </rPh>
    <rPh sb="376" eb="379">
      <t>スイセンカ</t>
    </rPh>
    <rPh sb="379" eb="380">
      <t>リツ</t>
    </rPh>
    <rPh sb="389" eb="390">
      <t>コ</t>
    </rPh>
    <rPh sb="395" eb="397">
      <t>コンゴ</t>
    </rPh>
    <rPh sb="398" eb="399">
      <t>サラ</t>
    </rPh>
    <rPh sb="401" eb="403">
      <t>フキュウ</t>
    </rPh>
    <rPh sb="403" eb="405">
      <t>ソクシン</t>
    </rPh>
    <rPh sb="406" eb="407">
      <t>ツト</t>
    </rPh>
    <phoneticPr fontId="4"/>
  </si>
  <si>
    <t>　当該事業は一般会計からの繰入金を充当することで経営を継続しています。
　しかし、処理区域の人口減少と施設の老朽化は進行する見込みであることから、繰入金への依存度は、ますます大きくなることが予測されます。
　したがって、施設の維持管理計画のみならず、抜本的な見直しを検討する必要があります。
　経営戦略については、令和２年度に策定を行います。</t>
    <rPh sb="1" eb="3">
      <t>トウガイ</t>
    </rPh>
    <rPh sb="3" eb="5">
      <t>ジギョウ</t>
    </rPh>
    <rPh sb="6" eb="8">
      <t>イッパン</t>
    </rPh>
    <rPh sb="8" eb="10">
      <t>カイケイ</t>
    </rPh>
    <rPh sb="13" eb="15">
      <t>クリイレ</t>
    </rPh>
    <rPh sb="15" eb="16">
      <t>キン</t>
    </rPh>
    <rPh sb="17" eb="19">
      <t>ジュウトウ</t>
    </rPh>
    <rPh sb="24" eb="26">
      <t>ケイエイ</t>
    </rPh>
    <rPh sb="27" eb="29">
      <t>ケイゾク</t>
    </rPh>
    <rPh sb="41" eb="43">
      <t>ショリ</t>
    </rPh>
    <rPh sb="43" eb="45">
      <t>クイキ</t>
    </rPh>
    <rPh sb="46" eb="48">
      <t>ジンコウ</t>
    </rPh>
    <rPh sb="48" eb="50">
      <t>ゲンショウ</t>
    </rPh>
    <rPh sb="51" eb="53">
      <t>シセツ</t>
    </rPh>
    <rPh sb="54" eb="57">
      <t>ロウキュウカ</t>
    </rPh>
    <rPh sb="58" eb="60">
      <t>シンコウ</t>
    </rPh>
    <rPh sb="62" eb="64">
      <t>ミコ</t>
    </rPh>
    <rPh sb="73" eb="75">
      <t>クリイレ</t>
    </rPh>
    <rPh sb="75" eb="76">
      <t>キン</t>
    </rPh>
    <rPh sb="78" eb="81">
      <t>イゾンド</t>
    </rPh>
    <rPh sb="87" eb="88">
      <t>オオ</t>
    </rPh>
    <rPh sb="95" eb="97">
      <t>ヨソク</t>
    </rPh>
    <rPh sb="110" eb="112">
      <t>シセツ</t>
    </rPh>
    <rPh sb="113" eb="115">
      <t>イジ</t>
    </rPh>
    <rPh sb="115" eb="117">
      <t>カンリ</t>
    </rPh>
    <rPh sb="117" eb="119">
      <t>ケイカク</t>
    </rPh>
    <rPh sb="125" eb="128">
      <t>バッポンテキ</t>
    </rPh>
    <rPh sb="129" eb="131">
      <t>ミナオ</t>
    </rPh>
    <rPh sb="133" eb="135">
      <t>ケントウ</t>
    </rPh>
    <rPh sb="137" eb="139">
      <t>ヒツヨウ</t>
    </rPh>
    <rPh sb="147" eb="149">
      <t>ケイエイ</t>
    </rPh>
    <rPh sb="149" eb="151">
      <t>センリャク</t>
    </rPh>
    <rPh sb="157" eb="158">
      <t>レイ</t>
    </rPh>
    <rPh sb="158" eb="159">
      <t>ワ</t>
    </rPh>
    <rPh sb="160" eb="162">
      <t>ネンド</t>
    </rPh>
    <rPh sb="163" eb="165">
      <t>サクテイ</t>
    </rPh>
    <rPh sb="166" eb="16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</si>
</sst>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7" fontId="15" fillId="0" borderId="2" xfId="1" applyNumberFormat="1" applyFont="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C65-4F91-A595-0BF5F268BC2B}"/>
            </c:ext>
          </c:extLst>
        </c:ser>
        <c:dLbls>
          <c:showLegendKey val="0"/>
          <c:showVal val="0"/>
          <c:showCatName val="0"/>
          <c:showSerName val="0"/>
          <c:showPercent val="0"/>
          <c:showBubbleSize val="0"/>
        </c:dLbls>
        <c:gapWidth val="150"/>
        <c:axId val="185198376"/>
        <c:axId val="18521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0.18</c:v>
                </c:pt>
                <c:pt idx="2">
                  <c:v>0.01</c:v>
                </c:pt>
                <c:pt idx="3">
                  <c:v>0.09</c:v>
                </c:pt>
                <c:pt idx="4">
                  <c:v>0.02</c:v>
                </c:pt>
              </c:numCache>
            </c:numRef>
          </c:val>
          <c:smooth val="0"/>
          <c:extLst>
            <c:ext xmlns:c16="http://schemas.microsoft.com/office/drawing/2014/chart" uri="{C3380CC4-5D6E-409C-BE32-E72D297353CC}">
              <c16:uniqueId val="{00000001-DC65-4F91-A595-0BF5F268BC2B}"/>
            </c:ext>
          </c:extLst>
        </c:ser>
        <c:dLbls>
          <c:showLegendKey val="0"/>
          <c:showVal val="0"/>
          <c:showCatName val="0"/>
          <c:showSerName val="0"/>
          <c:showPercent val="0"/>
          <c:showBubbleSize val="0"/>
        </c:dLbls>
        <c:marker val="1"/>
        <c:smooth val="0"/>
        <c:axId val="185198376"/>
        <c:axId val="185218408"/>
      </c:lineChart>
      <c:dateAx>
        <c:axId val="185198376"/>
        <c:scaling>
          <c:orientation val="minMax"/>
        </c:scaling>
        <c:delete val="1"/>
        <c:axPos val="b"/>
        <c:numFmt formatCode="ge" sourceLinked="1"/>
        <c:majorTickMark val="none"/>
        <c:minorTickMark val="none"/>
        <c:tickLblPos val="none"/>
        <c:crossAx val="185218408"/>
        <c:crosses val="autoZero"/>
        <c:auto val="1"/>
        <c:lblOffset val="100"/>
        <c:baseTimeUnit val="years"/>
      </c:dateAx>
      <c:valAx>
        <c:axId val="18521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19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37.840000000000003</c:v>
                </c:pt>
                <c:pt idx="1">
                  <c:v>35.14</c:v>
                </c:pt>
                <c:pt idx="2">
                  <c:v>34.229999999999997</c:v>
                </c:pt>
                <c:pt idx="3">
                  <c:v>32.880000000000003</c:v>
                </c:pt>
                <c:pt idx="4">
                  <c:v>32.43</c:v>
                </c:pt>
              </c:numCache>
            </c:numRef>
          </c:val>
          <c:extLst>
            <c:ext xmlns:c16="http://schemas.microsoft.com/office/drawing/2014/chart" uri="{C3380CC4-5D6E-409C-BE32-E72D297353CC}">
              <c16:uniqueId val="{00000000-88ED-44AF-99E4-CB0FAC5D8F87}"/>
            </c:ext>
          </c:extLst>
        </c:ser>
        <c:dLbls>
          <c:showLegendKey val="0"/>
          <c:showVal val="0"/>
          <c:showCatName val="0"/>
          <c:showSerName val="0"/>
          <c:showPercent val="0"/>
          <c:showBubbleSize val="0"/>
        </c:dLbls>
        <c:gapWidth val="150"/>
        <c:axId val="186155000"/>
        <c:axId val="18615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88ED-44AF-99E4-CB0FAC5D8F87}"/>
            </c:ext>
          </c:extLst>
        </c:ser>
        <c:dLbls>
          <c:showLegendKey val="0"/>
          <c:showVal val="0"/>
          <c:showCatName val="0"/>
          <c:showSerName val="0"/>
          <c:showPercent val="0"/>
          <c:showBubbleSize val="0"/>
        </c:dLbls>
        <c:marker val="1"/>
        <c:smooth val="0"/>
        <c:axId val="186155000"/>
        <c:axId val="186155392"/>
      </c:lineChart>
      <c:dateAx>
        <c:axId val="186155000"/>
        <c:scaling>
          <c:orientation val="minMax"/>
        </c:scaling>
        <c:delete val="1"/>
        <c:axPos val="b"/>
        <c:numFmt formatCode="ge" sourceLinked="1"/>
        <c:majorTickMark val="none"/>
        <c:minorTickMark val="none"/>
        <c:tickLblPos val="none"/>
        <c:crossAx val="186155392"/>
        <c:crosses val="autoZero"/>
        <c:auto val="1"/>
        <c:lblOffset val="100"/>
        <c:baseTimeUnit val="years"/>
      </c:dateAx>
      <c:valAx>
        <c:axId val="1861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15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96.21</c:v>
                </c:pt>
                <c:pt idx="1">
                  <c:v>96.47</c:v>
                </c:pt>
                <c:pt idx="2">
                  <c:v>96.82</c:v>
                </c:pt>
                <c:pt idx="3">
                  <c:v>97.66</c:v>
                </c:pt>
                <c:pt idx="4">
                  <c:v>97.58</c:v>
                </c:pt>
              </c:numCache>
            </c:numRef>
          </c:val>
          <c:extLst>
            <c:ext xmlns:c16="http://schemas.microsoft.com/office/drawing/2014/chart" uri="{C3380CC4-5D6E-409C-BE32-E72D297353CC}">
              <c16:uniqueId val="{00000000-925F-480C-B115-D0E9E39B6604}"/>
            </c:ext>
          </c:extLst>
        </c:ser>
        <c:dLbls>
          <c:showLegendKey val="0"/>
          <c:showVal val="0"/>
          <c:showCatName val="0"/>
          <c:showSerName val="0"/>
          <c:showPercent val="0"/>
          <c:showBubbleSize val="0"/>
        </c:dLbls>
        <c:gapWidth val="150"/>
        <c:axId val="186248824"/>
        <c:axId val="18624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82.92</c:v>
                </c:pt>
                <c:pt idx="2">
                  <c:v>79.989999999999995</c:v>
                </c:pt>
                <c:pt idx="3">
                  <c:v>79.98</c:v>
                </c:pt>
                <c:pt idx="4">
                  <c:v>80.8</c:v>
                </c:pt>
              </c:numCache>
            </c:numRef>
          </c:val>
          <c:smooth val="0"/>
          <c:extLst>
            <c:ext xmlns:c16="http://schemas.microsoft.com/office/drawing/2014/chart" uri="{C3380CC4-5D6E-409C-BE32-E72D297353CC}">
              <c16:uniqueId val="{00000001-925F-480C-B115-D0E9E39B6604}"/>
            </c:ext>
          </c:extLst>
        </c:ser>
        <c:dLbls>
          <c:showLegendKey val="0"/>
          <c:showVal val="0"/>
          <c:showCatName val="0"/>
          <c:showSerName val="0"/>
          <c:showPercent val="0"/>
          <c:showBubbleSize val="0"/>
        </c:dLbls>
        <c:marker val="1"/>
        <c:smooth val="0"/>
        <c:axId val="186248824"/>
        <c:axId val="186249216"/>
      </c:lineChart>
      <c:dateAx>
        <c:axId val="186248824"/>
        <c:scaling>
          <c:orientation val="minMax"/>
        </c:scaling>
        <c:delete val="1"/>
        <c:axPos val="b"/>
        <c:numFmt formatCode="ge" sourceLinked="1"/>
        <c:majorTickMark val="none"/>
        <c:minorTickMark val="none"/>
        <c:tickLblPos val="none"/>
        <c:crossAx val="186249216"/>
        <c:crosses val="autoZero"/>
        <c:auto val="1"/>
        <c:lblOffset val="100"/>
        <c:baseTimeUnit val="years"/>
      </c:dateAx>
      <c:valAx>
        <c:axId val="1862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4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96.03</c:v>
                </c:pt>
                <c:pt idx="1">
                  <c:v>107.39</c:v>
                </c:pt>
                <c:pt idx="2">
                  <c:v>98.28</c:v>
                </c:pt>
                <c:pt idx="3">
                  <c:v>104.87</c:v>
                </c:pt>
                <c:pt idx="4">
                  <c:v>119.78</c:v>
                </c:pt>
              </c:numCache>
            </c:numRef>
          </c:val>
          <c:extLst>
            <c:ext xmlns:c16="http://schemas.microsoft.com/office/drawing/2014/chart" uri="{C3380CC4-5D6E-409C-BE32-E72D297353CC}">
              <c16:uniqueId val="{00000000-6A90-4394-8410-C14D8D366A1F}"/>
            </c:ext>
          </c:extLst>
        </c:ser>
        <c:dLbls>
          <c:showLegendKey val="0"/>
          <c:showVal val="0"/>
          <c:showCatName val="0"/>
          <c:showSerName val="0"/>
          <c:showPercent val="0"/>
          <c:showBubbleSize val="0"/>
        </c:dLbls>
        <c:gapWidth val="150"/>
        <c:axId val="185042000"/>
        <c:axId val="18515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90-4394-8410-C14D8D366A1F}"/>
            </c:ext>
          </c:extLst>
        </c:ser>
        <c:dLbls>
          <c:showLegendKey val="0"/>
          <c:showVal val="0"/>
          <c:showCatName val="0"/>
          <c:showSerName val="0"/>
          <c:showPercent val="0"/>
          <c:showBubbleSize val="0"/>
        </c:dLbls>
        <c:marker val="1"/>
        <c:smooth val="0"/>
        <c:axId val="185042000"/>
        <c:axId val="185151808"/>
      </c:lineChart>
      <c:dateAx>
        <c:axId val="185042000"/>
        <c:scaling>
          <c:orientation val="minMax"/>
        </c:scaling>
        <c:delete val="1"/>
        <c:axPos val="b"/>
        <c:numFmt formatCode="ge" sourceLinked="1"/>
        <c:majorTickMark val="none"/>
        <c:minorTickMark val="none"/>
        <c:tickLblPos val="none"/>
        <c:crossAx val="185151808"/>
        <c:crosses val="autoZero"/>
        <c:auto val="1"/>
        <c:lblOffset val="100"/>
        <c:baseTimeUnit val="years"/>
      </c:dateAx>
      <c:valAx>
        <c:axId val="1851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4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7A-45C7-B65F-F68A45B48DF8}"/>
            </c:ext>
          </c:extLst>
        </c:ser>
        <c:dLbls>
          <c:showLegendKey val="0"/>
          <c:showVal val="0"/>
          <c:showCatName val="0"/>
          <c:showSerName val="0"/>
          <c:showPercent val="0"/>
          <c:showBubbleSize val="0"/>
        </c:dLbls>
        <c:gapWidth val="150"/>
        <c:axId val="185727680"/>
        <c:axId val="1857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7A-45C7-B65F-F68A45B48DF8}"/>
            </c:ext>
          </c:extLst>
        </c:ser>
        <c:dLbls>
          <c:showLegendKey val="0"/>
          <c:showVal val="0"/>
          <c:showCatName val="0"/>
          <c:showSerName val="0"/>
          <c:showPercent val="0"/>
          <c:showBubbleSize val="0"/>
        </c:dLbls>
        <c:marker val="1"/>
        <c:smooth val="0"/>
        <c:axId val="185727680"/>
        <c:axId val="185728064"/>
      </c:lineChart>
      <c:dateAx>
        <c:axId val="185727680"/>
        <c:scaling>
          <c:orientation val="minMax"/>
        </c:scaling>
        <c:delete val="1"/>
        <c:axPos val="b"/>
        <c:numFmt formatCode="ge" sourceLinked="1"/>
        <c:majorTickMark val="none"/>
        <c:minorTickMark val="none"/>
        <c:tickLblPos val="none"/>
        <c:crossAx val="185728064"/>
        <c:crosses val="autoZero"/>
        <c:auto val="1"/>
        <c:lblOffset val="100"/>
        <c:baseTimeUnit val="years"/>
      </c:dateAx>
      <c:valAx>
        <c:axId val="1857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2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75-4CC2-A248-72CCFBF48BCA}"/>
            </c:ext>
          </c:extLst>
        </c:ser>
        <c:dLbls>
          <c:showLegendKey val="0"/>
          <c:showVal val="0"/>
          <c:showCatName val="0"/>
          <c:showSerName val="0"/>
          <c:showPercent val="0"/>
          <c:showBubbleSize val="0"/>
        </c:dLbls>
        <c:gapWidth val="150"/>
        <c:axId val="185765200"/>
        <c:axId val="18301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75-4CC2-A248-72CCFBF48BCA}"/>
            </c:ext>
          </c:extLst>
        </c:ser>
        <c:dLbls>
          <c:showLegendKey val="0"/>
          <c:showVal val="0"/>
          <c:showCatName val="0"/>
          <c:showSerName val="0"/>
          <c:showPercent val="0"/>
          <c:showBubbleSize val="0"/>
        </c:dLbls>
        <c:marker val="1"/>
        <c:smooth val="0"/>
        <c:axId val="185765200"/>
        <c:axId val="183013656"/>
      </c:lineChart>
      <c:dateAx>
        <c:axId val="185765200"/>
        <c:scaling>
          <c:orientation val="minMax"/>
        </c:scaling>
        <c:delete val="1"/>
        <c:axPos val="b"/>
        <c:numFmt formatCode="ge" sourceLinked="1"/>
        <c:majorTickMark val="none"/>
        <c:minorTickMark val="none"/>
        <c:tickLblPos val="none"/>
        <c:crossAx val="183013656"/>
        <c:crosses val="autoZero"/>
        <c:auto val="1"/>
        <c:lblOffset val="100"/>
        <c:baseTimeUnit val="years"/>
      </c:dateAx>
      <c:valAx>
        <c:axId val="18301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6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66-4EE6-9F84-4B73A6820960}"/>
            </c:ext>
          </c:extLst>
        </c:ser>
        <c:dLbls>
          <c:showLegendKey val="0"/>
          <c:showVal val="0"/>
          <c:showCatName val="0"/>
          <c:showSerName val="0"/>
          <c:showPercent val="0"/>
          <c:showBubbleSize val="0"/>
        </c:dLbls>
        <c:gapWidth val="150"/>
        <c:axId val="185818440"/>
        <c:axId val="18581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66-4EE6-9F84-4B73A6820960}"/>
            </c:ext>
          </c:extLst>
        </c:ser>
        <c:dLbls>
          <c:showLegendKey val="0"/>
          <c:showVal val="0"/>
          <c:showCatName val="0"/>
          <c:showSerName val="0"/>
          <c:showPercent val="0"/>
          <c:showBubbleSize val="0"/>
        </c:dLbls>
        <c:marker val="1"/>
        <c:smooth val="0"/>
        <c:axId val="185818440"/>
        <c:axId val="185818832"/>
      </c:lineChart>
      <c:dateAx>
        <c:axId val="185818440"/>
        <c:scaling>
          <c:orientation val="minMax"/>
        </c:scaling>
        <c:delete val="1"/>
        <c:axPos val="b"/>
        <c:numFmt formatCode="ge" sourceLinked="1"/>
        <c:majorTickMark val="none"/>
        <c:minorTickMark val="none"/>
        <c:tickLblPos val="none"/>
        <c:crossAx val="185818832"/>
        <c:crosses val="autoZero"/>
        <c:auto val="1"/>
        <c:lblOffset val="100"/>
        <c:baseTimeUnit val="years"/>
      </c:dateAx>
      <c:valAx>
        <c:axId val="18581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1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2A-42CE-BE12-EA14A025FD8B}"/>
            </c:ext>
          </c:extLst>
        </c:ser>
        <c:dLbls>
          <c:showLegendKey val="0"/>
          <c:showVal val="0"/>
          <c:showCatName val="0"/>
          <c:showSerName val="0"/>
          <c:showPercent val="0"/>
          <c:showBubbleSize val="0"/>
        </c:dLbls>
        <c:gapWidth val="150"/>
        <c:axId val="185839856"/>
        <c:axId val="18584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2A-42CE-BE12-EA14A025FD8B}"/>
            </c:ext>
          </c:extLst>
        </c:ser>
        <c:dLbls>
          <c:showLegendKey val="0"/>
          <c:showVal val="0"/>
          <c:showCatName val="0"/>
          <c:showSerName val="0"/>
          <c:showPercent val="0"/>
          <c:showBubbleSize val="0"/>
        </c:dLbls>
        <c:marker val="1"/>
        <c:smooth val="0"/>
        <c:axId val="185839856"/>
        <c:axId val="185840248"/>
      </c:lineChart>
      <c:dateAx>
        <c:axId val="185839856"/>
        <c:scaling>
          <c:orientation val="minMax"/>
        </c:scaling>
        <c:delete val="1"/>
        <c:axPos val="b"/>
        <c:numFmt formatCode="ge" sourceLinked="1"/>
        <c:majorTickMark val="none"/>
        <c:minorTickMark val="none"/>
        <c:tickLblPos val="none"/>
        <c:crossAx val="185840248"/>
        <c:crosses val="autoZero"/>
        <c:auto val="1"/>
        <c:lblOffset val="100"/>
        <c:baseTimeUnit val="years"/>
      </c:dateAx>
      <c:valAx>
        <c:axId val="18584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3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58-4644-954A-08472B5DAB71}"/>
            </c:ext>
          </c:extLst>
        </c:ser>
        <c:dLbls>
          <c:showLegendKey val="0"/>
          <c:showVal val="0"/>
          <c:showCatName val="0"/>
          <c:showSerName val="0"/>
          <c:showPercent val="0"/>
          <c:showBubbleSize val="0"/>
        </c:dLbls>
        <c:gapWidth val="150"/>
        <c:axId val="186022376"/>
        <c:axId val="18602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1029.24</c:v>
                </c:pt>
                <c:pt idx="2">
                  <c:v>1063.93</c:v>
                </c:pt>
                <c:pt idx="3">
                  <c:v>1060.8599999999999</c:v>
                </c:pt>
                <c:pt idx="4">
                  <c:v>1006.65</c:v>
                </c:pt>
              </c:numCache>
            </c:numRef>
          </c:val>
          <c:smooth val="0"/>
          <c:extLst>
            <c:ext xmlns:c16="http://schemas.microsoft.com/office/drawing/2014/chart" uri="{C3380CC4-5D6E-409C-BE32-E72D297353CC}">
              <c16:uniqueId val="{00000001-9158-4644-954A-08472B5DAB71}"/>
            </c:ext>
          </c:extLst>
        </c:ser>
        <c:dLbls>
          <c:showLegendKey val="0"/>
          <c:showVal val="0"/>
          <c:showCatName val="0"/>
          <c:showSerName val="0"/>
          <c:showPercent val="0"/>
          <c:showBubbleSize val="0"/>
        </c:dLbls>
        <c:marker val="1"/>
        <c:smooth val="0"/>
        <c:axId val="186022376"/>
        <c:axId val="186022768"/>
      </c:lineChart>
      <c:dateAx>
        <c:axId val="186022376"/>
        <c:scaling>
          <c:orientation val="minMax"/>
        </c:scaling>
        <c:delete val="1"/>
        <c:axPos val="b"/>
        <c:numFmt formatCode="ge" sourceLinked="1"/>
        <c:majorTickMark val="none"/>
        <c:minorTickMark val="none"/>
        <c:tickLblPos val="none"/>
        <c:crossAx val="186022768"/>
        <c:crosses val="autoZero"/>
        <c:auto val="1"/>
        <c:lblOffset val="100"/>
        <c:baseTimeUnit val="years"/>
      </c:dateAx>
      <c:valAx>
        <c:axId val="18602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22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35.840000000000003</c:v>
                </c:pt>
                <c:pt idx="1">
                  <c:v>34.14</c:v>
                </c:pt>
                <c:pt idx="2">
                  <c:v>36.67</c:v>
                </c:pt>
                <c:pt idx="3">
                  <c:v>38.14</c:v>
                </c:pt>
                <c:pt idx="4">
                  <c:v>34.46</c:v>
                </c:pt>
              </c:numCache>
            </c:numRef>
          </c:val>
          <c:extLst>
            <c:ext xmlns:c16="http://schemas.microsoft.com/office/drawing/2014/chart" uri="{C3380CC4-5D6E-409C-BE32-E72D297353CC}">
              <c16:uniqueId val="{00000000-FA42-49CC-B989-0A9700193130}"/>
            </c:ext>
          </c:extLst>
        </c:ser>
        <c:dLbls>
          <c:showLegendKey val="0"/>
          <c:showVal val="0"/>
          <c:showCatName val="0"/>
          <c:showSerName val="0"/>
          <c:showPercent val="0"/>
          <c:showBubbleSize val="0"/>
        </c:dLbls>
        <c:gapWidth val="150"/>
        <c:axId val="185817656"/>
        <c:axId val="18602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43.13</c:v>
                </c:pt>
                <c:pt idx="2">
                  <c:v>46.26</c:v>
                </c:pt>
                <c:pt idx="3">
                  <c:v>45.81</c:v>
                </c:pt>
                <c:pt idx="4">
                  <c:v>43.43</c:v>
                </c:pt>
              </c:numCache>
            </c:numRef>
          </c:val>
          <c:smooth val="0"/>
          <c:extLst>
            <c:ext xmlns:c16="http://schemas.microsoft.com/office/drawing/2014/chart" uri="{C3380CC4-5D6E-409C-BE32-E72D297353CC}">
              <c16:uniqueId val="{00000001-FA42-49CC-B989-0A9700193130}"/>
            </c:ext>
          </c:extLst>
        </c:ser>
        <c:dLbls>
          <c:showLegendKey val="0"/>
          <c:showVal val="0"/>
          <c:showCatName val="0"/>
          <c:showSerName val="0"/>
          <c:showPercent val="0"/>
          <c:showBubbleSize val="0"/>
        </c:dLbls>
        <c:marker val="1"/>
        <c:smooth val="0"/>
        <c:axId val="185817656"/>
        <c:axId val="186023944"/>
      </c:lineChart>
      <c:dateAx>
        <c:axId val="185817656"/>
        <c:scaling>
          <c:orientation val="minMax"/>
        </c:scaling>
        <c:delete val="1"/>
        <c:axPos val="b"/>
        <c:numFmt formatCode="ge" sourceLinked="1"/>
        <c:majorTickMark val="none"/>
        <c:minorTickMark val="none"/>
        <c:tickLblPos val="none"/>
        <c:crossAx val="186023944"/>
        <c:crosses val="autoZero"/>
        <c:auto val="1"/>
        <c:lblOffset val="100"/>
        <c:baseTimeUnit val="years"/>
      </c:dateAx>
      <c:valAx>
        <c:axId val="18602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1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358.1</c:v>
                </c:pt>
                <c:pt idx="1">
                  <c:v>435.73</c:v>
                </c:pt>
                <c:pt idx="2">
                  <c:v>407.15</c:v>
                </c:pt>
                <c:pt idx="3">
                  <c:v>393.7</c:v>
                </c:pt>
                <c:pt idx="4">
                  <c:v>438.17</c:v>
                </c:pt>
              </c:numCache>
            </c:numRef>
          </c:val>
          <c:extLst>
            <c:ext xmlns:c16="http://schemas.microsoft.com/office/drawing/2014/chart" uri="{C3380CC4-5D6E-409C-BE32-E72D297353CC}">
              <c16:uniqueId val="{00000000-ED6B-4FCE-9423-A20D528140F0}"/>
            </c:ext>
          </c:extLst>
        </c:ser>
        <c:dLbls>
          <c:showLegendKey val="0"/>
          <c:showVal val="0"/>
          <c:showCatName val="0"/>
          <c:showSerName val="0"/>
          <c:showPercent val="0"/>
          <c:showBubbleSize val="0"/>
        </c:dLbls>
        <c:gapWidth val="150"/>
        <c:axId val="185818048"/>
        <c:axId val="18577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392.03</c:v>
                </c:pt>
                <c:pt idx="2">
                  <c:v>376.4</c:v>
                </c:pt>
                <c:pt idx="3">
                  <c:v>383.92</c:v>
                </c:pt>
                <c:pt idx="4">
                  <c:v>400.44</c:v>
                </c:pt>
              </c:numCache>
            </c:numRef>
          </c:val>
          <c:smooth val="0"/>
          <c:extLst>
            <c:ext xmlns:c16="http://schemas.microsoft.com/office/drawing/2014/chart" uri="{C3380CC4-5D6E-409C-BE32-E72D297353CC}">
              <c16:uniqueId val="{00000001-ED6B-4FCE-9423-A20D528140F0}"/>
            </c:ext>
          </c:extLst>
        </c:ser>
        <c:dLbls>
          <c:showLegendKey val="0"/>
          <c:showVal val="0"/>
          <c:showCatName val="0"/>
          <c:showSerName val="0"/>
          <c:showPercent val="0"/>
          <c:showBubbleSize val="0"/>
        </c:dLbls>
        <c:marker val="1"/>
        <c:smooth val="0"/>
        <c:axId val="185818048"/>
        <c:axId val="185772536"/>
      </c:lineChart>
      <c:dateAx>
        <c:axId val="185818048"/>
        <c:scaling>
          <c:orientation val="minMax"/>
        </c:scaling>
        <c:delete val="1"/>
        <c:axPos val="b"/>
        <c:numFmt formatCode="ge" sourceLinked="1"/>
        <c:majorTickMark val="none"/>
        <c:minorTickMark val="none"/>
        <c:tickLblPos val="none"/>
        <c:crossAx val="185772536"/>
        <c:crosses val="autoZero"/>
        <c:auto val="1"/>
        <c:lblOffset val="100"/>
        <c:baseTimeUnit val="years"/>
      </c:dateAx>
      <c:valAx>
        <c:axId val="18577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宮崎県　日南市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53585</v>
      </c>
      <c r="AM8" s="51"/>
      <c r="AN8" s="51"/>
      <c r="AO8" s="51"/>
      <c r="AP8" s="51"/>
      <c r="AQ8" s="51"/>
      <c r="AR8" s="51"/>
      <c r="AS8" s="51"/>
      <c r="AT8" s="46">
        <f>データ!T6</f>
        <v>536.11</v>
      </c>
      <c r="AU8" s="46"/>
      <c r="AV8" s="46"/>
      <c r="AW8" s="46"/>
      <c r="AX8" s="46"/>
      <c r="AY8" s="46"/>
      <c r="AZ8" s="46"/>
      <c r="BA8" s="46"/>
      <c r="BB8" s="46">
        <f>データ!U6</f>
        <v>99.95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0.54</v>
      </c>
      <c r="Q10" s="46"/>
      <c r="R10" s="46"/>
      <c r="S10" s="46"/>
      <c r="T10" s="46"/>
      <c r="U10" s="46"/>
      <c r="V10" s="46"/>
      <c r="W10" s="46">
        <f>データ!Q6</f>
        <v>84.9</v>
      </c>
      <c r="X10" s="46"/>
      <c r="Y10" s="46"/>
      <c r="Z10" s="46"/>
      <c r="AA10" s="46"/>
      <c r="AB10" s="46"/>
      <c r="AC10" s="46"/>
      <c r="AD10" s="51">
        <f>データ!R6</f>
        <v>2700</v>
      </c>
      <c r="AE10" s="51"/>
      <c r="AF10" s="51"/>
      <c r="AG10" s="51"/>
      <c r="AH10" s="51"/>
      <c r="AI10" s="51"/>
      <c r="AJ10" s="51"/>
      <c r="AK10" s="2"/>
      <c r="AL10" s="51">
        <f>データ!V6</f>
        <v>289</v>
      </c>
      <c r="AM10" s="51"/>
      <c r="AN10" s="51"/>
      <c r="AO10" s="51"/>
      <c r="AP10" s="51"/>
      <c r="AQ10" s="51"/>
      <c r="AR10" s="51"/>
      <c r="AS10" s="51"/>
      <c r="AT10" s="46">
        <f>データ!W6</f>
        <v>0.18</v>
      </c>
      <c r="AU10" s="46"/>
      <c r="AV10" s="46"/>
      <c r="AW10" s="46"/>
      <c r="AX10" s="46"/>
      <c r="AY10" s="46"/>
      <c r="AZ10" s="46"/>
      <c r="BA10" s="46"/>
      <c r="BB10" s="46">
        <f>データ!X6</f>
        <v>1605.56</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111</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110</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112</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43</v>
      </c>
      <c r="N86" s="26" t="s">
        <v>43</v>
      </c>
      <c r="O86" s="26" t="str">
        <f>データ!EO6</f>
        <v>【0.04】</v>
      </c>
    </row>
  </sheetData>
  <sheetProtection algorithmName="SHA-512" hashValue="AtGpLp/1AC9TVsxz0jN4XKd6VnmYcdhQHQFIuejC1247hIV19Vo2cWxwp8e0HFzgbr2YtDR9xb/FHNdS2w3rVw==" saltValue="P9FU2MmOnv8p+Dklrkb0O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1" t="s">
        <v>53</v>
      </c>
      <c r="I3" s="72"/>
      <c r="J3" s="72"/>
      <c r="K3" s="72"/>
      <c r="L3" s="72"/>
      <c r="M3" s="72"/>
      <c r="N3" s="72"/>
      <c r="O3" s="72"/>
      <c r="P3" s="72"/>
      <c r="Q3" s="72"/>
      <c r="R3" s="72"/>
      <c r="S3" s="72"/>
      <c r="T3" s="72"/>
      <c r="U3" s="72"/>
      <c r="V3" s="72"/>
      <c r="W3" s="72"/>
      <c r="X3" s="73"/>
      <c r="Y3" s="77" t="s">
        <v>54</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55</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2">
      <c r="A4" s="28" t="s">
        <v>56</v>
      </c>
      <c r="B4" s="30"/>
      <c r="C4" s="30"/>
      <c r="D4" s="30"/>
      <c r="E4" s="30"/>
      <c r="F4" s="30"/>
      <c r="G4" s="30"/>
      <c r="H4" s="74"/>
      <c r="I4" s="75"/>
      <c r="J4" s="75"/>
      <c r="K4" s="75"/>
      <c r="L4" s="75"/>
      <c r="M4" s="75"/>
      <c r="N4" s="75"/>
      <c r="O4" s="75"/>
      <c r="P4" s="75"/>
      <c r="Q4" s="75"/>
      <c r="R4" s="75"/>
      <c r="S4" s="75"/>
      <c r="T4" s="75"/>
      <c r="U4" s="75"/>
      <c r="V4" s="75"/>
      <c r="W4" s="75"/>
      <c r="X4" s="76"/>
      <c r="Y4" s="70" t="s">
        <v>57</v>
      </c>
      <c r="Z4" s="70"/>
      <c r="AA4" s="70"/>
      <c r="AB4" s="70"/>
      <c r="AC4" s="70"/>
      <c r="AD4" s="70"/>
      <c r="AE4" s="70"/>
      <c r="AF4" s="70"/>
      <c r="AG4" s="70"/>
      <c r="AH4" s="70"/>
      <c r="AI4" s="70"/>
      <c r="AJ4" s="70" t="s">
        <v>58</v>
      </c>
      <c r="AK4" s="70"/>
      <c r="AL4" s="70"/>
      <c r="AM4" s="70"/>
      <c r="AN4" s="70"/>
      <c r="AO4" s="70"/>
      <c r="AP4" s="70"/>
      <c r="AQ4" s="70"/>
      <c r="AR4" s="70"/>
      <c r="AS4" s="70"/>
      <c r="AT4" s="70"/>
      <c r="AU4" s="70" t="s">
        <v>59</v>
      </c>
      <c r="AV4" s="70"/>
      <c r="AW4" s="70"/>
      <c r="AX4" s="70"/>
      <c r="AY4" s="70"/>
      <c r="AZ4" s="70"/>
      <c r="BA4" s="70"/>
      <c r="BB4" s="70"/>
      <c r="BC4" s="70"/>
      <c r="BD4" s="70"/>
      <c r="BE4" s="70"/>
      <c r="BF4" s="70" t="s">
        <v>60</v>
      </c>
      <c r="BG4" s="70"/>
      <c r="BH4" s="70"/>
      <c r="BI4" s="70"/>
      <c r="BJ4" s="70"/>
      <c r="BK4" s="70"/>
      <c r="BL4" s="70"/>
      <c r="BM4" s="70"/>
      <c r="BN4" s="70"/>
      <c r="BO4" s="70"/>
      <c r="BP4" s="70"/>
      <c r="BQ4" s="70" t="s">
        <v>61</v>
      </c>
      <c r="BR4" s="70"/>
      <c r="BS4" s="70"/>
      <c r="BT4" s="70"/>
      <c r="BU4" s="70"/>
      <c r="BV4" s="70"/>
      <c r="BW4" s="70"/>
      <c r="BX4" s="70"/>
      <c r="BY4" s="70"/>
      <c r="BZ4" s="70"/>
      <c r="CA4" s="70"/>
      <c r="CB4" s="70" t="s">
        <v>62</v>
      </c>
      <c r="CC4" s="70"/>
      <c r="CD4" s="70"/>
      <c r="CE4" s="70"/>
      <c r="CF4" s="70"/>
      <c r="CG4" s="70"/>
      <c r="CH4" s="70"/>
      <c r="CI4" s="70"/>
      <c r="CJ4" s="70"/>
      <c r="CK4" s="70"/>
      <c r="CL4" s="70"/>
      <c r="CM4" s="70" t="s">
        <v>63</v>
      </c>
      <c r="CN4" s="70"/>
      <c r="CO4" s="70"/>
      <c r="CP4" s="70"/>
      <c r="CQ4" s="70"/>
      <c r="CR4" s="70"/>
      <c r="CS4" s="70"/>
      <c r="CT4" s="70"/>
      <c r="CU4" s="70"/>
      <c r="CV4" s="70"/>
      <c r="CW4" s="70"/>
      <c r="CX4" s="70" t="s">
        <v>64</v>
      </c>
      <c r="CY4" s="70"/>
      <c r="CZ4" s="70"/>
      <c r="DA4" s="70"/>
      <c r="DB4" s="70"/>
      <c r="DC4" s="70"/>
      <c r="DD4" s="70"/>
      <c r="DE4" s="70"/>
      <c r="DF4" s="70"/>
      <c r="DG4" s="70"/>
      <c r="DH4" s="70"/>
      <c r="DI4" s="70" t="s">
        <v>65</v>
      </c>
      <c r="DJ4" s="70"/>
      <c r="DK4" s="70"/>
      <c r="DL4" s="70"/>
      <c r="DM4" s="70"/>
      <c r="DN4" s="70"/>
      <c r="DO4" s="70"/>
      <c r="DP4" s="70"/>
      <c r="DQ4" s="70"/>
      <c r="DR4" s="70"/>
      <c r="DS4" s="70"/>
      <c r="DT4" s="70" t="s">
        <v>66</v>
      </c>
      <c r="DU4" s="70"/>
      <c r="DV4" s="70"/>
      <c r="DW4" s="70"/>
      <c r="DX4" s="70"/>
      <c r="DY4" s="70"/>
      <c r="DZ4" s="70"/>
      <c r="EA4" s="70"/>
      <c r="EB4" s="70"/>
      <c r="EC4" s="70"/>
      <c r="ED4" s="70"/>
      <c r="EE4" s="70" t="s">
        <v>67</v>
      </c>
      <c r="EF4" s="70"/>
      <c r="EG4" s="70"/>
      <c r="EH4" s="70"/>
      <c r="EI4" s="70"/>
      <c r="EJ4" s="70"/>
      <c r="EK4" s="70"/>
      <c r="EL4" s="70"/>
      <c r="EM4" s="70"/>
      <c r="EN4" s="70"/>
      <c r="EO4" s="70"/>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452041</v>
      </c>
      <c r="D6" s="33">
        <f t="shared" si="3"/>
        <v>47</v>
      </c>
      <c r="E6" s="33">
        <f t="shared" si="3"/>
        <v>17</v>
      </c>
      <c r="F6" s="33">
        <f t="shared" si="3"/>
        <v>6</v>
      </c>
      <c r="G6" s="33">
        <f t="shared" si="3"/>
        <v>0</v>
      </c>
      <c r="H6" s="33" t="str">
        <f t="shared" si="3"/>
        <v>宮崎県　日南市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0.54</v>
      </c>
      <c r="Q6" s="34">
        <f t="shared" si="3"/>
        <v>84.9</v>
      </c>
      <c r="R6" s="34">
        <f t="shared" si="3"/>
        <v>2700</v>
      </c>
      <c r="S6" s="34">
        <f t="shared" si="3"/>
        <v>53585</v>
      </c>
      <c r="T6" s="34">
        <f t="shared" si="3"/>
        <v>536.11</v>
      </c>
      <c r="U6" s="34">
        <f t="shared" si="3"/>
        <v>99.95</v>
      </c>
      <c r="V6" s="34">
        <f t="shared" si="3"/>
        <v>289</v>
      </c>
      <c r="W6" s="34">
        <f t="shared" si="3"/>
        <v>0.18</v>
      </c>
      <c r="X6" s="34">
        <f t="shared" si="3"/>
        <v>1605.56</v>
      </c>
      <c r="Y6" s="35">
        <f>IF(Y7="",NA(),Y7)</f>
        <v>96.03</v>
      </c>
      <c r="Z6" s="35">
        <f t="shared" ref="Z6:AH6" si="4">IF(Z7="",NA(),Z7)</f>
        <v>107.39</v>
      </c>
      <c r="AA6" s="35">
        <f t="shared" si="4"/>
        <v>98.28</v>
      </c>
      <c r="AB6" s="35">
        <f t="shared" si="4"/>
        <v>104.87</v>
      </c>
      <c r="AC6" s="35">
        <f t="shared" si="4"/>
        <v>119.78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1741.94</v>
      </c>
      <c r="BL6" s="35">
        <f t="shared" si="7"/>
        <v>1029.24</v>
      </c>
      <c r="BM6" s="35">
        <f t="shared" si="7"/>
        <v>1063.93</v>
      </c>
      <c r="BN6" s="35">
        <f t="shared" si="7"/>
        <v>1060.8599999999999</v>
      </c>
      <c r="BO6" s="35">
        <f t="shared" si="7"/>
        <v>1006.65</v>
      </c>
      <c r="BP6" s="34" t="str">
        <f>IF(BP7="","",IF(BP7="-","【-】","【"&amp;SUBSTITUTE(TEXT(BP7,"#,##0.00"),"-","△")&amp;"】"))</f>
        <v>【973.20】</v>
      </c>
      <c r="BQ6" s="35">
        <f>IF(BQ7="",NA(),BQ7)</f>
        <v>35.840000000000003</v>
      </c>
      <c r="BR6" s="35">
        <f t="shared" ref="BR6:BZ6" si="8">IF(BR7="",NA(),BR7)</f>
        <v>34.14</v>
      </c>
      <c r="BS6" s="35">
        <f t="shared" si="8"/>
        <v>36.67</v>
      </c>
      <c r="BT6" s="35">
        <f t="shared" si="8"/>
        <v>38.14</v>
      </c>
      <c r="BU6" s="35">
        <f t="shared" si="8"/>
        <v>34.46</v>
      </c>
      <c r="BV6" s="35">
        <f t="shared" si="8"/>
        <v>33.86</v>
      </c>
      <c r="BW6" s="35">
        <f t="shared" si="8"/>
        <v>43.13</v>
      </c>
      <c r="BX6" s="35">
        <f t="shared" si="8"/>
        <v>46.26</v>
      </c>
      <c r="BY6" s="35">
        <f t="shared" si="8"/>
        <v>45.81</v>
      </c>
      <c r="BZ6" s="35">
        <f t="shared" si="8"/>
        <v>43.43</v>
      </c>
      <c r="CA6" s="34" t="str">
        <f>IF(CA7="","",IF(CA7="-","【-】","【"&amp;SUBSTITUTE(TEXT(CA7,"#,##0.00"),"-","△")&amp;"】"))</f>
        <v>【45.14】</v>
      </c>
      <c r="CB6" s="35">
        <f>IF(CB7="",NA(),CB7)</f>
        <v>358.1</v>
      </c>
      <c r="CC6" s="35">
        <f t="shared" ref="CC6:CK6" si="9">IF(CC7="",NA(),CC7)</f>
        <v>435.73</v>
      </c>
      <c r="CD6" s="35">
        <f t="shared" si="9"/>
        <v>407.15</v>
      </c>
      <c r="CE6" s="35">
        <f t="shared" si="9"/>
        <v>393.7</v>
      </c>
      <c r="CF6" s="35">
        <f t="shared" si="9"/>
        <v>438.17</v>
      </c>
      <c r="CG6" s="35">
        <f t="shared" si="9"/>
        <v>510.15</v>
      </c>
      <c r="CH6" s="35">
        <f t="shared" si="9"/>
        <v>392.03</v>
      </c>
      <c r="CI6" s="35">
        <f t="shared" si="9"/>
        <v>376.4</v>
      </c>
      <c r="CJ6" s="35">
        <f t="shared" si="9"/>
        <v>383.92</v>
      </c>
      <c r="CK6" s="35">
        <f t="shared" si="9"/>
        <v>400.44</v>
      </c>
      <c r="CL6" s="34" t="str">
        <f>IF(CL7="","",IF(CL7="-","【-】","【"&amp;SUBSTITUTE(TEXT(CL7,"#,##0.00"),"-","△")&amp;"】"))</f>
        <v>【377.19】</v>
      </c>
      <c r="CM6" s="35">
        <f>IF(CM7="",NA(),CM7)</f>
        <v>37.840000000000003</v>
      </c>
      <c r="CN6" s="35">
        <f t="shared" ref="CN6:CV6" si="10">IF(CN7="",NA(),CN7)</f>
        <v>35.14</v>
      </c>
      <c r="CO6" s="35">
        <f t="shared" si="10"/>
        <v>34.229999999999997</v>
      </c>
      <c r="CP6" s="35">
        <f t="shared" si="10"/>
        <v>32.880000000000003</v>
      </c>
      <c r="CQ6" s="35">
        <f t="shared" si="10"/>
        <v>32.43</v>
      </c>
      <c r="CR6" s="35">
        <f t="shared" si="10"/>
        <v>29.86</v>
      </c>
      <c r="CS6" s="35">
        <f t="shared" si="10"/>
        <v>35.64</v>
      </c>
      <c r="CT6" s="35">
        <f t="shared" si="10"/>
        <v>33.729999999999997</v>
      </c>
      <c r="CU6" s="35">
        <f t="shared" si="10"/>
        <v>33.21</v>
      </c>
      <c r="CV6" s="35">
        <f t="shared" si="10"/>
        <v>32.229999999999997</v>
      </c>
      <c r="CW6" s="34" t="str">
        <f>IF(CW7="","",IF(CW7="-","【-】","【"&amp;SUBSTITUTE(TEXT(CW7,"#,##0.00"),"-","△")&amp;"】"))</f>
        <v>【33.69】</v>
      </c>
      <c r="CX6" s="35">
        <f>IF(CX7="",NA(),CX7)</f>
        <v>96.21</v>
      </c>
      <c r="CY6" s="35">
        <f t="shared" ref="CY6:DG6" si="11">IF(CY7="",NA(),CY7)</f>
        <v>96.47</v>
      </c>
      <c r="CZ6" s="35">
        <f t="shared" si="11"/>
        <v>96.82</v>
      </c>
      <c r="DA6" s="35">
        <f t="shared" si="11"/>
        <v>97.66</v>
      </c>
      <c r="DB6" s="35">
        <f t="shared" si="11"/>
        <v>97.58</v>
      </c>
      <c r="DC6" s="35">
        <f t="shared" si="11"/>
        <v>65.95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0.18</v>
      </c>
      <c r="EL6" s="35">
        <f t="shared" si="14"/>
        <v>0.01</v>
      </c>
      <c r="EM6" s="35">
        <f t="shared" si="14"/>
        <v>0.09</v>
      </c>
      <c r="EN6" s="35">
        <f t="shared" si="14"/>
        <v>0.02</v>
      </c>
      <c r="EO6" s="34" t="str">
        <f>IF(EO7="","",IF(EO7="-","【-】","【"&amp;SUBSTITUTE(TEXT(EO7,"#,##0.00"),"-","△")&amp;"】"))</f>
        <v>【0.04】</v>
      </c>
    </row>
    <row r="7" spans="1:145" s="36" customFormat="1" x14ac:dyDescent="0.2">
      <c r="A7" s="28"/>
      <c r="B7" s="37">
        <v>2018</v>
      </c>
      <c r="C7" s="37">
        <v>452041</v>
      </c>
      <c r="D7" s="37">
        <v>47</v>
      </c>
      <c r="E7" s="37">
        <v>17</v>
      </c>
      <c r="F7" s="37">
        <v>6</v>
      </c>
      <c r="G7" s="37">
        <v>0</v>
      </c>
      <c r="H7" s="37" t="s">
        <v>97</v>
      </c>
      <c r="I7" s="37" t="s">
        <v>98</v>
      </c>
      <c r="J7" s="37" t="s">
        <v>99</v>
      </c>
      <c r="K7" s="37" t="s">
        <v>100</v>
      </c>
      <c r="L7" s="37" t="s">
        <v>101</v>
      </c>
      <c r="M7" s="37" t="s">
        <v>102</v>
      </c>
      <c r="N7" s="38" t="s">
        <v>103</v>
      </c>
      <c r="O7" s="38" t="s">
        <v>104</v>
      </c>
      <c r="P7" s="38">
        <v>0.54</v>
      </c>
      <c r="Q7" s="38">
        <v>84.9</v>
      </c>
      <c r="R7" s="38">
        <v>2700</v>
      </c>
      <c r="S7" s="38">
        <v>53585</v>
      </c>
      <c r="T7" s="38">
        <v>536.11</v>
      </c>
      <c r="U7" s="38">
        <v>99.95</v>
      </c>
      <c r="V7" s="38">
        <v>289</v>
      </c>
      <c r="W7" s="38">
        <v>0.18</v>
      </c>
      <c r="X7" s="38">
        <v>1605.56</v>
      </c>
      <c r="Y7" s="38">
        <v>96.03</v>
      </c>
      <c r="Z7" s="38">
        <v>107.39</v>
      </c>
      <c r="AA7" s="38">
        <v>98.28</v>
      </c>
      <c r="AB7" s="38">
        <v>104.87</v>
      </c>
      <c r="AC7" s="38">
        <v>119.78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1741.94</v>
      </c>
      <c r="BL7" s="38">
        <v>1029.24</v>
      </c>
      <c r="BM7" s="38">
        <v>1063.93</v>
      </c>
      <c r="BN7" s="38">
        <v>1060.8599999999999</v>
      </c>
      <c r="BO7" s="38">
        <v>1006.65</v>
      </c>
      <c r="BP7" s="38">
        <v>973.2</v>
      </c>
      <c r="BQ7" s="38">
        <v>35.840000000000003</v>
      </c>
      <c r="BR7" s="38">
        <v>34.14</v>
      </c>
      <c r="BS7" s="38">
        <v>36.67</v>
      </c>
      <c r="BT7" s="38">
        <v>38.14</v>
      </c>
      <c r="BU7" s="38">
        <v>34.46</v>
      </c>
      <c r="BV7" s="38">
        <v>33.86</v>
      </c>
      <c r="BW7" s="38">
        <v>43.13</v>
      </c>
      <c r="BX7" s="38">
        <v>46.26</v>
      </c>
      <c r="BY7" s="38">
        <v>45.81</v>
      </c>
      <c r="BZ7" s="38">
        <v>43.43</v>
      </c>
      <c r="CA7" s="38">
        <v>45.14</v>
      </c>
      <c r="CB7" s="38">
        <v>358.1</v>
      </c>
      <c r="CC7" s="38">
        <v>435.73</v>
      </c>
      <c r="CD7" s="38">
        <v>407.15</v>
      </c>
      <c r="CE7" s="38">
        <v>393.7</v>
      </c>
      <c r="CF7" s="38">
        <v>438.17</v>
      </c>
      <c r="CG7" s="38">
        <v>510.15</v>
      </c>
      <c r="CH7" s="38">
        <v>392.03</v>
      </c>
      <c r="CI7" s="38">
        <v>376.4</v>
      </c>
      <c r="CJ7" s="38">
        <v>383.92</v>
      </c>
      <c r="CK7" s="38">
        <v>400.44</v>
      </c>
      <c r="CL7" s="38">
        <v>377.19</v>
      </c>
      <c r="CM7" s="38">
        <v>37.840000000000003</v>
      </c>
      <c r="CN7" s="38">
        <v>35.14</v>
      </c>
      <c r="CO7" s="42">
        <v>34.229999999999997</v>
      </c>
      <c r="CP7" s="38">
        <v>32.880000000000003</v>
      </c>
      <c r="CQ7" s="38">
        <v>32.43</v>
      </c>
      <c r="CR7" s="38">
        <v>29.86</v>
      </c>
      <c r="CS7" s="38">
        <v>35.64</v>
      </c>
      <c r="CT7" s="38">
        <v>33.729999999999997</v>
      </c>
      <c r="CU7" s="38">
        <v>33.21</v>
      </c>
      <c r="CV7" s="38">
        <v>32.229999999999997</v>
      </c>
      <c r="CW7" s="38">
        <v>33.69</v>
      </c>
      <c r="CX7" s="38">
        <v>96.21</v>
      </c>
      <c r="CY7" s="38">
        <v>96.47</v>
      </c>
      <c r="CZ7" s="38">
        <v>96.82</v>
      </c>
      <c r="DA7" s="38">
        <v>97.66</v>
      </c>
      <c r="DB7" s="38">
        <v>97.58</v>
      </c>
      <c r="DC7" s="38">
        <v>65.95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0.18</v>
      </c>
      <c r="EL7" s="38">
        <v>0.01</v>
      </c>
      <c r="EM7" s="38">
        <v>0.09</v>
      </c>
      <c r="EN7" s="38">
        <v>0.02</v>
      </c>
      <c r="EO7" s="38">
        <v>0.04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2020-01-29T00:49:41Z</cp:lastPrinted>
  <dcterms:created xsi:type="dcterms:W3CDTF">2019-12-05T05:26:03Z</dcterms:created>
  <dcterms:modified xsi:type="dcterms:W3CDTF">2020-03-04T02:48:41Z</dcterms:modified>
  <cp:category/>
</cp:coreProperties>
</file>