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4【法非適用】漁業集落排水事業\"/>
    </mc:Choice>
  </mc:AlternateContent>
  <xr:revisionPtr revIDLastSave="0" documentId="13_ncr:1_{2EE750BD-4ABF-4F7E-B6D3-288F36EF4F78}" xr6:coauthVersionLast="45" xr6:coauthVersionMax="45" xr10:uidLastSave="{00000000-0000-0000-0000-000000000000}"/>
  <workbookProtection workbookAlgorithmName="SHA-512" workbookHashValue="lgKE5tM59gNwr9S7b+r2bUB4BFjBMwKqyQ5M61vrGsnamosRhhyGa5TlbLliIU8CwiNpstYv1A5Ui0zeeXkJtQ==" workbookSaltValue="5H3jiLG7NnTy5IjPeFT08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<sst xmlns="http://schemas.openxmlformats.org/spreadsheetml/2006/main" count="228" uniqueCount="115">
  <si>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</si>
  <si>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</si>
  <si>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</si>
  <si>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</si>
  <si>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</si>
  <si>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</si>
  <si>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</si>
  <si>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</si>
  <si>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</si>
  <si>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</si>
  <si>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</si>
  <si>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</si>
  <si>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</si>
  <si>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</si>
  <si>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</si>
  <si>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</si>
  <si>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</si>
  <si>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</si>
  <si>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</si>
  <si>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</si>
  <si>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</si>
  <si>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</si>
  <si>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</si>
  <si>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</si>
  <si>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</si>
  <si>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</si>
  <si>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</si>
  <si>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</si>
  <si>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</si>
  <si>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</si>
  <si>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</si>
  <si>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</si>
  <si>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</si>
  <si>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</si>
  <si>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</si>
  <si>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</si>
  <si>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</si>
  <si>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</si>
  <si>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</si>
  <si>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</si>
  <si>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</si>
  <si>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</si>
  <si>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</si>
  <si>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</si>
  <si>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</si>
  <si>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</si>
  <si>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</si>
  <si>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</si>
  <si>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</si>
  <si>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</si>
  <si>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</si>
  <si>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</si>
  <si>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</si>
  <si>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</si>
  <si>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</si>
  <si>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</si>
  <si>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</si>
  <si>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</si>
  <si>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</si>
  <si>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</si>
  <si>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</si>
  <si>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</si>
  <si>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</si>
  <si>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</si>
  <si>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</si>
  <si>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</si>
  <si>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</si>
  <si>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</si>
  <si>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</si>
  <si>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</si>
  <si>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</si>
  <si>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</si>
  <si>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</si>
  <si>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</si>
  <si>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</si>
  <si>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</si>
  <si>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</si>
  <si>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</si>
  <si>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</si>
  <si>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</si>
  <si>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</si>
  <si>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</si>
  <si>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</si>
  <si>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</si>
  <si>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</si>
  <si>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</si>
  <si>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</si>
  <si>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</si>
  <si>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</si>
  <si>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</si>
  <si>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</si>
  <si>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</si>
  <si>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</si>
  <si>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</si>
  <si>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</si>
  <si>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</si>
  <si>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</si>
  <si>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</si>
  <si>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</si>
  <si>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</si>
  <si>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</si>
  <si>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</si>
  <si>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</si>
  <si>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</si>
  <si>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</si>
  <si>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</si>
  <si>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</si>
  <si>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</si>
  <si>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</si>
  <si>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</si>
  <si>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</si>
  <si>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</si>
  <si>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串間市の漁業集落排水は、築島地区（離島）の汚水処理を行っており、規模も小さく、有収水量のわずかな変動が大きく指標に影響するのが特徴です。
「①収益的収支比率」については、100％を下回っているため費用を抑制し、100％を常に超えるようにする必要があります。
「④企業債残高対事業規模比率」については、近年大きな事業がないことから、企業債を発行していないため、企業債残高が減少しているとともに、一般会計負担額があるため、当該数値は0となっています。
「⑤経費回収率」「⑥汚水処理原価」については、有収水量が少ないため汚水処理原価が高くなり、経費回収率が低い状況が続いています。
「⑦施設利用率」についても、有収水量が少なく、施設能力に対する利用率の低い状態が続いています。効率性について改善していく必要があります。
「⑧水洗化率」については、水洗化率が100％となっているため、公共用水域の水質保全や快適で文化的な生活環境確保という事業目的は達成しています。</t>
    <rPh sb="55" eb="57">
      <t>シヒョウ</t>
    </rPh>
    <rPh sb="180" eb="185">
      <t>キギョウサイザンダカ</t>
    </rPh>
    <rPh sb="253" eb="254">
      <t>スク</t>
    </rPh>
    <rPh sb="270" eb="275">
      <t>ケイヒカイシュウリツ</t>
    </rPh>
    <rPh sb="276" eb="277">
      <t>ヒク</t>
    </rPh>
    <rPh sb="278" eb="280">
      <t>ジョウキョウ</t>
    </rPh>
    <rPh sb="281" eb="282">
      <t>ツヅ</t>
    </rPh>
    <rPh sb="317" eb="318">
      <t>タイ</t>
    </rPh>
    <rPh sb="324" eb="325">
      <t>ヒク</t>
    </rPh>
    <rPh sb="326" eb="328">
      <t>ジョウタイ</t>
    </rPh>
    <rPh sb="329" eb="330">
      <t>ツヅ</t>
    </rPh>
    <phoneticPr fontId="4"/>
  </si>
  <si>
    <t>　漁業集落排水は、平成１２年に供用を開始した比較的新しい施設であるため、老朽化の状況については、現状では問題はありませんが、適切に資産管理を行っていく必要があります。</t>
    <rPh sb="1" eb="7">
      <t>ギョギョウシュウラクハイスイ</t>
    </rPh>
    <rPh sb="9" eb="11">
      <t>ヘイセイ</t>
    </rPh>
    <rPh sb="13" eb="14">
      <t>ネン</t>
    </rPh>
    <rPh sb="15" eb="17">
      <t>キョウヨウ</t>
    </rPh>
    <rPh sb="18" eb="20">
      <t>カイシ</t>
    </rPh>
    <phoneticPr fontId="4"/>
  </si>
  <si>
    <t>　水洗化率が100％であることで、公共用水域の水質保全や快適で文化的な生活環境確保という事業目的は達成しています。
　しかしながら事業規模が極めて小さく、処理区域内人口の増加が見込めないことから、収益的収支比率が100％を超えるような健全な経営は困難です。
　出来得る限り、施設の維持管理経費を抑えるとともに、長寿命化を図りながら、適切な経営を行っていく必要があります。
　経営戦略については平成28年度に策定済みです。</t>
    <rPh sb="77" eb="82">
      <t>ショリクイキナイ</t>
    </rPh>
    <rPh sb="82" eb="84">
      <t>ジンコウ</t>
    </rPh>
    <rPh sb="85" eb="87">
      <t>ゾウカ</t>
    </rPh>
    <rPh sb="88" eb="90">
      <t>ミコ</t>
    </rPh>
    <rPh sb="187" eb="191">
      <t>ケイエイセンリャク</t>
    </rPh>
    <rPh sb="196" eb="198">
      <t>ヘイセイ</t>
    </rPh>
    <rPh sb="200" eb="201">
      <t>ネン</t>
    </rPh>
    <rPh sb="203" eb="206">
      <t>サクテイズ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</si>
</sst>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5-41ED-80C6-F932EF14EF46}"/>
            </c:ext>
          </c:extLst>
        </c:ser>
        <c:dLbls>
          <c:showLegendKey val="0"/>
          <c:showVal val="0"/>
          <c:showCatName val="0"/>
          <c:showSerName val="0"/>
          <c:showPercent val="0"/>
          <c:showBubbleSize val="0"/>
        </c:dLbls>
        <c:gapWidth val="150"/>
        <c:axId val="133890816"/>
        <c:axId val="1367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6C35-41ED-80C6-F932EF14EF46}"/>
            </c:ext>
          </c:extLst>
        </c:ser>
        <c:dLbls>
          <c:showLegendKey val="0"/>
          <c:showVal val="0"/>
          <c:showCatName val="0"/>
          <c:showSerName val="0"/>
          <c:showPercent val="0"/>
          <c:showBubbleSize val="0"/>
        </c:dLbls>
        <c:marker val="1"/>
        <c:smooth val="0"/>
        <c:axId val="133890816"/>
        <c:axId val="136780032"/>
      </c:lineChart>
      <c:dateAx>
        <c:axId val="133890816"/>
        <c:scaling>
          <c:orientation val="minMax"/>
        </c:scaling>
        <c:delete val="1"/>
        <c:axPos val="b"/>
        <c:numFmt formatCode="ge" sourceLinked="1"/>
        <c:majorTickMark val="none"/>
        <c:minorTickMark val="none"/>
        <c:tickLblPos val="none"/>
        <c:crossAx val="136780032"/>
        <c:crosses val="autoZero"/>
        <c:auto val="1"/>
        <c:lblOffset val="100"/>
        <c:baseTimeUnit val="years"/>
      </c:dateAx>
      <c:valAx>
        <c:axId val="136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66.48</c:v>
                </c:pt>
                <c:pt idx="1">
                  <c:v>65.78</c:v>
                </c:pt>
                <c:pt idx="2">
                  <c:v>63.48</c:v>
                </c:pt>
                <c:pt idx="3">
                  <c:v>64.41</c:v>
                </c:pt>
                <c:pt idx="4">
                  <c:v>61.72</c:v>
                </c:pt>
              </c:numCache>
            </c:numRef>
          </c:val>
          <c:extLst>
            <c:ext xmlns:c16="http://schemas.microsoft.com/office/drawing/2014/chart" uri="{C3380CC4-5D6E-409C-BE32-E72D297353CC}">
              <c16:uniqueId val="{00000000-F5D9-4B91-913E-6C6084DF2B08}"/>
            </c:ext>
          </c:extLst>
        </c:ser>
        <c:dLbls>
          <c:showLegendKey val="0"/>
          <c:showVal val="0"/>
          <c:showCatName val="0"/>
          <c:showSerName val="0"/>
          <c:showPercent val="0"/>
          <c:showBubbleSize val="0"/>
        </c:dLbls>
        <c:gapWidth val="150"/>
        <c:axId val="259134976"/>
        <c:axId val="2591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9-4B91-913E-6C6084DF2B08}"/>
            </c:ext>
          </c:extLst>
        </c:ser>
        <c:dLbls>
          <c:showLegendKey val="0"/>
          <c:showVal val="0"/>
          <c:showCatName val="0"/>
          <c:showSerName val="0"/>
          <c:showPercent val="0"/>
          <c:showBubbleSize val="0"/>
        </c:dLbls>
        <c:marker val="1"/>
        <c:smooth val="0"/>
        <c:axId val="259134976"/>
        <c:axId val="259136512"/>
      </c:lineChart>
      <c:dateAx>
        <c:axId val="259134976"/>
        <c:scaling>
          <c:orientation val="minMax"/>
        </c:scaling>
        <c:delete val="1"/>
        <c:axPos val="b"/>
        <c:numFmt formatCode="ge" sourceLinked="1"/>
        <c:majorTickMark val="none"/>
        <c:minorTickMark val="none"/>
        <c:tickLblPos val="none"/>
        <c:crossAx val="259136512"/>
        <c:crosses val="autoZero"/>
        <c:auto val="1"/>
        <c:lblOffset val="100"/>
        <c:baseTimeUnit val="years"/>
      </c:dateAx>
      <c:valAx>
        <c:axId val="2591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C-4103-BE89-693739D1477D}"/>
            </c:ext>
          </c:extLst>
        </c:ser>
        <c:dLbls>
          <c:showLegendKey val="0"/>
          <c:showVal val="0"/>
          <c:showCatName val="0"/>
          <c:showSerName val="0"/>
          <c:showPercent val="0"/>
          <c:showBubbleSize val="0"/>
        </c:dLbls>
        <c:gapWidth val="150"/>
        <c:axId val="131929216"/>
        <c:axId val="1319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C-4103-BE89-693739D1477D}"/>
            </c:ext>
          </c:extLst>
        </c:ser>
        <c:dLbls>
          <c:showLegendKey val="0"/>
          <c:showVal val="0"/>
          <c:showCatName val="0"/>
          <c:showSerName val="0"/>
          <c:showPercent val="0"/>
          <c:showBubbleSize val="0"/>
        </c:dLbls>
        <c:marker val="1"/>
        <c:smooth val="0"/>
        <c:axId val="131929216"/>
        <c:axId val="131931136"/>
      </c:lineChart>
      <c:dateAx>
        <c:axId val="131929216"/>
        <c:scaling>
          <c:orientation val="minMax"/>
        </c:scaling>
        <c:delete val="1"/>
        <c:axPos val="b"/>
        <c:numFmt formatCode="ge" sourceLinked="1"/>
        <c:majorTickMark val="none"/>
        <c:minorTickMark val="none"/>
        <c:tickLblPos val="none"/>
        <c:crossAx val="131931136"/>
        <c:crosses val="autoZero"/>
        <c:auto val="1"/>
        <c:lblOffset val="100"/>
        <c:baseTimeUnit val="years"/>
      </c:dateAx>
      <c:valAx>
        <c:axId val="1319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0-4ED8-A26D-A9A8B57E9849}"/>
            </c:ext>
          </c:extLst>
        </c:ser>
        <c:dLbls>
          <c:showLegendKey val="0"/>
          <c:showVal val="0"/>
          <c:showCatName val="0"/>
          <c:showSerName val="0"/>
          <c:showPercent val="0"/>
          <c:showBubbleSize val="0"/>
        </c:dLbls>
        <c:gapWidth val="150"/>
        <c:axId val="131958272"/>
        <c:axId val="131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0-4ED8-A26D-A9A8B57E9849}"/>
            </c:ext>
          </c:extLst>
        </c:ser>
        <c:dLbls>
          <c:showLegendKey val="0"/>
          <c:showVal val="0"/>
          <c:showCatName val="0"/>
          <c:showSerName val="0"/>
          <c:showPercent val="0"/>
          <c:showBubbleSize val="0"/>
        </c:dLbls>
        <c:marker val="1"/>
        <c:smooth val="0"/>
        <c:axId val="131958272"/>
        <c:axId val="131960192"/>
      </c:lineChart>
      <c:dateAx>
        <c:axId val="131958272"/>
        <c:scaling>
          <c:orientation val="minMax"/>
        </c:scaling>
        <c:delete val="1"/>
        <c:axPos val="b"/>
        <c:numFmt formatCode="ge" sourceLinked="1"/>
        <c:majorTickMark val="none"/>
        <c:minorTickMark val="none"/>
        <c:tickLblPos val="none"/>
        <c:crossAx val="131960192"/>
        <c:crosses val="autoZero"/>
        <c:auto val="1"/>
        <c:lblOffset val="100"/>
        <c:baseTimeUnit val="years"/>
      </c:dateAx>
      <c:valAx>
        <c:axId val="131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A-4E04-B074-DA8E58B15212}"/>
            </c:ext>
          </c:extLst>
        </c:ser>
        <c:dLbls>
          <c:showLegendKey val="0"/>
          <c:showVal val="0"/>
          <c:showCatName val="0"/>
          <c:showSerName val="0"/>
          <c:showPercent val="0"/>
          <c:showBubbleSize val="0"/>
        </c:dLbls>
        <c:gapWidth val="150"/>
        <c:axId val="131979520"/>
        <c:axId val="1321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A-4E04-B074-DA8E58B15212}"/>
            </c:ext>
          </c:extLst>
        </c:ser>
        <c:dLbls>
          <c:showLegendKey val="0"/>
          <c:showVal val="0"/>
          <c:showCatName val="0"/>
          <c:showSerName val="0"/>
          <c:showPercent val="0"/>
          <c:showBubbleSize val="0"/>
        </c:dLbls>
        <c:marker val="1"/>
        <c:smooth val="0"/>
        <c:axId val="131979520"/>
        <c:axId val="132198784"/>
      </c:lineChart>
      <c:dateAx>
        <c:axId val="131979520"/>
        <c:scaling>
          <c:orientation val="minMax"/>
        </c:scaling>
        <c:delete val="1"/>
        <c:axPos val="b"/>
        <c:numFmt formatCode="ge" sourceLinked="1"/>
        <c:majorTickMark val="none"/>
        <c:minorTickMark val="none"/>
        <c:tickLblPos val="none"/>
        <c:crossAx val="132198784"/>
        <c:crosses val="autoZero"/>
        <c:auto val="1"/>
        <c:lblOffset val="100"/>
        <c:baseTimeUnit val="years"/>
      </c:dateAx>
      <c:valAx>
        <c:axId val="132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8-4CC4-B697-C0347DE35603}"/>
            </c:ext>
          </c:extLst>
        </c:ser>
        <c:dLbls>
          <c:showLegendKey val="0"/>
          <c:showVal val="0"/>
          <c:showCatName val="0"/>
          <c:showSerName val="0"/>
          <c:showPercent val="0"/>
          <c:showBubbleSize val="0"/>
        </c:dLbls>
        <c:gapWidth val="150"/>
        <c:axId val="132242048"/>
        <c:axId val="1322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8-4CC4-B697-C0347DE35603}"/>
            </c:ext>
          </c:extLst>
        </c:ser>
        <c:dLbls>
          <c:showLegendKey val="0"/>
          <c:showVal val="0"/>
          <c:showCatName val="0"/>
          <c:showSerName val="0"/>
          <c:showPercent val="0"/>
          <c:showBubbleSize val="0"/>
        </c:dLbls>
        <c:marker val="1"/>
        <c:smooth val="0"/>
        <c:axId val="132242048"/>
        <c:axId val="132244224"/>
      </c:lineChart>
      <c:dateAx>
        <c:axId val="132242048"/>
        <c:scaling>
          <c:orientation val="minMax"/>
        </c:scaling>
        <c:delete val="1"/>
        <c:axPos val="b"/>
        <c:numFmt formatCode="ge" sourceLinked="1"/>
        <c:majorTickMark val="none"/>
        <c:minorTickMark val="none"/>
        <c:tickLblPos val="none"/>
        <c:crossAx val="132244224"/>
        <c:crosses val="autoZero"/>
        <c:auto val="1"/>
        <c:lblOffset val="100"/>
        <c:baseTimeUnit val="years"/>
      </c:dateAx>
      <c:valAx>
        <c:axId val="1322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83-46C7-AD18-6592E81C0AED}"/>
            </c:ext>
          </c:extLst>
        </c:ser>
        <c:dLbls>
          <c:showLegendKey val="0"/>
          <c:showVal val="0"/>
          <c:showCatName val="0"/>
          <c:showSerName val="0"/>
          <c:showPercent val="0"/>
          <c:showBubbleSize val="0"/>
        </c:dLbls>
        <c:gapWidth val="150"/>
        <c:axId val="132254720"/>
        <c:axId val="1322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FE83-46C7-AD18-6592E81C0AED}"/>
            </c:ext>
          </c:extLst>
        </c:ser>
        <c:dLbls>
          <c:showLegendKey val="0"/>
          <c:showVal val="0"/>
          <c:showCatName val="0"/>
          <c:showSerName val="0"/>
          <c:showPercent val="0"/>
          <c:showBubbleSize val="0"/>
        </c:dLbls>
        <c:marker val="1"/>
        <c:smooth val="0"/>
        <c:axId val="132254720"/>
        <c:axId val="132256896"/>
      </c:lineChart>
      <c:dateAx>
        <c:axId val="132254720"/>
        <c:scaling>
          <c:orientation val="minMax"/>
        </c:scaling>
        <c:delete val="1"/>
        <c:axPos val="b"/>
        <c:numFmt formatCode="ge" sourceLinked="1"/>
        <c:majorTickMark val="none"/>
        <c:minorTickMark val="none"/>
        <c:tickLblPos val="none"/>
        <c:crossAx val="132256896"/>
        <c:crosses val="autoZero"/>
        <c:auto val="1"/>
        <c:lblOffset val="100"/>
        <c:baseTimeUnit val="years"/>
      </c:dateAx>
      <c:valAx>
        <c:axId val="1322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28.03</c:v>
                </c:pt>
                <c:pt idx="1">
                  <c:v>26.49</c:v>
                </c:pt>
                <c:pt idx="2">
                  <c:v>24</c:v>
                </c:pt>
                <c:pt idx="3">
                  <c:v>24.67</c:v>
                </c:pt>
                <c:pt idx="4">
                  <c:v>23.02</c:v>
                </c:pt>
              </c:numCache>
            </c:numRef>
          </c:val>
          <c:extLst>
            <c:ext xmlns:c16="http://schemas.microsoft.com/office/drawing/2014/chart" uri="{C3380CC4-5D6E-409C-BE32-E72D297353CC}">
              <c16:uniqueId val="{00000000-401D-45B2-A7EF-0C79417259E0}"/>
            </c:ext>
          </c:extLst>
        </c:ser>
        <c:dLbls>
          <c:showLegendKey val="0"/>
          <c:showVal val="0"/>
          <c:showCatName val="0"/>
          <c:showSerName val="0"/>
          <c:showPercent val="0"/>
          <c:showBubbleSize val="0"/>
        </c:dLbls>
        <c:gapWidth val="150"/>
        <c:axId val="132296064"/>
        <c:axId val="1322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401D-45B2-A7EF-0C79417259E0}"/>
            </c:ext>
          </c:extLst>
        </c:ser>
        <c:dLbls>
          <c:showLegendKey val="0"/>
          <c:showVal val="0"/>
          <c:showCatName val="0"/>
          <c:showSerName val="0"/>
          <c:showPercent val="0"/>
          <c:showBubbleSize val="0"/>
        </c:dLbls>
        <c:marker val="1"/>
        <c:smooth val="0"/>
        <c:axId val="132296064"/>
        <c:axId val="132298240"/>
      </c:lineChart>
      <c:dateAx>
        <c:axId val="132296064"/>
        <c:scaling>
          <c:orientation val="minMax"/>
        </c:scaling>
        <c:delete val="1"/>
        <c:axPos val="b"/>
        <c:numFmt formatCode="ge" sourceLinked="1"/>
        <c:majorTickMark val="none"/>
        <c:minorTickMark val="none"/>
        <c:tickLblPos val="none"/>
        <c:crossAx val="132298240"/>
        <c:crosses val="autoZero"/>
        <c:auto val="1"/>
        <c:lblOffset val="100"/>
        <c:baseTimeUnit val="years"/>
      </c:dateAx>
      <c:valAx>
        <c:axId val="132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819.85</c:v>
                </c:pt>
                <c:pt idx="1">
                  <c:v>922.36</c:v>
                </c:pt>
                <c:pt idx="2">
                  <c:v>907.87</c:v>
                </c:pt>
                <c:pt idx="3">
                  <c:v>946.28</c:v>
                </c:pt>
                <c:pt idx="4">
                  <c:v>1106.01</c:v>
                </c:pt>
              </c:numCache>
            </c:numRef>
          </c:val>
          <c:extLst>
            <c:ext xmlns:c16="http://schemas.microsoft.com/office/drawing/2014/chart" uri="{C3380CC4-5D6E-409C-BE32-E72D297353CC}">
              <c16:uniqueId val="{00000000-5C60-4B6E-9A30-C2F222543960}"/>
            </c:ext>
          </c:extLst>
        </c:ser>
        <c:dLbls>
          <c:showLegendKey val="0"/>
          <c:showVal val="0"/>
          <c:showCatName val="0"/>
          <c:showSerName val="0"/>
          <c:showPercent val="0"/>
          <c:showBubbleSize val="0"/>
        </c:dLbls>
        <c:gapWidth val="150"/>
        <c:axId val="132308352"/>
        <c:axId val="1323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5C60-4B6E-9A30-C2F222543960}"/>
            </c:ext>
          </c:extLst>
        </c:ser>
        <c:dLbls>
          <c:showLegendKey val="0"/>
          <c:showVal val="0"/>
          <c:showCatName val="0"/>
          <c:showSerName val="0"/>
          <c:showPercent val="0"/>
          <c:showBubbleSize val="0"/>
        </c:dLbls>
        <c:marker val="1"/>
        <c:smooth val="0"/>
        <c:axId val="132308352"/>
        <c:axId val="132314624"/>
      </c:lineChart>
      <c:dateAx>
        <c:axId val="132308352"/>
        <c:scaling>
          <c:orientation val="minMax"/>
        </c:scaling>
        <c:delete val="1"/>
        <c:axPos val="b"/>
        <c:numFmt formatCode="ge" sourceLinked="1"/>
        <c:majorTickMark val="none"/>
        <c:minorTickMark val="none"/>
        <c:tickLblPos val="none"/>
        <c:crossAx val="132314624"/>
        <c:crosses val="autoZero"/>
        <c:auto val="1"/>
        <c:lblOffset val="100"/>
        <c:baseTimeUnit val="years"/>
      </c:dateAx>
      <c:valAx>
        <c:axId val="1323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9.09</c:v>
                </c:pt>
                <c:pt idx="1">
                  <c:v>9.09</c:v>
                </c:pt>
                <c:pt idx="2">
                  <c:v>9.09</c:v>
                </c:pt>
                <c:pt idx="3">
                  <c:v>9.09</c:v>
                </c:pt>
                <c:pt idx="4">
                  <c:v>9.09</c:v>
                </c:pt>
              </c:numCache>
            </c:numRef>
          </c:val>
          <c:extLst>
            <c:ext xmlns:c16="http://schemas.microsoft.com/office/drawing/2014/chart" uri="{C3380CC4-5D6E-409C-BE32-E72D297353CC}">
              <c16:uniqueId val="{00000000-3BF1-4812-8C9D-213AFE4E5E4F}"/>
            </c:ext>
          </c:extLst>
        </c:ser>
        <c:dLbls>
          <c:showLegendKey val="0"/>
          <c:showVal val="0"/>
          <c:showCatName val="0"/>
          <c:showSerName val="0"/>
          <c:showPercent val="0"/>
          <c:showBubbleSize val="0"/>
        </c:dLbls>
        <c:gapWidth val="150"/>
        <c:axId val="132493312"/>
        <c:axId val="1324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3BF1-4812-8C9D-213AFE4E5E4F}"/>
            </c:ext>
          </c:extLst>
        </c:ser>
        <c:dLbls>
          <c:showLegendKey val="0"/>
          <c:showVal val="0"/>
          <c:showCatName val="0"/>
          <c:showSerName val="0"/>
          <c:showPercent val="0"/>
          <c:showBubbleSize val="0"/>
        </c:dLbls>
        <c:marker val="1"/>
        <c:smooth val="0"/>
        <c:axId val="132493312"/>
        <c:axId val="132495232"/>
      </c:lineChart>
      <c:dateAx>
        <c:axId val="132493312"/>
        <c:scaling>
          <c:orientation val="minMax"/>
        </c:scaling>
        <c:delete val="1"/>
        <c:axPos val="b"/>
        <c:numFmt formatCode="ge" sourceLinked="1"/>
        <c:majorTickMark val="none"/>
        <c:minorTickMark val="none"/>
        <c:tickLblPos val="none"/>
        <c:crossAx val="132495232"/>
        <c:crosses val="autoZero"/>
        <c:auto val="1"/>
        <c:lblOffset val="100"/>
        <c:baseTimeUnit val="years"/>
      </c:dateAx>
      <c:valAx>
        <c:axId val="132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4C-4960-BC07-66F8C2D2395E}"/>
            </c:ext>
          </c:extLst>
        </c:ser>
        <c:dLbls>
          <c:showLegendKey val="0"/>
          <c:showVal val="0"/>
          <c:showCatName val="0"/>
          <c:showSerName val="0"/>
          <c:showPercent val="0"/>
          <c:showBubbleSize val="0"/>
        </c:dLbls>
        <c:gapWidth val="150"/>
        <c:axId val="132510080"/>
        <c:axId val="1325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804C-4960-BC07-66F8C2D2395E}"/>
            </c:ext>
          </c:extLst>
        </c:ser>
        <c:dLbls>
          <c:showLegendKey val="0"/>
          <c:showVal val="0"/>
          <c:showCatName val="0"/>
          <c:showSerName val="0"/>
          <c:showPercent val="0"/>
          <c:showBubbleSize val="0"/>
        </c:dLbls>
        <c:marker val="1"/>
        <c:smooth val="0"/>
        <c:axId val="132510080"/>
        <c:axId val="132512000"/>
      </c:lineChart>
      <c:dateAx>
        <c:axId val="132510080"/>
        <c:scaling>
          <c:orientation val="minMax"/>
        </c:scaling>
        <c:delete val="1"/>
        <c:axPos val="b"/>
        <c:numFmt formatCode="ge" sourceLinked="1"/>
        <c:majorTickMark val="none"/>
        <c:minorTickMark val="none"/>
        <c:tickLblPos val="none"/>
        <c:crossAx val="132512000"/>
        <c:crosses val="autoZero"/>
        <c:auto val="1"/>
        <c:lblOffset val="100"/>
        <c:baseTimeUnit val="years"/>
      </c:dateAx>
      <c:valAx>
        <c:axId val="1325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串間市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18631</v>
      </c>
      <c r="AM8" s="68"/>
      <c r="AN8" s="68"/>
      <c r="AO8" s="68"/>
      <c r="AP8" s="68"/>
      <c r="AQ8" s="68"/>
      <c r="AR8" s="68"/>
      <c r="AS8" s="68"/>
      <c r="AT8" s="67">
        <f>データ!T6</f>
        <v>295.17</v>
      </c>
      <c r="AU8" s="67"/>
      <c r="AV8" s="67"/>
      <c r="AW8" s="67"/>
      <c r="AX8" s="67"/>
      <c r="AY8" s="67"/>
      <c r="AZ8" s="67"/>
      <c r="BA8" s="67"/>
      <c r="BB8" s="67">
        <f>データ!U6</f>
        <v>63.12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7.0000000000000007E-2</v>
      </c>
      <c r="Q10" s="67"/>
      <c r="R10" s="67"/>
      <c r="S10" s="67"/>
      <c r="T10" s="67"/>
      <c r="U10" s="67"/>
      <c r="V10" s="67"/>
      <c r="W10" s="67">
        <f>データ!Q6</f>
        <v>100</v>
      </c>
      <c r="X10" s="67"/>
      <c r="Y10" s="67"/>
      <c r="Z10" s="67"/>
      <c r="AA10" s="67"/>
      <c r="AB10" s="67"/>
      <c r="AC10" s="67"/>
      <c r="AD10" s="68">
        <f>データ!R6</f>
        <v>2484</v>
      </c>
      <c r="AE10" s="68"/>
      <c r="AF10" s="68"/>
      <c r="AG10" s="68"/>
      <c r="AH10" s="68"/>
      <c r="AI10" s="68"/>
      <c r="AJ10" s="68"/>
      <c r="AK10" s="2"/>
      <c r="AL10" s="68">
        <f>データ!V6</f>
        <v>12</v>
      </c>
      <c r="AM10" s="68"/>
      <c r="AN10" s="68"/>
      <c r="AO10" s="68"/>
      <c r="AP10" s="68"/>
      <c r="AQ10" s="68"/>
      <c r="AR10" s="68"/>
      <c r="AS10" s="68"/>
      <c r="AT10" s="67">
        <f>データ!W6</f>
        <v>0.04</v>
      </c>
      <c r="AU10" s="67"/>
      <c r="AV10" s="67"/>
      <c r="AW10" s="67"/>
      <c r="AX10" s="67"/>
      <c r="AY10" s="67"/>
      <c r="AZ10" s="67"/>
      <c r="BA10" s="67"/>
      <c r="BB10" s="67">
        <f>データ!X6</f>
        <v>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45</v>
      </c>
      <c r="O86" s="26" t="str">
        <f>データ!EO6</f>
        <v>【0.04】</v>
      </c>
    </row>
  </sheetData>
  <sheetProtection algorithmName="SHA-512" hashValue="MFE1JnRn3sk9CmNg5HQZdYGEAGtjX711xK3YXSJ4aGRNnw04eF05LDfJ6uytg3Kj847XNGZwS3Qz+y4CsAYGOg==" saltValue="bjT2pGA76L/QMIHUEmJ1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452076</v>
      </c>
      <c r="D6" s="33">
        <f t="shared" si="3"/>
        <v>47</v>
      </c>
      <c r="E6" s="33">
        <f t="shared" si="3"/>
        <v>17</v>
      </c>
      <c r="F6" s="33">
        <f t="shared" si="3"/>
        <v>6</v>
      </c>
      <c r="G6" s="33">
        <f t="shared" si="3"/>
        <v>0</v>
      </c>
      <c r="H6" s="33" t="str">
        <f t="shared" si="3"/>
        <v>宮崎県　串間市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7.0000000000000007E-2</v>
      </c>
      <c r="Q6" s="34">
        <f t="shared" si="3"/>
        <v>100</v>
      </c>
      <c r="R6" s="34">
        <f t="shared" si="3"/>
        <v>2484</v>
      </c>
      <c r="S6" s="34">
        <f t="shared" si="3"/>
        <v>18631</v>
      </c>
      <c r="T6" s="34">
        <f t="shared" si="3"/>
        <v>295.17</v>
      </c>
      <c r="U6" s="34">
        <f t="shared" si="3"/>
        <v>63.12</v>
      </c>
      <c r="V6" s="34">
        <f t="shared" si="3"/>
        <v>12</v>
      </c>
      <c r="W6" s="34">
        <f t="shared" si="3"/>
        <v>0.04</v>
      </c>
      <c r="X6" s="34">
        <f t="shared" si="3"/>
        <v>300</v>
      </c>
      <c r="Y6" s="35">
        <f>IF(Y7="",NA(),Y7)</f>
        <v>66.48</v>
      </c>
      <c r="Z6" s="35">
        <f t="shared" ref="Z6:AH6" si="4">IF(Z7="",NA(),Z7)</f>
        <v>65.78</v>
      </c>
      <c r="AA6" s="35">
        <f t="shared" si="4"/>
        <v>63.48</v>
      </c>
      <c r="AB6" s="35">
        <f t="shared" si="4"/>
        <v>64.41</v>
      </c>
      <c r="AC6" s="35">
        <f t="shared" si="4"/>
        <v>61.72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28.03</v>
      </c>
      <c r="BR6" s="35">
        <f t="shared" ref="BR6:BZ6" si="8">IF(BR7="",NA(),BR7)</f>
        <v>26.49</v>
      </c>
      <c r="BS6" s="35">
        <f t="shared" si="8"/>
        <v>24</v>
      </c>
      <c r="BT6" s="35">
        <f t="shared" si="8"/>
        <v>24.67</v>
      </c>
      <c r="BU6" s="35">
        <f t="shared" si="8"/>
        <v>23.02</v>
      </c>
      <c r="BV6" s="35">
        <f t="shared" si="8"/>
        <v>33.86</v>
      </c>
      <c r="BW6" s="35">
        <f t="shared" si="8"/>
        <v>43.13</v>
      </c>
      <c r="BX6" s="35">
        <f t="shared" si="8"/>
        <v>46.26</v>
      </c>
      <c r="BY6" s="35">
        <f t="shared" si="8"/>
        <v>45.81</v>
      </c>
      <c r="BZ6" s="35">
        <f t="shared" si="8"/>
        <v>43.43</v>
      </c>
      <c r="CA6" s="34" t="str">
        <f>IF(CA7="","",IF(CA7="-","【-】","【"&amp;SUBSTITUTE(TEXT(CA7,"#,##0.00"),"-","△")&amp;"】"))</f>
        <v>【45.14】</v>
      </c>
      <c r="CB6" s="35">
        <f>IF(CB7="",NA(),CB7)</f>
        <v>819.85</v>
      </c>
      <c r="CC6" s="35">
        <f t="shared" ref="CC6:CK6" si="9">IF(CC7="",NA(),CC7)</f>
        <v>922.36</v>
      </c>
      <c r="CD6" s="35">
        <f t="shared" si="9"/>
        <v>907.87</v>
      </c>
      <c r="CE6" s="35">
        <f t="shared" si="9"/>
        <v>946.28</v>
      </c>
      <c r="CF6" s="35">
        <f t="shared" si="9"/>
        <v>1106.01</v>
      </c>
      <c r="CG6" s="35">
        <f t="shared" si="9"/>
        <v>510.15</v>
      </c>
      <c r="CH6" s="35">
        <f t="shared" si="9"/>
        <v>392.03</v>
      </c>
      <c r="CI6" s="35">
        <f t="shared" si="9"/>
        <v>376.4</v>
      </c>
      <c r="CJ6" s="35">
        <f t="shared" si="9"/>
        <v>383.92</v>
      </c>
      <c r="CK6" s="35">
        <f t="shared" si="9"/>
        <v>400.44</v>
      </c>
      <c r="CL6" s="34" t="str">
        <f>IF(CL7="","",IF(CL7="-","【-】","【"&amp;SUBSTITUTE(TEXT(CL7,"#,##0.00"),"-","△")&amp;"】"))</f>
        <v>【377.19】</v>
      </c>
      <c r="CM6" s="35">
        <f>IF(CM7="",NA(),CM7)</f>
        <v>9.09</v>
      </c>
      <c r="CN6" s="35">
        <f t="shared" ref="CN6:CV6" si="10">IF(CN7="",NA(),CN7)</f>
        <v>9.09</v>
      </c>
      <c r="CO6" s="35">
        <f t="shared" si="10"/>
        <v>9.09</v>
      </c>
      <c r="CP6" s="35">
        <f t="shared" si="10"/>
        <v>9.09</v>
      </c>
      <c r="CQ6" s="35">
        <f t="shared" si="10"/>
        <v>9.09</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100</v>
      </c>
      <c r="CY6" s="35">
        <f t="shared" ref="CY6:DG6" si="11">IF(CY7="",NA(),CY7)</f>
        <v>100</v>
      </c>
      <c r="CZ6" s="35">
        <f t="shared" si="11"/>
        <v>100</v>
      </c>
      <c r="DA6" s="35">
        <f t="shared" si="11"/>
        <v>100</v>
      </c>
      <c r="DB6" s="35">
        <f t="shared" si="11"/>
        <v>100</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2">
      <c r="A7" s="28"/>
      <c r="B7" s="37">
        <v>2018</v>
      </c>
      <c r="C7" s="37">
        <v>452076</v>
      </c>
      <c r="D7" s="37">
        <v>47</v>
      </c>
      <c r="E7" s="37">
        <v>17</v>
      </c>
      <c r="F7" s="37">
        <v>6</v>
      </c>
      <c r="G7" s="37">
        <v>0</v>
      </c>
      <c r="H7" s="37" t="s">
        <v>99</v>
      </c>
      <c r="I7" s="37" t="s">
        <v>100</v>
      </c>
      <c r="J7" s="37" t="s">
        <v>101</v>
      </c>
      <c r="K7" s="37" t="s">
        <v>102</v>
      </c>
      <c r="L7" s="37" t="s">
        <v>103</v>
      </c>
      <c r="M7" s="37" t="s">
        <v>104</v>
      </c>
      <c r="N7" s="38" t="s">
        <v>105</v>
      </c>
      <c r="O7" s="38" t="s">
        <v>106</v>
      </c>
      <c r="P7" s="38">
        <v>7.0000000000000007E-2</v>
      </c>
      <c r="Q7" s="38">
        <v>100</v>
      </c>
      <c r="R7" s="38">
        <v>2484</v>
      </c>
      <c r="S7" s="38">
        <v>18631</v>
      </c>
      <c r="T7" s="38">
        <v>295.17</v>
      </c>
      <c r="U7" s="38">
        <v>63.12</v>
      </c>
      <c r="V7" s="38">
        <v>12</v>
      </c>
      <c r="W7" s="38">
        <v>0.04</v>
      </c>
      <c r="X7" s="38">
        <v>300</v>
      </c>
      <c r="Y7" s="38">
        <v>66.48</v>
      </c>
      <c r="Z7" s="38">
        <v>65.78</v>
      </c>
      <c r="AA7" s="38">
        <v>63.48</v>
      </c>
      <c r="AB7" s="38">
        <v>64.41</v>
      </c>
      <c r="AC7" s="38">
        <v>61.72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1029.24</v>
      </c>
      <c r="BM7" s="38">
        <v>1063.93</v>
      </c>
      <c r="BN7" s="38">
        <v>1060.8599999999999</v>
      </c>
      <c r="BO7" s="38">
        <v>1006.65</v>
      </c>
      <c r="BP7" s="38">
        <v>973.2</v>
      </c>
      <c r="BQ7" s="38">
        <v>28.03</v>
      </c>
      <c r="BR7" s="38">
        <v>26.49</v>
      </c>
      <c r="BS7" s="38">
        <v>24</v>
      </c>
      <c r="BT7" s="38">
        <v>24.67</v>
      </c>
      <c r="BU7" s="38">
        <v>23.02</v>
      </c>
      <c r="BV7" s="38">
        <v>33.86</v>
      </c>
      <c r="BW7" s="38">
        <v>43.13</v>
      </c>
      <c r="BX7" s="38">
        <v>46.26</v>
      </c>
      <c r="BY7" s="38">
        <v>45.81</v>
      </c>
      <c r="BZ7" s="38">
        <v>43.43</v>
      </c>
      <c r="CA7" s="38">
        <v>45.14</v>
      </c>
      <c r="CB7" s="38">
        <v>819.85</v>
      </c>
      <c r="CC7" s="38">
        <v>922.36</v>
      </c>
      <c r="CD7" s="38">
        <v>907.87</v>
      </c>
      <c r="CE7" s="38">
        <v>946.28</v>
      </c>
      <c r="CF7" s="38">
        <v>1106.01</v>
      </c>
      <c r="CG7" s="38">
        <v>510.15</v>
      </c>
      <c r="CH7" s="38">
        <v>392.03</v>
      </c>
      <c r="CI7" s="38">
        <v>376.4</v>
      </c>
      <c r="CJ7" s="38">
        <v>383.92</v>
      </c>
      <c r="CK7" s="38">
        <v>400.44</v>
      </c>
      <c r="CL7" s="38">
        <v>377.19</v>
      </c>
      <c r="CM7" s="38">
        <v>9.09</v>
      </c>
      <c r="CN7" s="38">
        <v>9.09</v>
      </c>
      <c r="CO7" s="38">
        <v>9.09</v>
      </c>
      <c r="CP7" s="38">
        <v>9.09</v>
      </c>
      <c r="CQ7" s="38">
        <v>9.09</v>
      </c>
      <c r="CR7" s="38">
        <v>29.86</v>
      </c>
      <c r="CS7" s="38">
        <v>35.64</v>
      </c>
      <c r="CT7" s="38">
        <v>33.729999999999997</v>
      </c>
      <c r="CU7" s="38">
        <v>33.21</v>
      </c>
      <c r="CV7" s="38">
        <v>32.229999999999997</v>
      </c>
      <c r="CW7" s="38">
        <v>33.69</v>
      </c>
      <c r="CX7" s="38">
        <v>100</v>
      </c>
      <c r="CY7" s="38">
        <v>100</v>
      </c>
      <c r="CZ7" s="38">
        <v>100</v>
      </c>
      <c r="DA7" s="38">
        <v>100</v>
      </c>
      <c r="DB7" s="38">
        <v>100</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2020-02-27T02:39:01Z</cp:lastPrinted>
  <dcterms:created xsi:type="dcterms:W3CDTF">2019-12-05T05:26:04Z</dcterms:created>
  <dcterms:modified xsi:type="dcterms:W3CDTF">2020-03-04T02:48:59Z</dcterms:modified>
  <cp:category/>
</cp:coreProperties>
</file>