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5【法非適用】特定地域生活排水処理事業\"/>
    </mc:Choice>
  </mc:AlternateContent>
  <xr:revisionPtr revIDLastSave="0" documentId="13_ncr:1_{8F7034D6-0C8E-418A-9B64-982383F6F43E}" xr6:coauthVersionLast="45" xr6:coauthVersionMax="45" xr10:uidLastSave="{00000000-0000-0000-0000-000000000000}"/>
  <workbookProtection workbookAlgorithmName="SHA-512" workbookHashValue="3Yw5sE4uFqg2m56SLNe53kGQcSCTfGGFjkp6oPEuQm94IzFDOqgv8pLWoLJ4fn9fc5X0vpR6bm+aFGNFQDDijw==" workbookSaltValue="1Brjxy1jbDH559KBXRlbm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T10" i="4"/>
  <c r="AL10" i="4"/>
  <c r="AD10" i="4"/>
  <c r="W10" i="4"/>
  <c r="I10" i="4"/>
  <c r="B10" i="4"/>
  <c r="BB8" i="4"/>
  <c r="AL8" i="4"/>
  <c r="AD8" i="4"/>
  <c r="I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<sst xmlns="http://schemas.openxmlformats.org/spreadsheetml/2006/main" count="239" uniqueCount="114">
  <si>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</si>
  <si>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</si>
  <si>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</si>
  <si>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</si>
  <si>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</si>
  <si>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</si>
  <si>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</si>
  <si>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</si>
  <si>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</si>
  <si>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</si>
  <si>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</si>
  <si>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</si>
  <si>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</si>
  <si>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</si>
  <si>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</si>
  <si>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</si>
  <si>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</si>
  <si>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</si>
  <si>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</si>
  <si>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</si>
  <si>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</si>
  <si>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</si>
  <si>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</si>
  <si>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</si>
  <si>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</si>
  <si>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</si>
  <si>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</si>
  <si>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</si>
  <si>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</si>
  <si>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</si>
  <si>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</si>
  <si>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</si>
  <si>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</si>
  <si>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</si>
  <si>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</si>
  <si>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</si>
  <si>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</si>
  <si>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</si>
  <si>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</si>
  <si>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</si>
  <si>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</si>
  <si>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</si>
  <si>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</si>
  <si>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</si>
  <si>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</si>
  <si>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</si>
  <si>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</si>
  <si>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</si>
  <si>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</si>
  <si>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</si>
  <si>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</si>
  <si>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</si>
  <si>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</si>
  <si>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</si>
  <si>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</si>
  <si>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</si>
  <si>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</si>
  <si>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</si>
  <si>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</si>
  <si>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</si>
  <si>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</si>
  <si>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</si>
  <si>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</si>
  <si>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</si>
  <si>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</si>
  <si>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</si>
  <si>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</si>
  <si>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</si>
  <si>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</si>
  <si>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</si>
  <si>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</si>
  <si>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</si>
  <si>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</si>
  <si>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</si>
  <si>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</si>
  <si>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</si>
  <si>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</si>
  <si>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</si>
  <si>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</si>
  <si>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</si>
  <si>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</si>
  <si>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</si>
  <si>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</si>
  <si>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</si>
  <si>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</si>
  <si>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</si>
  <si>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</si>
  <si>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</si>
  <si>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</si>
  <si>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</si>
  <si>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</si>
  <si>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</si>
  <si>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</si>
  <si>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</si>
  <si>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</si>
  <si>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</si>
  <si>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</si>
  <si>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</si>
  <si>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</si>
  <si>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</si>
  <si>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</si>
  <si>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</si>
  <si>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</si>
  <si>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</si>
  <si>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</si>
  <si>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</si>
  <si>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</si>
  <si>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</si>
  <si>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</si>
  <si>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</si>
  <si>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</si>
  <si>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事業開始後6年であり、老朽化に関する課題は現在のところ発生していません。しかし、浄化槽に付属するブロワ（電気製品・空気ポンプ）は、消耗品であり、耐用年数が8～15年とされています。事業開始からの経過年数を鑑みると、これらの修繕等が発生する可能性は年々高くなるため、今後の検討が必要です。</t>
    <rPh sb="95" eb="97">
      <t>ジギョウ</t>
    </rPh>
    <rPh sb="97" eb="99">
      <t>カイシ</t>
    </rPh>
    <rPh sb="102" eb="104">
      <t>ケイカ</t>
    </rPh>
    <rPh sb="104" eb="106">
      <t>ネンスウ</t>
    </rPh>
    <rPh sb="107" eb="108">
      <t>カンガ</t>
    </rPh>
    <rPh sb="116" eb="118">
      <t>シュウゼン</t>
    </rPh>
    <rPh sb="118" eb="119">
      <t>ナド</t>
    </rPh>
    <rPh sb="120" eb="122">
      <t>ハッセイ</t>
    </rPh>
    <rPh sb="124" eb="126">
      <t>カノウ</t>
    </rPh>
    <rPh sb="126" eb="127">
      <t>セイ</t>
    </rPh>
    <rPh sb="128" eb="130">
      <t>ネンネン</t>
    </rPh>
    <rPh sb="130" eb="131">
      <t>タカ</t>
    </rPh>
    <rPh sb="137" eb="139">
      <t>コンゴ</t>
    </rPh>
    <rPh sb="143" eb="145">
      <t>ヒツヨウ</t>
    </rPh>
    <phoneticPr fontId="4"/>
  </si>
  <si>
    <t>　本事業の維持管理は、現在、施設使用料のみで運営しており、5年毎に使用料を改定することとしています。
　上記のとおり、現在は老朽化に伴う大きな修繕等は発生していないものの、経年劣化による改築更新費用や、建設費を含めて黒字経営をするには、一般会計からの繰り入れが必至となっています。
　このようなことから、令和2年度に経営戦略を策定し、更なる経営効率化を検討することとしています。</t>
    <rPh sb="52" eb="54">
      <t>ジョウキ</t>
    </rPh>
    <rPh sb="59" eb="61">
      <t>ゲンザイ</t>
    </rPh>
    <rPh sb="62" eb="64">
      <t>ロウキュウ</t>
    </rPh>
    <rPh sb="64" eb="65">
      <t>カ</t>
    </rPh>
    <rPh sb="66" eb="67">
      <t>トモナ</t>
    </rPh>
    <rPh sb="68" eb="69">
      <t>オオ</t>
    </rPh>
    <rPh sb="71" eb="73">
      <t>シュウゼン</t>
    </rPh>
    <rPh sb="73" eb="74">
      <t>ナド</t>
    </rPh>
    <rPh sb="75" eb="77">
      <t>ハッセイ</t>
    </rPh>
    <rPh sb="86" eb="88">
      <t>ケイネン</t>
    </rPh>
    <rPh sb="88" eb="90">
      <t>レッカ</t>
    </rPh>
    <rPh sb="93" eb="95">
      <t>カイチク</t>
    </rPh>
    <rPh sb="95" eb="97">
      <t>コウシン</t>
    </rPh>
    <rPh sb="97" eb="99">
      <t>ヒヨウ</t>
    </rPh>
    <rPh sb="152" eb="154">
      <t>レイワ</t>
    </rPh>
    <phoneticPr fontId="4"/>
  </si>
  <si>
    <t>　経営の健全性について、①収益的収支比率に関しては、設置基数が増となったことによる使用料収入の増が主な要因であり、概ね健全といえます。しかし、費用も必然的に増加となり、依然として、一般会計からの繰入金に依存している状況にあります。
　⑤経費回収率は、100%に達していない状況です。この理由は、使用料設定の内容が浄化槽の点検、清掃、法定検査及びブロワの修理に係る実務的経費としていることです。よって、更なる改善を行い、経営の効率化を図ることが必要です。 　　　
　⑥汚水処理原価は、汚水処理費の伸び率に対し、年間有収水量の伸び率が上回ったことで、平均値より低くなっており、良好です。
　⑦施設利用率及び⑧水洗化率について、当該事業は、市民からの申請により浄化槽を設置するものであり、経営の効率性に直接影響するものではないといえます。</t>
    <rPh sb="21" eb="22">
      <t>カン</t>
    </rPh>
    <rPh sb="26" eb="28">
      <t>セッチ</t>
    </rPh>
    <rPh sb="28" eb="30">
      <t>キスウ</t>
    </rPh>
    <rPh sb="31" eb="32">
      <t>ゾウ</t>
    </rPh>
    <rPh sb="41" eb="43">
      <t>シヨウ</t>
    </rPh>
    <rPh sb="43" eb="44">
      <t>リョウ</t>
    </rPh>
    <rPh sb="44" eb="46">
      <t>シュウニュウ</t>
    </rPh>
    <rPh sb="47" eb="48">
      <t>ゾウ</t>
    </rPh>
    <rPh sb="49" eb="50">
      <t>オモ</t>
    </rPh>
    <rPh sb="51" eb="53">
      <t>ヨウイン</t>
    </rPh>
    <rPh sb="71" eb="73">
      <t>ヒヨウ</t>
    </rPh>
    <rPh sb="74" eb="77">
      <t>ヒツゼンテキ</t>
    </rPh>
    <rPh sb="78" eb="80">
      <t>ゾウカ</t>
    </rPh>
    <rPh sb="84" eb="86">
      <t>イゼン</t>
    </rPh>
    <rPh sb="99" eb="100">
      <t>キン</t>
    </rPh>
    <rPh sb="101" eb="103">
      <t>イゾン</t>
    </rPh>
    <rPh sb="107" eb="109">
      <t>ジョウキョウ</t>
    </rPh>
    <rPh sb="147" eb="149">
      <t>シヨウ</t>
    </rPh>
    <rPh sb="149" eb="150">
      <t>リョウ</t>
    </rPh>
    <rPh sb="150" eb="152">
      <t>セッテイ</t>
    </rPh>
    <rPh sb="216" eb="21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</si>
</sst>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0E-43A7-9C13-5BD7685B2FC9}"/>
            </c:ext>
          </c:extLst>
        </c:ser>
        <c:dLbls>
          <c:showLegendKey val="0"/>
          <c:showVal val="0"/>
          <c:showCatName val="0"/>
          <c:showSerName val="0"/>
          <c:showPercent val="0"/>
          <c:showBubbleSize val="0"/>
        </c:dLbls>
        <c:gapWidth val="150"/>
        <c:axId val="204612840"/>
        <c:axId val="20461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0E-43A7-9C13-5BD7685B2FC9}"/>
            </c:ext>
          </c:extLst>
        </c:ser>
        <c:dLbls>
          <c:showLegendKey val="0"/>
          <c:showVal val="0"/>
          <c:showCatName val="0"/>
          <c:showSerName val="0"/>
          <c:showPercent val="0"/>
          <c:showBubbleSize val="0"/>
        </c:dLbls>
        <c:marker val="1"/>
        <c:smooth val="0"/>
        <c:axId val="204612840"/>
        <c:axId val="204612448"/>
      </c:lineChart>
      <c:dateAx>
        <c:axId val="204612840"/>
        <c:scaling>
          <c:orientation val="minMax"/>
        </c:scaling>
        <c:delete val="1"/>
        <c:axPos val="b"/>
        <c:numFmt formatCode="ge" sourceLinked="1"/>
        <c:majorTickMark val="none"/>
        <c:minorTickMark val="none"/>
        <c:tickLblPos val="none"/>
        <c:crossAx val="204612448"/>
        <c:crosses val="autoZero"/>
        <c:auto val="1"/>
        <c:lblOffset val="100"/>
        <c:baseTimeUnit val="years"/>
      </c:dateAx>
      <c:valAx>
        <c:axId val="2046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1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0.51</c:v>
                </c:pt>
                <c:pt idx="1">
                  <c:v>0.33</c:v>
                </c:pt>
                <c:pt idx="2">
                  <c:v>0.24</c:v>
                </c:pt>
                <c:pt idx="3">
                  <c:v>0.18</c:v>
                </c:pt>
                <c:pt idx="4">
                  <c:v>0.15</c:v>
                </c:pt>
              </c:numCache>
            </c:numRef>
          </c:val>
          <c:extLst>
            <c:ext xmlns:c16="http://schemas.microsoft.com/office/drawing/2014/chart" uri="{C3380CC4-5D6E-409C-BE32-E72D297353CC}">
              <c16:uniqueId val="{00000000-393B-4D94-9D15-7595B52F6209}"/>
            </c:ext>
          </c:extLst>
        </c:ser>
        <c:dLbls>
          <c:showLegendKey val="0"/>
          <c:showVal val="0"/>
          <c:showCatName val="0"/>
          <c:showSerName val="0"/>
          <c:showPercent val="0"/>
          <c:showBubbleSize val="0"/>
        </c:dLbls>
        <c:gapWidth val="150"/>
        <c:axId val="207643672"/>
        <c:axId val="20764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393B-4D94-9D15-7595B52F6209}"/>
            </c:ext>
          </c:extLst>
        </c:ser>
        <c:dLbls>
          <c:showLegendKey val="0"/>
          <c:showVal val="0"/>
          <c:showCatName val="0"/>
          <c:showSerName val="0"/>
          <c:showPercent val="0"/>
          <c:showBubbleSize val="0"/>
        </c:dLbls>
        <c:marker val="1"/>
        <c:smooth val="0"/>
        <c:axId val="207643672"/>
        <c:axId val="207644064"/>
      </c:lineChart>
      <c:dateAx>
        <c:axId val="207643672"/>
        <c:scaling>
          <c:orientation val="minMax"/>
        </c:scaling>
        <c:delete val="1"/>
        <c:axPos val="b"/>
        <c:numFmt formatCode="ge" sourceLinked="1"/>
        <c:majorTickMark val="none"/>
        <c:minorTickMark val="none"/>
        <c:tickLblPos val="none"/>
        <c:crossAx val="207644064"/>
        <c:crosses val="autoZero"/>
        <c:auto val="1"/>
        <c:lblOffset val="100"/>
        <c:baseTimeUnit val="years"/>
      </c:dateAx>
      <c:valAx>
        <c:axId val="2076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4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DA7-4555-BB5F-0F72CD781304}"/>
            </c:ext>
          </c:extLst>
        </c:ser>
        <c:dLbls>
          <c:showLegendKey val="0"/>
          <c:showVal val="0"/>
          <c:showCatName val="0"/>
          <c:showSerName val="0"/>
          <c:showPercent val="0"/>
          <c:showBubbleSize val="0"/>
        </c:dLbls>
        <c:gapWidth val="150"/>
        <c:axId val="207391872"/>
        <c:axId val="20739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6DA7-4555-BB5F-0F72CD781304}"/>
            </c:ext>
          </c:extLst>
        </c:ser>
        <c:dLbls>
          <c:showLegendKey val="0"/>
          <c:showVal val="0"/>
          <c:showCatName val="0"/>
          <c:showSerName val="0"/>
          <c:showPercent val="0"/>
          <c:showBubbleSize val="0"/>
        </c:dLbls>
        <c:marker val="1"/>
        <c:smooth val="0"/>
        <c:axId val="207391872"/>
        <c:axId val="207392264"/>
      </c:lineChart>
      <c:dateAx>
        <c:axId val="207391872"/>
        <c:scaling>
          <c:orientation val="minMax"/>
        </c:scaling>
        <c:delete val="1"/>
        <c:axPos val="b"/>
        <c:numFmt formatCode="ge" sourceLinked="1"/>
        <c:majorTickMark val="none"/>
        <c:minorTickMark val="none"/>
        <c:tickLblPos val="none"/>
        <c:crossAx val="207392264"/>
        <c:crosses val="autoZero"/>
        <c:auto val="1"/>
        <c:lblOffset val="100"/>
        <c:baseTimeUnit val="years"/>
      </c:dateAx>
      <c:valAx>
        <c:axId val="20739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104.64</c:v>
                </c:pt>
                <c:pt idx="1">
                  <c:v>61.97</c:v>
                </c:pt>
                <c:pt idx="2">
                  <c:v>96.43</c:v>
                </c:pt>
                <c:pt idx="3">
                  <c:v>125.1</c:v>
                </c:pt>
                <c:pt idx="4">
                  <c:v>134.07</c:v>
                </c:pt>
              </c:numCache>
            </c:numRef>
          </c:val>
          <c:extLst>
            <c:ext xmlns:c16="http://schemas.microsoft.com/office/drawing/2014/chart" uri="{C3380CC4-5D6E-409C-BE32-E72D297353CC}">
              <c16:uniqueId val="{00000000-A8E3-4369-88B3-6B5D55EBB5C8}"/>
            </c:ext>
          </c:extLst>
        </c:ser>
        <c:dLbls>
          <c:showLegendKey val="0"/>
          <c:showVal val="0"/>
          <c:showCatName val="0"/>
          <c:showSerName val="0"/>
          <c:showPercent val="0"/>
          <c:showBubbleSize val="0"/>
        </c:dLbls>
        <c:gapWidth val="150"/>
        <c:axId val="204614016"/>
        <c:axId val="20461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E3-4369-88B3-6B5D55EBB5C8}"/>
            </c:ext>
          </c:extLst>
        </c:ser>
        <c:dLbls>
          <c:showLegendKey val="0"/>
          <c:showVal val="0"/>
          <c:showCatName val="0"/>
          <c:showSerName val="0"/>
          <c:showPercent val="0"/>
          <c:showBubbleSize val="0"/>
        </c:dLbls>
        <c:marker val="1"/>
        <c:smooth val="0"/>
        <c:axId val="204614016"/>
        <c:axId val="204614408"/>
      </c:lineChart>
      <c:dateAx>
        <c:axId val="204614016"/>
        <c:scaling>
          <c:orientation val="minMax"/>
        </c:scaling>
        <c:delete val="1"/>
        <c:axPos val="b"/>
        <c:numFmt formatCode="ge" sourceLinked="1"/>
        <c:majorTickMark val="none"/>
        <c:minorTickMark val="none"/>
        <c:tickLblPos val="none"/>
        <c:crossAx val="204614408"/>
        <c:crosses val="autoZero"/>
        <c:auto val="1"/>
        <c:lblOffset val="100"/>
        <c:baseTimeUnit val="years"/>
      </c:dateAx>
      <c:valAx>
        <c:axId val="20461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9B-4209-A2D6-280EB91D0E59}"/>
            </c:ext>
          </c:extLst>
        </c:ser>
        <c:dLbls>
          <c:showLegendKey val="0"/>
          <c:showVal val="0"/>
          <c:showCatName val="0"/>
          <c:showSerName val="0"/>
          <c:showPercent val="0"/>
          <c:showBubbleSize val="0"/>
        </c:dLbls>
        <c:gapWidth val="150"/>
        <c:axId val="204615584"/>
        <c:axId val="20706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9B-4209-A2D6-280EB91D0E59}"/>
            </c:ext>
          </c:extLst>
        </c:ser>
        <c:dLbls>
          <c:showLegendKey val="0"/>
          <c:showVal val="0"/>
          <c:showCatName val="0"/>
          <c:showSerName val="0"/>
          <c:showPercent val="0"/>
          <c:showBubbleSize val="0"/>
        </c:dLbls>
        <c:marker val="1"/>
        <c:smooth val="0"/>
        <c:axId val="204615584"/>
        <c:axId val="207069496"/>
      </c:lineChart>
      <c:dateAx>
        <c:axId val="204615584"/>
        <c:scaling>
          <c:orientation val="minMax"/>
        </c:scaling>
        <c:delete val="1"/>
        <c:axPos val="b"/>
        <c:numFmt formatCode="ge" sourceLinked="1"/>
        <c:majorTickMark val="none"/>
        <c:minorTickMark val="none"/>
        <c:tickLblPos val="none"/>
        <c:crossAx val="207069496"/>
        <c:crosses val="autoZero"/>
        <c:auto val="1"/>
        <c:lblOffset val="100"/>
        <c:baseTimeUnit val="years"/>
      </c:dateAx>
      <c:valAx>
        <c:axId val="20706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11-490B-AF8E-3D82A2BCB643}"/>
            </c:ext>
          </c:extLst>
        </c:ser>
        <c:dLbls>
          <c:showLegendKey val="0"/>
          <c:showVal val="0"/>
          <c:showCatName val="0"/>
          <c:showSerName val="0"/>
          <c:showPercent val="0"/>
          <c:showBubbleSize val="0"/>
        </c:dLbls>
        <c:gapWidth val="150"/>
        <c:axId val="207070672"/>
        <c:axId val="20707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11-490B-AF8E-3D82A2BCB643}"/>
            </c:ext>
          </c:extLst>
        </c:ser>
        <c:dLbls>
          <c:showLegendKey val="0"/>
          <c:showVal val="0"/>
          <c:showCatName val="0"/>
          <c:showSerName val="0"/>
          <c:showPercent val="0"/>
          <c:showBubbleSize val="0"/>
        </c:dLbls>
        <c:marker val="1"/>
        <c:smooth val="0"/>
        <c:axId val="207070672"/>
        <c:axId val="207071064"/>
      </c:lineChart>
      <c:dateAx>
        <c:axId val="207070672"/>
        <c:scaling>
          <c:orientation val="minMax"/>
        </c:scaling>
        <c:delete val="1"/>
        <c:axPos val="b"/>
        <c:numFmt formatCode="ge" sourceLinked="1"/>
        <c:majorTickMark val="none"/>
        <c:minorTickMark val="none"/>
        <c:tickLblPos val="none"/>
        <c:crossAx val="207071064"/>
        <c:crosses val="autoZero"/>
        <c:auto val="1"/>
        <c:lblOffset val="100"/>
        <c:baseTimeUnit val="years"/>
      </c:dateAx>
      <c:valAx>
        <c:axId val="20707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7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A9-435C-B65D-EA23780D3AFD}"/>
            </c:ext>
          </c:extLst>
        </c:ser>
        <c:dLbls>
          <c:showLegendKey val="0"/>
          <c:showVal val="0"/>
          <c:showCatName val="0"/>
          <c:showSerName val="0"/>
          <c:showPercent val="0"/>
          <c:showBubbleSize val="0"/>
        </c:dLbls>
        <c:gapWidth val="150"/>
        <c:axId val="207072240"/>
        <c:axId val="20707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A9-435C-B65D-EA23780D3AFD}"/>
            </c:ext>
          </c:extLst>
        </c:ser>
        <c:dLbls>
          <c:showLegendKey val="0"/>
          <c:showVal val="0"/>
          <c:showCatName val="0"/>
          <c:showSerName val="0"/>
          <c:showPercent val="0"/>
          <c:showBubbleSize val="0"/>
        </c:dLbls>
        <c:marker val="1"/>
        <c:smooth val="0"/>
        <c:axId val="207072240"/>
        <c:axId val="207072632"/>
      </c:lineChart>
      <c:dateAx>
        <c:axId val="207072240"/>
        <c:scaling>
          <c:orientation val="minMax"/>
        </c:scaling>
        <c:delete val="1"/>
        <c:axPos val="b"/>
        <c:numFmt formatCode="ge" sourceLinked="1"/>
        <c:majorTickMark val="none"/>
        <c:minorTickMark val="none"/>
        <c:tickLblPos val="none"/>
        <c:crossAx val="207072632"/>
        <c:crosses val="autoZero"/>
        <c:auto val="1"/>
        <c:lblOffset val="100"/>
        <c:baseTimeUnit val="years"/>
      </c:dateAx>
      <c:valAx>
        <c:axId val="20707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7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15-4B6E-9CE7-27A40E1E24E4}"/>
            </c:ext>
          </c:extLst>
        </c:ser>
        <c:dLbls>
          <c:showLegendKey val="0"/>
          <c:showVal val="0"/>
          <c:showCatName val="0"/>
          <c:showSerName val="0"/>
          <c:showPercent val="0"/>
          <c:showBubbleSize val="0"/>
        </c:dLbls>
        <c:gapWidth val="150"/>
        <c:axId val="207512320"/>
        <c:axId val="20751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15-4B6E-9CE7-27A40E1E24E4}"/>
            </c:ext>
          </c:extLst>
        </c:ser>
        <c:dLbls>
          <c:showLegendKey val="0"/>
          <c:showVal val="0"/>
          <c:showCatName val="0"/>
          <c:showSerName val="0"/>
          <c:showPercent val="0"/>
          <c:showBubbleSize val="0"/>
        </c:dLbls>
        <c:marker val="1"/>
        <c:smooth val="0"/>
        <c:axId val="207512320"/>
        <c:axId val="207512712"/>
      </c:lineChart>
      <c:dateAx>
        <c:axId val="207512320"/>
        <c:scaling>
          <c:orientation val="minMax"/>
        </c:scaling>
        <c:delete val="1"/>
        <c:axPos val="b"/>
        <c:numFmt formatCode="ge" sourceLinked="1"/>
        <c:majorTickMark val="none"/>
        <c:minorTickMark val="none"/>
        <c:tickLblPos val="none"/>
        <c:crossAx val="207512712"/>
        <c:crosses val="autoZero"/>
        <c:auto val="1"/>
        <c:lblOffset val="100"/>
        <c:baseTimeUnit val="years"/>
      </c:dateAx>
      <c:valAx>
        <c:axId val="20751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7B-4582-976C-D2E9DE10B310}"/>
            </c:ext>
          </c:extLst>
        </c:ser>
        <c:dLbls>
          <c:showLegendKey val="0"/>
          <c:showVal val="0"/>
          <c:showCatName val="0"/>
          <c:showSerName val="0"/>
          <c:showPercent val="0"/>
          <c:showBubbleSize val="0"/>
        </c:dLbls>
        <c:gapWidth val="150"/>
        <c:axId val="207513888"/>
        <c:axId val="20751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847B-4582-976C-D2E9DE10B310}"/>
            </c:ext>
          </c:extLst>
        </c:ser>
        <c:dLbls>
          <c:showLegendKey val="0"/>
          <c:showVal val="0"/>
          <c:showCatName val="0"/>
          <c:showSerName val="0"/>
          <c:showPercent val="0"/>
          <c:showBubbleSize val="0"/>
        </c:dLbls>
        <c:marker val="1"/>
        <c:smooth val="0"/>
        <c:axId val="207513888"/>
        <c:axId val="207514280"/>
      </c:lineChart>
      <c:dateAx>
        <c:axId val="207513888"/>
        <c:scaling>
          <c:orientation val="minMax"/>
        </c:scaling>
        <c:delete val="1"/>
        <c:axPos val="b"/>
        <c:numFmt formatCode="ge" sourceLinked="1"/>
        <c:majorTickMark val="none"/>
        <c:minorTickMark val="none"/>
        <c:tickLblPos val="none"/>
        <c:crossAx val="207514280"/>
        <c:crosses val="autoZero"/>
        <c:auto val="1"/>
        <c:lblOffset val="100"/>
        <c:baseTimeUnit val="years"/>
      </c:dateAx>
      <c:valAx>
        <c:axId val="20751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25.91</c:v>
                </c:pt>
                <c:pt idx="1">
                  <c:v>38.770000000000003</c:v>
                </c:pt>
                <c:pt idx="2">
                  <c:v>46.84</c:v>
                </c:pt>
                <c:pt idx="3">
                  <c:v>59.35</c:v>
                </c:pt>
                <c:pt idx="4">
                  <c:v>66.58</c:v>
                </c:pt>
              </c:numCache>
            </c:numRef>
          </c:val>
          <c:extLst>
            <c:ext xmlns:c16="http://schemas.microsoft.com/office/drawing/2014/chart" uri="{C3380CC4-5D6E-409C-BE32-E72D297353CC}">
              <c16:uniqueId val="{00000000-6D89-4B0B-AAB8-4D629E8E5522}"/>
            </c:ext>
          </c:extLst>
        </c:ser>
        <c:dLbls>
          <c:showLegendKey val="0"/>
          <c:showVal val="0"/>
          <c:showCatName val="0"/>
          <c:showSerName val="0"/>
          <c:showPercent val="0"/>
          <c:showBubbleSize val="0"/>
        </c:dLbls>
        <c:gapWidth val="150"/>
        <c:axId val="207511928"/>
        <c:axId val="2076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6D89-4B0B-AAB8-4D629E8E5522}"/>
            </c:ext>
          </c:extLst>
        </c:ser>
        <c:dLbls>
          <c:showLegendKey val="0"/>
          <c:showVal val="0"/>
          <c:showCatName val="0"/>
          <c:showSerName val="0"/>
          <c:showPercent val="0"/>
          <c:showBubbleSize val="0"/>
        </c:dLbls>
        <c:marker val="1"/>
        <c:smooth val="0"/>
        <c:axId val="207511928"/>
        <c:axId val="207640928"/>
      </c:lineChart>
      <c:dateAx>
        <c:axId val="207511928"/>
        <c:scaling>
          <c:orientation val="minMax"/>
        </c:scaling>
        <c:delete val="1"/>
        <c:axPos val="b"/>
        <c:numFmt formatCode="ge" sourceLinked="1"/>
        <c:majorTickMark val="none"/>
        <c:minorTickMark val="none"/>
        <c:tickLblPos val="none"/>
        <c:crossAx val="207640928"/>
        <c:crosses val="autoZero"/>
        <c:auto val="1"/>
        <c:lblOffset val="100"/>
        <c:baseTimeUnit val="years"/>
      </c:dateAx>
      <c:valAx>
        <c:axId val="2076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1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661.34</c:v>
                </c:pt>
                <c:pt idx="1">
                  <c:v>448.13</c:v>
                </c:pt>
                <c:pt idx="2">
                  <c:v>413.04</c:v>
                </c:pt>
                <c:pt idx="3">
                  <c:v>285.44</c:v>
                </c:pt>
                <c:pt idx="4">
                  <c:v>253.01</c:v>
                </c:pt>
              </c:numCache>
            </c:numRef>
          </c:val>
          <c:extLst>
            <c:ext xmlns:c16="http://schemas.microsoft.com/office/drawing/2014/chart" uri="{C3380CC4-5D6E-409C-BE32-E72D297353CC}">
              <c16:uniqueId val="{00000000-DC67-4D17-9B8B-2920695B153E}"/>
            </c:ext>
          </c:extLst>
        </c:ser>
        <c:dLbls>
          <c:showLegendKey val="0"/>
          <c:showVal val="0"/>
          <c:showCatName val="0"/>
          <c:showSerName val="0"/>
          <c:showPercent val="0"/>
          <c:showBubbleSize val="0"/>
        </c:dLbls>
        <c:gapWidth val="150"/>
        <c:axId val="207642104"/>
        <c:axId val="2076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DC67-4D17-9B8B-2920695B153E}"/>
            </c:ext>
          </c:extLst>
        </c:ser>
        <c:dLbls>
          <c:showLegendKey val="0"/>
          <c:showVal val="0"/>
          <c:showCatName val="0"/>
          <c:showSerName val="0"/>
          <c:showPercent val="0"/>
          <c:showBubbleSize val="0"/>
        </c:dLbls>
        <c:marker val="1"/>
        <c:smooth val="0"/>
        <c:axId val="207642104"/>
        <c:axId val="207642496"/>
      </c:lineChart>
      <c:dateAx>
        <c:axId val="207642104"/>
        <c:scaling>
          <c:orientation val="minMax"/>
        </c:scaling>
        <c:delete val="1"/>
        <c:axPos val="b"/>
        <c:numFmt formatCode="ge" sourceLinked="1"/>
        <c:majorTickMark val="none"/>
        <c:minorTickMark val="none"/>
        <c:tickLblPos val="none"/>
        <c:crossAx val="207642496"/>
        <c:crosses val="autoZero"/>
        <c:auto val="1"/>
        <c:lblOffset val="100"/>
        <c:baseTimeUnit val="years"/>
      </c:dateAx>
      <c:valAx>
        <c:axId val="2076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4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日南市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53585</v>
      </c>
      <c r="AM8" s="68"/>
      <c r="AN8" s="68"/>
      <c r="AO8" s="68"/>
      <c r="AP8" s="68"/>
      <c r="AQ8" s="68"/>
      <c r="AR8" s="68"/>
      <c r="AS8" s="68"/>
      <c r="AT8" s="67">
        <f>データ!T6</f>
        <v>536.11</v>
      </c>
      <c r="AU8" s="67"/>
      <c r="AV8" s="67"/>
      <c r="AW8" s="67"/>
      <c r="AX8" s="67"/>
      <c r="AY8" s="67"/>
      <c r="AZ8" s="67"/>
      <c r="BA8" s="67"/>
      <c r="BB8" s="67">
        <f>データ!U6</f>
        <v>99.95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2.98</v>
      </c>
      <c r="Q10" s="67"/>
      <c r="R10" s="67"/>
      <c r="S10" s="67"/>
      <c r="T10" s="67"/>
      <c r="U10" s="67"/>
      <c r="V10" s="67"/>
      <c r="W10" s="67">
        <f>データ!Q6</f>
        <v>100</v>
      </c>
      <c r="X10" s="67"/>
      <c r="Y10" s="67"/>
      <c r="Z10" s="67"/>
      <c r="AA10" s="67"/>
      <c r="AB10" s="67"/>
      <c r="AC10" s="67"/>
      <c r="AD10" s="68">
        <f>データ!R6</f>
        <v>3488</v>
      </c>
      <c r="AE10" s="68"/>
      <c r="AF10" s="68"/>
      <c r="AG10" s="68"/>
      <c r="AH10" s="68"/>
      <c r="AI10" s="68"/>
      <c r="AJ10" s="68"/>
      <c r="AK10" s="2"/>
      <c r="AL10" s="68">
        <f>データ!V6</f>
        <v>1583</v>
      </c>
      <c r="AM10" s="68"/>
      <c r="AN10" s="68"/>
      <c r="AO10" s="68"/>
      <c r="AP10" s="68"/>
      <c r="AQ10" s="68"/>
      <c r="AR10" s="68"/>
      <c r="AS10" s="68"/>
      <c r="AT10" s="67">
        <f>データ!W6</f>
        <v>0.01</v>
      </c>
      <c r="AU10" s="67"/>
      <c r="AV10" s="67"/>
      <c r="AW10" s="67"/>
      <c r="AX10" s="67"/>
      <c r="AY10" s="67"/>
      <c r="AZ10" s="67"/>
      <c r="BA10" s="67"/>
      <c r="BB10" s="67">
        <f>データ!X6</f>
        <v>158300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44</v>
      </c>
      <c r="O86" s="26" t="str">
        <f>データ!EO6</f>
        <v>【-】</v>
      </c>
    </row>
  </sheetData>
  <sheetProtection algorithmName="SHA-512" hashValue="xAhpKePOugfC254xQMVefurXDwnSWbpEkaaELAw4SKXH01cIjyLSt1X7N4yy5uraKNve3xX2AxWlBaaX3nmsfw==" saltValue="1k6SGx/ZYa3hW4vsJDfr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452041</v>
      </c>
      <c r="D6" s="33">
        <f t="shared" si="3"/>
        <v>47</v>
      </c>
      <c r="E6" s="33">
        <f t="shared" si="3"/>
        <v>18</v>
      </c>
      <c r="F6" s="33">
        <f t="shared" si="3"/>
        <v>0</v>
      </c>
      <c r="G6" s="33">
        <f t="shared" si="3"/>
        <v>0</v>
      </c>
      <c r="H6" s="33" t="str">
        <f t="shared" si="3"/>
        <v>宮崎県　日南市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2.98</v>
      </c>
      <c r="Q6" s="34">
        <f t="shared" si="3"/>
        <v>100</v>
      </c>
      <c r="R6" s="34">
        <f t="shared" si="3"/>
        <v>3488</v>
      </c>
      <c r="S6" s="34">
        <f t="shared" si="3"/>
        <v>53585</v>
      </c>
      <c r="T6" s="34">
        <f t="shared" si="3"/>
        <v>536.11</v>
      </c>
      <c r="U6" s="34">
        <f t="shared" si="3"/>
        <v>99.95</v>
      </c>
      <c r="V6" s="34">
        <f t="shared" si="3"/>
        <v>1583</v>
      </c>
      <c r="W6" s="34">
        <f t="shared" si="3"/>
        <v>0.01</v>
      </c>
      <c r="X6" s="34">
        <f t="shared" si="3"/>
        <v>158300</v>
      </c>
      <c r="Y6" s="35">
        <f>IF(Y7="",NA(),Y7)</f>
        <v>104.64</v>
      </c>
      <c r="Z6" s="35">
        <f t="shared" ref="Z6:AH6" si="4">IF(Z7="",NA(),Z7)</f>
        <v>61.97</v>
      </c>
      <c r="AA6" s="35">
        <f t="shared" si="4"/>
        <v>96.43</v>
      </c>
      <c r="AB6" s="35">
        <f t="shared" si="4"/>
        <v>125.1</v>
      </c>
      <c r="AC6" s="35">
        <f t="shared" si="4"/>
        <v>134.07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25.91</v>
      </c>
      <c r="BR6" s="35">
        <f t="shared" ref="BR6:BZ6" si="8">IF(BR7="",NA(),BR7)</f>
        <v>38.770000000000003</v>
      </c>
      <c r="BS6" s="35">
        <f t="shared" si="8"/>
        <v>46.84</v>
      </c>
      <c r="BT6" s="35">
        <f t="shared" si="8"/>
        <v>59.35</v>
      </c>
      <c r="BU6" s="35">
        <f t="shared" si="8"/>
        <v>66.58</v>
      </c>
      <c r="BV6" s="35">
        <f t="shared" si="8"/>
        <v>57.93</v>
      </c>
      <c r="BW6" s="35">
        <f t="shared" si="8"/>
        <v>57.03</v>
      </c>
      <c r="BX6" s="35">
        <f t="shared" si="8"/>
        <v>55.84</v>
      </c>
      <c r="BY6" s="35">
        <f t="shared" si="8"/>
        <v>57.08</v>
      </c>
      <c r="BZ6" s="35">
        <f t="shared" si="8"/>
        <v>55.85</v>
      </c>
      <c r="CA6" s="34" t="str">
        <f>IF(CA7="","",IF(CA7="-","【-】","【"&amp;SUBSTITUTE(TEXT(CA7,"#,##0.00"),"-","△")&amp;"】"))</f>
        <v>【60.61】</v>
      </c>
      <c r="CB6" s="35">
        <f>IF(CB7="",NA(),CB7)</f>
        <v>661.34</v>
      </c>
      <c r="CC6" s="35">
        <f t="shared" ref="CC6:CK6" si="9">IF(CC7="",NA(),CC7)</f>
        <v>448.13</v>
      </c>
      <c r="CD6" s="35">
        <f t="shared" si="9"/>
        <v>413.04</v>
      </c>
      <c r="CE6" s="35">
        <f t="shared" si="9"/>
        <v>285.44</v>
      </c>
      <c r="CF6" s="35">
        <f t="shared" si="9"/>
        <v>253.01</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0.51</v>
      </c>
      <c r="CN6" s="35">
        <f t="shared" ref="CN6:CV6" si="10">IF(CN7="",NA(),CN7)</f>
        <v>0.33</v>
      </c>
      <c r="CO6" s="35">
        <f t="shared" si="10"/>
        <v>0.24</v>
      </c>
      <c r="CP6" s="35">
        <f t="shared" si="10"/>
        <v>0.18</v>
      </c>
      <c r="CQ6" s="35">
        <f t="shared" si="10"/>
        <v>0.15</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2018</v>
      </c>
      <c r="C7" s="37">
        <v>452041</v>
      </c>
      <c r="D7" s="37">
        <v>47</v>
      </c>
      <c r="E7" s="37">
        <v>18</v>
      </c>
      <c r="F7" s="37">
        <v>0</v>
      </c>
      <c r="G7" s="37">
        <v>0</v>
      </c>
      <c r="H7" s="37" t="s">
        <v>98</v>
      </c>
      <c r="I7" s="37" t="s">
        <v>99</v>
      </c>
      <c r="J7" s="37" t="s">
        <v>100</v>
      </c>
      <c r="K7" s="37" t="s">
        <v>101</v>
      </c>
      <c r="L7" s="37" t="s">
        <v>102</v>
      </c>
      <c r="M7" s="37" t="s">
        <v>103</v>
      </c>
      <c r="N7" s="38" t="s">
        <v>104</v>
      </c>
      <c r="O7" s="38" t="s">
        <v>105</v>
      </c>
      <c r="P7" s="38">
        <v>2.98</v>
      </c>
      <c r="Q7" s="38">
        <v>100</v>
      </c>
      <c r="R7" s="38">
        <v>3488</v>
      </c>
      <c r="S7" s="38">
        <v>53585</v>
      </c>
      <c r="T7" s="38">
        <v>536.11</v>
      </c>
      <c r="U7" s="38">
        <v>99.95</v>
      </c>
      <c r="V7" s="38">
        <v>1583</v>
      </c>
      <c r="W7" s="38">
        <v>0.01</v>
      </c>
      <c r="X7" s="38">
        <v>158300</v>
      </c>
      <c r="Y7" s="38">
        <v>104.64</v>
      </c>
      <c r="Z7" s="38">
        <v>61.97</v>
      </c>
      <c r="AA7" s="38">
        <v>96.43</v>
      </c>
      <c r="AB7" s="38">
        <v>125.1</v>
      </c>
      <c r="AC7" s="38">
        <v>134.07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416.91</v>
      </c>
      <c r="BL7" s="38">
        <v>392.19</v>
      </c>
      <c r="BM7" s="38">
        <v>413.5</v>
      </c>
      <c r="BN7" s="38">
        <v>407.42</v>
      </c>
      <c r="BO7" s="38">
        <v>386.46</v>
      </c>
      <c r="BP7" s="38">
        <v>325.02</v>
      </c>
      <c r="BQ7" s="38">
        <v>25.91</v>
      </c>
      <c r="BR7" s="38">
        <v>38.770000000000003</v>
      </c>
      <c r="BS7" s="38">
        <v>46.84</v>
      </c>
      <c r="BT7" s="38">
        <v>59.35</v>
      </c>
      <c r="BU7" s="38">
        <v>66.58</v>
      </c>
      <c r="BV7" s="38">
        <v>57.93</v>
      </c>
      <c r="BW7" s="38">
        <v>57.03</v>
      </c>
      <c r="BX7" s="38">
        <v>55.84</v>
      </c>
      <c r="BY7" s="38">
        <v>57.08</v>
      </c>
      <c r="BZ7" s="38">
        <v>55.85</v>
      </c>
      <c r="CA7" s="38">
        <v>60.61</v>
      </c>
      <c r="CB7" s="38">
        <v>661.34</v>
      </c>
      <c r="CC7" s="38">
        <v>448.13</v>
      </c>
      <c r="CD7" s="38">
        <v>413.04</v>
      </c>
      <c r="CE7" s="38">
        <v>285.44</v>
      </c>
      <c r="CF7" s="38">
        <v>253.01</v>
      </c>
      <c r="CG7" s="38">
        <v>276.93</v>
      </c>
      <c r="CH7" s="38">
        <v>283.73</v>
      </c>
      <c r="CI7" s="38">
        <v>287.57</v>
      </c>
      <c r="CJ7" s="38">
        <v>286.86</v>
      </c>
      <c r="CK7" s="38">
        <v>287.91000000000003</v>
      </c>
      <c r="CL7" s="38">
        <v>270.94</v>
      </c>
      <c r="CM7" s="38">
        <v>0.51</v>
      </c>
      <c r="CN7" s="38">
        <v>0.33</v>
      </c>
      <c r="CO7" s="38">
        <v>0.24</v>
      </c>
      <c r="CP7" s="38">
        <v>0.18</v>
      </c>
      <c r="CQ7" s="38">
        <v>0.15</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2020-02-27T00:12:09Z</cp:lastPrinted>
  <dcterms:created xsi:type="dcterms:W3CDTF">2019-12-05T05:30:40Z</dcterms:created>
  <dcterms:modified xsi:type="dcterms:W3CDTF">2020-03-04T02:49:59Z</dcterms:modified>
  <cp:category/>
</cp:coreProperties>
</file>