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6【法非適用】電気事業\"/>
    </mc:Choice>
  </mc:AlternateContent>
  <xr:revisionPtr revIDLastSave="0" documentId="13_ncr:1_{FDE3FD04-9D7B-4765-B865-C32EDBBF3F33}" xr6:coauthVersionLast="45" xr6:coauthVersionMax="45" xr10:uidLastSave="{00000000-0000-0000-0000-000000000000}"/>
  <workbookProtection workbookAlgorithmName="SHA-512" workbookHashValue="5u56puxAXOTiG05bs04kAE/nhUBj3wq4dL/sVuvBT0jpwLupsUvC11lnarme0hHzTkfB/LV6Rq5vPKX0hcxFfA==" workbookSaltValue="mQ7oIpn4H0fQfTzKNNYArg=="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N15" i="4" s="1"/>
  <c r="AO6" i="5"/>
  <c r="AN6" i="5"/>
  <c r="J15" i="4" s="1"/>
  <c r="AM6" i="5"/>
  <c r="AL6" i="5"/>
  <c r="AK6" i="5"/>
  <c r="N14" i="4" s="1"/>
  <c r="AJ6" i="5"/>
  <c r="L14" i="4" s="1"/>
  <c r="AI6" i="5"/>
  <c r="AH6" i="5"/>
  <c r="AG6" i="5"/>
  <c r="AF6" i="5"/>
  <c r="N13" i="4" s="1"/>
  <c r="AE6" i="5"/>
  <c r="AD6" i="5"/>
  <c r="AC6" i="5"/>
  <c r="AB6" i="5"/>
  <c r="F13" i="4" s="1"/>
  <c r="AA6" i="5"/>
  <c r="Z6" i="5"/>
  <c r="L12" i="4" s="1"/>
  <c r="Y6" i="5"/>
  <c r="X6" i="5"/>
  <c r="H12" i="4" s="1"/>
  <c r="W6" i="5"/>
  <c r="V6" i="5"/>
  <c r="U6" i="5"/>
  <c r="T6" i="5"/>
  <c r="N7" i="4" s="1"/>
  <c r="S6" i="5"/>
  <c r="R6" i="5"/>
  <c r="Q6" i="5"/>
  <c r="B7" i="4" s="1"/>
  <c r="P6" i="5"/>
  <c r="O6" i="5"/>
  <c r="N6" i="5"/>
  <c r="M6" i="5"/>
  <c r="FT8" i="5" s="1"/>
  <c r="L6" i="5"/>
  <c r="N3" i="4" s="1"/>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L15" i="4"/>
  <c r="H15" i="4"/>
  <c r="F15" i="4"/>
  <c r="J14" i="4"/>
  <c r="H14" i="4"/>
  <c r="F14" i="4"/>
  <c r="L13" i="4"/>
  <c r="J13" i="4"/>
  <c r="H13" i="4"/>
  <c r="N12" i="4"/>
  <c r="J12" i="4"/>
  <c r="F12" i="4"/>
  <c r="F9" i="4"/>
  <c r="N5" i="4"/>
  <c r="J5" i="4"/>
  <c r="F5" i="4"/>
  <c r="J3" i="4"/>
  <c r="F3" i="4"/>
  <c r="B1" i="4"/>
  <c r="B5" i="4"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<sst xmlns="http://schemas.openxmlformats.org/spreadsheetml/2006/main" count="1105" uniqueCount="280">
  <si>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</si>
  <si>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</si>
  <si>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</si>
  <si>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</si>
  <si>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</si>
  <si>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</si>
  <si>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</si>
  <si>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</si>
  <si>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</si>
  <si>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</si>
  <si>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</si>
  <si>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</si>
  <si>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</si>
  <si>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</si>
  <si>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</si>
  <si>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</si>
  <si>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</si>
  <si>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</si>
  <si>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</si>
  <si>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</si>
  <si>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</si>
  <si>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</si>
  <si>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</si>
  <si>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</si>
  <si>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</si>
  <si>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</si>
  <si>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</si>
  <si>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</si>
  <si>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</si>
  <si>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</si>
  <si>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</si>
  <si>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</si>
  <si>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</si>
  <si>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</si>
  <si>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</si>
  <si>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</si>
  <si>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</si>
  <si>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</si>
  <si>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</si>
  <si>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</si>
  <si>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</si>
  <si>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</si>
  <si>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</si>
  <si>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</si>
  <si>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</si>
  <si>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</si>
  <si>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</si>
  <si>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</si>
  <si>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</si>
  <si>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</si>
  <si>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</si>
  <si>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</si>
  <si>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</si>
  <si>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</si>
  <si>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</si>
  <si>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</si>
  <si>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</si>
  <si>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</si>
  <si>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</si>
  <si>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</si>
  <si>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</si>
  <si>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</si>
  <si>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</si>
  <si>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</si>
  <si>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</si>
  <si>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</si>
  <si>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</si>
  <si>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</si>
  <si>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</si>
  <si>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</si>
  <si>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</si>
  <si>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</si>
  <si>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</si>
  <si>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</si>
  <si>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</si>
  <si>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</si>
  <si>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</si>
  <si>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</si>
  <si>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</si>
  <si>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</si>
  <si>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</si>
  <si>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</si>
  <si>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</si>
  <si>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</si>
  <si>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</si>
  <si>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</si>
  <si>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</si>
  <si>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</si>
  <si>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</si>
  <si>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</si>
  <si>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</si>
  <si>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</si>
  <si>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</si>
  <si>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</si>
  <si>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</si>
  <si>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</si>
  <si>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</si>
  <si>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</si>
  <si>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</si>
  <si>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</si>
  <si>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</si>
  <si>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</si>
  <si>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</si>
  <si>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</si>
  <si>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</si>
  <si>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</si>
  <si>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</si>
  <si>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</si>
  <si>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</si>
  <si>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</si>
  <si>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</si>
  <si>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</si>
  <si>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</si>
  <si>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</si>
  <si>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</si>
  <si>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</si>
  <si>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454290</t>
  </si>
  <si>
    <t>47</t>
  </si>
  <si>
    <t>04</t>
  </si>
  <si>
    <t>0</t>
  </si>
  <si>
    <t>000</t>
  </si>
  <si>
    <t>宮崎県　諸塚村</t>
  </si>
  <si>
    <t>法非適用</t>
  </si>
  <si>
    <t>電気事業</t>
  </si>
  <si>
    <t>非設置</t>
  </si>
  <si>
    <t>該当数値なし</t>
  </si>
  <si>
    <t>-</t>
  </si>
  <si>
    <t>令和１９年３月９日　諸塚小水力発電所（川の口）</t>
  </si>
  <si>
    <t>無</t>
  </si>
  <si>
    <t>九州電力株式会社　日向営業所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</si>
  <si>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</si>
  <si>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</si>
  <si>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</si>
  <si>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</si>
  <si>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</si>
  <si>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</si>
  <si>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</si>
  <si>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</si>
  <si>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</si>
  <si>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</si>
  <si>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</si>
  <si>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</si>
  <si>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</si>
  <si>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</si>
  <si>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</si>
  <si>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</si>
  <si>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</si>
  <si>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</si>
  <si>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</si>
  <si>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</si>
  <si>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</si>
  <si>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</si>
  <si>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</si>
  <si>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</si>
  <si>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</si>
  <si>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</si>
  <si>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</si>
  <si>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</si>
  <si>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</si>
  <si>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</si>
  <si>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</si>
  <si>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</si>
  <si>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</si>
  <si>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</si>
  <si>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</si>
  <si>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</si>
  <si>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</si>
  <si>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</si>
  <si>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</si>
  <si>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</si>
  <si>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</si>
  <si>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</si>
  <si>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</si>
  <si>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</si>
  <si>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</si>
  <si>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</si>
  <si>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</si>
  <si>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</si>
  <si>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</si>
  <si>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</si>
  <si>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</si>
  <si>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</si>
  <si>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</si>
  <si>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</si>
  <si>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</si>
  <si>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</si>
  <si>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</si>
  <si>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</si>
  <si>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</si>
  <si>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</si>
  <si>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</si>
  <si>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</si>
  <si>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</si>
  <si>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</si>
  <si>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</si>
  <si>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</si>
  <si>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</si>
  <si>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</si>
  <si>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</si>
  <si>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</si>
  <si>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</si>
  <si>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</si>
  <si>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</si>
  <si>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</si>
  <si>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</si>
  <si>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</si>
  <si>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</si>
  <si>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</si>
  <si>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</si>
  <si>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</si>
  <si>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</si>
  <si>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</si>
  <si>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</si>
  <si>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</si>
  <si>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</si>
  <si>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</si>
  <si>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</si>
  <si>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</si>
  <si>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</si>
  <si>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</si>
  <si>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</si>
  <si>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</si>
  <si>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</si>
  <si>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</si>
  <si>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</si>
  <si>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</si>
  <si>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</si>
  <si>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</si>
  <si>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</si>
  <si>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</si>
  <si>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</si>
  <si>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</si>
  <si>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</si>
  <si>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</si>
  <si>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</si>
  <si>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</si>
  <si>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</si>
  <si>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</si>
  <si>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</si>
  <si>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</si>
  <si>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</si>
  <si>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</si>
  <si>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</si>
  <si>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</si>
  <si>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</si>
  <si>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</si>
  <si>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</si>
  <si>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</si>
  <si>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</si>
  <si>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</si>
  <si>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</si>
  <si>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</si>
  <si>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</si>
  <si>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</si>
  <si>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</si>
  <si>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</si>
  <si>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</si>
  <si>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</si>
  <si>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</si>
  <si>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</si>
  <si>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</si>
  <si>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</si>
  <si>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</si>
  <si>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</si>
  <si>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</si>
  <si>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</si>
  <si>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</si>
  <si>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</si>
  <si>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</si>
  <si>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</si>
  <si>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</si>
  <si>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</si>
  <si>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</si>
  <si>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</si>
  <si>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</si>
  <si>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</si>
  <si>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と営業収支比率がともに１００％を下回っている。これは、水源地管理道整備のための資材（原材料費）代が増えたことが要因となっている。今後も継続して、整備していくこととなるため、適正な運営を検討しながら取り組んでいくこととする。</t>
    <rPh sb="1" eb="4">
      <t>シュウエキテキ</t>
    </rPh>
    <rPh sb="4" eb="6">
      <t>シュウシ</t>
    </rPh>
    <rPh sb="6" eb="8">
      <t>ヒリツ</t>
    </rPh>
    <rPh sb="9" eb="11">
      <t>エイギョウ</t>
    </rPh>
    <rPh sb="11" eb="13">
      <t>シュウシ</t>
    </rPh>
    <rPh sb="13" eb="15">
      <t>ヒリツ</t>
    </rPh>
    <rPh sb="24" eb="26">
      <t>シタマワ</t>
    </rPh>
    <rPh sb="35" eb="38">
      <t>スイゲンチ</t>
    </rPh>
    <rPh sb="38" eb="40">
      <t>カンリ</t>
    </rPh>
    <rPh sb="40" eb="41">
      <t>ドウ</t>
    </rPh>
    <rPh sb="41" eb="43">
      <t>セイビ</t>
    </rPh>
    <rPh sb="47" eb="49">
      <t>シザイ</t>
    </rPh>
    <rPh sb="50" eb="53">
      <t>ゲンザイリョウ</t>
    </rPh>
    <rPh sb="53" eb="54">
      <t>ヒ</t>
    </rPh>
    <rPh sb="55" eb="56">
      <t>ダイ</t>
    </rPh>
    <rPh sb="57" eb="58">
      <t>フ</t>
    </rPh>
    <rPh sb="63" eb="65">
      <t>ヨウイン</t>
    </rPh>
    <rPh sb="72" eb="74">
      <t>コンゴ</t>
    </rPh>
    <rPh sb="75" eb="77">
      <t>ケイゾク</t>
    </rPh>
    <rPh sb="80" eb="82">
      <t>セイビ</t>
    </rPh>
    <rPh sb="94" eb="96">
      <t>テキセイ</t>
    </rPh>
    <rPh sb="97" eb="99">
      <t>ウンエン</t>
    </rPh>
    <rPh sb="100" eb="102">
      <t>ケントウ</t>
    </rPh>
    <rPh sb="106" eb="107">
      <t>ト</t>
    </rPh>
    <rPh sb="108" eb="109">
      <t>ク</t>
    </rPh>
    <phoneticPr fontId="5"/>
  </si>
  <si>
    <t>・事業開始後、２年を経過し特段の修繕は生じていない。発電型式別の施設利用率については、平均値を下回る結果となったが、これは、渇水期における水源地の水位低下に伴い事業を停止せざる得ない状況となったことによるものである。今後は、最大出力20kwに近い発電量を維持することが課題である。</t>
    <rPh sb="1" eb="5">
      <t>ジギョウカイシ</t>
    </rPh>
    <rPh sb="5" eb="6">
      <t>ゴ</t>
    </rPh>
    <rPh sb="8" eb="9">
      <t>ネン</t>
    </rPh>
    <rPh sb="10" eb="12">
      <t>ケイカ</t>
    </rPh>
    <rPh sb="13" eb="15">
      <t>トクダン</t>
    </rPh>
    <rPh sb="16" eb="18">
      <t>シュウゼン</t>
    </rPh>
    <rPh sb="19" eb="20">
      <t>ショウ</t>
    </rPh>
    <rPh sb="26" eb="28">
      <t>ハツデン</t>
    </rPh>
    <rPh sb="28" eb="30">
      <t>カタシキ</t>
    </rPh>
    <rPh sb="30" eb="31">
      <t>ベツ</t>
    </rPh>
    <rPh sb="32" eb="34">
      <t>シセツ</t>
    </rPh>
    <rPh sb="34" eb="37">
      <t>リヨウリツ</t>
    </rPh>
    <rPh sb="43" eb="46">
      <t>ヘイキンチ</t>
    </rPh>
    <rPh sb="47" eb="49">
      <t>シタマワ</t>
    </rPh>
    <rPh sb="50" eb="52">
      <t>ケッカ</t>
    </rPh>
    <rPh sb="62" eb="65">
      <t>カッスイキ</t>
    </rPh>
    <rPh sb="69" eb="72">
      <t>スイゲンチ</t>
    </rPh>
    <rPh sb="73" eb="75">
      <t>スイイ</t>
    </rPh>
    <rPh sb="75" eb="77">
      <t>テイカ</t>
    </rPh>
    <rPh sb="78" eb="79">
      <t>トモナ</t>
    </rPh>
    <rPh sb="80" eb="82">
      <t>ジギョウ</t>
    </rPh>
    <rPh sb="83" eb="85">
      <t>テイシ</t>
    </rPh>
    <rPh sb="88" eb="89">
      <t>エ</t>
    </rPh>
    <rPh sb="91" eb="93">
      <t>ジョウキョウ</t>
    </rPh>
    <rPh sb="108" eb="110">
      <t>コンゴ</t>
    </rPh>
    <rPh sb="112" eb="114">
      <t>サイダイ</t>
    </rPh>
    <rPh sb="114" eb="116">
      <t>シュツリョク</t>
    </rPh>
    <rPh sb="121" eb="122">
      <t>チカ</t>
    </rPh>
    <rPh sb="123" eb="126">
      <t>ハツデンリョウ</t>
    </rPh>
    <rPh sb="127" eb="129">
      <t>イジ</t>
    </rPh>
    <rPh sb="134" eb="136">
      <t>カダイ</t>
    </rPh>
    <phoneticPr fontId="5"/>
  </si>
  <si>
    <t xml:space="preserve">
　電気事業により生じた剰余金（利益）は、地域活性化を目的とし、地元公民館における維持管理費等に充てられております。
　今後の剰余金（利益）の取扱いについては、法定検査費や施設修繕費等に備えた積立金の検討を行うとともに、健全な事業運営に努めることとします。</t>
    <rPh sb="12" eb="15">
      <t>ジョウヨキン</t>
    </rPh>
    <rPh sb="16" eb="18">
      <t>リエキ</t>
    </rPh>
    <rPh sb="63" eb="66">
      <t>ジョウヨキン</t>
    </rPh>
    <rPh sb="67" eb="69">
      <t>リエキ</t>
    </rPh>
    <rPh sb="71" eb="73">
      <t>トリアツカ</t>
    </rPh>
    <rPh sb="80" eb="82">
      <t>ホウテイ</t>
    </rPh>
    <rPh sb="82" eb="84">
      <t>ケンサ</t>
    </rPh>
    <rPh sb="84" eb="85">
      <t>ヒ</t>
    </rPh>
    <rPh sb="91" eb="92">
      <t>ナド</t>
    </rPh>
    <rPh sb="93" eb="94">
      <t>ソナ</t>
    </rPh>
    <rPh sb="103" eb="104">
      <t>オコナ</t>
    </rPh>
    <rPh sb="110" eb="112">
      <t>ケンゼン</t>
    </rPh>
    <rPh sb="113" eb="115">
      <t>ジギョウ</t>
    </rPh>
    <rPh sb="115" eb="117">
      <t>ウンエイ</t>
    </rPh>
    <rPh sb="118" eb="119">
      <t>ツト</t>
    </rPh>
    <phoneticPr fontId="5"/>
  </si>
  <si>
    <t>・平成２９年度からの事業運営の開始により、大規模な修繕はないが、平成３０年度から本格的に水源地管理道の整備に取り組んでいることから赤字となっている。また、安定した発電量が得られない状況が生じることから、水源地の水量を１００％受け入れる事が今後の課題でもある。今後は、機材メンテを実施していくことで、大規模な修繕を抑制し健全な経営に取り組んでいくこととする。
・経営戦略については、令和２年度での策定に向け現在協議中。</t>
    <rPh sb="1" eb="3">
      <t>ヘイセイ</t>
    </rPh>
    <rPh sb="5" eb="7">
      <t>ネンド</t>
    </rPh>
    <rPh sb="10" eb="12">
      <t>ジギョウ</t>
    </rPh>
    <rPh sb="12" eb="14">
      <t>ウンエイ</t>
    </rPh>
    <rPh sb="15" eb="17">
      <t>カイシ</t>
    </rPh>
    <rPh sb="21" eb="24">
      <t>ダイキボ</t>
    </rPh>
    <rPh sb="25" eb="27">
      <t>シュウゼン</t>
    </rPh>
    <rPh sb="32" eb="34">
      <t>ヘイセイ</t>
    </rPh>
    <rPh sb="36" eb="38">
      <t>ネンド</t>
    </rPh>
    <rPh sb="40" eb="43">
      <t>ホンカクテキ</t>
    </rPh>
    <rPh sb="44" eb="50">
      <t>スイゲンチカンリドウ</t>
    </rPh>
    <rPh sb="51" eb="53">
      <t>セイビ</t>
    </rPh>
    <rPh sb="54" eb="55">
      <t>ト</t>
    </rPh>
    <rPh sb="56" eb="57">
      <t>ク</t>
    </rPh>
    <rPh sb="65" eb="67">
      <t>アカジ</t>
    </rPh>
    <rPh sb="77" eb="79">
      <t>アンテイ</t>
    </rPh>
    <rPh sb="81" eb="84">
      <t>ハツデンリョウ</t>
    </rPh>
    <rPh sb="85" eb="86">
      <t>エ</t>
    </rPh>
    <rPh sb="90" eb="92">
      <t>ジョウキョウ</t>
    </rPh>
    <rPh sb="93" eb="94">
      <t>ショウ</t>
    </rPh>
    <rPh sb="101" eb="104">
      <t>スイゲンチ</t>
    </rPh>
    <rPh sb="105" eb="107">
      <t>スイリョウ</t>
    </rPh>
    <rPh sb="112" eb="113">
      <t>ウ</t>
    </rPh>
    <rPh sb="114" eb="115">
      <t>イ</t>
    </rPh>
    <rPh sb="117" eb="118">
      <t>コト</t>
    </rPh>
    <rPh sb="119" eb="121">
      <t>コンゴ</t>
    </rPh>
    <rPh sb="122" eb="124">
      <t>カダイ</t>
    </rPh>
    <rPh sb="129" eb="131">
      <t>コンゴ</t>
    </rPh>
    <rPh sb="133" eb="135">
      <t>キザイ</t>
    </rPh>
    <rPh sb="139" eb="141">
      <t>ジッシ</t>
    </rPh>
    <rPh sb="153" eb="155">
      <t>シュウゼン</t>
    </rPh>
    <rPh sb="156" eb="158">
      <t>ヨクセイ</t>
    </rPh>
    <rPh sb="159" eb="161">
      <t>ケンゼン</t>
    </rPh>
    <rPh sb="162" eb="164">
      <t>ケイエイ</t>
    </rPh>
    <rPh sb="165" eb="166">
      <t>ト</t>
    </rPh>
    <rPh sb="167" eb="168">
      <t>ク</t>
    </rPh>
    <rPh sb="180" eb="182">
      <t>ケイエイ</t>
    </rPh>
    <rPh sb="182" eb="184">
      <t>センリャク</t>
    </rPh>
    <rPh sb="190" eb="192">
      <t>レイワ</t>
    </rPh>
    <rPh sb="193" eb="195">
      <t>ネンド</t>
    </rPh>
    <rPh sb="197" eb="199">
      <t>サクテイ</t>
    </rPh>
    <rPh sb="200" eb="201">
      <t>ム</t>
    </rPh>
    <rPh sb="202" eb="204">
      <t>ゲンザイ</t>
    </rPh>
    <rPh sb="204" eb="207">
      <t>キョウギチュウ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</si>
</sst>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8">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58" fontId="10" fillId="0" borderId="11" xfId="2" applyNumberFormat="1"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#N/A</c:v>
                </c:pt>
                <c:pt idx="2">
                  <c:v>#N/A</c:v>
                </c:pt>
                <c:pt idx="3">
                  <c:v>585.9</c:v>
                </c:pt>
                <c:pt idx="4">
                  <c:v>73.599999999999994</c:v>
                </c:pt>
              </c:numCache>
            </c:numRef>
          </c:val>
          <c:extLst>
            <c:ext xmlns:c16="http://schemas.microsoft.com/office/drawing/2014/chart" uri="{C3380CC4-5D6E-409C-BE32-E72D297353CC}">
              <c16:uniqueId val="{00000000-637E-4C3C-B556-1565D8FBCF4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#N/A</c:v>
                </c:pt>
                <c:pt idx="2">
                  <c:v>#N/A</c:v>
                </c:pt>
                <c:pt idx="3">
                  <c:v>121.3</c:v>
                </c:pt>
                <c:pt idx="4">
                  <c:v>123.2</c:v>
                </c:pt>
              </c:numCache>
            </c:numRef>
          </c:val>
          <c:smooth val="0"/>
          <c:extLst>
            <c:ext xmlns:c16="http://schemas.microsoft.com/office/drawing/2014/chart" uri="{C3380CC4-5D6E-409C-BE32-E72D297353CC}">
              <c16:uniqueId val="{00000001-637E-4C3C-B556-1565D8FBCF4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37E-4C3C-B556-1565D8FBCF4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8BCD-46EE-BC57-849E86A03162}"/>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#N/A</c:v>
                </c:pt>
                <c:pt idx="2">
                  <c:v>#N/A</c:v>
                </c:pt>
                <c:pt idx="3">
                  <c:v>87.3</c:v>
                </c:pt>
                <c:pt idx="4">
                  <c:v>82.1</c:v>
                </c:pt>
              </c:numCache>
            </c:numRef>
          </c:val>
          <c:smooth val="0"/>
          <c:extLst>
            <c:ext xmlns:c16="http://schemas.microsoft.com/office/drawing/2014/chart" uri="{C3380CC4-5D6E-409C-BE32-E72D297353CC}">
              <c16:uniqueId val="{00000001-8BCD-46EE-BC57-849E86A03162}"/>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27</c:v>
                </c:pt>
                <c:pt idx="4">
                  <c:v>31.4</c:v>
                </c:pt>
              </c:numCache>
            </c:numRef>
          </c:val>
          <c:extLst>
            <c:ext xmlns:c16="http://schemas.microsoft.com/office/drawing/2014/chart" uri="{C3380CC4-5D6E-409C-BE32-E72D297353CC}">
              <c16:uniqueId val="{00000000-3B23-4484-B00D-DE6710ECF18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57.7</c:v>
                </c:pt>
                <c:pt idx="4">
                  <c:v>57.6</c:v>
                </c:pt>
              </c:numCache>
            </c:numRef>
          </c:val>
          <c:smooth val="0"/>
          <c:extLst>
            <c:ext xmlns:c16="http://schemas.microsoft.com/office/drawing/2014/chart" uri="{C3380CC4-5D6E-409C-BE32-E72D297353CC}">
              <c16:uniqueId val="{00000001-3B23-4484-B00D-DE6710ECF18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91F4-4A3C-B7EC-0220D7525CA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5.4</c:v>
                </c:pt>
                <c:pt idx="4">
                  <c:v>8.6999999999999993</c:v>
                </c:pt>
              </c:numCache>
            </c:numRef>
          </c:val>
          <c:smooth val="0"/>
          <c:extLst>
            <c:ext xmlns:c16="http://schemas.microsoft.com/office/drawing/2014/chart" uri="{C3380CC4-5D6E-409C-BE32-E72D297353CC}">
              <c16:uniqueId val="{00000001-91F4-4A3C-B7EC-0220D7525CA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83E6-4AA7-9C5E-B602B8832B9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394.9</c:v>
                </c:pt>
                <c:pt idx="4">
                  <c:v>375</c:v>
                </c:pt>
              </c:numCache>
            </c:numRef>
          </c:val>
          <c:smooth val="0"/>
          <c:extLst>
            <c:ext xmlns:c16="http://schemas.microsoft.com/office/drawing/2014/chart" uri="{C3380CC4-5D6E-409C-BE32-E72D297353CC}">
              <c16:uniqueId val="{00000001-83E6-4AA7-9C5E-B602B8832B9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7-48CD-9E1D-8FB2E14DE02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7-48CD-9E1D-8FB2E14DE02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0DC9-4CB1-9630-13E065B1EF0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92</c:v>
                </c:pt>
                <c:pt idx="4">
                  <c:v>94.7</c:v>
                </c:pt>
              </c:numCache>
            </c:numRef>
          </c:val>
          <c:smooth val="0"/>
          <c:extLst>
            <c:ext xmlns:c16="http://schemas.microsoft.com/office/drawing/2014/chart" uri="{C3380CC4-5D6E-409C-BE32-E72D297353CC}">
              <c16:uniqueId val="{00000001-0DC9-4CB1-9630-13E065B1EF0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0-4463-A672-811BB4F5626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0-4463-A672-811BB4F5626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C-4AD1-82D6-1376C4F800E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C-4AD1-82D6-1376C4F800E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9-4275-BBAF-E4A96F184617}"/>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9-4275-BBAF-E4A96F184617}"/>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7F-47F1-9A71-959F0F56C7B2}"/>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7F-47F1-9A71-959F0F56C7B2}"/>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#N/A</c:v>
                </c:pt>
                <c:pt idx="2">
                  <c:v>#N/A</c:v>
                </c:pt>
                <c:pt idx="3">
                  <c:v>499.7</c:v>
                </c:pt>
                <c:pt idx="4">
                  <c:v>73.599999999999994</c:v>
                </c:pt>
              </c:numCache>
            </c:numRef>
          </c:val>
          <c:extLst>
            <c:ext xmlns:c16="http://schemas.microsoft.com/office/drawing/2014/chart" uri="{C3380CC4-5D6E-409C-BE32-E72D297353CC}">
              <c16:uniqueId val="{00000000-FC33-4D57-B7E1-A58F425DD6E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#N/A</c:v>
                </c:pt>
                <c:pt idx="2">
                  <c:v>#N/A</c:v>
                </c:pt>
                <c:pt idx="3">
                  <c:v>247.9</c:v>
                </c:pt>
                <c:pt idx="4">
                  <c:v>240.1</c:v>
                </c:pt>
              </c:numCache>
            </c:numRef>
          </c:val>
          <c:smooth val="0"/>
          <c:extLst>
            <c:ext xmlns:c16="http://schemas.microsoft.com/office/drawing/2014/chart" uri="{C3380CC4-5D6E-409C-BE32-E72D297353CC}">
              <c16:uniqueId val="{00000001-FC33-4D57-B7E1-A58F425DD6E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33-4D57-B7E1-A58F425DD6E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6-46FF-B4C7-339205296D4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6-46FF-B4C7-339205296D4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9-4CC3-8126-8C4F874F0189}"/>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9-4CC3-8126-8C4F874F0189}"/>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1-409A-B889-0C4E849D01C1}"/>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1-409A-B889-0C4E849D01C1}"/>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1-4A07-B981-7D81E9ACCCE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1-4A07-B981-7D81E9ACCCE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D-4D96-B276-0F2F324F9D2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D-4D96-B276-0F2F324F9D2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5-4ED1-86E4-76FACED6A5F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5-4ED1-86E4-76FACED6A5F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6-441F-826A-7A34B7AC344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6-441F-826A-7A34B7AC344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4-4A50-B4B9-195C6B5191D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4-4A50-B4B9-195C6B5191D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0-4058-9858-5E4C9A86911C}"/>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0-4058-9858-5E4C9A86911C}"/>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7-4022-826E-EC071E4B713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7-4022-826E-EC071E4B713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F-48C5-81D1-0E58973FB0D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F-48C5-81D1-0E58973FB0D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0FF-48C5-81D1-0E58973FB0D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FA-48AB-885B-1A6727B4CC9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A-48AB-885B-1A6727B4CC9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#N/A</c:v>
                </c:pt>
                <c:pt idx="2">
                  <c:v>#N/A</c:v>
                </c:pt>
                <c:pt idx="3">
                  <c:v>7404.3</c:v>
                </c:pt>
                <c:pt idx="4">
                  <c:v>49909.1</c:v>
                </c:pt>
              </c:numCache>
            </c:numRef>
          </c:val>
          <c:extLst>
            <c:ext xmlns:c16="http://schemas.microsoft.com/office/drawing/2014/chart" uri="{C3380CC4-5D6E-409C-BE32-E72D297353CC}">
              <c16:uniqueId val="{00000000-9749-41D9-BB66-55EA538D0C46}"/>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19199</c:v>
                </c:pt>
                <c:pt idx="4">
                  <c:v>19830.400000000001</c:v>
                </c:pt>
              </c:numCache>
            </c:numRef>
          </c:val>
          <c:smooth val="0"/>
          <c:extLst>
            <c:ext xmlns:c16="http://schemas.microsoft.com/office/drawing/2014/chart" uri="{C3380CC4-5D6E-409C-BE32-E72D297353CC}">
              <c16:uniqueId val="{00000001-9749-41D9-BB66-55EA538D0C46}"/>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#N/A</c:v>
                </c:pt>
                <c:pt idx="3">
                  <c:v>1391</c:v>
                </c:pt>
                <c:pt idx="4">
                  <c:v>-725</c:v>
                </c:pt>
              </c:numCache>
            </c:numRef>
          </c:val>
          <c:extLst>
            <c:ext xmlns:c16="http://schemas.microsoft.com/office/drawing/2014/chart" uri="{C3380CC4-5D6E-409C-BE32-E72D297353CC}">
              <c16:uniqueId val="{00000000-2712-4FD8-934D-C76D323D686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32739</c:v>
                </c:pt>
                <c:pt idx="4">
                  <c:v>34140</c:v>
                </c:pt>
              </c:numCache>
            </c:numRef>
          </c:val>
          <c:smooth val="0"/>
          <c:extLst>
            <c:ext xmlns:c16="http://schemas.microsoft.com/office/drawing/2014/chart" uri="{C3380CC4-5D6E-409C-BE32-E72D297353CC}">
              <c16:uniqueId val="{00000001-2712-4FD8-934D-C76D323D686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#N/A</c:v>
                </c:pt>
                <c:pt idx="2">
                  <c:v>#N/A</c:v>
                </c:pt>
                <c:pt idx="3">
                  <c:v>27</c:v>
                </c:pt>
                <c:pt idx="4">
                  <c:v>31.4</c:v>
                </c:pt>
              </c:numCache>
            </c:numRef>
          </c:val>
          <c:extLst>
            <c:ext xmlns:c16="http://schemas.microsoft.com/office/drawing/2014/chart" uri="{C3380CC4-5D6E-409C-BE32-E72D297353CC}">
              <c16:uniqueId val="{00000000-4480-4CD8-8EC1-8E801EA75623}"/>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#N/A</c:v>
                </c:pt>
                <c:pt idx="2">
                  <c:v>#N/A</c:v>
                </c:pt>
                <c:pt idx="3">
                  <c:v>30</c:v>
                </c:pt>
                <c:pt idx="4">
                  <c:v>30.2</c:v>
                </c:pt>
              </c:numCache>
            </c:numRef>
          </c:val>
          <c:smooth val="0"/>
          <c:extLst>
            <c:ext xmlns:c16="http://schemas.microsoft.com/office/drawing/2014/chart" uri="{C3380CC4-5D6E-409C-BE32-E72D297353CC}">
              <c16:uniqueId val="{00000001-4480-4CD8-8EC1-8E801EA75623}"/>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EB9F-4157-B26B-EEE49D77528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#N/A</c:v>
                </c:pt>
                <c:pt idx="2">
                  <c:v>#N/A</c:v>
                </c:pt>
                <c:pt idx="3">
                  <c:v>11.8</c:v>
                </c:pt>
                <c:pt idx="4">
                  <c:v>14.2</c:v>
                </c:pt>
              </c:numCache>
            </c:numRef>
          </c:val>
          <c:smooth val="0"/>
          <c:extLst>
            <c:ext xmlns:c16="http://schemas.microsoft.com/office/drawing/2014/chart" uri="{C3380CC4-5D6E-409C-BE32-E72D297353CC}">
              <c16:uniqueId val="{00000001-EB9F-4157-B26B-EEE49D77528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95B1-4921-96C2-EE754F9B863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#N/A</c:v>
                </c:pt>
                <c:pt idx="2">
                  <c:v>#N/A</c:v>
                </c:pt>
                <c:pt idx="3">
                  <c:v>136</c:v>
                </c:pt>
                <c:pt idx="4">
                  <c:v>133.5</c:v>
                </c:pt>
              </c:numCache>
            </c:numRef>
          </c:val>
          <c:smooth val="0"/>
          <c:extLst>
            <c:ext xmlns:c16="http://schemas.microsoft.com/office/drawing/2014/chart" uri="{C3380CC4-5D6E-409C-BE32-E72D297353CC}">
              <c16:uniqueId val="{00000001-95B1-4921-96C2-EE754F9B863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D-44FE-B710-4057F7A0D0A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D-44FE-B710-4057F7A0D0A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election activeCell="C1" sqref="C1"/>
    </sheetView>
  </sheetViews>
  <sheetFormatPr defaultColWidth="9" defaultRowHeight="18" x14ac:dyDescent="0.2"/>
  <cols>
    <col min="1" max="1" width="4.332031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諸塚村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x14ac:dyDescent="0.2">
      <c r="A3" s="1"/>
      <c r="B3" s="175" t="str">
        <f>データ!I6</f>
        <v>法非適用</v>
      </c>
      <c r="C3" s="176"/>
      <c r="D3" s="176"/>
      <c r="E3" s="176"/>
      <c r="F3" s="176" t="str">
        <f>データ!J6</f>
        <v>電気事業</v>
      </c>
      <c r="G3" s="176"/>
      <c r="H3" s="176"/>
      <c r="I3" s="176"/>
      <c r="J3" s="176" t="str">
        <f>データ!K6</f>
        <v>非設置</v>
      </c>
      <c r="K3" s="176"/>
      <c r="L3" s="176"/>
      <c r="M3" s="176"/>
      <c r="N3" s="177" t="str">
        <f>データ!L6</f>
        <v>該当数値なし</v>
      </c>
      <c r="O3" s="177"/>
      <c r="P3" s="177"/>
      <c r="Q3" s="178"/>
      <c r="R3" s="1"/>
      <c r="S3" s="179" t="s">
        <v>278</v>
      </c>
      <c r="T3" s="180"/>
      <c r="U3" s="180"/>
      <c r="V3" s="180"/>
      <c r="W3" s="180"/>
      <c r="X3" s="180"/>
      <c r="Y3" s="180"/>
      <c r="Z3" s="180"/>
      <c r="AA3" s="180"/>
      <c r="AB3" s="180"/>
      <c r="AC3" s="180"/>
      <c r="AD3" s="180"/>
      <c r="AE3" s="180"/>
      <c r="AF3" s="180"/>
      <c r="AG3" s="180"/>
      <c r="AH3" s="181"/>
      <c r="AI3" s="1"/>
      <c r="AJ3" s="1"/>
      <c r="AK3" s="112" t="s">
        <v>276</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2"/>
      <c r="T4" s="183"/>
      <c r="U4" s="183"/>
      <c r="V4" s="183"/>
      <c r="W4" s="183"/>
      <c r="X4" s="183"/>
      <c r="Y4" s="183"/>
      <c r="Z4" s="183"/>
      <c r="AA4" s="183"/>
      <c r="AB4" s="183"/>
      <c r="AC4" s="183"/>
      <c r="AD4" s="183"/>
      <c r="AE4" s="183"/>
      <c r="AF4" s="183"/>
      <c r="AG4" s="183"/>
      <c r="AH4" s="184"/>
      <c r="AI4" s="1"/>
      <c r="AJ4" s="1"/>
      <c r="AK4" s="112"/>
      <c r="AL4" s="113"/>
      <c r="AM4" s="113"/>
      <c r="AN4" s="113"/>
      <c r="AO4" s="113"/>
      <c r="AP4" s="113"/>
      <c r="AQ4" s="114"/>
    </row>
    <row r="5" spans="1:43" ht="23.1" customHeight="1" x14ac:dyDescent="0.2">
      <c r="A5" s="1"/>
      <c r="B5" s="188">
        <f>データ!M6</f>
        <v>1</v>
      </c>
      <c r="C5" s="189"/>
      <c r="D5" s="189"/>
      <c r="E5" s="189"/>
      <c r="F5" s="168" t="str">
        <f>データ!N6</f>
        <v>-</v>
      </c>
      <c r="G5" s="168"/>
      <c r="H5" s="168"/>
      <c r="I5" s="168"/>
      <c r="J5" s="168" t="str">
        <f>データ!O6</f>
        <v>-</v>
      </c>
      <c r="K5" s="168"/>
      <c r="L5" s="168"/>
      <c r="M5" s="168"/>
      <c r="N5" s="168" t="str">
        <f>データ!P6</f>
        <v>-</v>
      </c>
      <c r="O5" s="168"/>
      <c r="P5" s="168"/>
      <c r="Q5" s="190"/>
      <c r="R5" s="1"/>
      <c r="S5" s="182"/>
      <c r="T5" s="183"/>
      <c r="U5" s="183"/>
      <c r="V5" s="183"/>
      <c r="W5" s="183"/>
      <c r="X5" s="183"/>
      <c r="Y5" s="183"/>
      <c r="Z5" s="183"/>
      <c r="AA5" s="183"/>
      <c r="AB5" s="183"/>
      <c r="AC5" s="183"/>
      <c r="AD5" s="183"/>
      <c r="AE5" s="183"/>
      <c r="AF5" s="183"/>
      <c r="AG5" s="183"/>
      <c r="AH5" s="184"/>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2"/>
      <c r="T6" s="183"/>
      <c r="U6" s="183"/>
      <c r="V6" s="183"/>
      <c r="W6" s="183"/>
      <c r="X6" s="183"/>
      <c r="Y6" s="183"/>
      <c r="Z6" s="183"/>
      <c r="AA6" s="183"/>
      <c r="AB6" s="183"/>
      <c r="AC6" s="183"/>
      <c r="AD6" s="183"/>
      <c r="AE6" s="183"/>
      <c r="AF6" s="183"/>
      <c r="AG6" s="183"/>
      <c r="AH6" s="184"/>
      <c r="AI6" s="1"/>
      <c r="AJ6" s="1"/>
      <c r="AK6" s="112"/>
      <c r="AL6" s="113"/>
      <c r="AM6" s="113"/>
      <c r="AN6" s="113"/>
      <c r="AO6" s="113"/>
      <c r="AP6" s="113"/>
      <c r="AQ6" s="114"/>
    </row>
    <row r="7" spans="1:43" ht="22.5" customHeight="1" x14ac:dyDescent="0.2">
      <c r="A7" s="1"/>
      <c r="B7" s="167" t="str">
        <f>データ!Q6</f>
        <v>-</v>
      </c>
      <c r="C7" s="168"/>
      <c r="D7" s="168"/>
      <c r="E7" s="168"/>
      <c r="F7" s="169" t="s">
        <v>126</v>
      </c>
      <c r="G7" s="170"/>
      <c r="H7" s="170"/>
      <c r="I7" s="170"/>
      <c r="J7" s="171">
        <v>50108</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2"/>
      <c r="T8" s="183"/>
      <c r="U8" s="183"/>
      <c r="V8" s="183"/>
      <c r="W8" s="183"/>
      <c r="X8" s="183"/>
      <c r="Y8" s="183"/>
      <c r="Z8" s="183"/>
      <c r="AA8" s="183"/>
      <c r="AB8" s="183"/>
      <c r="AC8" s="183"/>
      <c r="AD8" s="183"/>
      <c r="AE8" s="183"/>
      <c r="AF8" s="183"/>
      <c r="AG8" s="183"/>
      <c r="AH8" s="184"/>
      <c r="AI8" s="1"/>
      <c r="AJ8" s="1"/>
      <c r="AK8" s="112"/>
      <c r="AL8" s="113"/>
      <c r="AM8" s="113"/>
      <c r="AN8" s="113"/>
      <c r="AO8" s="113"/>
      <c r="AP8" s="113"/>
      <c r="AQ8" s="114"/>
    </row>
    <row r="9" spans="1:43" ht="23.1" customHeight="1" thickBot="1" x14ac:dyDescent="0.25">
      <c r="A9" s="1"/>
      <c r="B9" s="157" t="s">
        <v>129</v>
      </c>
      <c r="C9" s="158"/>
      <c r="D9" s="158"/>
      <c r="E9" s="158"/>
      <c r="F9" s="159" t="str">
        <f>データ!V6</f>
        <v>-</v>
      </c>
      <c r="G9" s="159"/>
      <c r="H9" s="159"/>
      <c r="I9" s="159"/>
      <c r="J9" s="160"/>
      <c r="K9" s="160"/>
      <c r="L9" s="160"/>
      <c r="M9" s="160"/>
      <c r="N9" s="161"/>
      <c r="O9" s="161"/>
      <c r="P9" s="161"/>
      <c r="Q9" s="162"/>
      <c r="R9" s="1"/>
      <c r="S9" s="182"/>
      <c r="T9" s="183"/>
      <c r="U9" s="183"/>
      <c r="V9" s="183"/>
      <c r="W9" s="183"/>
      <c r="X9" s="183"/>
      <c r="Y9" s="183"/>
      <c r="Z9" s="183"/>
      <c r="AA9" s="183"/>
      <c r="AB9" s="183"/>
      <c r="AC9" s="183"/>
      <c r="AD9" s="183"/>
      <c r="AE9" s="183"/>
      <c r="AF9" s="183"/>
      <c r="AG9" s="183"/>
      <c r="AH9" s="184"/>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2"/>
      <c r="AL10" s="113"/>
      <c r="AM10" s="113"/>
      <c r="AN10" s="113"/>
      <c r="AO10" s="113"/>
      <c r="AP10" s="113"/>
      <c r="AQ10" s="114"/>
    </row>
    <row r="11" spans="1:43" ht="23.1" customHeight="1" x14ac:dyDescent="0.2">
      <c r="A11" s="1"/>
      <c r="B11" s="163" t="s">
        <v>19</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2"/>
      <c r="T11" s="183"/>
      <c r="U11" s="183"/>
      <c r="V11" s="183"/>
      <c r="W11" s="183"/>
      <c r="X11" s="183"/>
      <c r="Y11" s="183"/>
      <c r="Z11" s="183"/>
      <c r="AA11" s="183"/>
      <c r="AB11" s="183"/>
      <c r="AC11" s="183"/>
      <c r="AD11" s="183"/>
      <c r="AE11" s="183"/>
      <c r="AF11" s="183"/>
      <c r="AG11" s="183"/>
      <c r="AH11" s="184"/>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f>データ!Z6</f>
        <v>47</v>
      </c>
      <c r="M12" s="151"/>
      <c r="N12" s="152">
        <f>データ!AA6</f>
        <v>55</v>
      </c>
      <c r="O12" s="153"/>
      <c r="P12" s="8"/>
      <c r="Q12" s="8"/>
      <c r="R12" s="1"/>
      <c r="S12" s="182"/>
      <c r="T12" s="183"/>
      <c r="U12" s="183"/>
      <c r="V12" s="183"/>
      <c r="W12" s="183"/>
      <c r="X12" s="183"/>
      <c r="Y12" s="183"/>
      <c r="Z12" s="183"/>
      <c r="AA12" s="183"/>
      <c r="AB12" s="183"/>
      <c r="AC12" s="183"/>
      <c r="AD12" s="183"/>
      <c r="AE12" s="183"/>
      <c r="AF12" s="183"/>
      <c r="AG12" s="183"/>
      <c r="AH12" s="184"/>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2"/>
      <c r="T13" s="183"/>
      <c r="U13" s="183"/>
      <c r="V13" s="183"/>
      <c r="W13" s="183"/>
      <c r="X13" s="183"/>
      <c r="Y13" s="183"/>
      <c r="Z13" s="183"/>
      <c r="AA13" s="183"/>
      <c r="AB13" s="183"/>
      <c r="AC13" s="183"/>
      <c r="AD13" s="183"/>
      <c r="AE13" s="183"/>
      <c r="AF13" s="183"/>
      <c r="AG13" s="183"/>
      <c r="AH13" s="184"/>
      <c r="AI13" s="1"/>
      <c r="AJ13" s="1"/>
      <c r="AK13" s="112"/>
      <c r="AL13" s="113"/>
      <c r="AM13" s="113"/>
      <c r="AN13" s="113"/>
      <c r="AO13" s="113"/>
      <c r="AP13" s="113"/>
      <c r="AQ13" s="114"/>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2"/>
      <c r="T14" s="183"/>
      <c r="U14" s="183"/>
      <c r="V14" s="183"/>
      <c r="W14" s="183"/>
      <c r="X14" s="183"/>
      <c r="Y14" s="183"/>
      <c r="Z14" s="183"/>
      <c r="AA14" s="183"/>
      <c r="AB14" s="183"/>
      <c r="AC14" s="183"/>
      <c r="AD14" s="183"/>
      <c r="AE14" s="183"/>
      <c r="AF14" s="183"/>
      <c r="AG14" s="183"/>
      <c r="AH14" s="184"/>
      <c r="AI14" s="1"/>
      <c r="AJ14" s="1"/>
      <c r="AK14" s="112"/>
      <c r="AL14" s="113"/>
      <c r="AM14" s="113"/>
      <c r="AN14" s="113"/>
      <c r="AO14" s="113"/>
      <c r="AP14" s="113"/>
      <c r="AQ14" s="114"/>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2"/>
      <c r="T15" s="183"/>
      <c r="U15" s="183"/>
      <c r="V15" s="183"/>
      <c r="W15" s="183"/>
      <c r="X15" s="183"/>
      <c r="Y15" s="183"/>
      <c r="Z15" s="183"/>
      <c r="AA15" s="183"/>
      <c r="AB15" s="183"/>
      <c r="AC15" s="183"/>
      <c r="AD15" s="183"/>
      <c r="AE15" s="183"/>
      <c r="AF15" s="183"/>
      <c r="AG15" s="183"/>
      <c r="AH15" s="184"/>
      <c r="AI15" s="1"/>
      <c r="AJ15" s="1"/>
      <c r="AK15" s="112"/>
      <c r="AL15" s="113"/>
      <c r="AM15" s="113"/>
      <c r="AN15" s="113"/>
      <c r="AO15" s="113"/>
      <c r="AP15" s="113"/>
      <c r="AQ15" s="114"/>
    </row>
    <row r="16" spans="1:43" ht="23.1" customHeight="1" thickBot="1" x14ac:dyDescent="0.25">
      <c r="A16" s="1"/>
      <c r="B16" s="133" t="s">
        <v>24</v>
      </c>
      <c r="C16" s="134"/>
      <c r="D16" s="134"/>
      <c r="E16" s="135"/>
      <c r="F16" s="146" t="str">
        <f>データ!AQ6</f>
        <v>-</v>
      </c>
      <c r="G16" s="146"/>
      <c r="H16" s="146" t="str">
        <f>データ!AR6</f>
        <v>-</v>
      </c>
      <c r="I16" s="146"/>
      <c r="J16" s="146" t="str">
        <f>データ!AS6</f>
        <v>-</v>
      </c>
      <c r="K16" s="146"/>
      <c r="L16" s="146">
        <f>データ!AT6</f>
        <v>47</v>
      </c>
      <c r="M16" s="146"/>
      <c r="N16" s="138">
        <f>データ!AU6</f>
        <v>55</v>
      </c>
      <c r="O16" s="139"/>
      <c r="P16" s="8"/>
      <c r="Q16" s="8"/>
      <c r="R16" s="1"/>
      <c r="S16" s="182"/>
      <c r="T16" s="183"/>
      <c r="U16" s="183"/>
      <c r="V16" s="183"/>
      <c r="W16" s="183"/>
      <c r="X16" s="183"/>
      <c r="Y16" s="183"/>
      <c r="Z16" s="183"/>
      <c r="AA16" s="183"/>
      <c r="AB16" s="183"/>
      <c r="AC16" s="183"/>
      <c r="AD16" s="183"/>
      <c r="AE16" s="183"/>
      <c r="AF16" s="183"/>
      <c r="AG16" s="183"/>
      <c r="AH16" s="184"/>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2"/>
      <c r="T18" s="183"/>
      <c r="U18" s="183"/>
      <c r="V18" s="183"/>
      <c r="W18" s="183"/>
      <c r="X18" s="183"/>
      <c r="Y18" s="183"/>
      <c r="Z18" s="183"/>
      <c r="AA18" s="183"/>
      <c r="AB18" s="183"/>
      <c r="AC18" s="183"/>
      <c r="AD18" s="183"/>
      <c r="AE18" s="183"/>
      <c r="AF18" s="183"/>
      <c r="AG18" s="183"/>
      <c r="AH18" s="184"/>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f>データ!AW6</f>
        <v>1871</v>
      </c>
      <c r="J19" s="136"/>
      <c r="K19" s="136"/>
      <c r="L19" s="136">
        <f>データ!AX6</f>
        <v>1871</v>
      </c>
      <c r="M19" s="136"/>
      <c r="N19" s="136"/>
      <c r="O19" s="137"/>
      <c r="P19" s="1"/>
      <c r="Q19" s="1"/>
      <c r="R19" s="1"/>
      <c r="S19" s="185"/>
      <c r="T19" s="186"/>
      <c r="U19" s="186"/>
      <c r="V19" s="186"/>
      <c r="W19" s="186"/>
      <c r="X19" s="186"/>
      <c r="Y19" s="186"/>
      <c r="Z19" s="186"/>
      <c r="AA19" s="186"/>
      <c r="AB19" s="186"/>
      <c r="AC19" s="186"/>
      <c r="AD19" s="186"/>
      <c r="AE19" s="186"/>
      <c r="AF19" s="186"/>
      <c r="AG19" s="186"/>
      <c r="AH19" s="187"/>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277</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279</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alS5MdmwpYIQrIuBuq6LQS4puQSpqX4eMapCwGIutsHcOhOH2+8dgh984eR8IvDMhlXwU7PamHStS09xz4RUXQ==" saltValue="sFap0y31oXJw7fTLkM7q4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33203125" customWidth="1"/>
    <col min="51" max="55" width="12.88671875" customWidth="1"/>
    <col min="56" max="60" width="12.33203125" customWidth="1"/>
    <col min="61" max="61" width="9.33203125" customWidth="1"/>
    <col min="62" max="66" width="12.88671875" customWidth="1"/>
    <col min="67" max="71" width="12.33203125" customWidth="1"/>
    <col min="72" max="72" width="9.33203125" customWidth="1"/>
    <col min="73" max="77" width="12.88671875" customWidth="1"/>
    <col min="78" max="82" width="12.33203125" customWidth="1"/>
    <col min="83" max="83" width="9.33203125" customWidth="1"/>
    <col min="84" max="88" width="12.88671875" customWidth="1"/>
    <col min="89" max="92" width="12.33203125" customWidth="1"/>
    <col min="93" max="93" width="9.33203125" customWidth="1"/>
    <col min="94" max="98" width="12.88671875" customWidth="1"/>
    <col min="99" max="103" width="12.33203125" customWidth="1"/>
    <col min="104" max="104" width="9.33203125" customWidth="1"/>
    <col min="105" max="109" width="12.88671875" customWidth="1"/>
    <col min="110" max="113" width="12.33203125" customWidth="1"/>
    <col min="114" max="114" width="9.33203125" customWidth="1"/>
    <col min="115" max="119" width="12.88671875" customWidth="1"/>
    <col min="120" max="123" width="12.33203125" customWidth="1"/>
    <col min="124" max="124" width="9.33203125" customWidth="1"/>
    <col min="125" max="129" width="12.88671875" customWidth="1"/>
    <col min="130" max="133" width="12.33203125" customWidth="1"/>
    <col min="134" max="134" width="9.33203125" customWidth="1"/>
    <col min="135" max="139" width="12.88671875" customWidth="1"/>
    <col min="140" max="143" width="12.33203125" customWidth="1"/>
    <col min="144" max="144" width="9.33203125" customWidth="1"/>
    <col min="145" max="149" width="12.88671875" customWidth="1"/>
    <col min="150" max="154" width="12.33203125" customWidth="1"/>
    <col min="155" max="155" width="9.109375" customWidth="1"/>
    <col min="156" max="160" width="11.6640625" customWidth="1"/>
    <col min="161" max="164" width="12.33203125" customWidth="1"/>
    <col min="165" max="165" width="9.109375" customWidth="1"/>
    <col min="166" max="170" width="11.6640625" customWidth="1"/>
    <col min="171" max="174" width="12.33203125" customWidth="1"/>
    <col min="175" max="175" width="9.109375" customWidth="1"/>
    <col min="176" max="180" width="11.6640625" customWidth="1"/>
    <col min="181" max="184" width="12.33203125" customWidth="1"/>
    <col min="185" max="185" width="9.109375" customWidth="1"/>
    <col min="186" max="190" width="11.6640625" customWidth="1"/>
    <col min="191" max="194" width="12.33203125" customWidth="1"/>
    <col min="195" max="195" width="9.109375" customWidth="1"/>
    <col min="196" max="200" width="11.6640625" customWidth="1"/>
    <col min="201" max="205" width="12.33203125" customWidth="1"/>
    <col min="206" max="206" width="9.109375" customWidth="1"/>
    <col min="207" max="211" width="11.6640625" customWidth="1"/>
    <col min="212" max="215" width="12.33203125" customWidth="1"/>
    <col min="216" max="216" width="9.109375" customWidth="1"/>
    <col min="217" max="221" width="11.6640625" customWidth="1"/>
    <col min="222" max="225" width="12.33203125" customWidth="1"/>
    <col min="226" max="226" width="9.109375" customWidth="1"/>
    <col min="227" max="231" width="11.6640625" customWidth="1"/>
    <col min="232" max="235" width="12.33203125" customWidth="1"/>
    <col min="236" max="236" width="9.109375" customWidth="1"/>
    <col min="237" max="241" width="11.6640625" customWidth="1"/>
    <col min="242" max="245" width="12.33203125" customWidth="1"/>
    <col min="246" max="246" width="9.109375" customWidth="1"/>
    <col min="247" max="251" width="11.6640625" customWidth="1"/>
    <col min="252" max="256" width="12.33203125" customWidth="1"/>
    <col min="257" max="257" width="9.109375" customWidth="1"/>
    <col min="258" max="262" width="11.6640625" customWidth="1"/>
    <col min="263" max="266" width="12.33203125" customWidth="1"/>
    <col min="267" max="267" width="9.109375" customWidth="1"/>
    <col min="268" max="272" width="11.6640625" customWidth="1"/>
    <col min="273" max="276" width="12.33203125" customWidth="1"/>
    <col min="277" max="277" width="9.109375" customWidth="1"/>
    <col min="278" max="282" width="11.6640625" customWidth="1"/>
    <col min="283" max="286" width="12.33203125" customWidth="1"/>
    <col min="287" max="287" width="9.109375" customWidth="1"/>
    <col min="288" max="292" width="11.6640625" customWidth="1"/>
    <col min="293" max="296" width="12.33203125" customWidth="1"/>
    <col min="297" max="297" width="9.109375" customWidth="1"/>
    <col min="298" max="302" width="11.6640625" customWidth="1"/>
    <col min="303" max="307" width="12.33203125" customWidth="1"/>
    <col min="308" max="308" width="9.109375" customWidth="1"/>
    <col min="309" max="313" width="11.6640625" customWidth="1"/>
    <col min="314" max="317" width="12.33203125" customWidth="1"/>
    <col min="318" max="318" width="9.109375" customWidth="1"/>
    <col min="319" max="323" width="11.6640625" customWidth="1"/>
    <col min="324" max="327" width="12.33203125" customWidth="1"/>
    <col min="328" max="328" width="9.109375" customWidth="1"/>
    <col min="329" max="333" width="11.6640625" customWidth="1"/>
    <col min="334" max="337" width="12.33203125" customWidth="1"/>
    <col min="338" max="338" width="9.109375" customWidth="1"/>
    <col min="339" max="343" width="11.6640625" customWidth="1"/>
    <col min="344" max="347" width="12.33203125" customWidth="1"/>
    <col min="348" max="348" width="9.109375" customWidth="1"/>
    <col min="349" max="353" width="11.6640625" customWidth="1"/>
    <col min="354" max="357" width="12.332031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6" x14ac:dyDescent="0.2">
      <c r="A6" s="49" t="s">
        <v>114</v>
      </c>
      <c r="B6" s="67" t="str">
        <f>B7</f>
        <v>2018</v>
      </c>
      <c r="C6" s="67" t="str">
        <f t="shared" ref="C6:AX6" si="6">C7</f>
        <v>454290</v>
      </c>
      <c r="D6" s="67" t="str">
        <f t="shared" si="6"/>
        <v>47</v>
      </c>
      <c r="E6" s="67" t="str">
        <f t="shared" si="6"/>
        <v>04</v>
      </c>
      <c r="F6" s="67" t="str">
        <f t="shared" si="6"/>
        <v>0</v>
      </c>
      <c r="G6" s="67" t="str">
        <f t="shared" si="6"/>
        <v>000</v>
      </c>
      <c r="H6" s="67" t="str">
        <f t="shared" si="6"/>
        <v>宮崎県　諸塚村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令和１９年３月９日　諸塚小水力発電所（川の口）</v>
      </c>
      <c r="T6" s="67" t="str">
        <f t="shared" si="6"/>
        <v>無</v>
      </c>
      <c r="U6" s="71" t="str">
        <f t="shared" si="6"/>
        <v>九州電力株式会社　日向営業所</v>
      </c>
      <c r="V6" s="68" t="str">
        <f t="shared" si="6"/>
        <v>-</v>
      </c>
      <c r="W6" s="69" t="str">
        <f>W7</f>
        <v>-</v>
      </c>
      <c r="X6" s="69" t="str">
        <f t="shared" si="6"/>
        <v>-</v>
      </c>
      <c r="Y6" s="69" t="str">
        <f t="shared" si="6"/>
        <v>-</v>
      </c>
      <c r="Z6" s="69">
        <f t="shared" si="6"/>
        <v>47</v>
      </c>
      <c r="AA6" s="69">
        <f t="shared" si="6"/>
        <v>55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f t="shared" si="6"/>
        <v>47</v>
      </c>
      <c r="AU6" s="69">
        <f t="shared" si="6"/>
        <v>55</v>
      </c>
      <c r="AV6" s="69" t="str">
        <f t="shared" si="6"/>
        <v>-</v>
      </c>
      <c r="AW6" s="69">
        <f t="shared" si="6"/>
        <v>1871</v>
      </c>
      <c r="AX6" s="69">
        <f t="shared" si="6"/>
        <v>1871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t="s">
        <v>126</v>
      </c>
      <c r="X7" s="80" t="s">
        <v>126</v>
      </c>
      <c r="Y7" s="80" t="s">
        <v>126</v>
      </c>
      <c r="Z7" s="80">
        <v>47</v>
      </c>
      <c r="AA7" s="80">
        <v>55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t="s">
        <v>126</v>
      </c>
      <c r="AS7" s="80" t="s">
        <v>126</v>
      </c>
      <c r="AT7" s="80">
        <v>47</v>
      </c>
      <c r="AU7" s="80">
        <v>55</v>
      </c>
      <c r="AV7" s="80" t="s">
        <v>126</v>
      </c>
      <c r="AW7" s="80">
        <v>1871</v>
      </c>
      <c r="AX7" s="80">
        <v>1871</v>
      </c>
      <c r="AY7" s="83" t="s">
        <v>126</v>
      </c>
      <c r="AZ7" s="83" t="s">
        <v>126</v>
      </c>
      <c r="BA7" s="83" t="s">
        <v>126</v>
      </c>
      <c r="BB7" s="83">
        <v>585.9</v>
      </c>
      <c r="BC7" s="83">
        <v>73.599999999999994</v>
      </c>
      <c r="BD7" s="83" t="s">
        <v>126</v>
      </c>
      <c r="BE7" s="83" t="s">
        <v>126</v>
      </c>
      <c r="BF7" s="83" t="s">
        <v>126</v>
      </c>
      <c r="BG7" s="83">
        <v>121.3</v>
      </c>
      <c r="BH7" s="83">
        <v>123.2</v>
      </c>
      <c r="BI7" s="83">
        <v>100</v>
      </c>
      <c r="BJ7" s="83" t="s">
        <v>126</v>
      </c>
      <c r="BK7" s="83" t="s">
        <v>126</v>
      </c>
      <c r="BL7" s="83" t="s">
        <v>126</v>
      </c>
      <c r="BM7" s="83">
        <v>499.7</v>
      </c>
      <c r="BN7" s="83">
        <v>73.599999999999994</v>
      </c>
      <c r="BO7" s="83" t="s">
        <v>126</v>
      </c>
      <c r="BP7" s="83" t="s">
        <v>126</v>
      </c>
      <c r="BQ7" s="83" t="s">
        <v>126</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v>7404.3</v>
      </c>
      <c r="CJ7" s="83">
        <v>49909.1</v>
      </c>
      <c r="CK7" s="83" t="s">
        <v>126</v>
      </c>
      <c r="CL7" s="83" t="s">
        <v>126</v>
      </c>
      <c r="CM7" s="83" t="s">
        <v>126</v>
      </c>
      <c r="CN7" s="83">
        <v>19199</v>
      </c>
      <c r="CO7" s="83">
        <v>19830.400000000001</v>
      </c>
      <c r="CP7" s="80" t="s">
        <v>126</v>
      </c>
      <c r="CQ7" s="80" t="s">
        <v>126</v>
      </c>
      <c r="CR7" s="80" t="s">
        <v>126</v>
      </c>
      <c r="CS7" s="80">
        <v>1391</v>
      </c>
      <c r="CT7" s="80">
        <v>-725</v>
      </c>
      <c r="CU7" s="80" t="s">
        <v>126</v>
      </c>
      <c r="CV7" s="80" t="s">
        <v>126</v>
      </c>
      <c r="CW7" s="80" t="s">
        <v>126</v>
      </c>
      <c r="CX7" s="80">
        <v>32739</v>
      </c>
      <c r="CY7" s="80">
        <v>34140</v>
      </c>
      <c r="CZ7" s="80">
        <v>20</v>
      </c>
      <c r="DA7" s="83" t="s">
        <v>126</v>
      </c>
      <c r="DB7" s="83" t="s">
        <v>126</v>
      </c>
      <c r="DC7" s="83" t="s">
        <v>126</v>
      </c>
      <c r="DD7" s="83">
        <v>27</v>
      </c>
      <c r="DE7" s="83">
        <v>31.4</v>
      </c>
      <c r="DF7" s="83" t="s">
        <v>126</v>
      </c>
      <c r="DG7" s="83" t="s">
        <v>126</v>
      </c>
      <c r="DH7" s="83" t="s">
        <v>126</v>
      </c>
      <c r="DI7" s="83">
        <v>30</v>
      </c>
      <c r="DJ7" s="83">
        <v>30.2</v>
      </c>
      <c r="DK7" s="83" t="s">
        <v>126</v>
      </c>
      <c r="DL7" s="83" t="s">
        <v>126</v>
      </c>
      <c r="DM7" s="83" t="s">
        <v>126</v>
      </c>
      <c r="DN7" s="83">
        <v>0</v>
      </c>
      <c r="DO7" s="83">
        <v>0</v>
      </c>
      <c r="DP7" s="83" t="s">
        <v>126</v>
      </c>
      <c r="DQ7" s="83" t="s">
        <v>126</v>
      </c>
      <c r="DR7" s="83" t="s">
        <v>126</v>
      </c>
      <c r="DS7" s="83">
        <v>11.8</v>
      </c>
      <c r="DT7" s="83">
        <v>14.2</v>
      </c>
      <c r="DU7" s="83" t="s">
        <v>126</v>
      </c>
      <c r="DV7" s="83" t="s">
        <v>126</v>
      </c>
      <c r="DW7" s="83" t="s">
        <v>126</v>
      </c>
      <c r="DX7" s="83">
        <v>0</v>
      </c>
      <c r="DY7" s="83">
        <v>0</v>
      </c>
      <c r="DZ7" s="83" t="s">
        <v>126</v>
      </c>
      <c r="EA7" s="83" t="s">
        <v>126</v>
      </c>
      <c r="EB7" s="83" t="s">
        <v>126</v>
      </c>
      <c r="EC7" s="83">
        <v>136</v>
      </c>
      <c r="ED7" s="83">
        <v>133.5</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v>100</v>
      </c>
      <c r="ES7" s="83">
        <v>100</v>
      </c>
      <c r="ET7" s="83" t="s">
        <v>126</v>
      </c>
      <c r="EU7" s="83" t="s">
        <v>126</v>
      </c>
      <c r="EV7" s="83" t="s">
        <v>126</v>
      </c>
      <c r="EW7" s="83">
        <v>87.3</v>
      </c>
      <c r="EX7" s="83">
        <v>82.1</v>
      </c>
      <c r="EY7" s="80">
        <v>20</v>
      </c>
      <c r="EZ7" s="83" t="s">
        <v>126</v>
      </c>
      <c r="FA7" s="83" t="s">
        <v>126</v>
      </c>
      <c r="FB7" s="83" t="s">
        <v>126</v>
      </c>
      <c r="FC7" s="83">
        <v>27</v>
      </c>
      <c r="FD7" s="83">
        <v>31.4</v>
      </c>
      <c r="FE7" s="83" t="s">
        <v>126</v>
      </c>
      <c r="FF7" s="83" t="s">
        <v>126</v>
      </c>
      <c r="FG7" s="83" t="s">
        <v>126</v>
      </c>
      <c r="FH7" s="83">
        <v>57.7</v>
      </c>
      <c r="FI7" s="83">
        <v>57.6</v>
      </c>
      <c r="FJ7" s="83" t="s">
        <v>126</v>
      </c>
      <c r="FK7" s="83" t="s">
        <v>126</v>
      </c>
      <c r="FL7" s="83" t="s">
        <v>126</v>
      </c>
      <c r="FM7" s="83">
        <v>0</v>
      </c>
      <c r="FN7" s="83">
        <v>0</v>
      </c>
      <c r="FO7" s="83" t="s">
        <v>126</v>
      </c>
      <c r="FP7" s="83" t="s">
        <v>126</v>
      </c>
      <c r="FQ7" s="83" t="s">
        <v>126</v>
      </c>
      <c r="FR7" s="83">
        <v>5.4</v>
      </c>
      <c r="FS7" s="83">
        <v>8.6999999999999993</v>
      </c>
      <c r="FT7" s="83" t="s">
        <v>126</v>
      </c>
      <c r="FU7" s="83" t="s">
        <v>126</v>
      </c>
      <c r="FV7" s="83" t="s">
        <v>126</v>
      </c>
      <c r="FW7" s="83">
        <v>0</v>
      </c>
      <c r="FX7" s="83">
        <v>0</v>
      </c>
      <c r="FY7" s="83" t="s">
        <v>126</v>
      </c>
      <c r="FZ7" s="83" t="s">
        <v>126</v>
      </c>
      <c r="GA7" s="83" t="s">
        <v>126</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v>100</v>
      </c>
      <c r="GR7" s="83">
        <v>100</v>
      </c>
      <c r="GS7" s="83" t="s">
        <v>126</v>
      </c>
      <c r="GT7" s="83" t="s">
        <v>126</v>
      </c>
      <c r="GU7" s="83" t="s">
        <v>126</v>
      </c>
      <c r="GV7" s="83">
        <v>92</v>
      </c>
      <c r="GW7" s="83">
        <v>94.7</v>
      </c>
      <c r="GX7" s="80" t="s">
        <v>126</v>
      </c>
      <c r="GY7" s="83" t="s">
        <v>126</v>
      </c>
      <c r="GZ7" s="83" t="s">
        <v>126</v>
      </c>
      <c r="HA7" s="83" t="s">
        <v>126</v>
      </c>
      <c r="HB7" s="83" t="s">
        <v>126</v>
      </c>
      <c r="HC7" s="83" t="s">
        <v>126</v>
      </c>
      <c r="HD7" s="83" t="s">
        <v>126</v>
      </c>
      <c r="HE7" s="83" t="s">
        <v>126</v>
      </c>
      <c r="HF7" s="83" t="s">
        <v>126</v>
      </c>
      <c r="HG7" s="83">
        <v>63.3</v>
      </c>
      <c r="HH7" s="83">
        <v>65.099999999999994</v>
      </c>
      <c r="HI7" s="83" t="s">
        <v>126</v>
      </c>
      <c r="HJ7" s="83" t="s">
        <v>126</v>
      </c>
      <c r="HK7" s="83" t="s">
        <v>126</v>
      </c>
      <c r="HL7" s="83" t="s">
        <v>126</v>
      </c>
      <c r="HM7" s="83" t="s">
        <v>126</v>
      </c>
      <c r="HN7" s="83" t="s">
        <v>126</v>
      </c>
      <c r="HO7" s="83" t="s">
        <v>126</v>
      </c>
      <c r="HP7" s="83" t="s">
        <v>126</v>
      </c>
      <c r="HQ7" s="83">
        <v>7.4</v>
      </c>
      <c r="HR7" s="83">
        <v>6.8</v>
      </c>
      <c r="HS7" s="83" t="s">
        <v>126</v>
      </c>
      <c r="HT7" s="83" t="s">
        <v>126</v>
      </c>
      <c r="HU7" s="83" t="s">
        <v>126</v>
      </c>
      <c r="HV7" s="83" t="s">
        <v>126</v>
      </c>
      <c r="HW7" s="83" t="s">
        <v>126</v>
      </c>
      <c r="HX7" s="83" t="s">
        <v>126</v>
      </c>
      <c r="HY7" s="83" t="s">
        <v>126</v>
      </c>
      <c r="HZ7" s="83" t="s">
        <v>126</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v>46.5</v>
      </c>
      <c r="IV7" s="83">
        <v>27.1</v>
      </c>
      <c r="IW7" s="80" t="s">
        <v>126</v>
      </c>
      <c r="IX7" s="83" t="s">
        <v>126</v>
      </c>
      <c r="IY7" s="83" t="s">
        <v>126</v>
      </c>
      <c r="IZ7" s="83" t="s">
        <v>126</v>
      </c>
      <c r="JA7" s="83" t="s">
        <v>126</v>
      </c>
      <c r="JB7" s="83" t="s">
        <v>126</v>
      </c>
      <c r="JC7" s="83" t="s">
        <v>126</v>
      </c>
      <c r="JD7" s="83" t="s">
        <v>126</v>
      </c>
      <c r="JE7" s="83" t="s">
        <v>126</v>
      </c>
      <c r="JF7" s="83">
        <v>17.899999999999999</v>
      </c>
      <c r="JG7" s="83">
        <v>16.399999999999999</v>
      </c>
      <c r="JH7" s="83" t="s">
        <v>126</v>
      </c>
      <c r="JI7" s="83" t="s">
        <v>126</v>
      </c>
      <c r="JJ7" s="83" t="s">
        <v>126</v>
      </c>
      <c r="JK7" s="83" t="s">
        <v>126</v>
      </c>
      <c r="JL7" s="83" t="s">
        <v>126</v>
      </c>
      <c r="JM7" s="83" t="s">
        <v>126</v>
      </c>
      <c r="JN7" s="83" t="s">
        <v>126</v>
      </c>
      <c r="JO7" s="83" t="s">
        <v>126</v>
      </c>
      <c r="JP7" s="83">
        <v>34.5</v>
      </c>
      <c r="JQ7" s="83">
        <v>45.8</v>
      </c>
      <c r="JR7" s="83" t="s">
        <v>126</v>
      </c>
      <c r="JS7" s="83" t="s">
        <v>126</v>
      </c>
      <c r="JT7" s="83" t="s">
        <v>126</v>
      </c>
      <c r="JU7" s="83" t="s">
        <v>126</v>
      </c>
      <c r="JV7" s="83" t="s">
        <v>126</v>
      </c>
      <c r="JW7" s="83" t="s">
        <v>126</v>
      </c>
      <c r="JX7" s="83" t="s">
        <v>126</v>
      </c>
      <c r="JY7" s="83" t="s">
        <v>126</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v>98.8</v>
      </c>
      <c r="KU7" s="83">
        <v>94.9</v>
      </c>
      <c r="KV7" s="80" t="s">
        <v>126</v>
      </c>
      <c r="KW7" s="83" t="s">
        <v>126</v>
      </c>
      <c r="KX7" s="83" t="s">
        <v>126</v>
      </c>
      <c r="KY7" s="83" t="s">
        <v>126</v>
      </c>
      <c r="KZ7" s="83" t="s">
        <v>126</v>
      </c>
      <c r="LA7" s="83" t="s">
        <v>126</v>
      </c>
      <c r="LB7" s="83" t="s">
        <v>126</v>
      </c>
      <c r="LC7" s="83" t="s">
        <v>126</v>
      </c>
      <c r="LD7" s="83" t="s">
        <v>126</v>
      </c>
      <c r="LE7" s="83">
        <v>14.9</v>
      </c>
      <c r="LF7" s="83">
        <v>15.2</v>
      </c>
      <c r="LG7" s="83" t="s">
        <v>126</v>
      </c>
      <c r="LH7" s="83" t="s">
        <v>126</v>
      </c>
      <c r="LI7" s="83" t="s">
        <v>126</v>
      </c>
      <c r="LJ7" s="83" t="s">
        <v>126</v>
      </c>
      <c r="LK7" s="83" t="s">
        <v>126</v>
      </c>
      <c r="LL7" s="83" t="s">
        <v>126</v>
      </c>
      <c r="LM7" s="83" t="s">
        <v>126</v>
      </c>
      <c r="LN7" s="83" t="s">
        <v>126</v>
      </c>
      <c r="LO7" s="83">
        <v>0.3</v>
      </c>
      <c r="LP7" s="83">
        <v>0.7</v>
      </c>
      <c r="LQ7" s="83" t="s">
        <v>126</v>
      </c>
      <c r="LR7" s="83" t="s">
        <v>126</v>
      </c>
      <c r="LS7" s="83" t="s">
        <v>126</v>
      </c>
      <c r="LT7" s="83" t="s">
        <v>126</v>
      </c>
      <c r="LU7" s="83" t="s">
        <v>126</v>
      </c>
      <c r="LV7" s="83" t="s">
        <v>126</v>
      </c>
      <c r="LW7" s="83" t="s">
        <v>126</v>
      </c>
      <c r="LX7" s="83" t="s">
        <v>126</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t="s">
        <v>126</v>
      </c>
      <c r="MR7" s="83" t="s">
        <v>126</v>
      </c>
      <c r="MS7" s="83">
        <v>98.3</v>
      </c>
      <c r="MT7" s="83">
        <v>98.7</v>
      </c>
      <c r="MU7" s="83" t="s">
        <v>126</v>
      </c>
      <c r="MV7" s="83" t="s">
        <v>126</v>
      </c>
      <c r="MW7" s="83" t="s">
        <v>126</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（最大出力合計20kW）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f>BB7</f>
        <v>585.9</v>
      </c>
      <c r="BC11" s="95">
        <f>BC7</f>
        <v>73.599999999999994</v>
      </c>
      <c r="BD11" s="84"/>
      <c r="BE11" s="84"/>
      <c r="BF11" s="84"/>
      <c r="BG11" s="84"/>
      <c r="BH11" s="84"/>
      <c r="BI11" s="94" t="s">
        <v>139</v>
      </c>
      <c r="BJ11" s="95" t="str">
        <f>BJ7</f>
        <v>-</v>
      </c>
      <c r="BK11" s="95" t="str">
        <f>BK7</f>
        <v>-</v>
      </c>
      <c r="BL11" s="95" t="str">
        <f>BL7</f>
        <v>-</v>
      </c>
      <c r="BM11" s="95">
        <f>BM7</f>
        <v>499.7</v>
      </c>
      <c r="BN11" s="95">
        <f>BN7</f>
        <v>73.599999999999994</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t="str">
        <f>CH7</f>
        <v>-</v>
      </c>
      <c r="CI11" s="95">
        <f>CI7</f>
        <v>7404.3</v>
      </c>
      <c r="CJ11" s="95">
        <f>CJ7</f>
        <v>49909.1</v>
      </c>
      <c r="CK11" s="84"/>
      <c r="CL11" s="84"/>
      <c r="CM11" s="84"/>
      <c r="CN11" s="84"/>
      <c r="CO11" s="94" t="s">
        <v>140</v>
      </c>
      <c r="CP11" s="96" t="str">
        <f>CP7</f>
        <v>-</v>
      </c>
      <c r="CQ11" s="96" t="str">
        <f>CQ7</f>
        <v>-</v>
      </c>
      <c r="CR11" s="96" t="str">
        <f>CR7</f>
        <v>-</v>
      </c>
      <c r="CS11" s="96">
        <f>CS7</f>
        <v>1391</v>
      </c>
      <c r="CT11" s="96">
        <f>CT7</f>
        <v>-725</v>
      </c>
      <c r="CU11" s="84"/>
      <c r="CV11" s="84"/>
      <c r="CW11" s="84"/>
      <c r="CX11" s="84"/>
      <c r="CY11" s="84"/>
      <c r="CZ11" s="94" t="s">
        <v>139</v>
      </c>
      <c r="DA11" s="95" t="str">
        <f>DA7</f>
        <v>-</v>
      </c>
      <c r="DB11" s="95" t="str">
        <f>DB7</f>
        <v>-</v>
      </c>
      <c r="DC11" s="95" t="str">
        <f>DC7</f>
        <v>-</v>
      </c>
      <c r="DD11" s="95">
        <f>DD7</f>
        <v>27</v>
      </c>
      <c r="DE11" s="95">
        <f>DE7</f>
        <v>31.4</v>
      </c>
      <c r="DF11" s="84"/>
      <c r="DG11" s="84"/>
      <c r="DH11" s="84"/>
      <c r="DI11" s="84"/>
      <c r="DJ11" s="94" t="s">
        <v>141</v>
      </c>
      <c r="DK11" s="95" t="str">
        <f>DK7</f>
        <v>-</v>
      </c>
      <c r="DL11" s="95" t="str">
        <f>DL7</f>
        <v>-</v>
      </c>
      <c r="DM11" s="95" t="str">
        <f>DM7</f>
        <v>-</v>
      </c>
      <c r="DN11" s="95">
        <f>DN7</f>
        <v>0</v>
      </c>
      <c r="DO11" s="95">
        <f>DO7</f>
        <v>0</v>
      </c>
      <c r="DP11" s="84"/>
      <c r="DQ11" s="84"/>
      <c r="DR11" s="84"/>
      <c r="DS11" s="84"/>
      <c r="DT11" s="94" t="s">
        <v>139</v>
      </c>
      <c r="DU11" s="95" t="str">
        <f>DU7</f>
        <v>-</v>
      </c>
      <c r="DV11" s="95" t="str">
        <f>DV7</f>
        <v>-</v>
      </c>
      <c r="DW11" s="95" t="str">
        <f>DW7</f>
        <v>-</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139</v>
      </c>
      <c r="EO11" s="95" t="str">
        <f>EO7</f>
        <v>-</v>
      </c>
      <c r="EP11" s="95" t="str">
        <f>EP7</f>
        <v>-</v>
      </c>
      <c r="EQ11" s="95" t="str">
        <f>EQ7</f>
        <v>-</v>
      </c>
      <c r="ER11" s="95">
        <f>ER7</f>
        <v>100</v>
      </c>
      <c r="ES11" s="95">
        <f>ES7</f>
        <v>100</v>
      </c>
      <c r="ET11" s="84"/>
      <c r="EU11" s="84"/>
      <c r="EV11" s="84"/>
      <c r="EW11" s="84"/>
      <c r="EX11" s="84"/>
      <c r="EY11" s="94" t="s">
        <v>139</v>
      </c>
      <c r="EZ11" s="95" t="str">
        <f>EZ7</f>
        <v>-</v>
      </c>
      <c r="FA11" s="95" t="str">
        <f>FA7</f>
        <v>-</v>
      </c>
      <c r="FB11" s="95" t="str">
        <f>FB7</f>
        <v>-</v>
      </c>
      <c r="FC11" s="95">
        <f>FC7</f>
        <v>27</v>
      </c>
      <c r="FD11" s="95">
        <f>FD7</f>
        <v>31.4</v>
      </c>
      <c r="FE11" s="84"/>
      <c r="FF11" s="84"/>
      <c r="FG11" s="84"/>
      <c r="FH11" s="84"/>
      <c r="FI11" s="94" t="s">
        <v>139</v>
      </c>
      <c r="FJ11" s="95" t="str">
        <f>FJ7</f>
        <v>-</v>
      </c>
      <c r="FK11" s="95" t="str">
        <f>FK7</f>
        <v>-</v>
      </c>
      <c r="FL11" s="95" t="str">
        <f>FL7</f>
        <v>-</v>
      </c>
      <c r="FM11" s="95">
        <f>FM7</f>
        <v>0</v>
      </c>
      <c r="FN11" s="95">
        <f>FN7</f>
        <v>0</v>
      </c>
      <c r="FO11" s="84"/>
      <c r="FP11" s="84"/>
      <c r="FQ11" s="84"/>
      <c r="FR11" s="84"/>
      <c r="FS11" s="94" t="s">
        <v>139</v>
      </c>
      <c r="FT11" s="95" t="str">
        <f>FT7</f>
        <v>-</v>
      </c>
      <c r="FU11" s="95" t="str">
        <f>FU7</f>
        <v>-</v>
      </c>
      <c r="FV11" s="95" t="str">
        <f>FV7</f>
        <v>-</v>
      </c>
      <c r="FW11" s="95">
        <f>FW7</f>
        <v>0</v>
      </c>
      <c r="FX11" s="95">
        <f>FX7</f>
        <v>0</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f>GQ7</f>
        <v>100</v>
      </c>
      <c r="GR11" s="95">
        <f>GR7</f>
        <v>100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t="str">
        <f>BD7</f>
        <v>-</v>
      </c>
      <c r="AZ12" s="95" t="str">
        <f>BE7</f>
        <v>-</v>
      </c>
      <c r="BA12" s="95" t="str">
        <f>BF7</f>
        <v>-</v>
      </c>
      <c r="BB12" s="95">
        <f>BG7</f>
        <v>121.3</v>
      </c>
      <c r="BC12" s="95">
        <f>BH7</f>
        <v>123.2</v>
      </c>
      <c r="BD12" s="84"/>
      <c r="BE12" s="84"/>
      <c r="BF12" s="84"/>
      <c r="BG12" s="84"/>
      <c r="BH12" s="84"/>
      <c r="BI12" s="94" t="s">
        <v>148</v>
      </c>
      <c r="BJ12" s="95" t="str">
        <f>BO7</f>
        <v>-</v>
      </c>
      <c r="BK12" s="95" t="str">
        <f>BP7</f>
        <v>-</v>
      </c>
      <c r="BL12" s="95" t="str">
        <f>BQ7</f>
        <v>-</v>
      </c>
      <c r="BM12" s="95">
        <f>BR7</f>
        <v>247.9</v>
      </c>
      <c r="BN12" s="95">
        <f>BS7</f>
        <v>240.1</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150</v>
      </c>
      <c r="CF12" s="95" t="str">
        <f>CK7</f>
        <v>-</v>
      </c>
      <c r="CG12" s="95" t="str">
        <f>CL7</f>
        <v>-</v>
      </c>
      <c r="CH12" s="95" t="str">
        <f>CM7</f>
        <v>-</v>
      </c>
      <c r="CI12" s="95">
        <f>CN7</f>
        <v>19199</v>
      </c>
      <c r="CJ12" s="95">
        <f>CO7</f>
        <v>19830.400000000001</v>
      </c>
      <c r="CK12" s="84"/>
      <c r="CL12" s="84"/>
      <c r="CM12" s="84"/>
      <c r="CN12" s="84"/>
      <c r="CO12" s="94" t="s">
        <v>150</v>
      </c>
      <c r="CP12" s="96" t="str">
        <f>CU7</f>
        <v>-</v>
      </c>
      <c r="CQ12" s="96" t="str">
        <f>CV7</f>
        <v>-</v>
      </c>
      <c r="CR12" s="96" t="str">
        <f>CW7</f>
        <v>-</v>
      </c>
      <c r="CS12" s="96">
        <f>CX7</f>
        <v>32739</v>
      </c>
      <c r="CT12" s="96">
        <f>CY7</f>
        <v>34140</v>
      </c>
      <c r="CU12" s="84"/>
      <c r="CV12" s="84"/>
      <c r="CW12" s="84"/>
      <c r="CX12" s="84"/>
      <c r="CY12" s="84"/>
      <c r="CZ12" s="94" t="s">
        <v>150</v>
      </c>
      <c r="DA12" s="95" t="str">
        <f>DF7</f>
        <v>-</v>
      </c>
      <c r="DB12" s="95" t="str">
        <f>DG7</f>
        <v>-</v>
      </c>
      <c r="DC12" s="95" t="str">
        <f>DH7</f>
        <v>-</v>
      </c>
      <c r="DD12" s="95">
        <f>DI7</f>
        <v>30</v>
      </c>
      <c r="DE12" s="95">
        <f>DJ7</f>
        <v>30.2</v>
      </c>
      <c r="DF12" s="84"/>
      <c r="DG12" s="84"/>
      <c r="DH12" s="84"/>
      <c r="DI12" s="84"/>
      <c r="DJ12" s="94" t="s">
        <v>150</v>
      </c>
      <c r="DK12" s="95" t="str">
        <f>DP7</f>
        <v>-</v>
      </c>
      <c r="DL12" s="95" t="str">
        <f>DQ7</f>
        <v>-</v>
      </c>
      <c r="DM12" s="95" t="str">
        <f>DR7</f>
        <v>-</v>
      </c>
      <c r="DN12" s="95">
        <f>DS7</f>
        <v>11.8</v>
      </c>
      <c r="DO12" s="95">
        <f>DT7</f>
        <v>14.2</v>
      </c>
      <c r="DP12" s="84"/>
      <c r="DQ12" s="84"/>
      <c r="DR12" s="84"/>
      <c r="DS12" s="84"/>
      <c r="DT12" s="94" t="s">
        <v>151</v>
      </c>
      <c r="DU12" s="95" t="str">
        <f>DZ7</f>
        <v>-</v>
      </c>
      <c r="DV12" s="95" t="str">
        <f>EA7</f>
        <v>-</v>
      </c>
      <c r="DW12" s="95" t="str">
        <f>EB7</f>
        <v>-</v>
      </c>
      <c r="DX12" s="95">
        <f>EC7</f>
        <v>136</v>
      </c>
      <c r="DY12" s="95">
        <f>ED7</f>
        <v>133.5</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150</v>
      </c>
      <c r="EO12" s="95" t="str">
        <f>ET7</f>
        <v>-</v>
      </c>
      <c r="EP12" s="95" t="str">
        <f>EU7</f>
        <v>-</v>
      </c>
      <c r="EQ12" s="95" t="str">
        <f>EV7</f>
        <v>-</v>
      </c>
      <c r="ER12" s="95">
        <f>EW7</f>
        <v>87.3</v>
      </c>
      <c r="ES12" s="95">
        <f>EX7</f>
        <v>82.1</v>
      </c>
      <c r="ET12" s="84"/>
      <c r="EU12" s="84"/>
      <c r="EV12" s="84"/>
      <c r="EW12" s="84"/>
      <c r="EX12" s="84"/>
      <c r="EY12" s="94" t="s">
        <v>150</v>
      </c>
      <c r="EZ12" s="95" t="str">
        <f>IF($EZ$8,FE7,"-")</f>
        <v>-</v>
      </c>
      <c r="FA12" s="95" t="str">
        <f>IF($EZ$8,FF7,"-")</f>
        <v>-</v>
      </c>
      <c r="FB12" s="95" t="str">
        <f>IF($EZ$8,FG7,"-")</f>
        <v>-</v>
      </c>
      <c r="FC12" s="95">
        <f>IF($EZ$8,FH7,"-")</f>
        <v>57.7</v>
      </c>
      <c r="FD12" s="95">
        <f>IF($EZ$8,FI7,"-")</f>
        <v>57.6</v>
      </c>
      <c r="FE12" s="84"/>
      <c r="FF12" s="84"/>
      <c r="FG12" s="84"/>
      <c r="FH12" s="84"/>
      <c r="FI12" s="94" t="s">
        <v>150</v>
      </c>
      <c r="FJ12" s="95" t="str">
        <f>IF($FJ$8,FO7,"-")</f>
        <v>-</v>
      </c>
      <c r="FK12" s="95" t="str">
        <f>IF($FJ$8,FP7,"-")</f>
        <v>-</v>
      </c>
      <c r="FL12" s="95" t="str">
        <f>IF($FJ$8,FQ7,"-")</f>
        <v>-</v>
      </c>
      <c r="FM12" s="95">
        <f>IF($FJ$8,FR7,"-")</f>
        <v>5.4</v>
      </c>
      <c r="FN12" s="95">
        <f>IF($FJ$8,FS7,"-")</f>
        <v>8.6999999999999993</v>
      </c>
      <c r="FO12" s="84"/>
      <c r="FP12" s="84"/>
      <c r="FQ12" s="84"/>
      <c r="FR12" s="84"/>
      <c r="FS12" s="94" t="s">
        <v>150</v>
      </c>
      <c r="FT12" s="95" t="str">
        <f>IF($FT$8,FY7,"-")</f>
        <v>-</v>
      </c>
      <c r="FU12" s="95" t="str">
        <f>IF($FT$8,FZ7,"-")</f>
        <v>-</v>
      </c>
      <c r="FV12" s="95" t="str">
        <f>IF($FT$8,GA7,"-")</f>
        <v>-</v>
      </c>
      <c r="FW12" s="95">
        <f>IF($FT$8,GB7,"-")</f>
        <v>394.9</v>
      </c>
      <c r="FX12" s="95">
        <f>IF($FT$8,GC7,"-")</f>
        <v>375</v>
      </c>
      <c r="FY12" s="84"/>
      <c r="FZ12" s="84"/>
      <c r="GA12" s="84"/>
      <c r="GB12" s="84"/>
      <c r="GC12" s="94" t="s">
        <v>150</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f>IF($GN$8,GV7,"-")</f>
        <v>92</v>
      </c>
      <c r="GR12" s="95">
        <f>IF($GN$8,GW7,"-")</f>
        <v>94.7</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150</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150</v>
      </c>
      <c r="KW12" s="95" t="str">
        <f>IF($KW$8,LB7,"-")</f>
        <v>-</v>
      </c>
      <c r="KX12" s="95" t="str">
        <f>IF($KW$8,LC7,"-")</f>
        <v>-</v>
      </c>
      <c r="KY12" s="95" t="str">
        <f>IF($KW$8,LD7,"-")</f>
        <v>-</v>
      </c>
      <c r="KZ12" s="95" t="str">
        <f>IF($KW$8,LE7,"-")</f>
        <v>-</v>
      </c>
      <c r="LA12" s="95" t="str">
        <f>IF($KW$8,LF7,"-")</f>
        <v>-</v>
      </c>
      <c r="LB12" s="84"/>
      <c r="LC12" s="84"/>
      <c r="LD12" s="84"/>
      <c r="LE12" s="84"/>
      <c r="LF12" s="94" t="s">
        <v>150</v>
      </c>
      <c r="LG12" s="95" t="str">
        <f>IF($LG$8,LL7,"-")</f>
        <v>-</v>
      </c>
      <c r="LH12" s="95" t="str">
        <f>IF($LG$8,LM7,"-")</f>
        <v>-</v>
      </c>
      <c r="LI12" s="95" t="str">
        <f>IF($LG$8,LN7,"-")</f>
        <v>-</v>
      </c>
      <c r="LJ12" s="95" t="str">
        <f>IF($LG$8,LO7,"-")</f>
        <v>-</v>
      </c>
      <c r="LK12" s="95" t="str">
        <f>IF($LG$8,LP7,"-")</f>
        <v>-</v>
      </c>
      <c r="LL12" s="84"/>
      <c r="LM12" s="84"/>
      <c r="LN12" s="84"/>
      <c r="LO12" s="84"/>
      <c r="LP12" s="94" t="s">
        <v>150</v>
      </c>
      <c r="LQ12" s="95" t="str">
        <f>IF($LQ$8,LV7,"-")</f>
        <v>-</v>
      </c>
      <c r="LR12" s="95" t="str">
        <f>IF($LQ$8,LW7,"-")</f>
        <v>-</v>
      </c>
      <c r="LS12" s="95" t="str">
        <f>IF($LQ$8,LX7,"-")</f>
        <v>-</v>
      </c>
      <c r="LT12" s="95" t="str">
        <f>IF($LQ$8,LY7,"-")</f>
        <v>-</v>
      </c>
      <c r="LU12" s="95" t="str">
        <f>IF($LQ$8,LZ7,"-")</f>
        <v>-</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153</v>
      </c>
      <c r="C14" s="99"/>
      <c r="D14" s="100"/>
      <c r="E14" s="99"/>
      <c r="F14" s="207" t="s">
        <v>154</v>
      </c>
      <c r="G14" s="20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7" t="s">
        <v>155</v>
      </c>
      <c r="C15" s="197"/>
      <c r="D15" s="100"/>
      <c r="E15" s="97">
        <v>1</v>
      </c>
      <c r="F15" s="197" t="s">
        <v>156</v>
      </c>
      <c r="G15" s="197"/>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7" t="s">
        <v>159</v>
      </c>
      <c r="C16" s="197"/>
      <c r="D16" s="100"/>
      <c r="E16" s="97">
        <f>E15+1</f>
        <v>2</v>
      </c>
      <c r="F16" s="197" t="s">
        <v>160</v>
      </c>
      <c r="G16" s="197"/>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7" t="s">
        <v>162</v>
      </c>
      <c r="C17" s="197"/>
      <c r="D17" s="100"/>
      <c r="E17" s="97">
        <f t="shared" ref="E17" si="8">E16+1</f>
        <v>3</v>
      </c>
      <c r="F17" s="197" t="s">
        <v>163</v>
      </c>
      <c r="G17" s="197"/>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t="e">
        <f>IF(AY7="-",NA(),AY7)</f>
        <v>#N/A</v>
      </c>
      <c r="AZ17" s="106" t="e">
        <f t="shared" ref="AZ17:BC17" si="9">IF(AZ7="-",NA(),AZ7)</f>
        <v>#N/A</v>
      </c>
      <c r="BA17" s="106" t="e">
        <f t="shared" si="9"/>
        <v>#N/A</v>
      </c>
      <c r="BB17" s="106">
        <f t="shared" si="9"/>
        <v>585.9</v>
      </c>
      <c r="BC17" s="106">
        <f t="shared" si="9"/>
        <v>73.599999999999994</v>
      </c>
      <c r="BD17" s="100"/>
      <c r="BE17" s="100"/>
      <c r="BF17" s="100"/>
      <c r="BG17" s="100"/>
      <c r="BH17" s="100"/>
      <c r="BI17" s="105" t="s">
        <v>165</v>
      </c>
      <c r="BJ17" s="106" t="e">
        <f>IF(BJ7="-",NA(),BJ7)</f>
        <v>#N/A</v>
      </c>
      <c r="BK17" s="106" t="e">
        <f t="shared" ref="BK17:BN17" si="10">IF(BK7="-",NA(),BK7)</f>
        <v>#N/A</v>
      </c>
      <c r="BL17" s="106" t="e">
        <f t="shared" si="10"/>
        <v>#N/A</v>
      </c>
      <c r="BM17" s="106">
        <f t="shared" si="10"/>
        <v>499.7</v>
      </c>
      <c r="BN17" s="106">
        <f t="shared" si="10"/>
        <v>73.599999999999994</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166</v>
      </c>
      <c r="CF17" s="106" t="e">
        <f>IF(CF7="-",NA(),CF7)</f>
        <v>#N/A</v>
      </c>
      <c r="CG17" s="106" t="e">
        <f t="shared" ref="CG17:CJ17" si="12">IF(CG7="-",NA(),CG7)</f>
        <v>#N/A</v>
      </c>
      <c r="CH17" s="106" t="e">
        <f t="shared" si="12"/>
        <v>#N/A</v>
      </c>
      <c r="CI17" s="106">
        <f t="shared" si="12"/>
        <v>7404.3</v>
      </c>
      <c r="CJ17" s="106">
        <f t="shared" si="12"/>
        <v>49909.1</v>
      </c>
      <c r="CK17" s="100"/>
      <c r="CL17" s="100"/>
      <c r="CM17" s="100"/>
      <c r="CN17" s="100"/>
      <c r="CO17" s="105" t="s">
        <v>167</v>
      </c>
      <c r="CP17" s="107" t="e">
        <f>IF(CP7="-",NA(),CP7)</f>
        <v>#N/A</v>
      </c>
      <c r="CQ17" s="107" t="e">
        <f t="shared" ref="CQ17:CT17" si="13">IF(CQ7="-",NA(),CQ7)</f>
        <v>#N/A</v>
      </c>
      <c r="CR17" s="107" t="e">
        <f t="shared" si="13"/>
        <v>#N/A</v>
      </c>
      <c r="CS17" s="107">
        <f t="shared" si="13"/>
        <v>1391</v>
      </c>
      <c r="CT17" s="107">
        <f t="shared" si="13"/>
        <v>-725</v>
      </c>
      <c r="CU17" s="100"/>
      <c r="CV17" s="100"/>
      <c r="CW17" s="100"/>
      <c r="CX17" s="100"/>
      <c r="CY17" s="100"/>
      <c r="CZ17" s="105" t="s">
        <v>165</v>
      </c>
      <c r="DA17" s="106" t="e">
        <f>IF(DA7="-",NA(),DA7)</f>
        <v>#N/A</v>
      </c>
      <c r="DB17" s="106" t="e">
        <f t="shared" ref="DB17:DE17" si="14">IF(DB7="-",NA(),DB7)</f>
        <v>#N/A</v>
      </c>
      <c r="DC17" s="106" t="e">
        <f t="shared" si="14"/>
        <v>#N/A</v>
      </c>
      <c r="DD17" s="106">
        <f t="shared" si="14"/>
        <v>27</v>
      </c>
      <c r="DE17" s="106">
        <f t="shared" si="14"/>
        <v>31.4</v>
      </c>
      <c r="DF17" s="100"/>
      <c r="DG17" s="100"/>
      <c r="DH17" s="100"/>
      <c r="DI17" s="100"/>
      <c r="DJ17" s="105" t="s">
        <v>165</v>
      </c>
      <c r="DK17" s="106" t="e">
        <f>IF(DK7="-",NA(),DK7)</f>
        <v>#N/A</v>
      </c>
      <c r="DL17" s="106" t="e">
        <f t="shared" ref="DL17:DO17" si="15">IF(DL7="-",NA(),DL7)</f>
        <v>#N/A</v>
      </c>
      <c r="DM17" s="106" t="e">
        <f t="shared" si="15"/>
        <v>#N/A</v>
      </c>
      <c r="DN17" s="106">
        <f t="shared" si="15"/>
        <v>0</v>
      </c>
      <c r="DO17" s="106">
        <f t="shared" si="15"/>
        <v>0</v>
      </c>
      <c r="DP17" s="100"/>
      <c r="DQ17" s="100"/>
      <c r="DR17" s="100"/>
      <c r="DS17" s="100"/>
      <c r="DT17" s="105" t="s">
        <v>165</v>
      </c>
      <c r="DU17" s="106" t="e">
        <f>IF(DU7="-",NA(),DU7)</f>
        <v>#N/A</v>
      </c>
      <c r="DV17" s="106" t="e">
        <f t="shared" ref="DV17:DY17" si="16">IF(DV7="-",NA(),DV7)</f>
        <v>#N/A</v>
      </c>
      <c r="DW17" s="106" t="e">
        <f t="shared" si="16"/>
        <v>#N/A</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168</v>
      </c>
      <c r="EZ17" s="106" t="e">
        <f>IF(EZ7="-",NA(),EZ7)</f>
        <v>#N/A</v>
      </c>
      <c r="FA17" s="106" t="e">
        <f t="shared" ref="FA17:FD17" si="19">IF(FA7="-",NA(),FA7)</f>
        <v>#N/A</v>
      </c>
      <c r="FB17" s="106" t="e">
        <f t="shared" si="19"/>
        <v>#N/A</v>
      </c>
      <c r="FC17" s="106">
        <f t="shared" si="19"/>
        <v>27</v>
      </c>
      <c r="FD17" s="106">
        <f t="shared" si="19"/>
        <v>31.4</v>
      </c>
      <c r="FE17" s="100"/>
      <c r="FF17" s="100"/>
      <c r="FG17" s="100"/>
      <c r="FH17" s="100"/>
      <c r="FI17" s="105" t="s">
        <v>165</v>
      </c>
      <c r="FJ17" s="106" t="e">
        <f>IF(FJ7="-",NA(),FJ7)</f>
        <v>#N/A</v>
      </c>
      <c r="FK17" s="106" t="e">
        <f t="shared" ref="FK17:FN17" si="20">IF(FK7="-",NA(),FK7)</f>
        <v>#N/A</v>
      </c>
      <c r="FL17" s="106" t="e">
        <f t="shared" si="20"/>
        <v>#N/A</v>
      </c>
      <c r="FM17" s="106">
        <f t="shared" si="20"/>
        <v>0</v>
      </c>
      <c r="FN17" s="106">
        <f t="shared" si="20"/>
        <v>0</v>
      </c>
      <c r="FO17" s="100"/>
      <c r="FP17" s="100"/>
      <c r="FQ17" s="100"/>
      <c r="FR17" s="100"/>
      <c r="FS17" s="105" t="s">
        <v>169</v>
      </c>
      <c r="FT17" s="106" t="e">
        <f>IF(FT7="-",NA(),FT7)</f>
        <v>#N/A</v>
      </c>
      <c r="FU17" s="106" t="e">
        <f t="shared" ref="FU17:FX17" si="21">IF(FU7="-",NA(),FU7)</f>
        <v>#N/A</v>
      </c>
      <c r="FV17" s="106" t="e">
        <f t="shared" si="21"/>
        <v>#N/A</v>
      </c>
      <c r="FW17" s="106">
        <f t="shared" si="21"/>
        <v>0</v>
      </c>
      <c r="FX17" s="106">
        <f t="shared" si="21"/>
        <v>0</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t="e">
        <f t="shared" ref="GO17:GR17" si="23">IF(GO7="-",NA(),GO7)</f>
        <v>#N/A</v>
      </c>
      <c r="GP17" s="106" t="e">
        <f t="shared" si="23"/>
        <v>#N/A</v>
      </c>
      <c r="GQ17" s="106">
        <f t="shared" si="23"/>
        <v>100</v>
      </c>
      <c r="GR17" s="106">
        <f t="shared" si="23"/>
        <v>100</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7" t="s">
        <v>170</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t="e">
        <f>IF(BD7="-",NA(),BD7)</f>
        <v>#N/A</v>
      </c>
      <c r="AZ18" s="106" t="e">
        <f t="shared" ref="AZ18:BC18" si="39">IF(BE7="-",NA(),BE7)</f>
        <v>#N/A</v>
      </c>
      <c r="BA18" s="106" t="e">
        <f t="shared" si="39"/>
        <v>#N/A</v>
      </c>
      <c r="BB18" s="106">
        <f t="shared" si="39"/>
        <v>121.3</v>
      </c>
      <c r="BC18" s="106">
        <f t="shared" si="39"/>
        <v>123.2</v>
      </c>
      <c r="BD18" s="100"/>
      <c r="BE18" s="100"/>
      <c r="BF18" s="100"/>
      <c r="BG18" s="100"/>
      <c r="BH18" s="100"/>
      <c r="BI18" s="105" t="s">
        <v>171</v>
      </c>
      <c r="BJ18" s="106" t="e">
        <f>IF(BO7="-",NA(),BO7)</f>
        <v>#N/A</v>
      </c>
      <c r="BK18" s="106" t="e">
        <f t="shared" ref="BK18:BN18" si="40">IF(BP7="-",NA(),BP7)</f>
        <v>#N/A</v>
      </c>
      <c r="BL18" s="106" t="e">
        <f t="shared" si="40"/>
        <v>#N/A</v>
      </c>
      <c r="BM18" s="106">
        <f t="shared" si="40"/>
        <v>247.9</v>
      </c>
      <c r="BN18" s="106">
        <f t="shared" si="40"/>
        <v>240.1</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171</v>
      </c>
      <c r="CF18" s="106" t="e">
        <f>IF(CK7="-",NA(),CK7)</f>
        <v>#N/A</v>
      </c>
      <c r="CG18" s="106" t="e">
        <f t="shared" ref="CG18:CJ18" si="42">IF(CL7="-",NA(),CL7)</f>
        <v>#N/A</v>
      </c>
      <c r="CH18" s="106" t="e">
        <f t="shared" si="42"/>
        <v>#N/A</v>
      </c>
      <c r="CI18" s="106">
        <f t="shared" si="42"/>
        <v>19199</v>
      </c>
      <c r="CJ18" s="106">
        <f t="shared" si="42"/>
        <v>19830.400000000001</v>
      </c>
      <c r="CK18" s="100"/>
      <c r="CL18" s="100"/>
      <c r="CM18" s="100"/>
      <c r="CN18" s="100"/>
      <c r="CO18" s="105" t="s">
        <v>171</v>
      </c>
      <c r="CP18" s="107" t="e">
        <f>IF(CU7="-",NA(),CU7)</f>
        <v>#N/A</v>
      </c>
      <c r="CQ18" s="107" t="e">
        <f t="shared" ref="CQ18:CT18" si="43">IF(CV7="-",NA(),CV7)</f>
        <v>#N/A</v>
      </c>
      <c r="CR18" s="107" t="e">
        <f t="shared" si="43"/>
        <v>#N/A</v>
      </c>
      <c r="CS18" s="107">
        <f t="shared" si="43"/>
        <v>32739</v>
      </c>
      <c r="CT18" s="107">
        <f t="shared" si="43"/>
        <v>34140</v>
      </c>
      <c r="CU18" s="100"/>
      <c r="CV18" s="100"/>
      <c r="CW18" s="100"/>
      <c r="CX18" s="100"/>
      <c r="CY18" s="100"/>
      <c r="CZ18" s="105" t="s">
        <v>171</v>
      </c>
      <c r="DA18" s="106" t="e">
        <f>IF(DF7="-",NA(),DF7)</f>
        <v>#N/A</v>
      </c>
      <c r="DB18" s="106" t="e">
        <f t="shared" ref="DB18:DE18" si="44">IF(DG7="-",NA(),DG7)</f>
        <v>#N/A</v>
      </c>
      <c r="DC18" s="106" t="e">
        <f t="shared" si="44"/>
        <v>#N/A</v>
      </c>
      <c r="DD18" s="106">
        <f t="shared" si="44"/>
        <v>30</v>
      </c>
      <c r="DE18" s="106">
        <f t="shared" si="44"/>
        <v>30.2</v>
      </c>
      <c r="DF18" s="100"/>
      <c r="DG18" s="100"/>
      <c r="DH18" s="100"/>
      <c r="DI18" s="100"/>
      <c r="DJ18" s="105" t="s">
        <v>171</v>
      </c>
      <c r="DK18" s="106" t="e">
        <f>IF(DP7="-",NA(),DP7)</f>
        <v>#N/A</v>
      </c>
      <c r="DL18" s="106" t="e">
        <f t="shared" ref="DL18:DO18" si="45">IF(DQ7="-",NA(),DQ7)</f>
        <v>#N/A</v>
      </c>
      <c r="DM18" s="106" t="e">
        <f t="shared" si="45"/>
        <v>#N/A</v>
      </c>
      <c r="DN18" s="106">
        <f t="shared" si="45"/>
        <v>11.8</v>
      </c>
      <c r="DO18" s="106">
        <f t="shared" si="45"/>
        <v>14.2</v>
      </c>
      <c r="DP18" s="100"/>
      <c r="DQ18" s="100"/>
      <c r="DR18" s="100"/>
      <c r="DS18" s="100"/>
      <c r="DT18" s="105" t="s">
        <v>171</v>
      </c>
      <c r="DU18" s="106" t="e">
        <f>IF(DZ7="-",NA(),DZ7)</f>
        <v>#N/A</v>
      </c>
      <c r="DV18" s="106" t="e">
        <f t="shared" ref="DV18:DY18" si="46">IF(EA7="-",NA(),EA7)</f>
        <v>#N/A</v>
      </c>
      <c r="DW18" s="106" t="e">
        <f t="shared" si="46"/>
        <v>#N/A</v>
      </c>
      <c r="DX18" s="106">
        <f t="shared" si="46"/>
        <v>136</v>
      </c>
      <c r="DY18" s="106">
        <f t="shared" si="46"/>
        <v>133.5</v>
      </c>
      <c r="DZ18" s="100"/>
      <c r="EA18" s="100"/>
      <c r="EB18" s="100"/>
      <c r="EC18" s="100"/>
      <c r="ED18" s="105" t="s">
        <v>171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t="e">
        <f>IF(ET7="-",NA(),ET7)</f>
        <v>#N/A</v>
      </c>
      <c r="EP18" s="106" t="e">
        <f t="shared" ref="EP18:ES18" si="48">IF(EU7="-",NA(),EU7)</f>
        <v>#N/A</v>
      </c>
      <c r="EQ18" s="106" t="e">
        <f t="shared" si="48"/>
        <v>#N/A</v>
      </c>
      <c r="ER18" s="106">
        <f t="shared" si="48"/>
        <v>87.3</v>
      </c>
      <c r="ES18" s="106">
        <f t="shared" si="48"/>
        <v>82.1</v>
      </c>
      <c r="ET18" s="100"/>
      <c r="EU18" s="100"/>
      <c r="EV18" s="100"/>
      <c r="EW18" s="100"/>
      <c r="EX18" s="100"/>
      <c r="EY18" s="105" t="s">
        <v>171</v>
      </c>
      <c r="EZ18" s="106" t="e">
        <f>IF(OR(NOT($EZ$8),FE7="-"),NA(),FE7)</f>
        <v>#N/A</v>
      </c>
      <c r="FA18" s="106" t="e">
        <f>IF(OR(NOT($EZ$8),FF7="-"),NA(),FF7)</f>
        <v>#N/A</v>
      </c>
      <c r="FB18" s="106" t="e">
        <f>IF(OR(NOT($EZ$8),FG7="-"),NA(),FG7)</f>
        <v>#N/A</v>
      </c>
      <c r="FC18" s="106">
        <f>IF(OR(NOT($EZ$8),FH7="-"),NA(),FH7)</f>
        <v>57.7</v>
      </c>
      <c r="FD18" s="106">
        <f>IF(OR(NOT($EZ$8),FI7="-"),NA(),FI7)</f>
        <v>57.6</v>
      </c>
      <c r="FE18" s="100"/>
      <c r="FF18" s="100"/>
      <c r="FG18" s="100"/>
      <c r="FH18" s="100"/>
      <c r="FI18" s="105" t="s">
        <v>171</v>
      </c>
      <c r="FJ18" s="106" t="e">
        <f>IF(OR(NOT($FJ$8),FO7="-"),NA(),FO7)</f>
        <v>#N/A</v>
      </c>
      <c r="FK18" s="106" t="e">
        <f>IF(OR(NOT($FJ$8),FP7="-"),NA(),FP7)</f>
        <v>#N/A</v>
      </c>
      <c r="FL18" s="106" t="e">
        <f>IF(OR(NOT($FJ$8),FQ7="-"),NA(),FQ7)</f>
        <v>#N/A</v>
      </c>
      <c r="FM18" s="106">
        <f>IF(OR(NOT($FJ$8),FR7="-"),NA(),FR7)</f>
        <v>5.4</v>
      </c>
      <c r="FN18" s="106">
        <f>IF(OR(NOT($FJ$8),FS7="-"),NA(),FS7)</f>
        <v>8.6999999999999993</v>
      </c>
      <c r="FO18" s="100"/>
      <c r="FP18" s="100"/>
      <c r="FQ18" s="100"/>
      <c r="FR18" s="100"/>
      <c r="FS18" s="105" t="s">
        <v>171</v>
      </c>
      <c r="FT18" s="106" t="e">
        <f>IF(OR(NOT($FT$8),FY7="-"),NA(),FY7)</f>
        <v>#N/A</v>
      </c>
      <c r="FU18" s="106" t="e">
        <f>IF(OR(NOT($FT$8),FZ7="-"),NA(),FZ7)</f>
        <v>#N/A</v>
      </c>
      <c r="FV18" s="106" t="e">
        <f>IF(OR(NOT($FT$8),GA7="-"),NA(),GA7)</f>
        <v>#N/A</v>
      </c>
      <c r="FW18" s="106">
        <f>IF(OR(NOT($FT$8),GB7="-"),NA(),GB7)</f>
        <v>394.9</v>
      </c>
      <c r="FX18" s="106">
        <f>IF(OR(NOT($FT$8),GC7="-"),NA(),GC7)</f>
        <v>375</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t="e">
        <f>IF(OR(NOT($GN$8),GS7="-"),NA(),GS7)</f>
        <v>#N/A</v>
      </c>
      <c r="GO18" s="106" t="e">
        <f>IF(OR(NOT($GN$8),GT7="-"),NA(),GT7)</f>
        <v>#N/A</v>
      </c>
      <c r="GP18" s="106" t="e">
        <f>IF(OR(NOT($GN$8),GU7="-"),NA(),GU7)</f>
        <v>#N/A</v>
      </c>
      <c r="GQ18" s="106">
        <f>IF(OR(NOT($GN$8),GV7="-"),NA(),GV7)</f>
        <v>92</v>
      </c>
      <c r="GR18" s="106">
        <f>IF(OR(NOT($GN$8),GW7="-"),NA(),GW7)</f>
        <v>94.7</v>
      </c>
      <c r="GS18" s="100"/>
      <c r="GT18" s="100"/>
      <c r="GU18" s="100"/>
      <c r="GV18" s="100"/>
      <c r="GW18" s="100"/>
      <c r="GX18" s="105" t="s">
        <v>172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7" t="s">
        <v>175</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7" t="s">
        <v>176</v>
      </c>
      <c r="C20" s="197"/>
      <c r="D20" s="100"/>
    </row>
    <row r="21" spans="1:374" x14ac:dyDescent="0.2">
      <c r="A21" s="97">
        <f t="shared" si="7"/>
        <v>7</v>
      </c>
      <c r="B21" s="197" t="s">
        <v>177</v>
      </c>
      <c r="C21" s="197"/>
      <c r="D21" s="100"/>
    </row>
    <row r="22" spans="1:374" x14ac:dyDescent="0.2">
      <c r="A22" s="97">
        <f t="shared" si="7"/>
        <v>8</v>
      </c>
      <c r="B22" s="197" t="s">
        <v>178</v>
      </c>
      <c r="C22" s="197"/>
      <c r="D22" s="100"/>
      <c r="E22" s="198" t="s">
        <v>179</v>
      </c>
      <c r="F22" s="199"/>
      <c r="G22" s="199"/>
      <c r="H22" s="199"/>
      <c r="I22" s="200"/>
    </row>
    <row r="23" spans="1:374" x14ac:dyDescent="0.2">
      <c r="A23" s="97">
        <f t="shared" si="7"/>
        <v>9</v>
      </c>
      <c r="B23" s="197" t="s">
        <v>180</v>
      </c>
      <c r="C23" s="197"/>
      <c r="D23" s="100"/>
      <c r="E23" s="201"/>
      <c r="F23" s="202"/>
      <c r="G23" s="202"/>
      <c r="H23" s="202"/>
      <c r="I23" s="203"/>
    </row>
    <row r="24" spans="1:374" x14ac:dyDescent="0.2">
      <c r="A24" s="97">
        <f t="shared" si="7"/>
        <v>10</v>
      </c>
      <c r="B24" s="197" t="s">
        <v>181</v>
      </c>
      <c r="C24" s="197"/>
      <c r="D24" s="100"/>
      <c r="E24" s="201"/>
      <c r="F24" s="202"/>
      <c r="G24" s="202"/>
      <c r="H24" s="202"/>
      <c r="I24" s="203"/>
    </row>
    <row r="25" spans="1:374" x14ac:dyDescent="0.2">
      <c r="A25" s="97">
        <f t="shared" si="7"/>
        <v>11</v>
      </c>
      <c r="B25" s="197" t="s">
        <v>182</v>
      </c>
      <c r="C25" s="197"/>
      <c r="D25" s="100"/>
      <c r="E25" s="201"/>
      <c r="F25" s="202"/>
      <c r="G25" s="202"/>
      <c r="H25" s="202"/>
      <c r="I25" s="203"/>
    </row>
    <row r="26" spans="1:374" x14ac:dyDescent="0.2">
      <c r="A26" s="97">
        <f t="shared" si="7"/>
        <v>12</v>
      </c>
      <c r="B26" s="197" t="s">
        <v>183</v>
      </c>
      <c r="C26" s="197"/>
      <c r="D26" s="100"/>
      <c r="E26" s="201"/>
      <c r="F26" s="202"/>
      <c r="G26" s="202"/>
      <c r="H26" s="202"/>
      <c r="I26" s="203"/>
    </row>
    <row r="27" spans="1:374" x14ac:dyDescent="0.2">
      <c r="A27" s="97">
        <f t="shared" si="7"/>
        <v>13</v>
      </c>
      <c r="B27" s="197" t="s">
        <v>184</v>
      </c>
      <c r="C27" s="197"/>
      <c r="D27" s="100"/>
      <c r="E27" s="201"/>
      <c r="F27" s="202"/>
      <c r="G27" s="202"/>
      <c r="H27" s="202"/>
      <c r="I27" s="203"/>
    </row>
    <row r="28" spans="1:374" x14ac:dyDescent="0.2">
      <c r="A28" s="97">
        <f t="shared" si="7"/>
        <v>14</v>
      </c>
      <c r="B28" s="197" t="s">
        <v>185</v>
      </c>
      <c r="C28" s="197"/>
      <c r="D28" s="100"/>
      <c r="E28" s="201"/>
      <c r="F28" s="202"/>
      <c r="G28" s="202"/>
      <c r="H28" s="202"/>
      <c r="I28" s="203"/>
    </row>
    <row r="29" spans="1:374" x14ac:dyDescent="0.2">
      <c r="A29" s="97">
        <f t="shared" si="7"/>
        <v>15</v>
      </c>
      <c r="B29" s="197" t="s">
        <v>186</v>
      </c>
      <c r="C29" s="197"/>
      <c r="D29" s="100"/>
      <c r="E29" s="201"/>
      <c r="F29" s="202"/>
      <c r="G29" s="202"/>
      <c r="H29" s="202"/>
      <c r="I29" s="203"/>
    </row>
    <row r="30" spans="1:374" x14ac:dyDescent="0.2">
      <c r="A30" s="97">
        <f t="shared" si="7"/>
        <v>16</v>
      </c>
      <c r="B30" s="197" t="s">
        <v>187</v>
      </c>
      <c r="C30" s="197"/>
      <c r="D30" s="100"/>
      <c r="E30" s="201"/>
      <c r="F30" s="202"/>
      <c r="G30" s="202"/>
      <c r="H30" s="202"/>
      <c r="I30" s="203"/>
    </row>
    <row r="31" spans="1:374" x14ac:dyDescent="0.2">
      <c r="A31" s="97">
        <f t="shared" si="7"/>
        <v>17</v>
      </c>
      <c r="B31" s="197" t="s">
        <v>188</v>
      </c>
      <c r="C31" s="197"/>
      <c r="D31" s="100"/>
      <c r="E31" s="201"/>
      <c r="F31" s="202"/>
      <c r="G31" s="202"/>
      <c r="H31" s="202"/>
      <c r="I31" s="203"/>
    </row>
    <row r="32" spans="1:374" x14ac:dyDescent="0.2">
      <c r="A32" s="97">
        <f t="shared" si="7"/>
        <v>18</v>
      </c>
      <c r="B32" s="197" t="s">
        <v>189</v>
      </c>
      <c r="C32" s="197"/>
      <c r="D32" s="100"/>
      <c r="E32" s="201"/>
      <c r="F32" s="202"/>
      <c r="G32" s="202"/>
      <c r="H32" s="202"/>
      <c r="I32" s="203"/>
    </row>
    <row r="33" spans="1:16" x14ac:dyDescent="0.2">
      <c r="A33" s="97">
        <f t="shared" si="7"/>
        <v>19</v>
      </c>
      <c r="B33" s="197" t="s">
        <v>190</v>
      </c>
      <c r="C33" s="197"/>
      <c r="D33" s="100"/>
      <c r="E33" s="201"/>
      <c r="F33" s="202"/>
      <c r="G33" s="202"/>
      <c r="H33" s="202"/>
      <c r="I33" s="203"/>
    </row>
    <row r="34" spans="1:16" x14ac:dyDescent="0.2">
      <c r="A34" s="97">
        <f t="shared" si="7"/>
        <v>20</v>
      </c>
      <c r="B34" s="197" t="s">
        <v>191</v>
      </c>
      <c r="C34" s="197"/>
      <c r="D34" s="100"/>
      <c r="E34" s="201"/>
      <c r="F34" s="202"/>
      <c r="G34" s="202"/>
      <c r="H34" s="202"/>
      <c r="I34" s="203"/>
    </row>
    <row r="35" spans="1:16" ht="25.5" customHeight="1" x14ac:dyDescent="0.2">
      <c r="E35" s="204"/>
      <c r="F35" s="205"/>
      <c r="G35" s="205"/>
      <c r="H35" s="205"/>
      <c r="I35" s="206"/>
    </row>
    <row r="36" spans="1:16" x14ac:dyDescent="0.2">
      <c r="A36" t="s">
        <v>192</v>
      </c>
      <c r="B36" t="s">
        <v>193</v>
      </c>
    </row>
    <row r="37" spans="1:16" x14ac:dyDescent="0.2">
      <c r="A37" t="s">
        <v>194</v>
      </c>
      <c r="B37" t="s">
        <v>195</v>
      </c>
      <c r="L37" s="198" t="s">
        <v>179</v>
      </c>
      <c r="M37" s="199"/>
      <c r="N37" s="199"/>
      <c r="O37" s="199"/>
      <c r="P37" s="200"/>
    </row>
    <row r="38" spans="1:16" x14ac:dyDescent="0.2">
      <c r="A38" t="s">
        <v>196</v>
      </c>
      <c r="B38" t="s">
        <v>197</v>
      </c>
      <c r="L38" s="201"/>
      <c r="M38" s="202"/>
      <c r="N38" s="202"/>
      <c r="O38" s="202"/>
      <c r="P38" s="203"/>
    </row>
    <row r="39" spans="1:16" x14ac:dyDescent="0.2">
      <c r="A39" t="s">
        <v>198</v>
      </c>
      <c r="B39" t="s">
        <v>199</v>
      </c>
      <c r="L39" s="201"/>
      <c r="M39" s="202"/>
      <c r="N39" s="202"/>
      <c r="O39" s="202"/>
      <c r="P39" s="203"/>
    </row>
    <row r="40" spans="1:16" x14ac:dyDescent="0.2">
      <c r="A40" t="s">
        <v>200</v>
      </c>
      <c r="B40" t="s">
        <v>201</v>
      </c>
      <c r="L40" s="201"/>
      <c r="M40" s="202"/>
      <c r="N40" s="202"/>
      <c r="O40" s="202"/>
      <c r="P40" s="203"/>
    </row>
    <row r="41" spans="1:16" x14ac:dyDescent="0.2">
      <c r="A41" t="s">
        <v>202</v>
      </c>
      <c r="B41" t="s">
        <v>203</v>
      </c>
      <c r="L41" s="201"/>
      <c r="M41" s="202"/>
      <c r="N41" s="202"/>
      <c r="O41" s="202"/>
      <c r="P41" s="203"/>
    </row>
    <row r="42" spans="1:16" x14ac:dyDescent="0.2">
      <c r="A42" t="s">
        <v>204</v>
      </c>
      <c r="B42" t="s">
        <v>205</v>
      </c>
      <c r="L42" s="201"/>
      <c r="M42" s="202"/>
      <c r="N42" s="202"/>
      <c r="O42" s="202"/>
      <c r="P42" s="203"/>
    </row>
    <row r="43" spans="1:16" x14ac:dyDescent="0.2">
      <c r="A43" t="s">
        <v>206</v>
      </c>
      <c r="B43" t="s">
        <v>207</v>
      </c>
      <c r="L43" s="201"/>
      <c r="M43" s="202"/>
      <c r="N43" s="202"/>
      <c r="O43" s="202"/>
      <c r="P43" s="203"/>
    </row>
    <row r="44" spans="1:16" x14ac:dyDescent="0.2">
      <c r="A44" t="s">
        <v>208</v>
      </c>
      <c r="B44" t="s">
        <v>209</v>
      </c>
      <c r="L44" s="201"/>
      <c r="M44" s="202"/>
      <c r="N44" s="202"/>
      <c r="O44" s="202"/>
      <c r="P44" s="203"/>
    </row>
    <row r="45" spans="1:16" x14ac:dyDescent="0.2">
      <c r="A45" t="s">
        <v>210</v>
      </c>
      <c r="B45" t="s">
        <v>211</v>
      </c>
      <c r="L45" s="201"/>
      <c r="M45" s="202"/>
      <c r="N45" s="202"/>
      <c r="O45" s="202"/>
      <c r="P45" s="203"/>
    </row>
    <row r="46" spans="1:16" x14ac:dyDescent="0.2">
      <c r="A46" t="s">
        <v>212</v>
      </c>
      <c r="B46" t="s">
        <v>213</v>
      </c>
      <c r="L46" s="201"/>
      <c r="M46" s="202"/>
      <c r="N46" s="202"/>
      <c r="O46" s="202"/>
      <c r="P46" s="203"/>
    </row>
    <row r="47" spans="1:16" x14ac:dyDescent="0.2">
      <c r="A47" t="s">
        <v>214</v>
      </c>
      <c r="B47" t="s">
        <v>215</v>
      </c>
      <c r="L47" s="201"/>
      <c r="M47" s="202"/>
      <c r="N47" s="202"/>
      <c r="O47" s="202"/>
      <c r="P47" s="203"/>
    </row>
    <row r="48" spans="1:16" x14ac:dyDescent="0.2">
      <c r="A48" t="s">
        <v>216</v>
      </c>
      <c r="B48" t="s">
        <v>217</v>
      </c>
      <c r="L48" s="201"/>
      <c r="M48" s="202"/>
      <c r="N48" s="202"/>
      <c r="O48" s="202"/>
      <c r="P48" s="203"/>
    </row>
    <row r="49" spans="1:16" x14ac:dyDescent="0.2">
      <c r="A49" t="s">
        <v>218</v>
      </c>
      <c r="B49" t="s">
        <v>219</v>
      </c>
      <c r="L49" s="201"/>
      <c r="M49" s="202"/>
      <c r="N49" s="202"/>
      <c r="O49" s="202"/>
      <c r="P49" s="203"/>
    </row>
    <row r="50" spans="1:16" ht="26.25" customHeight="1" x14ac:dyDescent="0.2">
      <c r="A50" t="s">
        <v>220</v>
      </c>
      <c r="B50" t="s">
        <v>221</v>
      </c>
      <c r="L50" s="204"/>
      <c r="M50" s="205"/>
      <c r="N50" s="205"/>
      <c r="O50" s="205"/>
      <c r="P50" s="206"/>
    </row>
    <row r="51" spans="1:16" x14ac:dyDescent="0.2">
      <c r="A51" t="s">
        <v>222</v>
      </c>
      <c r="B51" t="s">
        <v>223</v>
      </c>
    </row>
    <row r="52" spans="1:16" x14ac:dyDescent="0.2">
      <c r="A52" t="s">
        <v>224</v>
      </c>
      <c r="B52" t="s">
        <v>225</v>
      </c>
    </row>
    <row r="53" spans="1:16" x14ac:dyDescent="0.2">
      <c r="A53" t="s">
        <v>226</v>
      </c>
      <c r="B53" t="s">
        <v>227</v>
      </c>
    </row>
    <row r="54" spans="1:16" x14ac:dyDescent="0.2">
      <c r="A54" t="s">
        <v>228</v>
      </c>
      <c r="B54" t="s">
        <v>229</v>
      </c>
    </row>
    <row r="55" spans="1:16" x14ac:dyDescent="0.2">
      <c r="A55" t="s">
        <v>230</v>
      </c>
      <c r="B55" t="s">
        <v>231</v>
      </c>
    </row>
    <row r="56" spans="1:16" x14ac:dyDescent="0.2">
      <c r="A56" t="s">
        <v>232</v>
      </c>
      <c r="B56" t="s">
        <v>233</v>
      </c>
    </row>
    <row r="57" spans="1:16" x14ac:dyDescent="0.2">
      <c r="A57" t="s">
        <v>234</v>
      </c>
      <c r="B57" t="s">
        <v>235</v>
      </c>
    </row>
    <row r="58" spans="1:16" x14ac:dyDescent="0.2">
      <c r="A58" t="s">
        <v>236</v>
      </c>
      <c r="B58" t="s">
        <v>237</v>
      </c>
    </row>
    <row r="59" spans="1:16" x14ac:dyDescent="0.2">
      <c r="A59" t="s">
        <v>238</v>
      </c>
      <c r="B59" t="s">
        <v>239</v>
      </c>
    </row>
    <row r="60" spans="1:16" x14ac:dyDescent="0.2">
      <c r="A60" t="s">
        <v>240</v>
      </c>
      <c r="B60" t="s">
        <v>241</v>
      </c>
    </row>
    <row r="61" spans="1:16" x14ac:dyDescent="0.2">
      <c r="A61" t="s">
        <v>242</v>
      </c>
      <c r="B61" t="s">
        <v>243</v>
      </c>
    </row>
    <row r="62" spans="1:16" x14ac:dyDescent="0.2">
      <c r="A62" t="s">
        <v>244</v>
      </c>
      <c r="B62" t="s">
        <v>245</v>
      </c>
    </row>
    <row r="63" spans="1:16" x14ac:dyDescent="0.2">
      <c r="A63" t="s">
        <v>246</v>
      </c>
      <c r="B63" t="s">
        <v>247</v>
      </c>
    </row>
    <row r="64" spans="1:16" x14ac:dyDescent="0.2">
      <c r="A64" t="s">
        <v>248</v>
      </c>
      <c r="B64" t="s">
        <v>249</v>
      </c>
    </row>
    <row r="65" spans="1:2" x14ac:dyDescent="0.2">
      <c r="A65" t="s">
        <v>250</v>
      </c>
      <c r="B65" t="s">
        <v>251</v>
      </c>
    </row>
    <row r="66" spans="1:2" x14ac:dyDescent="0.2">
      <c r="A66" t="s">
        <v>252</v>
      </c>
      <c r="B66" t="s">
        <v>253</v>
      </c>
    </row>
    <row r="67" spans="1:2" x14ac:dyDescent="0.2">
      <c r="A67" t="s">
        <v>254</v>
      </c>
      <c r="B67" t="s">
        <v>253</v>
      </c>
    </row>
    <row r="68" spans="1:2" x14ac:dyDescent="0.2">
      <c r="A68" t="s">
        <v>255</v>
      </c>
      <c r="B68" t="s">
        <v>253</v>
      </c>
    </row>
    <row r="69" spans="1:2" x14ac:dyDescent="0.2">
      <c r="A69" t="s">
        <v>256</v>
      </c>
      <c r="B69" t="s">
        <v>253</v>
      </c>
    </row>
    <row r="70" spans="1:2" x14ac:dyDescent="0.2">
      <c r="A70" t="s">
        <v>257</v>
      </c>
      <c r="B70" t="s">
        <v>253</v>
      </c>
    </row>
    <row r="71" spans="1:2" x14ac:dyDescent="0.2">
      <c r="A71" t="s">
        <v>258</v>
      </c>
      <c r="B71" t="s">
        <v>253</v>
      </c>
    </row>
    <row r="72" spans="1:2" x14ac:dyDescent="0.2">
      <c r="A72" t="s">
        <v>259</v>
      </c>
      <c r="B72" t="s">
        <v>253</v>
      </c>
    </row>
    <row r="73" spans="1:2" x14ac:dyDescent="0.2">
      <c r="A73" t="s">
        <v>260</v>
      </c>
      <c r="B73" t="s">
        <v>253</v>
      </c>
    </row>
    <row r="74" spans="1:2" x14ac:dyDescent="0.2">
      <c r="A74" t="s">
        <v>261</v>
      </c>
      <c r="B74" t="s">
        <v>253</v>
      </c>
    </row>
    <row r="75" spans="1:2" x14ac:dyDescent="0.2">
      <c r="A75" t="s">
        <v>262</v>
      </c>
      <c r="B75" t="s">
        <v>253</v>
      </c>
    </row>
    <row r="76" spans="1:2" x14ac:dyDescent="0.2">
      <c r="A76" t="s">
        <v>263</v>
      </c>
      <c r="B76" t="s">
        <v>253</v>
      </c>
    </row>
    <row r="77" spans="1:2" x14ac:dyDescent="0.2">
      <c r="A77" t="s">
        <v>264</v>
      </c>
      <c r="B77" t="s">
        <v>253</v>
      </c>
    </row>
    <row r="78" spans="1:2" x14ac:dyDescent="0.2">
      <c r="A78" t="s">
        <v>265</v>
      </c>
      <c r="B78" t="s">
        <v>253</v>
      </c>
    </row>
    <row r="79" spans="1:2" x14ac:dyDescent="0.2">
      <c r="A79" t="s">
        <v>266</v>
      </c>
      <c r="B79" t="s">
        <v>253</v>
      </c>
    </row>
    <row r="80" spans="1:2" x14ac:dyDescent="0.2">
      <c r="A80" t="s">
        <v>267</v>
      </c>
      <c r="B80" t="s">
        <v>253</v>
      </c>
    </row>
    <row r="81" spans="1:2" x14ac:dyDescent="0.2">
      <c r="A81" t="s">
        <v>268</v>
      </c>
      <c r="B81" t="s">
        <v>253</v>
      </c>
    </row>
    <row r="82" spans="1:2" x14ac:dyDescent="0.2">
      <c r="A82" t="s">
        <v>269</v>
      </c>
      <c r="B82" t="s">
        <v>253</v>
      </c>
    </row>
    <row r="83" spans="1:2" x14ac:dyDescent="0.2">
      <c r="A83" t="s">
        <v>270</v>
      </c>
      <c r="B83" t="s">
        <v>253</v>
      </c>
    </row>
    <row r="84" spans="1:2" x14ac:dyDescent="0.2">
      <c r="A84" t="s">
        <v>271</v>
      </c>
      <c r="B84" t="s">
        <v>253</v>
      </c>
    </row>
    <row r="85" spans="1:2" x14ac:dyDescent="0.2">
      <c r="A85" t="s">
        <v>272</v>
      </c>
      <c r="B85" t="s">
        <v>253</v>
      </c>
    </row>
    <row r="86" spans="1:2" x14ac:dyDescent="0.2">
      <c r="A86" t="s">
        <v>273</v>
      </c>
      <c r="B86" t="s">
        <v>274</v>
      </c>
    </row>
    <row r="87" spans="1:2" x14ac:dyDescent="0.2">
      <c r="A87" t="s">
        <v>275</v>
      </c>
      <c r="B87" t="s">
        <v>274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2020-02-26T01:48:52Z</cp:lastPrinted>
  <dcterms:created xsi:type="dcterms:W3CDTF">2019-12-05T07:50:07Z</dcterms:created>
  <dcterms:modified xsi:type="dcterms:W3CDTF">2020-03-04T02:15:58Z</dcterms:modified>
  <cp:category/>
</cp:coreProperties>
</file>