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<sst xmlns="http://schemas.openxmlformats.org/spreadsheetml/2006/main" xmlns:r="http://schemas.openxmlformats.org/officeDocument/2006/relationships" count="566" uniqueCount="566">
  <si>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</si>
  <si>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</si>
  <si>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</si>
  <si>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</si>
  <si>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</si>
  <si>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</si>
  <si>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</si>
  <si>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</si>
  <si>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</si>
  <si>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</si>
  <si>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</si>
  <si>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</si>
  <si>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</si>
  <si>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</si>
  <si>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</si>
  <si>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</si>
  <si>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</si>
  <si>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</si>
  <si>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</si>
  <si>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</si>
  <si>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</si>
  <si>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</si>
  <si>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</si>
  <si>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</si>
  <si>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</si>
  <si>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</si>
  <si>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（百万円）</t>
  </si>
  <si>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</si>
  <si>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</si>
  <si>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</si>
  <si>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</si>
  <si>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</si>
  <si>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</si>
  <si>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</si>
  <si>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</si>
  <si>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</si>
  <si>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</si>
  <si>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</si>
  <si>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</si>
  <si>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</si>
  <si>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</si>
  <si>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</si>
  <si>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 3.89</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</si>
  <si>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</si>
  <si>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</si>
  <si>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</si>
  <si>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</si>
  <si>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</si>
  <si>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</si>
  <si>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</si>
  <si>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</si>
  <si>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</si>
  <si>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</si>
  <si>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</si>
  <si>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うるおい福祉基金</t>
  </si>
  <si>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</si>
  <si>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</si>
  <si>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</si>
  <si>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</si>
  <si>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</si>
  <si>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</si>
  <si>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</si>
  <si>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</si>
  <si>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</si>
  <si>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</si>
  <si>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</si>
  <si>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</si>
  <si>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</si>
  <si>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</si>
  <si>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</si>
  <si>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</si>
  <si>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</si>
  <si>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</si>
  <si>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</si>
  <si>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</si>
  <si>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</si>
  <si>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</si>
  <si>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</si>
  <si>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</si>
  <si>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</si>
  <si>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</si>
  <si>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日向市農業集落排水事業特別会計</t>
  </si>
  <si>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</si>
  <si>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</si>
  <si>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</si>
  <si>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</si>
  <si>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</si>
  <si>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</si>
  <si>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</si>
  <si>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</si>
  <si>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</si>
  <si>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</si>
  <si>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</si>
  <si>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</si>
  <si>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</si>
  <si>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</si>
  <si>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</si>
  <si>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</si>
  <si>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</si>
  <si>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</si>
  <si>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</si>
  <si>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</si>
  <si>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</si>
  <si>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</si>
  <si>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</si>
  <si>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</si>
  <si>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</si>
  <si>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</si>
  <si>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</si>
  <si>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</si>
  <si>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</si>
  <si>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</si>
  <si>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</si>
  <si>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</si>
  <si>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</si>
  <si>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</si>
  <si>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</si>
  <si>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</si>
  <si>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</si>
  <si>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</si>
  <si>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</si>
  <si>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</si>
  <si>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</si>
  <si>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</si>
  <si>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</si>
  <si>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</si>
  <si>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</si>
  <si>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</si>
  <si>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</si>
  <si>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</si>
  <si>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</si>
  <si>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</si>
  <si>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</si>
  <si>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</si>
  <si>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</si>
  <si>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</si>
  <si>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</si>
  <si>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</si>
  <si>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</si>
  <si>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宮崎県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</si>
  <si>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</si>
  <si>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</si>
  <si>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</si>
  <si>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</si>
  <si>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</si>
  <si>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</si>
  <si>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</si>
  <si>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</si>
  <si>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</si>
  <si>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</si>
  <si>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</si>
  <si>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</si>
  <si>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</si>
  <si>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</si>
  <si>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</si>
  <si>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</si>
  <si>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</si>
  <si>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</si>
  <si>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</si>
  <si>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</si>
  <si>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</si>
  <si>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</si>
  <si>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</si>
  <si>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</si>
  <si>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</si>
  <si>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日向市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</si>
  <si>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</si>
  <si>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</si>
  <si>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</si>
  <si>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</si>
  <si>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</si>
  <si>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</si>
  <si>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</si>
  <si>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</si>
  <si>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</si>
  <si>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日向市簡易給水施設特別会計</t>
  </si>
  <si>
    <t>ふるさと日向市応援寄附金基金</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</si>
  <si>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</si>
  <si>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</si>
  <si>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</si>
  <si>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</si>
  <si>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</si>
  <si>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</si>
  <si>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</si>
  <si>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</si>
  <si>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</si>
  <si>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</si>
  <si>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</si>
  <si>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</si>
  <si>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</si>
  <si>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</si>
  <si>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</si>
  <si>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</si>
  <si>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</si>
  <si>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</si>
  <si>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</si>
  <si>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</si>
  <si>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</si>
  <si>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</si>
  <si>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</si>
  <si>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</si>
  <si>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</si>
  <si>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</si>
  <si>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</si>
  <si>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</si>
  <si>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</si>
  <si>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</si>
  <si>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</si>
  <si>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</si>
  <si>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</si>
  <si>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</si>
  <si>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</si>
  <si>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</si>
  <si>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</si>
  <si>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</si>
  <si>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</si>
  <si>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</si>
  <si>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</si>
  <si>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</si>
  <si>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</si>
  <si>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</si>
  <si>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</si>
  <si>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</si>
  <si>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</si>
  <si>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</si>
  <si>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日向青果地方卸売市場</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</si>
  <si>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</si>
  <si>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</si>
  <si>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</si>
  <si>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</si>
  <si>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</si>
  <si>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</si>
  <si>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</si>
  <si>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</si>
  <si>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</si>
  <si>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</si>
  <si>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</si>
  <si>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</si>
  <si>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-0.8</t>
  </si>
  <si>
    <t>構成比</t>
    <rPh sb="0" eb="3">
      <t>コウセイヒ</t>
    </rPh>
    <phoneticPr fontId="6"/>
  </si>
  <si>
    <t>使用料</t>
  </si>
  <si>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9"/>
  </si>
  <si>
    <t>-0.9</t>
  </si>
  <si>
    <t>標準税収入額等</t>
  </si>
  <si>
    <t xml:space="preserve"> H29</t>
  </si>
  <si>
    <t>面積 (k㎡)</t>
    <rPh sb="0" eb="2">
      <t>メンセキ</t>
    </rPh>
    <phoneticPr fontId="6"/>
  </si>
  <si>
    <t xml:space="preserve"> H27</t>
  </si>
  <si>
    <t>経常経費充当一般財源等</t>
    <rPh sb="0" eb="2">
      <t>ケイジョウ</t>
    </rPh>
    <rPh sb="2" eb="4">
      <t>ケイヒ</t>
    </rPh>
    <rPh sb="4" eb="6">
      <t>ジュウトウ</t>
    </rPh>
    <rPh sb="6" eb="8">
      <t>イッパン</t>
    </rPh>
    <rPh sb="8" eb="10">
      <t>ザイゲン</t>
    </rPh>
    <rPh sb="10" eb="11">
      <t>トウ</t>
    </rPh>
    <phoneticPr fontId="40"/>
  </si>
  <si>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</si>
  <si>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</si>
  <si>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</si>
  <si>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</si>
  <si>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</si>
  <si>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宮崎県北部広域行政事務組合（宮崎県北部ふるさと市町村圏事業特別会計）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</si>
  <si>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</si>
  <si>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</si>
  <si>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</si>
  <si>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</si>
  <si>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日向入郷地域介護認定審査事業特別会計</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</si>
  <si>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</si>
  <si>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</si>
  <si>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</si>
  <si>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</si>
  <si>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</si>
  <si>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</si>
  <si>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</si>
  <si>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</si>
  <si>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</si>
  <si>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</si>
  <si>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</si>
  <si>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</si>
  <si>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</si>
  <si>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</si>
  <si>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</si>
  <si>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</si>
  <si>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</si>
  <si>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</si>
  <si>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</si>
  <si>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</si>
  <si>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</si>
  <si>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</si>
  <si>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</si>
  <si>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</si>
  <si>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</si>
  <si>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</si>
  <si>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</si>
  <si>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</si>
  <si>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</si>
  <si>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</si>
  <si>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</si>
  <si>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</si>
  <si>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耳川広域森林組合</t>
    <rPh sb="0" eb="1">
      <t>ミミ</t>
    </rPh>
    <rPh sb="1" eb="2">
      <t>カワ</t>
    </rPh>
    <rPh sb="2" eb="4">
      <t>コウイキ</t>
    </rPh>
    <rPh sb="4" eb="6">
      <t>シンリン</t>
    </rPh>
    <rPh sb="6" eb="8">
      <t>クミアイ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</si>
  <si>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</si>
  <si>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</si>
  <si>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</si>
  <si>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</si>
  <si>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</si>
  <si>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</si>
  <si>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</si>
  <si>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</si>
  <si>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</si>
  <si>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</si>
  <si>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</si>
  <si>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</si>
  <si>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</si>
  <si>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</si>
  <si>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</si>
  <si>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</si>
  <si>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</si>
  <si>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</si>
  <si>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</si>
  <si>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</si>
  <si>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</si>
  <si>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</si>
  <si>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宮崎県日向市</t>
  </si>
  <si>
    <t>公債費負担の状況</t>
    <rPh sb="0" eb="3">
      <t>コウサイヒ</t>
    </rPh>
    <rPh sb="3" eb="5">
      <t>フタン</t>
    </rPh>
    <rPh sb="6" eb="8">
      <t>ジョウキョウ</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</si>
  <si>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</si>
  <si>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</si>
  <si>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</si>
  <si>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</si>
  <si>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</si>
  <si>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日向サンパーク温泉</t>
  </si>
  <si>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</si>
  <si>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</si>
  <si>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</si>
  <si>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</si>
  <si>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</si>
  <si>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</si>
  <si>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</si>
  <si>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</si>
  <si>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</si>
  <si>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</si>
  <si>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</si>
  <si>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</si>
  <si>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</si>
  <si>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</si>
  <si>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</si>
  <si>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</si>
  <si>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</si>
  <si>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</si>
  <si>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</si>
  <si>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</si>
  <si>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</si>
  <si>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</si>
  <si>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</si>
  <si>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</si>
  <si>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</si>
  <si>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</si>
  <si>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</si>
  <si>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</si>
  <si>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</si>
  <si>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</si>
  <si>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</si>
  <si>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</si>
  <si>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</si>
  <si>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</si>
  <si>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</si>
  <si>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</si>
  <si>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</si>
  <si>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</si>
  <si>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</si>
  <si>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</si>
  <si>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</si>
  <si>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</si>
  <si>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</si>
  <si>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</si>
  <si>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</si>
  <si>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</si>
  <si>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</si>
  <si>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</si>
  <si>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</si>
  <si>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</si>
  <si>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</si>
  <si>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</si>
  <si>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</si>
  <si>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</si>
  <si>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</si>
  <si>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宮崎県後期高齢者医療広域連合（一般会計）</t>
  </si>
  <si>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</si>
  <si>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</si>
  <si>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</si>
  <si>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</si>
  <si>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</si>
  <si>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</si>
  <si>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</si>
  <si>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</si>
  <si>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</si>
  <si>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</si>
  <si>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</si>
  <si>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</si>
  <si>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</si>
  <si>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</si>
  <si>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</si>
  <si>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</si>
  <si>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増減率(%)(B)</t>
    <rPh sb="0" eb="3">
      <t>ゾウゲンリツ</t>
    </rPh>
    <phoneticPr fontId="6"/>
  </si>
  <si>
    <t>義務的経費計</t>
    <rPh sb="0" eb="3">
      <t>ギムテキ</t>
    </rPh>
    <rPh sb="3" eb="5">
      <t>ケイヒ</t>
    </rPh>
    <rPh sb="5" eb="6">
      <t>ケイ</t>
    </rPh>
    <phoneticPr fontId="6"/>
  </si>
  <si>
    <t>　公債費</t>
  </si>
  <si>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</si>
  <si>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</si>
  <si>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</si>
  <si>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</si>
  <si>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</si>
  <si>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</si>
  <si>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</si>
  <si>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</si>
  <si>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</si>
  <si>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</si>
  <si>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</si>
  <si>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</si>
  <si>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</si>
  <si>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</si>
  <si>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</si>
  <si>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</si>
  <si>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</si>
  <si>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</si>
  <si>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</si>
  <si>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</si>
  <si>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</si>
  <si>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</si>
  <si>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</si>
  <si>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</si>
  <si>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</si>
  <si>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</si>
  <si>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</si>
  <si>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</si>
  <si>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</si>
  <si>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</si>
  <si>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</si>
  <si>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</si>
  <si>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</si>
  <si>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</si>
  <si>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</si>
  <si>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</si>
  <si>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</si>
  <si>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</si>
  <si>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</si>
  <si>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</si>
  <si>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</si>
  <si>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</si>
  <si>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</si>
  <si>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国民健康保険</t>
  </si>
  <si>
    <t>その他</t>
  </si>
  <si>
    <t>保険給付費</t>
  </si>
  <si>
    <t>　うち補助</t>
  </si>
  <si>
    <t>　うち単独</t>
  </si>
  <si>
    <t>日向市介護保険事業特別会計（保険事業勘定）</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</si>
  <si>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</si>
  <si>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</si>
  <si>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</si>
  <si>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</si>
  <si>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</si>
  <si>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</si>
  <si>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</si>
  <si>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</si>
  <si>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</si>
  <si>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</si>
  <si>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</si>
  <si>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</si>
  <si>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</si>
  <si>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</si>
  <si>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</si>
  <si>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日向市公営住宅事業特別会計</t>
  </si>
  <si>
    <t>日向市財光寺南土地区画整理事業特別会計</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</si>
  <si>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</si>
  <si>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</si>
  <si>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日向市城山墓園事業特別会計</t>
  </si>
  <si>
    <t>健全化判断比率</t>
    <rPh sb="0" eb="3">
      <t>ケンゼンカ</t>
    </rPh>
    <rPh sb="3" eb="5">
      <t>ハンダン</t>
    </rPh>
    <rPh sb="5" eb="7">
      <t>ヒリツ</t>
    </rPh>
    <phoneticPr fontId="38"/>
  </si>
  <si>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</si>
  <si>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</si>
  <si>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</si>
  <si>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</si>
  <si>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</si>
  <si>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</si>
  <si>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</si>
  <si>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日向市国民健康保険事業特別会計</t>
  </si>
  <si>
    <t>（参考）　普通建設事業費の分析</t>
    <rPh sb="1" eb="3">
      <t>サンコウ</t>
    </rPh>
    <rPh sb="5" eb="7">
      <t>フツウ</t>
    </rPh>
    <rPh sb="7" eb="9">
      <t>ケンセツ</t>
    </rPh>
    <rPh sb="9" eb="11">
      <t>ジギョウ</t>
    </rPh>
    <rPh sb="11" eb="12">
      <t>ヒ</t>
    </rPh>
    <rPh sb="13" eb="15">
      <t>ブンセキ</t>
    </rPh>
    <phoneticPr fontId="6"/>
  </si>
  <si>
    <t>日向市後期高齢者医療事業特別会計</t>
  </si>
  <si>
    <t>日向市水道事業会計</t>
  </si>
  <si>
    <t>法適用企業</t>
  </si>
  <si>
    <t>日向市簡易水道事業会計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</si>
  <si>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</si>
  <si>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</si>
  <si>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日向市下水道事業会計</t>
  </si>
  <si>
    <t>日向市病院事業会計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</si>
  <si>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</si>
  <si>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</si>
  <si>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</si>
  <si>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</si>
  <si>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</si>
  <si>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</si>
  <si>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</si>
  <si>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</si>
  <si>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</si>
  <si>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</si>
  <si>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</si>
  <si>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</si>
  <si>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</si>
  <si>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</si>
  <si>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</si>
  <si>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</si>
  <si>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</si>
  <si>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</si>
  <si>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</si>
  <si>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</si>
  <si>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</si>
  <si>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</si>
  <si>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</si>
  <si>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</si>
  <si>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</si>
  <si>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</si>
  <si>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</si>
  <si>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</si>
  <si>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</si>
  <si>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</si>
  <si>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</si>
  <si>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</si>
  <si>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</si>
  <si>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賃金（物件費）</t>
    <rPh sb="0" eb="2">
      <t>チンギン</t>
    </rPh>
    <rPh sb="3" eb="5">
      <t>ブッケン</t>
    </rPh>
    <rPh sb="5" eb="6">
      <t>ヒ</t>
    </rPh>
    <phoneticPr fontId="6"/>
  </si>
  <si>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</si>
  <si>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</si>
  <si>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</si>
  <si>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</si>
  <si>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</si>
  <si>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</si>
  <si>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</si>
  <si>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</si>
  <si>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</si>
  <si>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</si>
  <si>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</si>
  <si>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</si>
  <si>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</si>
  <si>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</si>
  <si>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</si>
  <si>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</si>
  <si>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</si>
  <si>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</si>
  <si>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</si>
  <si>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R01</t>
  </si>
  <si>
    <t>類似団体内平均(円)</t>
    <rPh sb="0" eb="2">
      <t>ルイジ</t>
    </rPh>
    <rPh sb="2" eb="4">
      <t>ダンタイ</t>
    </rPh>
    <phoneticPr fontId="6"/>
  </si>
  <si>
    <t>H27</t>
  </si>
  <si>
    <t>H28</t>
  </si>
  <si>
    <t>H30</t>
  </si>
  <si>
    <t>R01</t>
  </si>
  <si>
    <t>▲ 2.20</t>
  </si>
  <si>
    <t>▲ 4.00</t>
  </si>
  <si>
    <t>その他会計（赤字）</t>
  </si>
  <si>
    <t>H27末</t>
  </si>
  <si>
    <t>H26末</t>
  </si>
  <si>
    <t>H28末</t>
  </si>
  <si>
    <t>H29末</t>
  </si>
  <si>
    <t>H30末</t>
  </si>
  <si>
    <t>日向東臼杵広域連合</t>
  </si>
  <si>
    <t>宮崎県北部広域行政事務組合（一般会計）</t>
  </si>
  <si>
    <t>宮崎県後期高齢者医療広域連合（後期高齢者医療特別会計）</t>
  </si>
  <si>
    <t>日向文化振興事業団</t>
  </si>
  <si>
    <t>東郷町ふるさと公社</t>
  </si>
  <si>
    <t>宮崎県林業公社</t>
  </si>
  <si>
    <t>公共施設整備等資金積立基金</t>
  </si>
  <si>
    <t>退職手当基金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</si>
  <si>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</si>
  <si>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</si>
  <si>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</si>
  <si>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</si>
  <si>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</si>
  <si>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実質公債費率ともに類似団体と比較して高いものの、一部事務組合や公営企業会計における地方債現在高が減少したことや、退職手当支給の対象となる職員数が減少したことから減少しており、実質公債費率についても減少傾向にある。
　今後は新庁舎建設事業に伴う市債の償還が本格的に始まる影響により、実質公債費比率が上昇していくことが考えられるため、日向市行財政改革大綱に基づきこれまで以上に公債費の適正化に努めていく。</t>
    <rPh sb="88" eb="90">
      <t>ゲンショウ</t>
    </rPh>
    <phoneticPr fontId="6"/>
  </si>
  <si>
    <t>　有形固定資産減価償却率は類似団体と比較して低い水準であるが、増加傾向にあり、施設の老朽化が年々進行している傾向にある。また、将来負担比率については前年度と比較して10.8ポイント減少したが、類似団体と比較して高い水準となっている。今後は将来負担比率の改善を図りながら、既存施設の有効活用や統合・廃止の取組に加え、計画的な改修・更新等の長寿命化の取組やライフサイクルコストの縮減に資する施設整備、運営・維持管理に努めていく必要がある。</t>
    <rPh sb="1" eb="12">
      <t>ユウケイコテイシサンゲンカショウキャクリツ</t>
    </rPh>
    <rPh sb="13" eb="15">
      <t>ルイジ</t>
    </rPh>
    <rPh sb="15" eb="17">
      <t>ダンタイ</t>
    </rPh>
    <rPh sb="18" eb="20">
      <t>ヒカク</t>
    </rPh>
    <rPh sb="22" eb="23">
      <t>ヒク</t>
    </rPh>
    <rPh sb="24" eb="26">
      <t>スイジュン</t>
    </rPh>
    <rPh sb="31" eb="33">
      <t>ゾウカ</t>
    </rPh>
    <rPh sb="33" eb="35">
      <t>ケイコウ</t>
    </rPh>
    <rPh sb="39" eb="41">
      <t>シセツ</t>
    </rPh>
    <rPh sb="42" eb="45">
      <t>ロウキュウカ</t>
    </rPh>
    <rPh sb="46" eb="48">
      <t>ネンネン</t>
    </rPh>
    <rPh sb="48" eb="50">
      <t>シンコウ</t>
    </rPh>
    <rPh sb="54" eb="56">
      <t>ケイコウ</t>
    </rPh>
    <rPh sb="63" eb="65">
      <t>ショウライ</t>
    </rPh>
    <rPh sb="65" eb="67">
      <t>フタン</t>
    </rPh>
    <rPh sb="67" eb="69">
      <t>ヒリツ</t>
    </rPh>
    <rPh sb="74" eb="76">
      <t>ゼンネン</t>
    </rPh>
    <rPh sb="76" eb="77">
      <t>ド</t>
    </rPh>
    <rPh sb="78" eb="80">
      <t>ヒカク</t>
    </rPh>
    <rPh sb="90" eb="92">
      <t>ゲンショウ</t>
    </rPh>
    <rPh sb="96" eb="100">
      <t>ルイジダンタイ</t>
    </rPh>
    <rPh sb="101" eb="103">
      <t>ヒカク</t>
    </rPh>
    <rPh sb="105" eb="106">
      <t>タカ</t>
    </rPh>
    <rPh sb="107" eb="109">
      <t>スイジュン</t>
    </rPh>
    <rPh sb="116" eb="118">
      <t>コンゴ</t>
    </rPh>
    <rPh sb="119" eb="121">
      <t>ショウライ</t>
    </rPh>
    <rPh sb="121" eb="123">
      <t>フタン</t>
    </rPh>
    <rPh sb="123" eb="125">
      <t>ヒリツ</t>
    </rPh>
    <rPh sb="126" eb="128">
      <t>カイゼン</t>
    </rPh>
    <rPh sb="129" eb="130">
      <t>ハカ</t>
    </rPh>
    <rPh sb="135" eb="137">
      <t>キゾン</t>
    </rPh>
    <rPh sb="137" eb="139">
      <t>シセツ</t>
    </rPh>
    <rPh sb="140" eb="142">
      <t>ユウコウ</t>
    </rPh>
    <rPh sb="142" eb="144">
      <t>カツヨウ</t>
    </rPh>
    <rPh sb="145" eb="147">
      <t>トウゴウ</t>
    </rPh>
    <rPh sb="148" eb="150">
      <t>ハイシ</t>
    </rPh>
    <rPh sb="151" eb="153">
      <t>トリクミ</t>
    </rPh>
    <rPh sb="154" eb="155">
      <t>クワ</t>
    </rPh>
    <rPh sb="157" eb="160">
      <t>ケイカクテキ</t>
    </rPh>
    <rPh sb="161" eb="163">
      <t>カイシュウ</t>
    </rPh>
    <rPh sb="164" eb="167">
      <t>コウシントウ</t>
    </rPh>
    <rPh sb="168" eb="172">
      <t>チョウジュミョウカ</t>
    </rPh>
    <rPh sb="173" eb="175">
      <t>トリクミ</t>
    </rPh>
    <rPh sb="187" eb="189">
      <t>シュクゲン</t>
    </rPh>
    <rPh sb="190" eb="191">
      <t>シ</t>
    </rPh>
    <rPh sb="193" eb="195">
      <t>シセツ</t>
    </rPh>
    <rPh sb="195" eb="197">
      <t>セイビ</t>
    </rPh>
    <rPh sb="198" eb="200">
      <t>ウンエイ</t>
    </rPh>
    <rPh sb="201" eb="203">
      <t>イジ</t>
    </rPh>
    <rPh sb="203" eb="205">
      <t>カンリ</t>
    </rPh>
    <rPh sb="206" eb="207">
      <t>ツト</t>
    </rPh>
    <rPh sb="211" eb="213">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</si>
</sst>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3"/>
      <color rgb="FFFF0000"/>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83088</c:v>
                </c:pt>
                <c:pt idx="1">
                  <c:v>82329</c:v>
                </c:pt>
                <c:pt idx="2">
                  <c:v>121301</c:v>
                </c:pt>
                <c:pt idx="3">
                  <c:v>58869</c:v>
                </c:pt>
                <c:pt idx="4">
                  <c:v>72623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3.68</c:v>
                </c:pt>
                <c:pt idx="1">
                  <c:v>2.65</c:v>
                </c:pt>
                <c:pt idx="2">
                  <c:v>2.99</c:v>
                </c:pt>
                <c:pt idx="3">
                  <c:v>3.17</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21.48</c:v>
                </c:pt>
                <c:pt idx="1">
                  <c:v>20.49</c:v>
                </c:pt>
                <c:pt idx="2">
                  <c:v>19.21</c:v>
                </c:pt>
                <c:pt idx="3">
                  <c:v>16.850000000000001</c:v>
                </c:pt>
                <c:pt idx="4">
                  <c:v>17.53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6.e-002</c:v>
                </c:pt>
                <c:pt idx="1">
                  <c:v>-3.89</c:v>
                </c:pt>
                <c:pt idx="2">
                  <c:v>-2.2000000000000002</c:v>
                </c:pt>
                <c:pt idx="3">
                  <c:v>-4</c:v>
                </c:pt>
                <c:pt idx="4">
                  <c:v>0.44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0.15</c:v>
                </c:pt>
                <c:pt idx="4">
                  <c:v>#N/A</c:v>
                </c:pt>
                <c:pt idx="5">
                  <c:v>0.14000000000000001</c:v>
                </c:pt>
                <c:pt idx="6">
                  <c:v>#N/A</c:v>
                </c:pt>
                <c:pt idx="7">
                  <c:v>0.1</c:v>
                </c:pt>
                <c:pt idx="8">
                  <c:v>#N/A</c:v>
                </c:pt>
                <c:pt idx="9">
                  <c:v>8.e-002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1.e-002</c:v>
                </c:pt>
                <c:pt idx="2">
                  <c:v>#N/A</c:v>
                </c:pt>
                <c:pt idx="3">
                  <c:v>1.e-002</c:v>
                </c:pt>
                <c:pt idx="4">
                  <c:v>#N/A</c:v>
                </c:pt>
                <c:pt idx="5">
                  <c:v>0</c:v>
                </c:pt>
                <c:pt idx="6">
                  <c:v>#N/A</c:v>
                </c:pt>
                <c:pt idx="7">
                  <c:v>1.e-002</c:v>
                </c:pt>
                <c:pt idx="8">
                  <c:v>#N/A</c:v>
                </c:pt>
                <c:pt idx="9">
                  <c:v>7.0000000000000007e-002</c:v>
                </c:pt>
              </c:numCache>
            </c:numRef>
          </c:val>
        </c:ser>
        <c:ser>
          <c:idx val="3"/>
          <c:order val="3"/>
          <c:tx>
            <c:strRef>
              <c:f>データシート!$A$30</c:f>
              <c:strCache>
                <c:ptCount val="1"/>
                <c:pt idx="0">
                  <c:v>日向市国民健康保険事業特別会計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1.25</c:v>
                </c:pt>
                <c:pt idx="4">
                  <c:v>#N/A</c:v>
                </c:pt>
                <c:pt idx="5">
                  <c:v>1.07</c:v>
                </c:pt>
                <c:pt idx="6">
                  <c:v>#N/A</c:v>
                </c:pt>
                <c:pt idx="7">
                  <c:v>1.06</c:v>
                </c:pt>
                <c:pt idx="8">
                  <c:v>#N/A</c:v>
                </c:pt>
                <c:pt idx="9">
                  <c:v>0.12</c:v>
                </c:pt>
              </c:numCache>
            </c:numRef>
          </c:val>
        </c:ser>
        <c:ser>
          <c:idx val="4"/>
          <c:order val="4"/>
          <c:tx>
            <c:strRef>
              <c:f>データシート!$A$31</c:f>
              <c:strCache>
                <c:ptCount val="1"/>
                <c:pt idx="0">
                  <c:v>日向市病院事業会計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0.52</c:v>
                </c:pt>
                <c:pt idx="2">
                  <c:v>#N/A</c:v>
                </c:pt>
                <c:pt idx="3">
                  <c:v>0.4</c:v>
                </c:pt>
                <c:pt idx="4">
                  <c:v>#N/A</c:v>
                </c:pt>
                <c:pt idx="5">
                  <c:v>9.e-002</c:v>
                </c:pt>
                <c:pt idx="6">
                  <c:v>#N/A</c:v>
                </c:pt>
                <c:pt idx="7">
                  <c:v>0.3</c:v>
                </c:pt>
                <c:pt idx="8">
                  <c:v>#N/A</c:v>
                </c:pt>
                <c:pt idx="9">
                  <c:v>0.24</c:v>
                </c:pt>
              </c:numCache>
            </c:numRef>
          </c:val>
        </c:ser>
        <c:ser>
          <c:idx val="5"/>
          <c:order val="5"/>
          <c:tx>
            <c:strRef>
              <c:f>データシート!$A$32</c:f>
              <c:strCache>
                <c:ptCount val="1"/>
                <c:pt idx="0">
                  <c:v>日向市簡易水道事業会計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0.25</c:v>
                </c:pt>
              </c:numCache>
            </c:numRef>
          </c:val>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0.52</c:v>
                </c:pt>
                <c:pt idx="4">
                  <c:v>#N/A</c:v>
                </c:pt>
                <c:pt idx="5">
                  <c:v>0.85</c:v>
                </c:pt>
                <c:pt idx="6">
                  <c:v>#N/A</c:v>
                </c:pt>
                <c:pt idx="7">
                  <c:v>1.1299999999999999</c:v>
                </c:pt>
                <c:pt idx="8">
                  <c:v>#N/A</c:v>
                </c:pt>
                <c:pt idx="9">
                  <c:v>0.98</c:v>
                </c:pt>
              </c:numCache>
            </c:numRef>
          </c:val>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1.29</c:v>
                </c:pt>
                <c:pt idx="2">
                  <c:v>#N/A</c:v>
                </c:pt>
                <c:pt idx="3">
                  <c:v>1.64</c:v>
                </c:pt>
                <c:pt idx="4">
                  <c:v>#N/A</c:v>
                </c:pt>
                <c:pt idx="5">
                  <c:v>1.61</c:v>
                </c:pt>
                <c:pt idx="6">
                  <c:v>#N/A</c:v>
                </c:pt>
                <c:pt idx="7">
                  <c:v>1.69</c:v>
                </c:pt>
                <c:pt idx="8">
                  <c:v>#N/A</c:v>
                </c:pt>
                <c:pt idx="9">
                  <c:v>1.35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3.57</c:v>
                </c:pt>
                <c:pt idx="2">
                  <c:v>#N/A</c:v>
                </c:pt>
                <c:pt idx="3">
                  <c:v>2.54</c:v>
                </c:pt>
                <c:pt idx="4">
                  <c:v>#N/A</c:v>
                </c:pt>
                <c:pt idx="5">
                  <c:v>2.89</c:v>
                </c:pt>
                <c:pt idx="6">
                  <c:v>#N/A</c:v>
                </c:pt>
                <c:pt idx="7">
                  <c:v>3.13</c:v>
                </c:pt>
                <c:pt idx="8">
                  <c:v>#N/A</c:v>
                </c:pt>
                <c:pt idx="9">
                  <c:v>4.37</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8.3800000000000008</c:v>
                </c:pt>
                <c:pt idx="2">
                  <c:v>#N/A</c:v>
                </c:pt>
                <c:pt idx="3">
                  <c:v>8.82</c:v>
                </c:pt>
                <c:pt idx="4">
                  <c:v>#N/A</c:v>
                </c:pt>
                <c:pt idx="5">
                  <c:v>8.19</c:v>
                </c:pt>
                <c:pt idx="6">
                  <c:v>#N/A</c:v>
                </c:pt>
                <c:pt idx="7">
                  <c:v>7.2</c:v>
                </c:pt>
                <c:pt idx="8">
                  <c:v>#N/A</c:v>
                </c:pt>
                <c:pt idx="9">
                  <c:v>6.77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3205</c:v>
                </c:pt>
                <c:pt idx="5">
                  <c:v>3140</c:v>
                </c:pt>
                <c:pt idx="8">
                  <c:v>3032</c:v>
                </c:pt>
                <c:pt idx="11">
                  <c:v>2658</c:v>
                </c:pt>
                <c:pt idx="14">
                  <c:v>2636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93</c:v>
                </c:pt>
                <c:pt idx="3">
                  <c:v>110</c:v>
                </c:pt>
                <c:pt idx="6">
                  <c:v>123</c:v>
                </c:pt>
                <c:pt idx="9">
                  <c:v>120</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730</c:v>
                </c:pt>
                <c:pt idx="3">
                  <c:v>611</c:v>
                </c:pt>
                <c:pt idx="6">
                  <c:v>616</c:v>
                </c:pt>
                <c:pt idx="9">
                  <c:v>615</c:v>
                </c:pt>
                <c:pt idx="12">
                  <c:v>571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3899</c:v>
                </c:pt>
                <c:pt idx="3">
                  <c:v>3915</c:v>
                </c:pt>
                <c:pt idx="6">
                  <c:v>3757</c:v>
                </c:pt>
                <c:pt idx="9">
                  <c:v>3326</c:v>
                </c:pt>
                <c:pt idx="12">
                  <c:v>3338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1517</c:v>
                </c:pt>
                <c:pt idx="2">
                  <c:v>#N/A</c:v>
                </c:pt>
                <c:pt idx="3">
                  <c:v>#N/A</c:v>
                </c:pt>
                <c:pt idx="4">
                  <c:v>1496</c:v>
                </c:pt>
                <c:pt idx="5">
                  <c:v>#N/A</c:v>
                </c:pt>
                <c:pt idx="6">
                  <c:v>#N/A</c:v>
                </c:pt>
                <c:pt idx="7">
                  <c:v>1464</c:v>
                </c:pt>
                <c:pt idx="8">
                  <c:v>#N/A</c:v>
                </c:pt>
                <c:pt idx="9">
                  <c:v>#N/A</c:v>
                </c:pt>
                <c:pt idx="10">
                  <c:v>1403</c:v>
                </c:pt>
                <c:pt idx="11">
                  <c:v>#N/A</c:v>
                </c:pt>
                <c:pt idx="12">
                  <c:v>#N/A</c:v>
                </c:pt>
                <c:pt idx="13">
                  <c:v>1384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27747</c:v>
                </c:pt>
                <c:pt idx="5">
                  <c:v>27725</c:v>
                </c:pt>
                <c:pt idx="8">
                  <c:v>29236</c:v>
                </c:pt>
                <c:pt idx="11">
                  <c:v>28274</c:v>
                </c:pt>
                <c:pt idx="14">
                  <c:v>28127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1782</c:v>
                </c:pt>
                <c:pt idx="5">
                  <c:v>1267</c:v>
                </c:pt>
                <c:pt idx="8">
                  <c:v>843</c:v>
                </c:pt>
                <c:pt idx="11">
                  <c:v>705</c:v>
                </c:pt>
                <c:pt idx="14">
                  <c:v>1396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9933</c:v>
                </c:pt>
                <c:pt idx="5">
                  <c:v>9720</c:v>
                </c:pt>
                <c:pt idx="8">
                  <c:v>9176</c:v>
                </c:pt>
                <c:pt idx="11">
                  <c:v>8103</c:v>
                </c:pt>
                <c:pt idx="14">
                  <c:v>8359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c:v>
                </c:pt>
                <c:pt idx="3">
                  <c:v>51</c:v>
                </c:pt>
                <c:pt idx="6">
                  <c:v>48</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5306</c:v>
                </c:pt>
                <c:pt idx="3">
                  <c:v>5284</c:v>
                </c:pt>
                <c:pt idx="6">
                  <c:v>5379</c:v>
                </c:pt>
                <c:pt idx="9">
                  <c:v>5119</c:v>
                </c:pt>
                <c:pt idx="12">
                  <c:v>4934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460</c:v>
                </c:pt>
                <c:pt idx="3">
                  <c:v>392</c:v>
                </c:pt>
                <c:pt idx="6">
                  <c:v>315</c:v>
                </c:pt>
                <c:pt idx="9">
                  <c:v>236</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10111</c:v>
                </c:pt>
                <c:pt idx="3">
                  <c:v>9416</c:v>
                </c:pt>
                <c:pt idx="6">
                  <c:v>8576</c:v>
                </c:pt>
                <c:pt idx="9">
                  <c:v>7603</c:v>
                </c:pt>
                <c:pt idx="12">
                  <c:v>6973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33874</c:v>
                </c:pt>
                <c:pt idx="3">
                  <c:v>33936</c:v>
                </c:pt>
                <c:pt idx="6">
                  <c:v>35708</c:v>
                </c:pt>
                <c:pt idx="9">
                  <c:v>34831</c:v>
                </c:pt>
                <c:pt idx="12">
                  <c:v>35189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10338</c:v>
                </c:pt>
                <c:pt idx="2">
                  <c:v>#N/A</c:v>
                </c:pt>
                <c:pt idx="3">
                  <c:v>#N/A</c:v>
                </c:pt>
                <c:pt idx="4">
                  <c:v>10366</c:v>
                </c:pt>
                <c:pt idx="5">
                  <c:v>#N/A</c:v>
                </c:pt>
                <c:pt idx="6">
                  <c:v>#N/A</c:v>
                </c:pt>
                <c:pt idx="7">
                  <c:v>10771</c:v>
                </c:pt>
                <c:pt idx="8">
                  <c:v>#N/A</c:v>
                </c:pt>
                <c:pt idx="9">
                  <c:v>#N/A</c:v>
                </c:pt>
                <c:pt idx="10">
                  <c:v>10711</c:v>
                </c:pt>
                <c:pt idx="11">
                  <c:v>#N/A</c:v>
                </c:pt>
                <c:pt idx="12">
                  <c:v>#N/A</c:v>
                </c:pt>
                <c:pt idx="13">
                  <c:v>9383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3014</c:v>
                </c:pt>
                <c:pt idx="1">
                  <c:v>2606</c:v>
                </c:pt>
                <c:pt idx="2">
                  <c:v>2728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412</c:v>
                </c:pt>
                <c:pt idx="1">
                  <c:v>412</c:v>
                </c:pt>
                <c:pt idx="2">
                  <c:v>412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6027</c:v>
                </c:pt>
                <c:pt idx="1">
                  <c:v>5524</c:v>
                </c:pt>
                <c:pt idx="2">
                  <c:v>5337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{93F7249D-A376-4E02-9484-91573103482D}</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{DADD2FF4-D7A5-4D18-8A46-9E8A86955D0F}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{7DCEBF04-7F18-46AA-B371-6B93C9701866}</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{6609530B-1CED-4C46-927E-034B44700644}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{343D4C90-B49D-4223-9FB6-3BD61022E89B}</c15:txfldGUID>
                      <c15:f>#REF!</c15:f>
                      <c15:dlblFieldTableCache>
                        <c:ptCount val="1"/>
                        <c:pt idx="0">
                          <c:v>#REF!</c:v>
                        </c:pt>
                      </c15:dlblFieldTableCache>
                    </c15:dlblFTEntry>
                  </c15:dlblFieldTable>
                </c:ext>
              </c:extLst>
            </c:dLbl>
            <c:dLbl>
              <c:idx val="8"/>
              <c:layout>
                <c:manualLayout>
                  <c:x val="-4.2938315777763345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{C0EE7241-9311-40A1-AFCA-F8382E6192F9}</c15:txfldGUID>
                      <c15:f>'公会計指標分析・財政指標組合せ分析表'!$BX$50</c15:f>
                      <c15:dlblFieldTableCache>
                        <c:ptCount val="1"/>
                        <c:pt idx="0">
                          <c:v>H28</c:v>
                        </c:pt>
                      </c15:dlblFieldTableCache>
                    </c15:dlblFTEntry>
                  </c15:dlblFieldTable>
                </c:ext>
              </c:extLst>
            </c:dLbl>
            <c:dLbl>
              <c:idx val="16"/>
              <c:layout>
                <c:manualLayout>
                  <c:x val="-2.1352085161381259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{F41F389C-FE73-48F9-804D-C4A0AB6D7DA9}</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{F9F441FC-AB61-4049-94AE-4629B76D411F}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{A398D02E-0FCB-4216-877B-1C7349053DE1}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48.6</c:v>
                </c:pt>
                <c:pt idx="16">
                  <c:v>48.7</c:v>
                </c:pt>
                <c:pt idx="24">
                  <c:v>49.6</c:v>
                </c:pt>
                <c:pt idx="32">
                  <c:v>51.1</c:v>
                </c:pt>
              </c:numCache>
            </c:numRef>
          </c:xVal>
          <c:yVal>
            <c:numRef>
              <c:f>'公会計指標分析・財政指標組合せ分析表'!$BP$51:$DC$51</c:f>
              <c:numCache>
                <c:formatCode>#,##0.0;"▲ "#,##0.0</c:formatCode>
                <c:ptCount val="40"/>
                <c:pt idx="8">
                  <c:v>79.2</c:v>
                </c:pt>
                <c:pt idx="16">
                  <c:v>82.2</c:v>
                </c:pt>
                <c:pt idx="24">
                  <c:v>82.6</c:v>
                </c:pt>
                <c:pt idx="32">
                  <c:v>71.8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{AAB838E8-7F36-4B96-94FE-D060FE34B2DB}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{5EBF9A19-5D93-41BA-9668-A9365665FE98}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{3DF01BC4-73D5-4162-91DE-3F9F18911B5E}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{8247815A-D60B-45B7-9CEF-57AFB9DD4B53}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{1D8D82EF-E780-4797-84B9-4D6F90E4C099}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{FD5F07B2-5014-4BE7-AE83-4C155DD5C384}</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{B1E11D18-270B-411D-A8D8-AE2269A03431}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{8CFD7E03-1EAA-4D67-A253-D66FE4E82E6C}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{9812BB46-557B-4E81-9465-511CF58A6184}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
          <c:min val="4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23216085878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3"/>
          <c:min val="1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{3FC04327-AE12-43A6-936E-95589914EADD}</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{C24627AC-461B-4299-9867-FE0E102A3A47}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{DDCA85F7-559B-407C-A74A-89C673AC5F4C}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{CA575AF4-0D69-4814-9227-1DB49A92413B}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{FD79EB11-BC09-437A-A6A2-E1D060985FC9}</c15:txfldGUID>
                      <c15:f>#REF!</c15:f>
                      <c15:dlblFieldTableCache>
                        <c:ptCount val="1"/>
                        <c:pt idx="0">
                          <c:v>#REF!</c:v>
                        </c:pt>
                      </c15:dlblFieldTableCache>
                    </c15:dlblFTEntry>
                  </c15:dlblFieldTable>
                </c:ext>
              </c:extLst>
            </c:dLbl>
            <c:dLbl>
              <c:idx val="8"/>
              <c:layout>
                <c:manualLayout>
                  <c:x val="-3.1688514873321756e-002"/>
                  <c:y val="-5.9078763236288336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{C0A7E117-58B4-4DC8-8284-49593AA3CBD6}</c15:txfldGUID>
                      <c15:f>'公会計指標分析・財政指標組合せ分析表'!$BX$72</c15:f>
                      <c15:dlblFieldTableCache>
                        <c:ptCount val="1"/>
                        <c:pt idx="0">
                          <c:v>H28</c:v>
                        </c:pt>
                      </c15:dlblFieldTableCache>
                    </c15:dlblFTEntry>
                  </c15:dlblFieldTable>
                </c:ext>
              </c:extLst>
            </c:dLbl>
            <c:dLbl>
              <c:idx val="16"/>
              <c:layout>
                <c:manualLayout>
                  <c:x val="-3.1707468364899509e-002"/>
                  <c:y val="-6.575453093929956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{E85428F1-DC2E-4449-BC49-8B3A2FD2FB37}</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{EFB208CD-9D1E-40CE-845F-A0EC581E8E87}</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{DC8C246F-F267-44E7-AC78-79E3816E5D71}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c:v>
                </c:pt>
                <c:pt idx="8">
                  <c:v>11.6</c:v>
                </c:pt>
                <c:pt idx="16">
                  <c:v>11.4</c:v>
                </c:pt>
                <c:pt idx="24">
                  <c:v>11.1</c:v>
                </c:pt>
                <c:pt idx="32">
                  <c:v>10.8</c:v>
                </c:pt>
              </c:numCache>
            </c:numRef>
          </c:xVal>
          <c:yVal>
            <c:numRef>
              <c:f>'公会計指標分析・財政指標組合せ分析表'!$BP$73:$DC$73</c:f>
              <c:numCache>
                <c:formatCode>#,##0.0;"▲ "#,##0.0</c:formatCode>
                <c:ptCount val="40"/>
                <c:pt idx="0">
                  <c:v>79.099999999999994</c:v>
                </c:pt>
                <c:pt idx="8">
                  <c:v>79.2</c:v>
                </c:pt>
                <c:pt idx="16">
                  <c:v>82.2</c:v>
                </c:pt>
                <c:pt idx="24">
                  <c:v>82.6</c:v>
                </c:pt>
                <c:pt idx="32">
                  <c:v>71.8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{B96074BC-2621-4CE5-8E82-3F213E8F7449}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{55AE0FBD-A5FE-4A9F-ACD8-B0A63024BBA6}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{422D098E-27A0-4608-B15A-B436FCDBEF22}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{C0B13B81-0950-4A07-83D8-8EAEFC8BF936}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{D5A19EA6-790A-476D-B499-90FEDFB0B0CB}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{6669E7A4-B0DB-4280-99BA-B3B5E14F93D8}</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{EABB3087-C44A-4ED2-A405-41BC3CC8CE7F}</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{8407D511-964A-4284-84B0-B093D3F6DED5}</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{9346997F-99AF-4607-95A1-329F870E281F}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5"/>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3"/>
          <c:min val="1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18321070521e-002"/>
              <c:y val="0.251155814825472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　下水道事業における準元利償還金算入額が減少したことにより、公営企業債の元利償還金に対する</a:t>
          </a:r>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繰入金が減少した。
　また、一部事務組合における地方債現在高が減少したことにより、組合等が起こした地方債の元利償還金に対する負担等が減少した</a:t>
          </a:r>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ＭＳ ゴシック"/>
              <a:ea typeface="ＭＳ ゴシック"/>
              <a:cs typeface="+mn-cs"/>
            </a:rPr>
            <a:t>　ただし、新庁舎建設事業に係る元利償還金が増加</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している</a:t>
          </a:r>
          <a:r>
            <a:rPr kumimoji="1" lang="ja-JP" altLang="ja-JP" sz="1400" b="0" i="0" u="none" strike="noStrike" kern="0" cap="none" spc="0" normalizeH="0" baseline="0" noProof="0">
              <a:ln>
                <a:noFill/>
              </a:ln>
              <a:solidFill>
                <a:prstClr val="black"/>
              </a:solidFill>
              <a:effectLst/>
              <a:uLnTx/>
              <a:uFillTx/>
              <a:latin typeface="ＭＳ ゴシック"/>
              <a:ea typeface="ＭＳ ゴシック"/>
              <a:cs typeface="+mn-cs"/>
            </a:rPr>
            <a:t>ことから、日向市行財政改革大綱に基づきこれまで以上に計画的な市債の発行に努めていく。</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地方債の現在高は、小中学校空調設備整備事業の完了などに伴い358百万円の増となった。</a:t>
          </a:r>
          <a:endParaRPr kumimoji="1" lang="ja-JP" altLang="en-US" sz="1400">
            <a:latin typeface="ＭＳ ゴシック"/>
            <a:ea typeface="ＭＳ ゴシック"/>
          </a:endParaRPr>
        </a:p>
        <a:p>
          <a:r>
            <a:rPr kumimoji="1" lang="ja-JP" altLang="en-US" sz="1400">
              <a:latin typeface="ＭＳ ゴシック"/>
              <a:ea typeface="ＭＳ ゴシック"/>
            </a:rPr>
            <a:t>　公営企業債等繰入見込額については、</a:t>
          </a:r>
          <a:r>
            <a:rPr kumimoji="1" lang="ja-JP" altLang="en-US" sz="1400">
              <a:latin typeface="ＭＳ ゴシック"/>
              <a:ea typeface="ＭＳ ゴシック"/>
            </a:rPr>
            <a:t>公営企業債元金残高の減少に伴い、630百万円の減となった。</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充当可能基金においては、主に財政調整基金、ふるさと日向市応援寄附金基金の積立等により256</a:t>
          </a:r>
          <a:r>
            <a:rPr kumimoji="1" lang="ja-JP" altLang="en-US" sz="1400">
              <a:latin typeface="ＭＳ ゴシック"/>
              <a:ea typeface="ＭＳ ゴシック"/>
            </a:rPr>
            <a:t>百万円の増となっている。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財政調整積立基金の</a:t>
          </a:r>
          <a:r>
            <a:rPr kumimoji="1" lang="ja-JP" altLang="en-US" sz="1300">
              <a:solidFill>
                <a:schemeClr val="dk1"/>
              </a:solidFill>
              <a:effectLst/>
              <a:latin typeface="ＭＳ ゴシック"/>
              <a:ea typeface="ＭＳ ゴシック"/>
              <a:cs typeface="+mn-cs"/>
            </a:rPr>
            <a:t>決算剰余金及び土地開発基金からの繰入</a:t>
          </a:r>
          <a:r>
            <a:rPr kumimoji="1" lang="ja-JP" altLang="en-US" sz="1300">
              <a:solidFill>
                <a:schemeClr val="dk1"/>
              </a:solidFill>
              <a:effectLst/>
              <a:latin typeface="ＭＳ ゴシック"/>
              <a:ea typeface="ＭＳ ゴシック"/>
              <a:cs typeface="+mn-cs"/>
            </a:rPr>
            <a:t>、地域振興基金造成事業債を活用した地域振興基金の積立てなどがあったが、</a:t>
          </a:r>
          <a:r>
            <a:rPr kumimoji="1" lang="ja-JP" altLang="en-US" sz="1300">
              <a:solidFill>
                <a:schemeClr val="dk1"/>
              </a:solidFill>
              <a:effectLst/>
              <a:latin typeface="ＭＳ ゴシック"/>
              <a:ea typeface="ＭＳ ゴシック"/>
              <a:cs typeface="+mn-cs"/>
            </a:rPr>
            <a:t>退職者数の増に伴う退職手当基金</a:t>
          </a:r>
          <a:r>
            <a:rPr kumimoji="1" lang="ja-JP" altLang="en-US" sz="1300">
              <a:solidFill>
                <a:schemeClr val="dk1"/>
              </a:solidFill>
              <a:effectLst/>
              <a:latin typeface="ＭＳ ゴシック"/>
              <a:ea typeface="ＭＳ ゴシック"/>
              <a:cs typeface="+mn-cs"/>
            </a:rPr>
            <a:t>、財源不足補てん分の財政調整積立基金の取崩しなどにより、前年度と比較して基金全体で残高が64</a:t>
          </a:r>
          <a:r>
            <a:rPr kumimoji="1" lang="ja-JP" altLang="en-US" sz="1300">
              <a:solidFill>
                <a:schemeClr val="dk1"/>
              </a:solidFill>
              <a:effectLst/>
              <a:latin typeface="ＭＳ ゴシック"/>
              <a:ea typeface="ＭＳ ゴシック"/>
              <a:cs typeface="+mn-cs"/>
            </a:rPr>
            <a:t>百万円の減となった。</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財政調整積立基金については、災害や新型コロナウイルス感染症対策などの緊急時に対応できる規模の残高維持に努めながら計画的な活用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また、それぞれの特定目的基金については、使途目的を考慮しつつ、計画的な活用を図る。特に公共施設整備等資金積立基金においては、</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今後の公共施設の維持補修等に備え、退職手当基金については、将来の退職者の不均一に伴う財政負担を平準化するため積立てを行いながら</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計画的な活用を図る。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公共施設整備等資金積立基金：</a:t>
          </a:r>
          <a:r>
            <a:rPr lang="ja-JP" altLang="ja-JP" sz="1300">
              <a:solidFill>
                <a:schemeClr val="dk1"/>
              </a:solidFill>
              <a:effectLst/>
              <a:latin typeface="ＭＳ ゴシック"/>
              <a:ea typeface="ＭＳ ゴシック"/>
              <a:cs typeface="+mn-cs"/>
            </a:rPr>
            <a:t>公共施設の整備又は公共用地取得</a:t>
          </a:r>
          <a:r>
            <a:rPr lang="ja-JP" altLang="en-US" sz="1300">
              <a:solidFill>
                <a:schemeClr val="dk1"/>
              </a:solidFill>
              <a:effectLst/>
              <a:latin typeface="ＭＳ ゴシック"/>
              <a:ea typeface="ＭＳ ゴシック"/>
              <a:cs typeface="+mn-cs"/>
            </a:rPr>
            <a:t>のための</a:t>
          </a:r>
          <a:r>
            <a:rPr lang="ja-JP" altLang="ja-JP" sz="1300">
              <a:solidFill>
                <a:schemeClr val="dk1"/>
              </a:solidFill>
              <a:effectLst/>
              <a:latin typeface="ＭＳ ゴシック"/>
              <a:ea typeface="ＭＳ ゴシック"/>
              <a:cs typeface="+mn-cs"/>
            </a:rPr>
            <a:t>基金</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地域振興基金　　　　　　　：</a:t>
          </a:r>
          <a:r>
            <a:rPr lang="ja-JP" altLang="ja-JP" sz="1300">
              <a:solidFill>
                <a:schemeClr val="dk1"/>
              </a:solidFill>
              <a:effectLst/>
              <a:latin typeface="ＭＳ ゴシック"/>
              <a:ea typeface="ＭＳ ゴシック"/>
              <a:cs typeface="+mn-cs"/>
            </a:rPr>
            <a:t>市民の連帯の強化及び地域の振興を図るため</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基金</a:t>
          </a:r>
          <a:endParaRPr lang="ja-JP" altLang="ja-JP" sz="1300">
            <a:effectLst/>
            <a:latin typeface="ＭＳ ゴシック"/>
            <a:ea typeface="ＭＳ ゴシック"/>
          </a:endParaRPr>
        </a:p>
        <a:p>
          <a:r>
            <a:rPr kumimoji="1" lang="ja-JP" altLang="en-US" sz="1300" baseline="0">
              <a:solidFill>
                <a:schemeClr val="dk1"/>
              </a:solidFill>
              <a:effectLst/>
              <a:latin typeface="ＭＳ ゴシック"/>
              <a:ea typeface="ＭＳ ゴシック"/>
              <a:cs typeface="+mn-cs"/>
            </a:rPr>
            <a:t> </a:t>
          </a:r>
          <a:r>
            <a:rPr kumimoji="1" lang="ja-JP" altLang="ja-JP"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退職手当基金　　　　　　　：</a:t>
          </a:r>
          <a:r>
            <a:rPr lang="ja-JP" altLang="ja-JP" sz="1300">
              <a:solidFill>
                <a:schemeClr val="dk1"/>
              </a:solidFill>
              <a:effectLst/>
              <a:latin typeface="ＭＳ ゴシック"/>
              <a:ea typeface="ＭＳ ゴシック"/>
              <a:cs typeface="+mn-cs"/>
            </a:rPr>
            <a:t>職員の退職手当に充てるための基金</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公共施設整備等資金積立基金：放送大学への土地貸付収入及び利子の積立てにより3百万円の増となった。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地域振興基金　　　　　　　：</a:t>
          </a:r>
          <a:r>
            <a:rPr kumimoji="1" lang="en-US" altLang="ja-JP" sz="1300">
              <a:solidFill>
                <a:schemeClr val="dk1"/>
              </a:solidFill>
              <a:effectLst/>
              <a:latin typeface="ＭＳ ゴシック"/>
              <a:ea typeface="ＭＳ ゴシック"/>
              <a:cs typeface="+mn-cs"/>
            </a:rPr>
            <a:t>52</a:t>
          </a:r>
          <a:r>
            <a:rPr kumimoji="1" lang="ja-JP" altLang="en-US" sz="1300">
              <a:solidFill>
                <a:schemeClr val="dk1"/>
              </a:solidFill>
              <a:effectLst/>
              <a:latin typeface="ＭＳ ゴシック"/>
              <a:ea typeface="ＭＳ ゴシック"/>
              <a:cs typeface="+mn-cs"/>
            </a:rPr>
            <a:t>百万円積み立てたものの、救急医療体制整備事業などの経費分としてに93</a:t>
          </a:r>
          <a:r>
            <a:rPr kumimoji="1" lang="ja-JP" altLang="en-US" sz="1300">
              <a:solidFill>
                <a:schemeClr val="dk1"/>
              </a:solidFill>
              <a:effectLst/>
              <a:latin typeface="ＭＳ ゴシック"/>
              <a:ea typeface="ＭＳ ゴシック"/>
              <a:cs typeface="+mn-cs"/>
            </a:rPr>
            <a:t>百万円取崩したことから、41</a:t>
          </a:r>
          <a:r>
            <a:rPr kumimoji="1" lang="ja-JP" altLang="en-US" sz="1300">
              <a:solidFill>
                <a:schemeClr val="dk1"/>
              </a:solidFill>
              <a:effectLst/>
              <a:latin typeface="ＭＳ ゴシック"/>
              <a:ea typeface="ＭＳ ゴシック"/>
              <a:cs typeface="+mn-cs"/>
            </a:rPr>
            <a:t>百</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　　　　　　　　　　　　　　　万円の減となった。</a:t>
          </a:r>
          <a:endParaRPr lang="ja-JP" altLang="ja-JP" sz="1300">
            <a:effectLst/>
            <a:latin typeface="ＭＳ ゴシック"/>
            <a:ea typeface="ＭＳ ゴシック"/>
          </a:endParaRPr>
        </a:p>
        <a:p>
          <a:r>
            <a:rPr kumimoji="1" lang="ja-JP" altLang="en-US" sz="1300" baseline="0">
              <a:solidFill>
                <a:schemeClr val="dk1"/>
              </a:solidFill>
              <a:effectLst/>
              <a:latin typeface="ＭＳ ゴシック"/>
              <a:ea typeface="ＭＳ ゴシック"/>
              <a:cs typeface="+mn-cs"/>
            </a:rPr>
            <a:t> </a:t>
          </a:r>
          <a:r>
            <a:rPr kumimoji="1" lang="ja-JP" altLang="ja-JP"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退職手当基金　　　　　　　：</a:t>
          </a:r>
          <a:r>
            <a:rPr kumimoji="1" lang="ja-JP" altLang="en-US" sz="1300">
              <a:solidFill>
                <a:schemeClr val="dk1"/>
              </a:solidFill>
              <a:effectLst/>
              <a:latin typeface="ＭＳ ゴシック"/>
              <a:ea typeface="ＭＳ ゴシック"/>
              <a:cs typeface="+mn-cs"/>
            </a:rPr>
            <a:t/>
          </a:r>
          <a:r>
            <a:rPr kumimoji="1" lang="en-US" altLang="ja-JP" sz="1300">
              <a:solidFill>
                <a:schemeClr val="dk1"/>
              </a:solidFill>
              <a:effectLst/>
              <a:latin typeface="ＭＳ ゴシック"/>
              <a:ea typeface="ＭＳ ゴシック"/>
              <a:cs typeface="+mn-cs"/>
            </a:rPr>
            <a:t>54</a:t>
          </a:r>
          <a:r>
            <a:rPr kumimoji="1" lang="ja-JP" altLang="en-US" sz="1300">
              <a:solidFill>
                <a:schemeClr val="dk1"/>
              </a:solidFill>
              <a:effectLst/>
              <a:latin typeface="ＭＳ ゴシック"/>
              <a:ea typeface="ＭＳ ゴシック"/>
              <a:cs typeface="+mn-cs"/>
            </a:rPr>
            <a:t>百万円積み立てたものの、退職者数の増に伴い286</a:t>
          </a:r>
          <a:r>
            <a:rPr kumimoji="1" lang="ja-JP" altLang="en-US" sz="1300">
              <a:solidFill>
                <a:schemeClr val="dk1"/>
              </a:solidFill>
              <a:effectLst/>
              <a:latin typeface="ＭＳ ゴシック"/>
              <a:ea typeface="ＭＳ ゴシック"/>
              <a:cs typeface="+mn-cs"/>
            </a:rPr>
            <a:t>百万円を取崩したことで、232</a:t>
          </a:r>
          <a:r>
            <a:rPr kumimoji="1" lang="ja-JP" altLang="en-US" sz="1300">
              <a:solidFill>
                <a:schemeClr val="dk1"/>
              </a:solidFill>
              <a:effectLst/>
              <a:latin typeface="ＭＳ ゴシック"/>
              <a:ea typeface="ＭＳ ゴシック"/>
              <a:cs typeface="+mn-cs"/>
            </a:rPr>
            <a:t>百万円の減となった。</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公共施設整備等資金積立基金：</a:t>
          </a:r>
          <a:r>
            <a:rPr kumimoji="1" lang="ja-JP" altLang="en-US" sz="1300">
              <a:solidFill>
                <a:schemeClr val="dk1"/>
              </a:solidFill>
              <a:effectLst/>
              <a:latin typeface="ＭＳ ゴシック"/>
              <a:ea typeface="ＭＳ ゴシック"/>
              <a:cs typeface="+mn-cs"/>
            </a:rPr>
            <a:t>公共施設の維持補修等に備え、決算を考慮しながら計画的な活用を図る。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地域振興基金　　　　　　　：</a:t>
          </a:r>
          <a:r>
            <a:rPr kumimoji="1" lang="ja-JP" altLang="en-US" sz="1300">
              <a:solidFill>
                <a:schemeClr val="dk1"/>
              </a:solidFill>
              <a:effectLst/>
              <a:latin typeface="ＭＳ ゴシック"/>
              <a:ea typeface="ＭＳ ゴシック"/>
              <a:cs typeface="+mn-cs"/>
            </a:rPr>
            <a:t>地域振興基金造成事業債を活用し積立てを行いながら計画的な活用を図る。</a:t>
          </a:r>
          <a:endParaRPr lang="ja-JP" altLang="ja-JP" sz="1300">
            <a:effectLst/>
            <a:latin typeface="ＭＳ ゴシック"/>
            <a:ea typeface="ＭＳ ゴシック"/>
          </a:endParaRPr>
        </a:p>
        <a:p>
          <a:r>
            <a:rPr kumimoji="1" lang="ja-JP" altLang="en-US" sz="1300" baseline="0">
              <a:solidFill>
                <a:schemeClr val="dk1"/>
              </a:solidFill>
              <a:effectLst/>
              <a:latin typeface="ＭＳ ゴシック"/>
              <a:ea typeface="ＭＳ ゴシック"/>
              <a:cs typeface="+mn-cs"/>
            </a:rPr>
            <a:t> </a:t>
          </a:r>
          <a:r>
            <a:rPr kumimoji="1" lang="ja-JP" altLang="ja-JP"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退職手当基金　　　　　　　：</a:t>
          </a:r>
          <a:r>
            <a:rPr kumimoji="1" lang="ja-JP" altLang="en-US" sz="1300">
              <a:solidFill>
                <a:schemeClr val="dk1"/>
              </a:solidFill>
              <a:effectLst/>
              <a:latin typeface="ＭＳ ゴシック"/>
              <a:ea typeface="ＭＳ ゴシック"/>
              <a:cs typeface="+mn-cs"/>
            </a:rPr>
            <a:t>退職者の不均一に伴う財政負担を平準化するため積立てを行いながら計画的な活用を図る。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平成30年度決算剰余金及び土地開発基金からの繰入並びに基金運用益として422百万円積立を行うとともに、令和元年度決算に伴う財源不足として300</a:t>
          </a:r>
          <a:r>
            <a:rPr kumimoji="1" lang="ja-JP" altLang="en-US"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を取崩したことから、</a:t>
          </a:r>
          <a:r>
            <a:rPr kumimoji="1" lang="ja-JP" altLang="en-US" sz="1300">
              <a:solidFill>
                <a:schemeClr val="dk1"/>
              </a:solidFill>
              <a:effectLst/>
              <a:latin typeface="ＭＳ ゴシック"/>
              <a:ea typeface="ＭＳ ゴシック"/>
              <a:cs typeface="+mn-cs"/>
            </a:rPr>
            <a:t>前年度と比較して基金残高が122</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災害や新型コロナウイルス感染症対策などの緊急時に対応できる一定規模の額を維持するため計画的な活用を図る。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利子積立分</a:t>
          </a:r>
          <a:r>
            <a:rPr kumimoji="1" lang="en-US" altLang="ja-JP" sz="1300">
              <a:solidFill>
                <a:schemeClr val="dk1"/>
              </a:solidFill>
              <a:effectLst/>
              <a:latin typeface="ＭＳ ゴシック"/>
              <a:ea typeface="ＭＳ ゴシック"/>
              <a:cs typeface="+mn-cs"/>
            </a:rPr>
            <a:t>53</a:t>
          </a:r>
          <a:r>
            <a:rPr kumimoji="1" lang="ja-JP" altLang="en-US" sz="1300">
              <a:solidFill>
                <a:schemeClr val="dk1"/>
              </a:solidFill>
              <a:effectLst/>
              <a:latin typeface="ＭＳ ゴシック"/>
              <a:ea typeface="ＭＳ ゴシック"/>
              <a:cs typeface="+mn-cs"/>
            </a:rPr>
            <a:t>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今後の地方債償還の状況を注視し、計画的な活用を図る。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全体としては、類似団体平均、全国平均、宮崎県平均を下回っているが、図書館や体育館・プール、認定こども園・幼稚園・保育所など、一部の施設は、上回っている状況である。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平成</a:t>
          </a:r>
          <a:r>
            <a:rPr kumimoji="1" lang="en-US" altLang="ja-JP" sz="1100">
              <a:latin typeface="ＭＳ Ｐゴシック"/>
              <a:ea typeface="ＭＳ Ｐゴシック"/>
            </a:rPr>
            <a:t>28</a:t>
          </a:r>
          <a:r>
            <a:rPr kumimoji="1" lang="ja-JP" altLang="en-US" sz="1100">
              <a:latin typeface="ＭＳ Ｐゴシック"/>
              <a:ea typeface="ＭＳ Ｐゴシック"/>
            </a:rPr>
            <a:t>年に策定し、令和３年３月に改訂を行った日向市公共施設等総合管理計画に基づき、統合・廃止による総量の最適化（普通会計における建物系施設の総延床面積を</a:t>
          </a:r>
          <a:r>
            <a:rPr kumimoji="1" lang="en-US" altLang="ja-JP" sz="1100">
              <a:latin typeface="ＭＳ Ｐゴシック"/>
              <a:ea typeface="ＭＳ Ｐゴシック"/>
            </a:rPr>
            <a:t>30</a:t>
          </a:r>
          <a:r>
            <a:rPr kumimoji="1" lang="ja-JP" altLang="en-US" sz="1100">
              <a:latin typeface="ＭＳ Ｐゴシック"/>
              <a:ea typeface="ＭＳ Ｐゴシック"/>
            </a:rPr>
            <a:t>％削減）とともに、老朽化した施設の長寿命化の取組を引き続き推進していく必要がある。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5600" cy="221615"/>
    <xdr:sp macro="" textlink="">
      <xdr:nvSpPr>
        <xdr:cNvPr id="51" name="テキスト ボックス 50"/>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5600" cy="221615"/>
    <xdr:sp macro="" textlink="">
      <xdr:nvSpPr>
        <xdr:cNvPr id="53" name="テキスト ボックス 52"/>
        <xdr:cNvSpPr txBox="1"/>
      </xdr:nvSpPr>
      <xdr:spPr>
        <a:xfrm>
          <a:off x="847090" y="671004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5600" cy="221615"/>
    <xdr:sp macro="" textlink="">
      <xdr:nvSpPr>
        <xdr:cNvPr id="55" name="テキスト ボックス 54"/>
        <xdr:cNvSpPr txBox="1"/>
      </xdr:nvSpPr>
      <xdr:spPr>
        <a:xfrm>
          <a:off x="847090" y="640143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5600" cy="221615"/>
    <xdr:sp macro="" textlink="">
      <xdr:nvSpPr>
        <xdr:cNvPr id="57" name="テキスト ボックス 56"/>
        <xdr:cNvSpPr txBox="1"/>
      </xdr:nvSpPr>
      <xdr:spPr>
        <a:xfrm>
          <a:off x="847090" y="609282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5600" cy="221615"/>
    <xdr:sp macro="" textlink="">
      <xdr:nvSpPr>
        <xdr:cNvPr id="59" name="テキスト ボックス 58"/>
        <xdr:cNvSpPr txBox="1"/>
      </xdr:nvSpPr>
      <xdr:spPr>
        <a:xfrm>
          <a:off x="847090" y="578421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5600" cy="221615"/>
    <xdr:sp macro="" textlink="">
      <xdr:nvSpPr>
        <xdr:cNvPr id="61" name="テキスト ボックス 60"/>
        <xdr:cNvSpPr txBox="1"/>
      </xdr:nvSpPr>
      <xdr:spPr>
        <a:xfrm>
          <a:off x="847090" y="547624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5600" cy="221615"/>
    <xdr:sp macro="" textlink="">
      <xdr:nvSpPr>
        <xdr:cNvPr id="63" name="テキスト ボックス 62"/>
        <xdr:cNvSpPr txBox="1"/>
      </xdr:nvSpPr>
      <xdr:spPr>
        <a:xfrm>
          <a:off x="847090" y="516763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5" name="テキスト ボックス 64"/>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52070</xdr:rowOff>
    </xdr:from>
    <xdr:to xmlns:xdr="http://schemas.openxmlformats.org/drawingml/2006/spreadsheetDrawing">
      <xdr:col>23</xdr:col>
      <xdr:colOff>85090</xdr:colOff>
      <xdr:row>34</xdr:row>
      <xdr:rowOff>54610</xdr:rowOff>
    </xdr:to>
    <xdr:cxnSp macro="">
      <xdr:nvCxnSpPr>
        <xdr:cNvPr id="67" name="直線コネクタ 66"/>
        <xdr:cNvCxnSpPr/>
      </xdr:nvCxnSpPr>
      <xdr:spPr>
        <a:xfrm flipV="1">
          <a:off x="4760595" y="54527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58420</xdr:rowOff>
    </xdr:from>
    <xdr:ext cx="401320" cy="259080"/>
    <xdr:sp macro="" textlink="">
      <xdr:nvSpPr>
        <xdr:cNvPr id="68" name="有形固定資産減価償却率最小値テキスト"/>
        <xdr:cNvSpPr txBox="1"/>
      </xdr:nvSpPr>
      <xdr:spPr>
        <a:xfrm>
          <a:off x="4813300" y="66592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54610</xdr:rowOff>
    </xdr:from>
    <xdr:to xmlns:xdr="http://schemas.openxmlformats.org/drawingml/2006/spreadsheetDrawing">
      <xdr:col>23</xdr:col>
      <xdr:colOff>174625</xdr:colOff>
      <xdr:row>34</xdr:row>
      <xdr:rowOff>54610</xdr:rowOff>
    </xdr:to>
    <xdr:cxnSp macro="">
      <xdr:nvCxnSpPr>
        <xdr:cNvPr id="69" name="直線コネクタ 68"/>
        <xdr:cNvCxnSpPr/>
      </xdr:nvCxnSpPr>
      <xdr:spPr>
        <a:xfrm>
          <a:off x="4673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170180</xdr:rowOff>
    </xdr:from>
    <xdr:ext cx="401320" cy="259080"/>
    <xdr:sp macro="" textlink="">
      <xdr:nvSpPr>
        <xdr:cNvPr id="70" name="有形固定資産減価償却率最大値テキスト"/>
        <xdr:cNvSpPr txBox="1"/>
      </xdr:nvSpPr>
      <xdr:spPr>
        <a:xfrm>
          <a:off x="4813300" y="5227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52070</xdr:rowOff>
    </xdr:from>
    <xdr:to xmlns:xdr="http://schemas.openxmlformats.org/drawingml/2006/spreadsheetDrawing">
      <xdr:col>23</xdr:col>
      <xdr:colOff>174625</xdr:colOff>
      <xdr:row>27</xdr:row>
      <xdr:rowOff>52070</xdr:rowOff>
    </xdr:to>
    <xdr:cxnSp macro="">
      <xdr:nvCxnSpPr>
        <xdr:cNvPr id="71" name="直線コネクタ 70"/>
        <xdr:cNvCxnSpPr/>
      </xdr:nvCxnSpPr>
      <xdr:spPr>
        <a:xfrm>
          <a:off x="4673600" y="545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46355</xdr:rowOff>
    </xdr:from>
    <xdr:ext cx="401320" cy="259080"/>
    <xdr:sp macro="" textlink="">
      <xdr:nvSpPr>
        <xdr:cNvPr id="72" name="有形固定資産減価償却率平均値テキスト"/>
        <xdr:cNvSpPr txBox="1"/>
      </xdr:nvSpPr>
      <xdr:spPr>
        <a:xfrm>
          <a:off x="4813300" y="6132830"/>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67945</xdr:rowOff>
    </xdr:from>
    <xdr:to xmlns:xdr="http://schemas.openxmlformats.org/drawingml/2006/spreadsheetDrawing">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43180</xdr:rowOff>
    </xdr:from>
    <xdr:to xmlns:xdr="http://schemas.openxmlformats.org/drawingml/2006/spreadsheetDrawing">
      <xdr:col>19</xdr:col>
      <xdr:colOff>187325</xdr:colOff>
      <xdr:row>31</xdr:row>
      <xdr:rowOff>144780</xdr:rowOff>
    </xdr:to>
    <xdr:sp macro="" textlink="">
      <xdr:nvSpPr>
        <xdr:cNvPr id="74" name="フローチャート: 判断 73"/>
        <xdr:cNvSpPr/>
      </xdr:nvSpPr>
      <xdr:spPr>
        <a:xfrm>
          <a:off x="4000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3175</xdr:rowOff>
    </xdr:from>
    <xdr:to xmlns:xdr="http://schemas.openxmlformats.org/drawingml/2006/spreadsheetDrawing">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134620</xdr:rowOff>
    </xdr:from>
    <xdr:to xmlns:xdr="http://schemas.openxmlformats.org/drawingml/2006/spreadsheetDrawing">
      <xdr:col>11</xdr:col>
      <xdr:colOff>187325</xdr:colOff>
      <xdr:row>31</xdr:row>
      <xdr:rowOff>64770</xdr:rowOff>
    </xdr:to>
    <xdr:sp macro="" textlink="">
      <xdr:nvSpPr>
        <xdr:cNvPr id="76" name="フローチャート: 判断 75"/>
        <xdr:cNvSpPr/>
      </xdr:nvSpPr>
      <xdr:spPr>
        <a:xfrm>
          <a:off x="247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73025</xdr:rowOff>
    </xdr:from>
    <xdr:to xmlns:xdr="http://schemas.openxmlformats.org/drawingml/2006/spreadsheetDrawing">
      <xdr:col>7</xdr:col>
      <xdr:colOff>187325</xdr:colOff>
      <xdr:row>31</xdr:row>
      <xdr:rowOff>3175</xdr:rowOff>
    </xdr:to>
    <xdr:sp macro="" textlink="">
      <xdr:nvSpPr>
        <xdr:cNvPr id="77" name="フローチャート: 判断 76"/>
        <xdr:cNvSpPr/>
      </xdr:nvSpPr>
      <xdr:spPr>
        <a:xfrm>
          <a:off x="1714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8" name="テキスト ボックス 77"/>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9" name="テキスト ボックス 78"/>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80" name="テキスト ボックス 79"/>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81" name="テキスト ボックス 80"/>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2" name="テキスト ボックス 81"/>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118110</xdr:rowOff>
    </xdr:from>
    <xdr:to xmlns:xdr="http://schemas.openxmlformats.org/drawingml/2006/spreadsheetDrawing">
      <xdr:col>23</xdr:col>
      <xdr:colOff>136525</xdr:colOff>
      <xdr:row>30</xdr:row>
      <xdr:rowOff>48260</xdr:rowOff>
    </xdr:to>
    <xdr:sp macro="" textlink="">
      <xdr:nvSpPr>
        <xdr:cNvPr id="83" name="楕円 82"/>
        <xdr:cNvSpPr/>
      </xdr:nvSpPr>
      <xdr:spPr>
        <a:xfrm>
          <a:off x="47117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140970</xdr:rowOff>
    </xdr:from>
    <xdr:ext cx="401320" cy="259080"/>
    <xdr:sp macro="" textlink="">
      <xdr:nvSpPr>
        <xdr:cNvPr id="84" name="有形固定資産減価償却率該当値テキスト"/>
        <xdr:cNvSpPr txBox="1"/>
      </xdr:nvSpPr>
      <xdr:spPr>
        <a:xfrm>
          <a:off x="4813300" y="5713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71755</xdr:rowOff>
    </xdr:from>
    <xdr:to xmlns:xdr="http://schemas.openxmlformats.org/drawingml/2006/spreadsheetDrawing">
      <xdr:col>19</xdr:col>
      <xdr:colOff>187325</xdr:colOff>
      <xdr:row>30</xdr:row>
      <xdr:rowOff>1905</xdr:rowOff>
    </xdr:to>
    <xdr:sp macro="" textlink="">
      <xdr:nvSpPr>
        <xdr:cNvPr id="85" name="楕円 84"/>
        <xdr:cNvSpPr/>
      </xdr:nvSpPr>
      <xdr:spPr>
        <a:xfrm>
          <a:off x="4000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122555</xdr:rowOff>
    </xdr:from>
    <xdr:to xmlns:xdr="http://schemas.openxmlformats.org/drawingml/2006/spreadsheetDrawing">
      <xdr:col>23</xdr:col>
      <xdr:colOff>85725</xdr:colOff>
      <xdr:row>29</xdr:row>
      <xdr:rowOff>168910</xdr:rowOff>
    </xdr:to>
    <xdr:cxnSp macro="">
      <xdr:nvCxnSpPr>
        <xdr:cNvPr id="86" name="直線コネクタ 85"/>
        <xdr:cNvCxnSpPr/>
      </xdr:nvCxnSpPr>
      <xdr:spPr>
        <a:xfrm>
          <a:off x="4051300" y="586613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43815</xdr:rowOff>
    </xdr:from>
    <xdr:to xmlns:xdr="http://schemas.openxmlformats.org/drawingml/2006/spreadsheetDrawing">
      <xdr:col>15</xdr:col>
      <xdr:colOff>187325</xdr:colOff>
      <xdr:row>29</xdr:row>
      <xdr:rowOff>145415</xdr:rowOff>
    </xdr:to>
    <xdr:sp macro="" textlink="">
      <xdr:nvSpPr>
        <xdr:cNvPr id="87" name="楕円 86"/>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94615</xdr:rowOff>
    </xdr:from>
    <xdr:to xmlns:xdr="http://schemas.openxmlformats.org/drawingml/2006/spreadsheetDrawing">
      <xdr:col>19</xdr:col>
      <xdr:colOff>136525</xdr:colOff>
      <xdr:row>29</xdr:row>
      <xdr:rowOff>122555</xdr:rowOff>
    </xdr:to>
    <xdr:cxnSp macro="">
      <xdr:nvCxnSpPr>
        <xdr:cNvPr id="88" name="直線コネクタ 87"/>
        <xdr:cNvCxnSpPr/>
      </xdr:nvCxnSpPr>
      <xdr:spPr>
        <a:xfrm>
          <a:off x="3289300" y="583819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40640</xdr:rowOff>
    </xdr:from>
    <xdr:to xmlns:xdr="http://schemas.openxmlformats.org/drawingml/2006/spreadsheetDrawing">
      <xdr:col>11</xdr:col>
      <xdr:colOff>187325</xdr:colOff>
      <xdr:row>29</xdr:row>
      <xdr:rowOff>142240</xdr:rowOff>
    </xdr:to>
    <xdr:sp macro="" textlink="">
      <xdr:nvSpPr>
        <xdr:cNvPr id="89" name="楕円 88"/>
        <xdr:cNvSpPr/>
      </xdr:nvSpPr>
      <xdr:spPr>
        <a:xfrm>
          <a:off x="2476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91440</xdr:rowOff>
    </xdr:from>
    <xdr:to xmlns:xdr="http://schemas.openxmlformats.org/drawingml/2006/spreadsheetDrawing">
      <xdr:col>15</xdr:col>
      <xdr:colOff>136525</xdr:colOff>
      <xdr:row>29</xdr:row>
      <xdr:rowOff>94615</xdr:rowOff>
    </xdr:to>
    <xdr:cxnSp macro="">
      <xdr:nvCxnSpPr>
        <xdr:cNvPr id="90" name="直線コネクタ 89"/>
        <xdr:cNvCxnSpPr/>
      </xdr:nvCxnSpPr>
      <xdr:spPr>
        <a:xfrm>
          <a:off x="2527300" y="583501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135890</xdr:rowOff>
    </xdr:from>
    <xdr:ext cx="401320" cy="259080"/>
    <xdr:sp macro="" textlink="">
      <xdr:nvSpPr>
        <xdr:cNvPr id="91" name="n_1aveValue有形固定資産減価償却率"/>
        <xdr:cNvSpPr txBox="1"/>
      </xdr:nvSpPr>
      <xdr:spPr>
        <a:xfrm>
          <a:off x="3836035" y="62223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95885</xdr:rowOff>
    </xdr:from>
    <xdr:ext cx="401320" cy="259080"/>
    <xdr:sp macro="" textlink="">
      <xdr:nvSpPr>
        <xdr:cNvPr id="92" name="n_2aveValue有形固定資産減価償却率"/>
        <xdr:cNvSpPr txBox="1"/>
      </xdr:nvSpPr>
      <xdr:spPr>
        <a:xfrm>
          <a:off x="3086735" y="6182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55880</xdr:rowOff>
    </xdr:from>
    <xdr:ext cx="401320" cy="259080"/>
    <xdr:sp macro="" textlink="">
      <xdr:nvSpPr>
        <xdr:cNvPr id="93" name="n_3aveValue有形固定資産減価償却率"/>
        <xdr:cNvSpPr txBox="1"/>
      </xdr:nvSpPr>
      <xdr:spPr>
        <a:xfrm>
          <a:off x="2324735" y="6142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19685</xdr:rowOff>
    </xdr:from>
    <xdr:ext cx="401320" cy="255270"/>
    <xdr:sp macro="" textlink="">
      <xdr:nvSpPr>
        <xdr:cNvPr id="94" name="n_4aveValue有形固定資産減価償却率"/>
        <xdr:cNvSpPr txBox="1"/>
      </xdr:nvSpPr>
      <xdr:spPr>
        <a:xfrm>
          <a:off x="1562735" y="57632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18415</xdr:rowOff>
    </xdr:from>
    <xdr:ext cx="401320" cy="255270"/>
    <xdr:sp macro="" textlink="">
      <xdr:nvSpPr>
        <xdr:cNvPr id="95" name="n_1mainValue有形固定資産減価償却率"/>
        <xdr:cNvSpPr txBox="1"/>
      </xdr:nvSpPr>
      <xdr:spPr>
        <a:xfrm>
          <a:off x="3836035" y="5590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161925</xdr:rowOff>
    </xdr:from>
    <xdr:ext cx="401320" cy="259080"/>
    <xdr:sp macro="" textlink="">
      <xdr:nvSpPr>
        <xdr:cNvPr id="96" name="n_2mainValue有形固定資産減価償却率"/>
        <xdr:cNvSpPr txBox="1"/>
      </xdr:nvSpPr>
      <xdr:spPr>
        <a:xfrm>
          <a:off x="3086735" y="5562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158750</xdr:rowOff>
    </xdr:from>
    <xdr:ext cx="401320" cy="259080"/>
    <xdr:sp macro="" textlink="">
      <xdr:nvSpPr>
        <xdr:cNvPr id="97" name="n_3mainValue有形固定資産減価償却率"/>
        <xdr:cNvSpPr txBox="1"/>
      </xdr:nvSpPr>
      <xdr:spPr>
        <a:xfrm>
          <a:off x="2324735" y="55594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[ 828.6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ＭＳ Ｐゴシック"/>
              <a:ea typeface="ＭＳ Ｐゴシック"/>
              <a:cs typeface="+mn-cs"/>
            </a:rPr>
            <a:t>一部事務組合や公営企業会計における地方債現在高の減による将来負担額の減や、地方税・地方交付税の増による経常一般財源等の増によって、債務償還比率は前年度よりも減少した。</a:t>
          </a:r>
          <a:endParaRPr lang="ja-JP" altLang="ja-JP">
            <a:solidFill>
              <a:schemeClr val="tx1"/>
            </a:solidFill>
            <a:effectLst/>
            <a:latin typeface="ＭＳ Ｐゴシック"/>
            <a:ea typeface="ＭＳ Ｐゴシック"/>
          </a:endParaRPr>
        </a:p>
        <a:p>
          <a:r>
            <a:rPr kumimoji="1" lang="ja-JP" altLang="en-US" sz="1100">
              <a:solidFill>
                <a:schemeClr val="tx1"/>
              </a:solidFill>
              <a:effectLst/>
              <a:latin typeface="ＭＳ Ｐゴシック"/>
              <a:ea typeface="ＭＳ Ｐゴシック"/>
              <a:cs typeface="+mn-cs"/>
            </a:rPr>
            <a:t>　しかし、類似団体内平均値よりも高い状況が続いているため、引き続き</a:t>
          </a:r>
          <a:r>
            <a:rPr kumimoji="1" lang="ja-JP" altLang="ja-JP" sz="1100">
              <a:solidFill>
                <a:schemeClr val="tx1"/>
              </a:solidFill>
              <a:effectLst/>
              <a:latin typeface="ＭＳ Ｐゴシック"/>
              <a:ea typeface="ＭＳ Ｐゴシック"/>
              <a:cs typeface="+mn-cs"/>
            </a:rPr>
            <a:t>行財政改革大綱に基いた計画的な市債発行や経常経費の削減、自主財源の確保に努めていく。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13" name="テキスト ボックス 112"/>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4" name="直線コネクタ 11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15" name="テキスト ボックス 114"/>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6" name="直線コネクタ 11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1615"/>
    <xdr:sp macro="" textlink="">
      <xdr:nvSpPr>
        <xdr:cNvPr id="117" name="テキスト ボックス 116"/>
        <xdr:cNvSpPr txBox="1"/>
      </xdr:nvSpPr>
      <xdr:spPr>
        <a:xfrm>
          <a:off x="10756900" y="640143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8" name="直線コネクタ 11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19" name="テキスト ボックス 118"/>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0" name="直線コネクタ 11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21" name="テキスト ボックス 120"/>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2" name="直線コネクタ 12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23" name="テキスト ボックス 122"/>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4" name="直線コネクタ 12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25" name="テキスト ボックス 124"/>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6" name="直線コネクタ 12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153670</xdr:rowOff>
    </xdr:to>
    <xdr:cxnSp macro="">
      <xdr:nvCxnSpPr>
        <xdr:cNvPr id="128" name="直線コネクタ 127"/>
        <xdr:cNvCxnSpPr/>
      </xdr:nvCxnSpPr>
      <xdr:spPr>
        <a:xfrm flipV="1">
          <a:off x="14793595" y="526161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157480</xdr:rowOff>
    </xdr:from>
    <xdr:ext cx="556895" cy="255270"/>
    <xdr:sp macro="" textlink="">
      <xdr:nvSpPr>
        <xdr:cNvPr id="129" name="債務償還比率最小値テキスト"/>
        <xdr:cNvSpPr txBox="1"/>
      </xdr:nvSpPr>
      <xdr:spPr>
        <a:xfrm>
          <a:off x="14846300" y="6586855"/>
          <a:ext cx="5568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153670</xdr:rowOff>
    </xdr:from>
    <xdr:to xmlns:xdr="http://schemas.openxmlformats.org/drawingml/2006/spreadsheetDrawing">
      <xdr:col>76</xdr:col>
      <xdr:colOff>111125</xdr:colOff>
      <xdr:row>33</xdr:row>
      <xdr:rowOff>153670</xdr:rowOff>
    </xdr:to>
    <xdr:cxnSp macro="">
      <xdr:nvCxnSpPr>
        <xdr:cNvPr id="130" name="直線コネクタ 129"/>
        <xdr:cNvCxnSpPr/>
      </xdr:nvCxnSpPr>
      <xdr:spPr>
        <a:xfrm>
          <a:off x="14706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6550" cy="259080"/>
    <xdr:sp macro="" textlink="">
      <xdr:nvSpPr>
        <xdr:cNvPr id="131" name="債務償還比率最大値テキスト"/>
        <xdr:cNvSpPr txBox="1"/>
      </xdr:nvSpPr>
      <xdr:spPr>
        <a:xfrm>
          <a:off x="14846300" y="503682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2" name="直線コネクタ 131"/>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144780</xdr:rowOff>
    </xdr:from>
    <xdr:ext cx="466090" cy="255270"/>
    <xdr:sp macro="" textlink="">
      <xdr:nvSpPr>
        <xdr:cNvPr id="133" name="債務償還比率平均値テキスト"/>
        <xdr:cNvSpPr txBox="1"/>
      </xdr:nvSpPr>
      <xdr:spPr>
        <a:xfrm>
          <a:off x="14846300" y="571690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121920</xdr:rowOff>
    </xdr:from>
    <xdr:to xmlns:xdr="http://schemas.openxmlformats.org/drawingml/2006/spreadsheetDrawing">
      <xdr:col>76</xdr:col>
      <xdr:colOff>73025</xdr:colOff>
      <xdr:row>30</xdr:row>
      <xdr:rowOff>52070</xdr:rowOff>
    </xdr:to>
    <xdr:sp macro="" textlink="">
      <xdr:nvSpPr>
        <xdr:cNvPr id="134" name="フローチャート: 判断 133"/>
        <xdr:cNvSpPr/>
      </xdr:nvSpPr>
      <xdr:spPr>
        <a:xfrm>
          <a:off x="147447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105410</xdr:rowOff>
    </xdr:from>
    <xdr:to xmlns:xdr="http://schemas.openxmlformats.org/drawingml/2006/spreadsheetDrawing">
      <xdr:col>72</xdr:col>
      <xdr:colOff>123825</xdr:colOff>
      <xdr:row>30</xdr:row>
      <xdr:rowOff>35560</xdr:rowOff>
    </xdr:to>
    <xdr:sp macro="" textlink="">
      <xdr:nvSpPr>
        <xdr:cNvPr id="135" name="フローチャート: 判断 134"/>
        <xdr:cNvSpPr/>
      </xdr:nvSpPr>
      <xdr:spPr>
        <a:xfrm>
          <a:off x="14033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126365</xdr:rowOff>
    </xdr:from>
    <xdr:to xmlns:xdr="http://schemas.openxmlformats.org/drawingml/2006/spreadsheetDrawing">
      <xdr:col>68</xdr:col>
      <xdr:colOff>123825</xdr:colOff>
      <xdr:row>30</xdr:row>
      <xdr:rowOff>56515</xdr:rowOff>
    </xdr:to>
    <xdr:sp macro="" textlink="">
      <xdr:nvSpPr>
        <xdr:cNvPr id="136" name="フローチャート: 判断 135"/>
        <xdr:cNvSpPr/>
      </xdr:nvSpPr>
      <xdr:spPr>
        <a:xfrm>
          <a:off x="13271500"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132715</xdr:rowOff>
    </xdr:from>
    <xdr:to xmlns:xdr="http://schemas.openxmlformats.org/drawingml/2006/spreadsheetDrawing">
      <xdr:col>64</xdr:col>
      <xdr:colOff>123825</xdr:colOff>
      <xdr:row>30</xdr:row>
      <xdr:rowOff>63500</xdr:rowOff>
    </xdr:to>
    <xdr:sp macro="" textlink="">
      <xdr:nvSpPr>
        <xdr:cNvPr id="137" name="フローチャート: 判断 136"/>
        <xdr:cNvSpPr/>
      </xdr:nvSpPr>
      <xdr:spPr>
        <a:xfrm>
          <a:off x="12509500" y="58762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88265</xdr:rowOff>
    </xdr:from>
    <xdr:to xmlns:xdr="http://schemas.openxmlformats.org/drawingml/2006/spreadsheetDrawing">
      <xdr:col>60</xdr:col>
      <xdr:colOff>123825</xdr:colOff>
      <xdr:row>30</xdr:row>
      <xdr:rowOff>18415</xdr:rowOff>
    </xdr:to>
    <xdr:sp macro="" textlink="">
      <xdr:nvSpPr>
        <xdr:cNvPr id="138" name="フローチャート: 判断 137"/>
        <xdr:cNvSpPr/>
      </xdr:nvSpPr>
      <xdr:spPr>
        <a:xfrm>
          <a:off x="11747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39" name="テキスト ボックス 138"/>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40" name="テキスト ボックス 139"/>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41" name="テキスト ボックス 140"/>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42" name="テキスト ボックス 141"/>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3" name="テキスト ボックス 142"/>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147320</xdr:rowOff>
    </xdr:from>
    <xdr:to xmlns:xdr="http://schemas.openxmlformats.org/drawingml/2006/spreadsheetDrawing">
      <xdr:col>76</xdr:col>
      <xdr:colOff>73025</xdr:colOff>
      <xdr:row>31</xdr:row>
      <xdr:rowOff>77470</xdr:rowOff>
    </xdr:to>
    <xdr:sp macro="" textlink="">
      <xdr:nvSpPr>
        <xdr:cNvPr id="144" name="楕円 143"/>
        <xdr:cNvSpPr/>
      </xdr:nvSpPr>
      <xdr:spPr>
        <a:xfrm>
          <a:off x="14744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125730</xdr:rowOff>
    </xdr:from>
    <xdr:ext cx="466090" cy="259080"/>
    <xdr:sp macro="" textlink="">
      <xdr:nvSpPr>
        <xdr:cNvPr id="145" name="債務償還比率該当値テキスト"/>
        <xdr:cNvSpPr txBox="1"/>
      </xdr:nvSpPr>
      <xdr:spPr>
        <a:xfrm>
          <a:off x="14846300" y="6040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45085</xdr:rowOff>
    </xdr:from>
    <xdr:to xmlns:xdr="http://schemas.openxmlformats.org/drawingml/2006/spreadsheetDrawing">
      <xdr:col>72</xdr:col>
      <xdr:colOff>123825</xdr:colOff>
      <xdr:row>31</xdr:row>
      <xdr:rowOff>146685</xdr:rowOff>
    </xdr:to>
    <xdr:sp macro="" textlink="">
      <xdr:nvSpPr>
        <xdr:cNvPr id="146" name="楕円 145"/>
        <xdr:cNvSpPr/>
      </xdr:nvSpPr>
      <xdr:spPr>
        <a:xfrm>
          <a:off x="14033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26670</xdr:rowOff>
    </xdr:from>
    <xdr:to xmlns:xdr="http://schemas.openxmlformats.org/drawingml/2006/spreadsheetDrawing">
      <xdr:col>76</xdr:col>
      <xdr:colOff>22225</xdr:colOff>
      <xdr:row>31</xdr:row>
      <xdr:rowOff>95885</xdr:rowOff>
    </xdr:to>
    <xdr:cxnSp macro="">
      <xdr:nvCxnSpPr>
        <xdr:cNvPr id="147" name="直線コネクタ 146"/>
        <xdr:cNvCxnSpPr/>
      </xdr:nvCxnSpPr>
      <xdr:spPr>
        <a:xfrm flipV="1">
          <a:off x="14084300" y="6113145"/>
          <a:ext cx="711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157480</xdr:rowOff>
    </xdr:from>
    <xdr:to xmlns:xdr="http://schemas.openxmlformats.org/drawingml/2006/spreadsheetDrawing">
      <xdr:col>68</xdr:col>
      <xdr:colOff>123825</xdr:colOff>
      <xdr:row>31</xdr:row>
      <xdr:rowOff>87630</xdr:rowOff>
    </xdr:to>
    <xdr:sp macro="" textlink="">
      <xdr:nvSpPr>
        <xdr:cNvPr id="148" name="楕円 147"/>
        <xdr:cNvSpPr/>
      </xdr:nvSpPr>
      <xdr:spPr>
        <a:xfrm>
          <a:off x="13271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36830</xdr:rowOff>
    </xdr:from>
    <xdr:to xmlns:xdr="http://schemas.openxmlformats.org/drawingml/2006/spreadsheetDrawing">
      <xdr:col>72</xdr:col>
      <xdr:colOff>73025</xdr:colOff>
      <xdr:row>31</xdr:row>
      <xdr:rowOff>95885</xdr:rowOff>
    </xdr:to>
    <xdr:cxnSp macro="">
      <xdr:nvCxnSpPr>
        <xdr:cNvPr id="149" name="直線コネクタ 148"/>
        <xdr:cNvCxnSpPr/>
      </xdr:nvCxnSpPr>
      <xdr:spPr>
        <a:xfrm>
          <a:off x="13322300" y="6123305"/>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133350</xdr:rowOff>
    </xdr:from>
    <xdr:to xmlns:xdr="http://schemas.openxmlformats.org/drawingml/2006/spreadsheetDrawing">
      <xdr:col>64</xdr:col>
      <xdr:colOff>123825</xdr:colOff>
      <xdr:row>31</xdr:row>
      <xdr:rowOff>63500</xdr:rowOff>
    </xdr:to>
    <xdr:sp macro="" textlink="">
      <xdr:nvSpPr>
        <xdr:cNvPr id="150" name="楕円 149"/>
        <xdr:cNvSpPr/>
      </xdr:nvSpPr>
      <xdr:spPr>
        <a:xfrm>
          <a:off x="12509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12700</xdr:rowOff>
    </xdr:from>
    <xdr:to xmlns:xdr="http://schemas.openxmlformats.org/drawingml/2006/spreadsheetDrawing">
      <xdr:col>68</xdr:col>
      <xdr:colOff>73025</xdr:colOff>
      <xdr:row>31</xdr:row>
      <xdr:rowOff>36830</xdr:rowOff>
    </xdr:to>
    <xdr:cxnSp macro="">
      <xdr:nvCxnSpPr>
        <xdr:cNvPr id="151" name="直線コネクタ 150"/>
        <xdr:cNvCxnSpPr/>
      </xdr:nvCxnSpPr>
      <xdr:spPr>
        <a:xfrm>
          <a:off x="12560300" y="609917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38100</xdr:rowOff>
    </xdr:from>
    <xdr:to xmlns:xdr="http://schemas.openxmlformats.org/drawingml/2006/spreadsheetDrawing">
      <xdr:col>60</xdr:col>
      <xdr:colOff>123825</xdr:colOff>
      <xdr:row>30</xdr:row>
      <xdr:rowOff>139700</xdr:rowOff>
    </xdr:to>
    <xdr:sp macro="" textlink="">
      <xdr:nvSpPr>
        <xdr:cNvPr id="152" name="楕円 151"/>
        <xdr:cNvSpPr/>
      </xdr:nvSpPr>
      <xdr:spPr>
        <a:xfrm>
          <a:off x="117475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88900</xdr:rowOff>
    </xdr:from>
    <xdr:to xmlns:xdr="http://schemas.openxmlformats.org/drawingml/2006/spreadsheetDrawing">
      <xdr:col>64</xdr:col>
      <xdr:colOff>73025</xdr:colOff>
      <xdr:row>31</xdr:row>
      <xdr:rowOff>12700</xdr:rowOff>
    </xdr:to>
    <xdr:cxnSp macro="">
      <xdr:nvCxnSpPr>
        <xdr:cNvPr id="153" name="直線コネクタ 152"/>
        <xdr:cNvCxnSpPr/>
      </xdr:nvCxnSpPr>
      <xdr:spPr>
        <a:xfrm>
          <a:off x="11798300" y="6003925"/>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52070</xdr:rowOff>
    </xdr:from>
    <xdr:ext cx="466090" cy="255270"/>
    <xdr:sp macro="" textlink="">
      <xdr:nvSpPr>
        <xdr:cNvPr id="154" name="n_1aveValue債務償還比率"/>
        <xdr:cNvSpPr txBox="1"/>
      </xdr:nvSpPr>
      <xdr:spPr>
        <a:xfrm>
          <a:off x="13836650" y="56241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73025</xdr:rowOff>
    </xdr:from>
    <xdr:ext cx="466090" cy="259080"/>
    <xdr:sp macro="" textlink="">
      <xdr:nvSpPr>
        <xdr:cNvPr id="155" name="n_2aveValue債務償還比率"/>
        <xdr:cNvSpPr txBox="1"/>
      </xdr:nvSpPr>
      <xdr:spPr>
        <a:xfrm>
          <a:off x="13087350" y="5645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79375</xdr:rowOff>
    </xdr:from>
    <xdr:ext cx="466090" cy="258445"/>
    <xdr:sp macro="" textlink="">
      <xdr:nvSpPr>
        <xdr:cNvPr id="156" name="n_3aveValue債務償還比率"/>
        <xdr:cNvSpPr txBox="1"/>
      </xdr:nvSpPr>
      <xdr:spPr>
        <a:xfrm>
          <a:off x="12325350" y="56515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34925</xdr:rowOff>
    </xdr:from>
    <xdr:ext cx="466090" cy="259080"/>
    <xdr:sp macro="" textlink="">
      <xdr:nvSpPr>
        <xdr:cNvPr id="157" name="n_4aveValue債務償還比率"/>
        <xdr:cNvSpPr txBox="1"/>
      </xdr:nvSpPr>
      <xdr:spPr>
        <a:xfrm>
          <a:off x="11563350" y="5607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137795</xdr:rowOff>
    </xdr:from>
    <xdr:ext cx="466090" cy="259080"/>
    <xdr:sp macro="" textlink="">
      <xdr:nvSpPr>
        <xdr:cNvPr id="158" name="n_1mainValue債務償還比率"/>
        <xdr:cNvSpPr txBox="1"/>
      </xdr:nvSpPr>
      <xdr:spPr>
        <a:xfrm>
          <a:off x="13836650" y="6224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78740</xdr:rowOff>
    </xdr:from>
    <xdr:ext cx="466090" cy="259080"/>
    <xdr:sp macro="" textlink="">
      <xdr:nvSpPr>
        <xdr:cNvPr id="159" name="n_2mainValue債務償還比率"/>
        <xdr:cNvSpPr txBox="1"/>
      </xdr:nvSpPr>
      <xdr:spPr>
        <a:xfrm>
          <a:off x="13087350" y="61652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54610</xdr:rowOff>
    </xdr:from>
    <xdr:ext cx="466090" cy="255270"/>
    <xdr:sp macro="" textlink="">
      <xdr:nvSpPr>
        <xdr:cNvPr id="160" name="n_3mainValue債務償還比率"/>
        <xdr:cNvSpPr txBox="1"/>
      </xdr:nvSpPr>
      <xdr:spPr>
        <a:xfrm>
          <a:off x="12325350" y="61410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130810</xdr:rowOff>
    </xdr:from>
    <xdr:ext cx="466090" cy="259080"/>
    <xdr:sp macro="" textlink="">
      <xdr:nvSpPr>
        <xdr:cNvPr id="161" name="n_4mainValue債務償還比率"/>
        <xdr:cNvSpPr txBox="1"/>
      </xdr:nvSpPr>
      <xdr:spPr>
        <a:xfrm>
          <a:off x="11563350" y="60458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4" name="テキスト ボックス 16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65" name="テキスト ボックス 164"/>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6" name="テキスト ボックス 16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7" name="テキスト ボックス 166"/>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3550" cy="259080"/>
    <xdr:sp macro="" textlink="">
      <xdr:nvSpPr>
        <xdr:cNvPr id="45" name="テキスト ボックス 44"/>
        <xdr:cNvSpPr txBox="1"/>
      </xdr:nvSpPr>
      <xdr:spPr>
        <a:xfrm>
          <a:off x="294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106045</xdr:rowOff>
    </xdr:from>
    <xdr:to xmlns:xdr="http://schemas.openxmlformats.org/drawingml/2006/spreadsheetDrawing">
      <xdr:col>24</xdr:col>
      <xdr:colOff>62865</xdr:colOff>
      <xdr:row>40</xdr:row>
      <xdr:rowOff>53340</xdr:rowOff>
    </xdr:to>
    <xdr:cxnSp macro="">
      <xdr:nvCxnSpPr>
        <xdr:cNvPr id="55" name="直線コネクタ 54"/>
        <xdr:cNvCxnSpPr/>
      </xdr:nvCxnSpPr>
      <xdr:spPr>
        <a:xfrm flipV="1">
          <a:off x="4634865" y="5763895"/>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57150</xdr:rowOff>
    </xdr:from>
    <xdr:ext cx="405130" cy="259080"/>
    <xdr:sp macro="" textlink="">
      <xdr:nvSpPr>
        <xdr:cNvPr id="56" name="【道路】&#10;有形固定資産減価償却率最小値テキスト"/>
        <xdr:cNvSpPr txBox="1"/>
      </xdr:nvSpPr>
      <xdr:spPr>
        <a:xfrm>
          <a:off x="4673600" y="691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53340</xdr:rowOff>
    </xdr:from>
    <xdr:to xmlns:xdr="http://schemas.openxmlformats.org/drawingml/2006/spreadsheetDrawing">
      <xdr:col>24</xdr:col>
      <xdr:colOff>152400</xdr:colOff>
      <xdr:row>40</xdr:row>
      <xdr:rowOff>53340</xdr:rowOff>
    </xdr:to>
    <xdr:cxnSp macro="">
      <xdr:nvCxnSpPr>
        <xdr:cNvPr id="57" name="直線コネクタ 56"/>
        <xdr:cNvCxnSpPr/>
      </xdr:nvCxnSpPr>
      <xdr:spPr>
        <a:xfrm>
          <a:off x="4546600" y="691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52705</xdr:rowOff>
    </xdr:from>
    <xdr:ext cx="405130" cy="255270"/>
    <xdr:sp macro="" textlink="">
      <xdr:nvSpPr>
        <xdr:cNvPr id="58" name="【道路】&#10;有形固定資産減価償却率最大値テキスト"/>
        <xdr:cNvSpPr txBox="1"/>
      </xdr:nvSpPr>
      <xdr:spPr>
        <a:xfrm>
          <a:off x="4673600" y="55391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106045</xdr:rowOff>
    </xdr:from>
    <xdr:to xmlns:xdr="http://schemas.openxmlformats.org/drawingml/2006/spreadsheetDrawing">
      <xdr:col>24</xdr:col>
      <xdr:colOff>152400</xdr:colOff>
      <xdr:row>33</xdr:row>
      <xdr:rowOff>106045</xdr:rowOff>
    </xdr:to>
    <xdr:cxnSp macro="">
      <xdr:nvCxnSpPr>
        <xdr:cNvPr id="59" name="直線コネクタ 58"/>
        <xdr:cNvCxnSpPr/>
      </xdr:nvCxnSpPr>
      <xdr:spPr>
        <a:xfrm>
          <a:off x="4546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8255</xdr:rowOff>
    </xdr:from>
    <xdr:ext cx="405130" cy="255270"/>
    <xdr:sp macro="" textlink="">
      <xdr:nvSpPr>
        <xdr:cNvPr id="60" name="【道路】&#10;有形固定資産減価償却率平均値テキスト"/>
        <xdr:cNvSpPr txBox="1"/>
      </xdr:nvSpPr>
      <xdr:spPr>
        <a:xfrm>
          <a:off x="4673600" y="618045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29845</xdr:rowOff>
    </xdr:from>
    <xdr:to xmlns:xdr="http://schemas.openxmlformats.org/drawingml/2006/spreadsheetDrawing">
      <xdr:col>24</xdr:col>
      <xdr:colOff>114300</xdr:colOff>
      <xdr:row>36</xdr:row>
      <xdr:rowOff>132080</xdr:rowOff>
    </xdr:to>
    <xdr:sp macro="" textlink="">
      <xdr:nvSpPr>
        <xdr:cNvPr id="61" name="フローチャート: 判断 60"/>
        <xdr:cNvSpPr/>
      </xdr:nvSpPr>
      <xdr:spPr>
        <a:xfrm>
          <a:off x="45847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151130</xdr:rowOff>
    </xdr:from>
    <xdr:to xmlns:xdr="http://schemas.openxmlformats.org/drawingml/2006/spreadsheetDrawing">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82550</xdr:rowOff>
    </xdr:from>
    <xdr:to xmlns:xdr="http://schemas.openxmlformats.org/drawingml/2006/spreadsheetDrawing">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100965</xdr:rowOff>
    </xdr:from>
    <xdr:to xmlns:xdr="http://schemas.openxmlformats.org/drawingml/2006/spreadsheetDrawing">
      <xdr:col>10</xdr:col>
      <xdr:colOff>165100</xdr:colOff>
      <xdr:row>36</xdr:row>
      <xdr:rowOff>31115</xdr:rowOff>
    </xdr:to>
    <xdr:sp macro="" textlink="">
      <xdr:nvSpPr>
        <xdr:cNvPr id="64" name="フローチャート: 判断 63"/>
        <xdr:cNvSpPr/>
      </xdr:nvSpPr>
      <xdr:spPr>
        <a:xfrm>
          <a:off x="1968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55245</xdr:rowOff>
    </xdr:from>
    <xdr:to xmlns:xdr="http://schemas.openxmlformats.org/drawingml/2006/spreadsheetDrawing">
      <xdr:col>6</xdr:col>
      <xdr:colOff>38100</xdr:colOff>
      <xdr:row>35</xdr:row>
      <xdr:rowOff>156845</xdr:rowOff>
    </xdr:to>
    <xdr:sp macro="" textlink="">
      <xdr:nvSpPr>
        <xdr:cNvPr id="65" name="フローチャート: 判断 64"/>
        <xdr:cNvSpPr/>
      </xdr:nvSpPr>
      <xdr:spPr>
        <a:xfrm>
          <a:off x="1079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89535</xdr:rowOff>
    </xdr:from>
    <xdr:to xmlns:xdr="http://schemas.openxmlformats.org/drawingml/2006/spreadsheetDrawing">
      <xdr:col>24</xdr:col>
      <xdr:colOff>114300</xdr:colOff>
      <xdr:row>35</xdr:row>
      <xdr:rowOff>19685</xdr:rowOff>
    </xdr:to>
    <xdr:sp macro="" textlink="">
      <xdr:nvSpPr>
        <xdr:cNvPr id="71" name="楕円 70"/>
        <xdr:cNvSpPr/>
      </xdr:nvSpPr>
      <xdr:spPr>
        <a:xfrm>
          <a:off x="45847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112395</xdr:rowOff>
    </xdr:from>
    <xdr:ext cx="405130" cy="255270"/>
    <xdr:sp macro="" textlink="">
      <xdr:nvSpPr>
        <xdr:cNvPr id="72" name="【道路】&#10;有形固定資産減価償却率該当値テキスト"/>
        <xdr:cNvSpPr txBox="1"/>
      </xdr:nvSpPr>
      <xdr:spPr>
        <a:xfrm>
          <a:off x="4673600" y="5770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48260</xdr:rowOff>
    </xdr:from>
    <xdr:to xmlns:xdr="http://schemas.openxmlformats.org/drawingml/2006/spreadsheetDrawing">
      <xdr:col>20</xdr:col>
      <xdr:colOff>38100</xdr:colOff>
      <xdr:row>34</xdr:row>
      <xdr:rowOff>149860</xdr:rowOff>
    </xdr:to>
    <xdr:sp macro="" textlink="">
      <xdr:nvSpPr>
        <xdr:cNvPr id="73" name="楕円 72"/>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99060</xdr:rowOff>
    </xdr:from>
    <xdr:to xmlns:xdr="http://schemas.openxmlformats.org/drawingml/2006/spreadsheetDrawing">
      <xdr:col>24</xdr:col>
      <xdr:colOff>63500</xdr:colOff>
      <xdr:row>34</xdr:row>
      <xdr:rowOff>140335</xdr:rowOff>
    </xdr:to>
    <xdr:cxnSp macro="">
      <xdr:nvCxnSpPr>
        <xdr:cNvPr id="74" name="直線コネクタ 73"/>
        <xdr:cNvCxnSpPr/>
      </xdr:nvCxnSpPr>
      <xdr:spPr>
        <a:xfrm>
          <a:off x="3797300" y="59283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6985</xdr:rowOff>
    </xdr:from>
    <xdr:to xmlns:xdr="http://schemas.openxmlformats.org/drawingml/2006/spreadsheetDrawing">
      <xdr:col>15</xdr:col>
      <xdr:colOff>101600</xdr:colOff>
      <xdr:row>34</xdr:row>
      <xdr:rowOff>109220</xdr:rowOff>
    </xdr:to>
    <xdr:sp macro="" textlink="">
      <xdr:nvSpPr>
        <xdr:cNvPr id="75" name="楕円 74"/>
        <xdr:cNvSpPr/>
      </xdr:nvSpPr>
      <xdr:spPr>
        <a:xfrm>
          <a:off x="28575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57785</xdr:rowOff>
    </xdr:from>
    <xdr:to xmlns:xdr="http://schemas.openxmlformats.org/drawingml/2006/spreadsheetDrawing">
      <xdr:col>19</xdr:col>
      <xdr:colOff>177800</xdr:colOff>
      <xdr:row>34</xdr:row>
      <xdr:rowOff>99060</xdr:rowOff>
    </xdr:to>
    <xdr:cxnSp macro="">
      <xdr:nvCxnSpPr>
        <xdr:cNvPr id="76" name="直線コネクタ 75"/>
        <xdr:cNvCxnSpPr/>
      </xdr:nvCxnSpPr>
      <xdr:spPr>
        <a:xfrm>
          <a:off x="2908300" y="58870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139700</xdr:rowOff>
    </xdr:from>
    <xdr:to xmlns:xdr="http://schemas.openxmlformats.org/drawingml/2006/spreadsheetDrawing">
      <xdr:col>10</xdr:col>
      <xdr:colOff>165100</xdr:colOff>
      <xdr:row>34</xdr:row>
      <xdr:rowOff>69850</xdr:rowOff>
    </xdr:to>
    <xdr:sp macro="" textlink="">
      <xdr:nvSpPr>
        <xdr:cNvPr id="77" name="楕円 76"/>
        <xdr:cNvSpPr/>
      </xdr:nvSpPr>
      <xdr:spPr>
        <a:xfrm>
          <a:off x="196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19050</xdr:rowOff>
    </xdr:from>
    <xdr:to xmlns:xdr="http://schemas.openxmlformats.org/drawingml/2006/spreadsheetDrawing">
      <xdr:col>15</xdr:col>
      <xdr:colOff>50800</xdr:colOff>
      <xdr:row>34</xdr:row>
      <xdr:rowOff>57785</xdr:rowOff>
    </xdr:to>
    <xdr:cxnSp macro="">
      <xdr:nvCxnSpPr>
        <xdr:cNvPr id="78" name="直線コネクタ 77"/>
        <xdr:cNvCxnSpPr/>
      </xdr:nvCxnSpPr>
      <xdr:spPr>
        <a:xfrm>
          <a:off x="2019300" y="58483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72390</xdr:rowOff>
    </xdr:from>
    <xdr:ext cx="405130" cy="259080"/>
    <xdr:sp macro="" textlink="">
      <xdr:nvSpPr>
        <xdr:cNvPr id="79" name="n_1aveValue【道路】&#10;有形固定資産減価償却率"/>
        <xdr:cNvSpPr txBox="1"/>
      </xdr:nvSpPr>
      <xdr:spPr>
        <a:xfrm>
          <a:off x="3582035" y="6244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3810</xdr:rowOff>
    </xdr:from>
    <xdr:ext cx="401320" cy="259080"/>
    <xdr:sp macro="" textlink="">
      <xdr:nvSpPr>
        <xdr:cNvPr id="80" name="n_2aveValue【道路】&#10;有形固定資産減価償却率"/>
        <xdr:cNvSpPr txBox="1"/>
      </xdr:nvSpPr>
      <xdr:spPr>
        <a:xfrm>
          <a:off x="2705735" y="6176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22225</xdr:rowOff>
    </xdr:from>
    <xdr:ext cx="401320" cy="258445"/>
    <xdr:sp macro="" textlink="">
      <xdr:nvSpPr>
        <xdr:cNvPr id="81" name="n_3aveValue【道路】&#10;有形固定資産減価償却率"/>
        <xdr:cNvSpPr txBox="1"/>
      </xdr:nvSpPr>
      <xdr:spPr>
        <a:xfrm>
          <a:off x="1816735" y="61944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1905</xdr:rowOff>
    </xdr:from>
    <xdr:ext cx="401320" cy="259080"/>
    <xdr:sp macro="" textlink="">
      <xdr:nvSpPr>
        <xdr:cNvPr id="82" name="n_4aveValue【道路】&#10;有形固定資産減価償却率"/>
        <xdr:cNvSpPr txBox="1"/>
      </xdr:nvSpPr>
      <xdr:spPr>
        <a:xfrm>
          <a:off x="927735" y="58312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166370</xdr:rowOff>
    </xdr:from>
    <xdr:ext cx="405130" cy="255270"/>
    <xdr:sp macro="" textlink="">
      <xdr:nvSpPr>
        <xdr:cNvPr id="83" name="n_1mainValue【道路】&#10;有形固定資産減価償却率"/>
        <xdr:cNvSpPr txBox="1"/>
      </xdr:nvSpPr>
      <xdr:spPr>
        <a:xfrm>
          <a:off x="3582035" y="56527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125095</xdr:rowOff>
    </xdr:from>
    <xdr:ext cx="401320" cy="258445"/>
    <xdr:sp macro="" textlink="">
      <xdr:nvSpPr>
        <xdr:cNvPr id="84" name="n_2mainValue【道路】&#10;有形固定資産減価償却率"/>
        <xdr:cNvSpPr txBox="1"/>
      </xdr:nvSpPr>
      <xdr:spPr>
        <a:xfrm>
          <a:off x="2705735" y="561149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86360</xdr:rowOff>
    </xdr:from>
    <xdr:ext cx="401320" cy="255270"/>
    <xdr:sp macro="" textlink="">
      <xdr:nvSpPr>
        <xdr:cNvPr id="85" name="n_3mainValue【道路】&#10;有形固定資産減価償却率"/>
        <xdr:cNvSpPr txBox="1"/>
      </xdr:nvSpPr>
      <xdr:spPr>
        <a:xfrm>
          <a:off x="1816735" y="55727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4" name="テキスト ボックス 93"/>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97" name="テキスト ボックス 96"/>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270"/>
    <xdr:sp macro="" textlink="">
      <xdr:nvSpPr>
        <xdr:cNvPr id="99" name="テキスト ボックス 98"/>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270"/>
    <xdr:sp macro="" textlink="">
      <xdr:nvSpPr>
        <xdr:cNvPr id="105" name="テキスト ボックス 104"/>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07" name="テキスト ボックス 106"/>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134620</xdr:rowOff>
    </xdr:from>
    <xdr:to xmlns:xdr="http://schemas.openxmlformats.org/drawingml/2006/spreadsheetDrawing">
      <xdr:col>54</xdr:col>
      <xdr:colOff>189865</xdr:colOff>
      <xdr:row>41</xdr:row>
      <xdr:rowOff>158750</xdr:rowOff>
    </xdr:to>
    <xdr:cxnSp macro="">
      <xdr:nvCxnSpPr>
        <xdr:cNvPr id="109" name="直線コネクタ 108"/>
        <xdr:cNvCxnSpPr/>
      </xdr:nvCxnSpPr>
      <xdr:spPr>
        <a:xfrm flipV="1">
          <a:off x="10476865" y="562102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162560</xdr:rowOff>
    </xdr:from>
    <xdr:ext cx="469900" cy="259080"/>
    <xdr:sp macro="" textlink="">
      <xdr:nvSpPr>
        <xdr:cNvPr id="110" name="【道路】&#10;一人当たり延長最小値テキスト"/>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158750</xdr:rowOff>
    </xdr:from>
    <xdr:to xmlns:xdr="http://schemas.openxmlformats.org/drawingml/2006/spreadsheetDrawing">
      <xdr:col>55</xdr:col>
      <xdr:colOff>88900</xdr:colOff>
      <xdr:row>41</xdr:row>
      <xdr:rowOff>158750</xdr:rowOff>
    </xdr:to>
    <xdr:cxnSp macro="">
      <xdr:nvCxnSpPr>
        <xdr:cNvPr id="111" name="直線コネクタ 110"/>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81280</xdr:rowOff>
    </xdr:from>
    <xdr:ext cx="534670" cy="259080"/>
    <xdr:sp macro="" textlink="">
      <xdr:nvSpPr>
        <xdr:cNvPr id="112" name="【道路】&#10;一人当たり延長最大値テキスト"/>
        <xdr:cNvSpPr txBox="1"/>
      </xdr:nvSpPr>
      <xdr:spPr>
        <a:xfrm>
          <a:off x="10515600" y="539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134620</xdr:rowOff>
    </xdr:from>
    <xdr:to xmlns:xdr="http://schemas.openxmlformats.org/drawingml/2006/spreadsheetDrawing">
      <xdr:col>55</xdr:col>
      <xdr:colOff>88900</xdr:colOff>
      <xdr:row>32</xdr:row>
      <xdr:rowOff>134620</xdr:rowOff>
    </xdr:to>
    <xdr:cxnSp macro="">
      <xdr:nvCxnSpPr>
        <xdr:cNvPr id="113" name="直線コネクタ 112"/>
        <xdr:cNvCxnSpPr/>
      </xdr:nvCxnSpPr>
      <xdr:spPr>
        <a:xfrm>
          <a:off x="10388600" y="562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46355</xdr:rowOff>
    </xdr:from>
    <xdr:ext cx="534670" cy="259080"/>
    <xdr:sp macro="" textlink="">
      <xdr:nvSpPr>
        <xdr:cNvPr id="114" name="【道路】&#10;一人当たり延長平均値テキスト"/>
        <xdr:cNvSpPr txBox="1"/>
      </xdr:nvSpPr>
      <xdr:spPr>
        <a:xfrm>
          <a:off x="10515600" y="6904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168910</xdr:rowOff>
    </xdr:to>
    <xdr:sp macro="" textlink="">
      <xdr:nvSpPr>
        <xdr:cNvPr id="115" name="フローチャート: 判断 114"/>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71120</xdr:rowOff>
    </xdr:from>
    <xdr:to xmlns:xdr="http://schemas.openxmlformats.org/drawingml/2006/spreadsheetDrawing">
      <xdr:col>50</xdr:col>
      <xdr:colOff>165100</xdr:colOff>
      <xdr:row>41</xdr:row>
      <xdr:rowOff>1270</xdr:rowOff>
    </xdr:to>
    <xdr:sp macro="" textlink="">
      <xdr:nvSpPr>
        <xdr:cNvPr id="116" name="フローチャート: 判断 115"/>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31115</xdr:rowOff>
    </xdr:from>
    <xdr:to xmlns:xdr="http://schemas.openxmlformats.org/drawingml/2006/spreadsheetDrawing">
      <xdr:col>46</xdr:col>
      <xdr:colOff>38100</xdr:colOff>
      <xdr:row>40</xdr:row>
      <xdr:rowOff>132715</xdr:rowOff>
    </xdr:to>
    <xdr:sp macro="" textlink="">
      <xdr:nvSpPr>
        <xdr:cNvPr id="117" name="フローチャート: 判断 116"/>
        <xdr:cNvSpPr/>
      </xdr:nvSpPr>
      <xdr:spPr>
        <a:xfrm>
          <a:off x="8699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64770</xdr:rowOff>
    </xdr:from>
    <xdr:to xmlns:xdr="http://schemas.openxmlformats.org/drawingml/2006/spreadsheetDrawing">
      <xdr:col>41</xdr:col>
      <xdr:colOff>101600</xdr:colOff>
      <xdr:row>40</xdr:row>
      <xdr:rowOff>166370</xdr:rowOff>
    </xdr:to>
    <xdr:sp macro="" textlink="">
      <xdr:nvSpPr>
        <xdr:cNvPr id="118" name="フローチャート: 判断 117"/>
        <xdr:cNvSpPr/>
      </xdr:nvSpPr>
      <xdr:spPr>
        <a:xfrm>
          <a:off x="7810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76200</xdr:rowOff>
    </xdr:from>
    <xdr:to xmlns:xdr="http://schemas.openxmlformats.org/drawingml/2006/spreadsheetDrawing">
      <xdr:col>36</xdr:col>
      <xdr:colOff>165100</xdr:colOff>
      <xdr:row>41</xdr:row>
      <xdr:rowOff>6350</xdr:rowOff>
    </xdr:to>
    <xdr:sp macro="" textlink="">
      <xdr:nvSpPr>
        <xdr:cNvPr id="119" name="フローチャート: 判断 118"/>
        <xdr:cNvSpPr/>
      </xdr:nvSpPr>
      <xdr:spPr>
        <a:xfrm>
          <a:off x="6921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48895</xdr:rowOff>
    </xdr:from>
    <xdr:to xmlns:xdr="http://schemas.openxmlformats.org/drawingml/2006/spreadsheetDrawing">
      <xdr:col>55</xdr:col>
      <xdr:colOff>50800</xdr:colOff>
      <xdr:row>40</xdr:row>
      <xdr:rowOff>150495</xdr:rowOff>
    </xdr:to>
    <xdr:sp macro="" textlink="">
      <xdr:nvSpPr>
        <xdr:cNvPr id="125" name="楕円 124"/>
        <xdr:cNvSpPr/>
      </xdr:nvSpPr>
      <xdr:spPr>
        <a:xfrm>
          <a:off x="104267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71755</xdr:rowOff>
    </xdr:from>
    <xdr:ext cx="534670" cy="259080"/>
    <xdr:sp macro="" textlink="">
      <xdr:nvSpPr>
        <xdr:cNvPr id="126" name="【道路】&#10;一人当たり延長該当値テキスト"/>
        <xdr:cNvSpPr txBox="1"/>
      </xdr:nvSpPr>
      <xdr:spPr>
        <a:xfrm>
          <a:off x="10515600" y="675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50800</xdr:rowOff>
    </xdr:from>
    <xdr:to xmlns:xdr="http://schemas.openxmlformats.org/drawingml/2006/spreadsheetDrawing">
      <xdr:col>50</xdr:col>
      <xdr:colOff>165100</xdr:colOff>
      <xdr:row>40</xdr:row>
      <xdr:rowOff>152400</xdr:rowOff>
    </xdr:to>
    <xdr:sp macro="" textlink="">
      <xdr:nvSpPr>
        <xdr:cNvPr id="127" name="楕円 126"/>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99695</xdr:rowOff>
    </xdr:from>
    <xdr:to xmlns:xdr="http://schemas.openxmlformats.org/drawingml/2006/spreadsheetDrawing">
      <xdr:col>55</xdr:col>
      <xdr:colOff>0</xdr:colOff>
      <xdr:row>40</xdr:row>
      <xdr:rowOff>101600</xdr:rowOff>
    </xdr:to>
    <xdr:cxnSp macro="">
      <xdr:nvCxnSpPr>
        <xdr:cNvPr id="128" name="直線コネクタ 127"/>
        <xdr:cNvCxnSpPr/>
      </xdr:nvCxnSpPr>
      <xdr:spPr>
        <a:xfrm flipV="1">
          <a:off x="9639300" y="69576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53975</xdr:rowOff>
    </xdr:from>
    <xdr:to xmlns:xdr="http://schemas.openxmlformats.org/drawingml/2006/spreadsheetDrawing">
      <xdr:col>46</xdr:col>
      <xdr:colOff>38100</xdr:colOff>
      <xdr:row>40</xdr:row>
      <xdr:rowOff>155575</xdr:rowOff>
    </xdr:to>
    <xdr:sp macro="" textlink="">
      <xdr:nvSpPr>
        <xdr:cNvPr id="129" name="楕円 128"/>
        <xdr:cNvSpPr/>
      </xdr:nvSpPr>
      <xdr:spPr>
        <a:xfrm>
          <a:off x="869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101600</xdr:rowOff>
    </xdr:from>
    <xdr:to xmlns:xdr="http://schemas.openxmlformats.org/drawingml/2006/spreadsheetDrawing">
      <xdr:col>50</xdr:col>
      <xdr:colOff>114300</xdr:colOff>
      <xdr:row>40</xdr:row>
      <xdr:rowOff>104775</xdr:rowOff>
    </xdr:to>
    <xdr:cxnSp macro="">
      <xdr:nvCxnSpPr>
        <xdr:cNvPr id="130" name="直線コネクタ 129"/>
        <xdr:cNvCxnSpPr/>
      </xdr:nvCxnSpPr>
      <xdr:spPr>
        <a:xfrm flipV="1">
          <a:off x="8750300" y="6959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40640</xdr:rowOff>
    </xdr:from>
    <xdr:to xmlns:xdr="http://schemas.openxmlformats.org/drawingml/2006/spreadsheetDrawing">
      <xdr:col>41</xdr:col>
      <xdr:colOff>101600</xdr:colOff>
      <xdr:row>40</xdr:row>
      <xdr:rowOff>142240</xdr:rowOff>
    </xdr:to>
    <xdr:sp macro="" textlink="">
      <xdr:nvSpPr>
        <xdr:cNvPr id="131" name="楕円 130"/>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91440</xdr:rowOff>
    </xdr:from>
    <xdr:to xmlns:xdr="http://schemas.openxmlformats.org/drawingml/2006/spreadsheetDrawing">
      <xdr:col>45</xdr:col>
      <xdr:colOff>177800</xdr:colOff>
      <xdr:row>40</xdr:row>
      <xdr:rowOff>104775</xdr:rowOff>
    </xdr:to>
    <xdr:cxnSp macro="">
      <xdr:nvCxnSpPr>
        <xdr:cNvPr id="132" name="直線コネクタ 131"/>
        <xdr:cNvCxnSpPr/>
      </xdr:nvCxnSpPr>
      <xdr:spPr>
        <a:xfrm>
          <a:off x="7861300" y="69494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163830</xdr:rowOff>
    </xdr:from>
    <xdr:ext cx="534670" cy="259080"/>
    <xdr:sp macro="" textlink="">
      <xdr:nvSpPr>
        <xdr:cNvPr id="133" name="n_1aveValue【道路】&#10;一人当たり延長"/>
        <xdr:cNvSpPr txBox="1"/>
      </xdr:nvSpPr>
      <xdr:spPr>
        <a:xfrm>
          <a:off x="9359265" y="702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149225</xdr:rowOff>
    </xdr:from>
    <xdr:ext cx="530860" cy="259080"/>
    <xdr:sp macro="" textlink="">
      <xdr:nvSpPr>
        <xdr:cNvPr id="134" name="n_2aveValue【道路】&#10;一人当たり延長"/>
        <xdr:cNvSpPr txBox="1"/>
      </xdr:nvSpPr>
      <xdr:spPr>
        <a:xfrm>
          <a:off x="8482965" y="66643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157480</xdr:rowOff>
    </xdr:from>
    <xdr:ext cx="530860" cy="255270"/>
    <xdr:sp macro="" textlink="">
      <xdr:nvSpPr>
        <xdr:cNvPr id="135" name="n_3aveValue【道路】&#10;一人当たり延長"/>
        <xdr:cNvSpPr txBox="1"/>
      </xdr:nvSpPr>
      <xdr:spPr>
        <a:xfrm>
          <a:off x="7593965" y="70154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22860</xdr:rowOff>
    </xdr:from>
    <xdr:ext cx="530860" cy="259080"/>
    <xdr:sp macro="" textlink="">
      <xdr:nvSpPr>
        <xdr:cNvPr id="136" name="n_4aveValue【道路】&#10;一人当たり延長"/>
        <xdr:cNvSpPr txBox="1"/>
      </xdr:nvSpPr>
      <xdr:spPr>
        <a:xfrm>
          <a:off x="6704965" y="6709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168910</xdr:rowOff>
    </xdr:from>
    <xdr:ext cx="534670" cy="255270"/>
    <xdr:sp macro="" textlink="">
      <xdr:nvSpPr>
        <xdr:cNvPr id="137" name="n_1mainValue【道路】&#10;一人当たり延長"/>
        <xdr:cNvSpPr txBox="1"/>
      </xdr:nvSpPr>
      <xdr:spPr>
        <a:xfrm>
          <a:off x="9359265" y="6684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146685</xdr:rowOff>
    </xdr:from>
    <xdr:ext cx="530860" cy="255270"/>
    <xdr:sp macro="" textlink="">
      <xdr:nvSpPr>
        <xdr:cNvPr id="138" name="n_2mainValue【道路】&#10;一人当たり延長"/>
        <xdr:cNvSpPr txBox="1"/>
      </xdr:nvSpPr>
      <xdr:spPr>
        <a:xfrm>
          <a:off x="8482965" y="7004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158750</xdr:rowOff>
    </xdr:from>
    <xdr:ext cx="530860" cy="259080"/>
    <xdr:sp macro="" textlink="">
      <xdr:nvSpPr>
        <xdr:cNvPr id="139" name="n_3mainValue【道路】&#10;一人当たり延長"/>
        <xdr:cNvSpPr txBox="1"/>
      </xdr:nvSpPr>
      <xdr:spPr>
        <a:xfrm>
          <a:off x="7593965" y="6673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48" name="テキスト ボックス 147"/>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0" name="テキスト ボックス 149"/>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1" name="直線コネクタ 15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3550" cy="259080"/>
    <xdr:sp macro="" textlink="">
      <xdr:nvSpPr>
        <xdr:cNvPr id="152" name="テキスト ボックス 151"/>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3" name="直線コネクタ 15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4" name="テキスト ボックス 15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5" name="直線コネクタ 15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56" name="テキスト ボックス 155"/>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7" name="直線コネクタ 15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8" name="テキスト ボックス 15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9" name="直線コネクタ 15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0" name="テキスト ボックス 159"/>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280" cy="255270"/>
    <xdr:sp macro="" textlink="">
      <xdr:nvSpPr>
        <xdr:cNvPr id="162" name="テキスト ボックス 161"/>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64</xdr:row>
      <xdr:rowOff>57150</xdr:rowOff>
    </xdr:to>
    <xdr:cxnSp macro="">
      <xdr:nvCxnSpPr>
        <xdr:cNvPr id="164" name="直線コネクタ 163"/>
        <xdr:cNvCxnSpPr/>
      </xdr:nvCxnSpPr>
      <xdr:spPr>
        <a:xfrm flipV="1">
          <a:off x="4634865" y="966787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60960</xdr:rowOff>
    </xdr:from>
    <xdr:ext cx="405130" cy="259080"/>
    <xdr:sp macro="" textlink="">
      <xdr:nvSpPr>
        <xdr:cNvPr id="165" name="【橋りょう・トンネル】&#10;有形固定資産減価償却率最小値テキスト"/>
        <xdr:cNvSpPr txBox="1"/>
      </xdr:nvSpPr>
      <xdr:spPr>
        <a:xfrm>
          <a:off x="4673600" y="1103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57150</xdr:rowOff>
    </xdr:from>
    <xdr:to xmlns:xdr="http://schemas.openxmlformats.org/drawingml/2006/spreadsheetDrawing">
      <xdr:col>24</xdr:col>
      <xdr:colOff>152400</xdr:colOff>
      <xdr:row>64</xdr:row>
      <xdr:rowOff>57150</xdr:rowOff>
    </xdr:to>
    <xdr:cxnSp macro="">
      <xdr:nvCxnSpPr>
        <xdr:cNvPr id="166" name="直線コネクタ 165"/>
        <xdr:cNvCxnSpPr/>
      </xdr:nvCxnSpPr>
      <xdr:spPr>
        <a:xfrm>
          <a:off x="4546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9080"/>
    <xdr:sp macro="" textlink="">
      <xdr:nvSpPr>
        <xdr:cNvPr id="167" name="【橋りょう・トンネ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68" name="直線コネクタ 167"/>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106680</xdr:rowOff>
    </xdr:from>
    <xdr:ext cx="405130" cy="259080"/>
    <xdr:sp macro="" textlink="">
      <xdr:nvSpPr>
        <xdr:cNvPr id="169" name="【橋りょう・トンネル】&#10;有形固定資産減価償却率平均値テキスト"/>
        <xdr:cNvSpPr txBox="1"/>
      </xdr:nvSpPr>
      <xdr:spPr>
        <a:xfrm>
          <a:off x="4673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128270</xdr:rowOff>
    </xdr:from>
    <xdr:to xmlns:xdr="http://schemas.openxmlformats.org/drawingml/2006/spreadsheetDrawing">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103505</xdr:rowOff>
    </xdr:from>
    <xdr:to xmlns:xdr="http://schemas.openxmlformats.org/drawingml/2006/spreadsheetDrawing">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65405</xdr:rowOff>
    </xdr:from>
    <xdr:to xmlns:xdr="http://schemas.openxmlformats.org/drawingml/2006/spreadsheetDrawing">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38735</xdr:rowOff>
    </xdr:from>
    <xdr:to xmlns:xdr="http://schemas.openxmlformats.org/drawingml/2006/spreadsheetDrawing">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xdr:rowOff>
    </xdr:from>
    <xdr:to xmlns:xdr="http://schemas.openxmlformats.org/drawingml/2006/spreadsheetDrawing">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5" name="テキスト ボックス 174"/>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76" name="テキスト ボックス 175"/>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7" name="テキスト ボックス 176"/>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78" name="テキスト ボックス 177"/>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79" name="テキスト ボックス 178"/>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15875</xdr:rowOff>
    </xdr:from>
    <xdr:to xmlns:xdr="http://schemas.openxmlformats.org/drawingml/2006/spreadsheetDrawing">
      <xdr:col>24</xdr:col>
      <xdr:colOff>114300</xdr:colOff>
      <xdr:row>56</xdr:row>
      <xdr:rowOff>117475</xdr:rowOff>
    </xdr:to>
    <xdr:sp macro="" textlink="">
      <xdr:nvSpPr>
        <xdr:cNvPr id="180" name="楕円 179"/>
        <xdr:cNvSpPr/>
      </xdr:nvSpPr>
      <xdr:spPr>
        <a:xfrm>
          <a:off x="4584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140335</xdr:rowOff>
    </xdr:from>
    <xdr:ext cx="405130" cy="259080"/>
    <xdr:sp macro="" textlink="">
      <xdr:nvSpPr>
        <xdr:cNvPr id="181" name="【橋りょう・トンネル】&#10;有形固定資産減価償却率該当値テキスト"/>
        <xdr:cNvSpPr txBox="1"/>
      </xdr:nvSpPr>
      <xdr:spPr>
        <a:xfrm>
          <a:off x="4673600" y="9570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154940</xdr:rowOff>
    </xdr:from>
    <xdr:to xmlns:xdr="http://schemas.openxmlformats.org/drawingml/2006/spreadsheetDrawing">
      <xdr:col>20</xdr:col>
      <xdr:colOff>38100</xdr:colOff>
      <xdr:row>56</xdr:row>
      <xdr:rowOff>85090</xdr:rowOff>
    </xdr:to>
    <xdr:sp macro="" textlink="">
      <xdr:nvSpPr>
        <xdr:cNvPr id="182" name="楕円 181"/>
        <xdr:cNvSpPr/>
      </xdr:nvSpPr>
      <xdr:spPr>
        <a:xfrm>
          <a:off x="3746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34290</xdr:rowOff>
    </xdr:from>
    <xdr:to xmlns:xdr="http://schemas.openxmlformats.org/drawingml/2006/spreadsheetDrawing">
      <xdr:col>24</xdr:col>
      <xdr:colOff>63500</xdr:colOff>
      <xdr:row>56</xdr:row>
      <xdr:rowOff>66675</xdr:rowOff>
    </xdr:to>
    <xdr:cxnSp macro="">
      <xdr:nvCxnSpPr>
        <xdr:cNvPr id="183" name="直線コネクタ 182"/>
        <xdr:cNvCxnSpPr/>
      </xdr:nvCxnSpPr>
      <xdr:spPr>
        <a:xfrm>
          <a:off x="3797300" y="96354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122555</xdr:rowOff>
    </xdr:from>
    <xdr:to xmlns:xdr="http://schemas.openxmlformats.org/drawingml/2006/spreadsheetDrawing">
      <xdr:col>15</xdr:col>
      <xdr:colOff>101600</xdr:colOff>
      <xdr:row>56</xdr:row>
      <xdr:rowOff>52705</xdr:rowOff>
    </xdr:to>
    <xdr:sp macro="" textlink="">
      <xdr:nvSpPr>
        <xdr:cNvPr id="184" name="楕円 183"/>
        <xdr:cNvSpPr/>
      </xdr:nvSpPr>
      <xdr:spPr>
        <a:xfrm>
          <a:off x="2857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1905</xdr:rowOff>
    </xdr:from>
    <xdr:to xmlns:xdr="http://schemas.openxmlformats.org/drawingml/2006/spreadsheetDrawing">
      <xdr:col>19</xdr:col>
      <xdr:colOff>177800</xdr:colOff>
      <xdr:row>56</xdr:row>
      <xdr:rowOff>34290</xdr:rowOff>
    </xdr:to>
    <xdr:cxnSp macro="">
      <xdr:nvCxnSpPr>
        <xdr:cNvPr id="185" name="直線コネクタ 184"/>
        <xdr:cNvCxnSpPr/>
      </xdr:nvCxnSpPr>
      <xdr:spPr>
        <a:xfrm>
          <a:off x="2908300" y="9603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92075</xdr:rowOff>
    </xdr:from>
    <xdr:to xmlns:xdr="http://schemas.openxmlformats.org/drawingml/2006/spreadsheetDrawing">
      <xdr:col>10</xdr:col>
      <xdr:colOff>165100</xdr:colOff>
      <xdr:row>56</xdr:row>
      <xdr:rowOff>22225</xdr:rowOff>
    </xdr:to>
    <xdr:sp macro="" textlink="">
      <xdr:nvSpPr>
        <xdr:cNvPr id="186" name="楕円 185"/>
        <xdr:cNvSpPr/>
      </xdr:nvSpPr>
      <xdr:spPr>
        <a:xfrm>
          <a:off x="1968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55</xdr:row>
      <xdr:rowOff>143510</xdr:rowOff>
    </xdr:from>
    <xdr:to xmlns:xdr="http://schemas.openxmlformats.org/drawingml/2006/spreadsheetDrawing">
      <xdr:col>15</xdr:col>
      <xdr:colOff>50800</xdr:colOff>
      <xdr:row>56</xdr:row>
      <xdr:rowOff>1905</xdr:rowOff>
    </xdr:to>
    <xdr:cxnSp macro="">
      <xdr:nvCxnSpPr>
        <xdr:cNvPr id="187" name="直線コネクタ 186"/>
        <xdr:cNvCxnSpPr/>
      </xdr:nvCxnSpPr>
      <xdr:spPr>
        <a:xfrm>
          <a:off x="2019300" y="9573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24765</xdr:rowOff>
    </xdr:from>
    <xdr:ext cx="405130" cy="259080"/>
    <xdr:sp macro="" textlink="">
      <xdr:nvSpPr>
        <xdr:cNvPr id="188" name="n_1aveValue【橋りょう・トンネル】&#10;有形固定資産減価償却率"/>
        <xdr:cNvSpPr txBox="1"/>
      </xdr:nvSpPr>
      <xdr:spPr>
        <a:xfrm>
          <a:off x="3582035"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158115</xdr:rowOff>
    </xdr:from>
    <xdr:ext cx="401320" cy="255270"/>
    <xdr:sp macro="" textlink="">
      <xdr:nvSpPr>
        <xdr:cNvPr id="189" name="n_2aveValue【橋りょう・トンネル】&#10;有形固定資産減価償却率"/>
        <xdr:cNvSpPr txBox="1"/>
      </xdr:nvSpPr>
      <xdr:spPr>
        <a:xfrm>
          <a:off x="2705735" y="102736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132080</xdr:rowOff>
    </xdr:from>
    <xdr:ext cx="401320" cy="255270"/>
    <xdr:sp macro="" textlink="">
      <xdr:nvSpPr>
        <xdr:cNvPr id="190" name="n_3aveValue【橋りょう・トンネル】&#10;有形固定資産減価償却率"/>
        <xdr:cNvSpPr txBox="1"/>
      </xdr:nvSpPr>
      <xdr:spPr>
        <a:xfrm>
          <a:off x="1816735" y="102476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130175</xdr:rowOff>
    </xdr:from>
    <xdr:ext cx="401320" cy="259080"/>
    <xdr:sp macro="" textlink="">
      <xdr:nvSpPr>
        <xdr:cNvPr id="191" name="n_4aveValue【橋りょう・トンネル】&#10;有形固定資産減価償却率"/>
        <xdr:cNvSpPr txBox="1"/>
      </xdr:nvSpPr>
      <xdr:spPr>
        <a:xfrm>
          <a:off x="927735" y="99028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54</xdr:row>
      <xdr:rowOff>101600</xdr:rowOff>
    </xdr:from>
    <xdr:ext cx="405130" cy="259080"/>
    <xdr:sp macro="" textlink="">
      <xdr:nvSpPr>
        <xdr:cNvPr id="192" name="n_1mainValue【橋りょう・トンネル】&#10;有形固定資産減価償却率"/>
        <xdr:cNvSpPr txBox="1"/>
      </xdr:nvSpPr>
      <xdr:spPr>
        <a:xfrm>
          <a:off x="3582035" y="935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69215</xdr:rowOff>
    </xdr:from>
    <xdr:ext cx="401320" cy="259080"/>
    <xdr:sp macro="" textlink="">
      <xdr:nvSpPr>
        <xdr:cNvPr id="193" name="n_2mainValue【橋りょう・トンネル】&#10;有形固定資産減価償却率"/>
        <xdr:cNvSpPr txBox="1"/>
      </xdr:nvSpPr>
      <xdr:spPr>
        <a:xfrm>
          <a:off x="2705735" y="93275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38735</xdr:rowOff>
    </xdr:from>
    <xdr:ext cx="401320" cy="259080"/>
    <xdr:sp macro="" textlink="">
      <xdr:nvSpPr>
        <xdr:cNvPr id="194" name="n_3mainValue【橋りょう・トンネル】&#10;有形固定資産減価償却率"/>
        <xdr:cNvSpPr txBox="1"/>
      </xdr:nvSpPr>
      <xdr:spPr>
        <a:xfrm>
          <a:off x="1816735" y="92970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3" name="テキスト ボックス 20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4" name="直線コネクタ 20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5" name="直線コネクタ 20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5110" cy="255270"/>
    <xdr:sp macro="" textlink="">
      <xdr:nvSpPr>
        <xdr:cNvPr id="206" name="テキスト ボックス 205"/>
        <xdr:cNvSpPr txBox="1"/>
      </xdr:nvSpPr>
      <xdr:spPr>
        <a:xfrm>
          <a:off x="6355080" y="1083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7" name="直線コネクタ 20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1820" cy="255270"/>
    <xdr:sp macro="" textlink="">
      <xdr:nvSpPr>
        <xdr:cNvPr id="208" name="テキスト ボックス 207"/>
        <xdr:cNvSpPr txBox="1"/>
      </xdr:nvSpPr>
      <xdr:spPr>
        <a:xfrm>
          <a:off x="6008370" y="10373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9" name="直線コネクタ 20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1820" cy="255270"/>
    <xdr:sp macro="" textlink="">
      <xdr:nvSpPr>
        <xdr:cNvPr id="210" name="テキスト ボックス 209"/>
        <xdr:cNvSpPr txBox="1"/>
      </xdr:nvSpPr>
      <xdr:spPr>
        <a:xfrm>
          <a:off x="6008370" y="991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1" name="直線コネクタ 21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1820" cy="255270"/>
    <xdr:sp macro="" textlink="">
      <xdr:nvSpPr>
        <xdr:cNvPr id="212" name="テキスト ボックス 211"/>
        <xdr:cNvSpPr txBox="1"/>
      </xdr:nvSpPr>
      <xdr:spPr>
        <a:xfrm>
          <a:off x="6008370" y="945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1820" cy="255270"/>
    <xdr:sp macro="" textlink="">
      <xdr:nvSpPr>
        <xdr:cNvPr id="214" name="テキスト ボックス 213"/>
        <xdr:cNvSpPr txBox="1"/>
      </xdr:nvSpPr>
      <xdr:spPr>
        <a:xfrm>
          <a:off x="6008370" y="900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17780</xdr:rowOff>
    </xdr:from>
    <xdr:to xmlns:xdr="http://schemas.openxmlformats.org/drawingml/2006/spreadsheetDrawing">
      <xdr:col>54</xdr:col>
      <xdr:colOff>189865</xdr:colOff>
      <xdr:row>63</xdr:row>
      <xdr:rowOff>154940</xdr:rowOff>
    </xdr:to>
    <xdr:cxnSp macro="">
      <xdr:nvCxnSpPr>
        <xdr:cNvPr id="216" name="直線コネクタ 215"/>
        <xdr:cNvCxnSpPr/>
      </xdr:nvCxnSpPr>
      <xdr:spPr>
        <a:xfrm flipV="1">
          <a:off x="10476865" y="961898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158750</xdr:rowOff>
    </xdr:from>
    <xdr:ext cx="469900" cy="259080"/>
    <xdr:sp macro="" textlink="">
      <xdr:nvSpPr>
        <xdr:cNvPr id="217" name="【橋りょう・トンネル】&#10;一人当たり有形固定資産（償却資産）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154940</xdr:rowOff>
    </xdr:from>
    <xdr:to xmlns:xdr="http://schemas.openxmlformats.org/drawingml/2006/spreadsheetDrawing">
      <xdr:col>55</xdr:col>
      <xdr:colOff>88900</xdr:colOff>
      <xdr:row>63</xdr:row>
      <xdr:rowOff>154940</xdr:rowOff>
    </xdr:to>
    <xdr:cxnSp macro="">
      <xdr:nvCxnSpPr>
        <xdr:cNvPr id="218" name="直線コネクタ 217"/>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135890</xdr:rowOff>
    </xdr:from>
    <xdr:ext cx="598805" cy="259080"/>
    <xdr:sp macro="" textlink="">
      <xdr:nvSpPr>
        <xdr:cNvPr id="219" name="【橋りょう・トンネル】&#10;一人当たり有形固定資産（償却資産）額最大値テキスト"/>
        <xdr:cNvSpPr txBox="1"/>
      </xdr:nvSpPr>
      <xdr:spPr>
        <a:xfrm>
          <a:off x="10515600" y="939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17780</xdr:rowOff>
    </xdr:from>
    <xdr:to xmlns:xdr="http://schemas.openxmlformats.org/drawingml/2006/spreadsheetDrawing">
      <xdr:col>55</xdr:col>
      <xdr:colOff>88900</xdr:colOff>
      <xdr:row>56</xdr:row>
      <xdr:rowOff>17780</xdr:rowOff>
    </xdr:to>
    <xdr:cxnSp macro="">
      <xdr:nvCxnSpPr>
        <xdr:cNvPr id="220" name="直線コネクタ 219"/>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141605</xdr:rowOff>
    </xdr:from>
    <xdr:ext cx="598805" cy="259080"/>
    <xdr:sp macro="" textlink="">
      <xdr:nvSpPr>
        <xdr:cNvPr id="221" name="【橋りょう・トンネル】&#10;一人当たり有形固定資産（償却資産）額平均値テキスト"/>
        <xdr:cNvSpPr txBox="1"/>
      </xdr:nvSpPr>
      <xdr:spPr>
        <a:xfrm>
          <a:off x="10515600" y="104286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163195</xdr:rowOff>
    </xdr:from>
    <xdr:to xmlns:xdr="http://schemas.openxmlformats.org/drawingml/2006/spreadsheetDrawing">
      <xdr:col>55</xdr:col>
      <xdr:colOff>50800</xdr:colOff>
      <xdr:row>61</xdr:row>
      <xdr:rowOff>93345</xdr:rowOff>
    </xdr:to>
    <xdr:sp macro="" textlink="">
      <xdr:nvSpPr>
        <xdr:cNvPr id="222" name="フローチャート: 判断 221"/>
        <xdr:cNvSpPr/>
      </xdr:nvSpPr>
      <xdr:spPr>
        <a:xfrm>
          <a:off x="104267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1270</xdr:rowOff>
    </xdr:from>
    <xdr:to xmlns:xdr="http://schemas.openxmlformats.org/drawingml/2006/spreadsheetDrawing">
      <xdr:col>50</xdr:col>
      <xdr:colOff>165100</xdr:colOff>
      <xdr:row>61</xdr:row>
      <xdr:rowOff>102870</xdr:rowOff>
    </xdr:to>
    <xdr:sp macro="" textlink="">
      <xdr:nvSpPr>
        <xdr:cNvPr id="223" name="フローチャート: 判断 222"/>
        <xdr:cNvSpPr/>
      </xdr:nvSpPr>
      <xdr:spPr>
        <a:xfrm>
          <a:off x="9588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17780</xdr:rowOff>
    </xdr:from>
    <xdr:to xmlns:xdr="http://schemas.openxmlformats.org/drawingml/2006/spreadsheetDrawing">
      <xdr:col>46</xdr:col>
      <xdr:colOff>38100</xdr:colOff>
      <xdr:row>61</xdr:row>
      <xdr:rowOff>118745</xdr:rowOff>
    </xdr:to>
    <xdr:sp macro="" textlink="">
      <xdr:nvSpPr>
        <xdr:cNvPr id="224" name="フローチャート: 判断 223"/>
        <xdr:cNvSpPr/>
      </xdr:nvSpPr>
      <xdr:spPr>
        <a:xfrm>
          <a:off x="8699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36195</xdr:rowOff>
    </xdr:from>
    <xdr:to xmlns:xdr="http://schemas.openxmlformats.org/drawingml/2006/spreadsheetDrawing">
      <xdr:col>41</xdr:col>
      <xdr:colOff>101600</xdr:colOff>
      <xdr:row>61</xdr:row>
      <xdr:rowOff>137795</xdr:rowOff>
    </xdr:to>
    <xdr:sp macro="" textlink="">
      <xdr:nvSpPr>
        <xdr:cNvPr id="225" name="フローチャート: 判断 224"/>
        <xdr:cNvSpPr/>
      </xdr:nvSpPr>
      <xdr:spPr>
        <a:xfrm>
          <a:off x="7810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43815</xdr:rowOff>
    </xdr:from>
    <xdr:to xmlns:xdr="http://schemas.openxmlformats.org/drawingml/2006/spreadsheetDrawing">
      <xdr:col>36</xdr:col>
      <xdr:colOff>165100</xdr:colOff>
      <xdr:row>61</xdr:row>
      <xdr:rowOff>145415</xdr:rowOff>
    </xdr:to>
    <xdr:sp macro="" textlink="">
      <xdr:nvSpPr>
        <xdr:cNvPr id="226" name="フローチャート: 判断 225"/>
        <xdr:cNvSpPr/>
      </xdr:nvSpPr>
      <xdr:spPr>
        <a:xfrm>
          <a:off x="6921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27" name="テキスト ボックス 226"/>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28" name="テキスト ボックス 227"/>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29" name="テキスト ボックス 228"/>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30" name="テキスト ボックス 229"/>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1" name="テキスト ボックス 230"/>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10795</xdr:rowOff>
    </xdr:from>
    <xdr:to xmlns:xdr="http://schemas.openxmlformats.org/drawingml/2006/spreadsheetDrawing">
      <xdr:col>55</xdr:col>
      <xdr:colOff>50800</xdr:colOff>
      <xdr:row>59</xdr:row>
      <xdr:rowOff>112395</xdr:rowOff>
    </xdr:to>
    <xdr:sp macro="" textlink="">
      <xdr:nvSpPr>
        <xdr:cNvPr id="232" name="楕円 231"/>
        <xdr:cNvSpPr/>
      </xdr:nvSpPr>
      <xdr:spPr>
        <a:xfrm>
          <a:off x="104267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33655</xdr:rowOff>
    </xdr:from>
    <xdr:ext cx="598805" cy="258445"/>
    <xdr:sp macro="" textlink="">
      <xdr:nvSpPr>
        <xdr:cNvPr id="233" name="【橋りょう・トンネル】&#10;一人当たり有形固定資産（償却資産）額該当値テキスト"/>
        <xdr:cNvSpPr txBox="1"/>
      </xdr:nvSpPr>
      <xdr:spPr>
        <a:xfrm>
          <a:off x="10515600" y="9977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17780</xdr:rowOff>
    </xdr:from>
    <xdr:to xmlns:xdr="http://schemas.openxmlformats.org/drawingml/2006/spreadsheetDrawing">
      <xdr:col>50</xdr:col>
      <xdr:colOff>165100</xdr:colOff>
      <xdr:row>59</xdr:row>
      <xdr:rowOff>118745</xdr:rowOff>
    </xdr:to>
    <xdr:sp macro="" textlink="">
      <xdr:nvSpPr>
        <xdr:cNvPr id="234" name="楕円 233"/>
        <xdr:cNvSpPr/>
      </xdr:nvSpPr>
      <xdr:spPr>
        <a:xfrm>
          <a:off x="95885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61595</xdr:rowOff>
    </xdr:from>
    <xdr:to xmlns:xdr="http://schemas.openxmlformats.org/drawingml/2006/spreadsheetDrawing">
      <xdr:col>55</xdr:col>
      <xdr:colOff>0</xdr:colOff>
      <xdr:row>59</xdr:row>
      <xdr:rowOff>67945</xdr:rowOff>
    </xdr:to>
    <xdr:cxnSp macro="">
      <xdr:nvCxnSpPr>
        <xdr:cNvPr id="235" name="直線コネクタ 234"/>
        <xdr:cNvCxnSpPr/>
      </xdr:nvCxnSpPr>
      <xdr:spPr>
        <a:xfrm flipV="1">
          <a:off x="9639300" y="101771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24130</xdr:rowOff>
    </xdr:from>
    <xdr:to xmlns:xdr="http://schemas.openxmlformats.org/drawingml/2006/spreadsheetDrawing">
      <xdr:col>46</xdr:col>
      <xdr:colOff>38100</xdr:colOff>
      <xdr:row>59</xdr:row>
      <xdr:rowOff>125730</xdr:rowOff>
    </xdr:to>
    <xdr:sp macro="" textlink="">
      <xdr:nvSpPr>
        <xdr:cNvPr id="236" name="楕円 235"/>
        <xdr:cNvSpPr/>
      </xdr:nvSpPr>
      <xdr:spPr>
        <a:xfrm>
          <a:off x="8699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67945</xdr:rowOff>
    </xdr:from>
    <xdr:to xmlns:xdr="http://schemas.openxmlformats.org/drawingml/2006/spreadsheetDrawing">
      <xdr:col>50</xdr:col>
      <xdr:colOff>114300</xdr:colOff>
      <xdr:row>59</xdr:row>
      <xdr:rowOff>74930</xdr:rowOff>
    </xdr:to>
    <xdr:cxnSp macro="">
      <xdr:nvCxnSpPr>
        <xdr:cNvPr id="237" name="直線コネクタ 236"/>
        <xdr:cNvCxnSpPr/>
      </xdr:nvCxnSpPr>
      <xdr:spPr>
        <a:xfrm flipV="1">
          <a:off x="8750300" y="101834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27305</xdr:rowOff>
    </xdr:from>
    <xdr:to xmlns:xdr="http://schemas.openxmlformats.org/drawingml/2006/spreadsheetDrawing">
      <xdr:col>41</xdr:col>
      <xdr:colOff>101600</xdr:colOff>
      <xdr:row>59</xdr:row>
      <xdr:rowOff>128905</xdr:rowOff>
    </xdr:to>
    <xdr:sp macro="" textlink="">
      <xdr:nvSpPr>
        <xdr:cNvPr id="238" name="楕円 237"/>
        <xdr:cNvSpPr/>
      </xdr:nvSpPr>
      <xdr:spPr>
        <a:xfrm>
          <a:off x="781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74930</xdr:rowOff>
    </xdr:from>
    <xdr:to xmlns:xdr="http://schemas.openxmlformats.org/drawingml/2006/spreadsheetDrawing">
      <xdr:col>45</xdr:col>
      <xdr:colOff>177800</xdr:colOff>
      <xdr:row>59</xdr:row>
      <xdr:rowOff>78105</xdr:rowOff>
    </xdr:to>
    <xdr:cxnSp macro="">
      <xdr:nvCxnSpPr>
        <xdr:cNvPr id="239" name="直線コネクタ 238"/>
        <xdr:cNvCxnSpPr/>
      </xdr:nvCxnSpPr>
      <xdr:spPr>
        <a:xfrm flipV="1">
          <a:off x="7861300" y="10190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94615</xdr:rowOff>
    </xdr:from>
    <xdr:ext cx="594995" cy="259080"/>
    <xdr:sp macro="" textlink="">
      <xdr:nvSpPr>
        <xdr:cNvPr id="240" name="n_1aveValue【橋りょう・トンネル】&#10;一人当たり有形固定資産（償却資産）額"/>
        <xdr:cNvSpPr txBox="1"/>
      </xdr:nvSpPr>
      <xdr:spPr>
        <a:xfrm>
          <a:off x="9326880" y="105530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109855</xdr:rowOff>
    </xdr:from>
    <xdr:ext cx="594995" cy="255270"/>
    <xdr:sp macro="" textlink="">
      <xdr:nvSpPr>
        <xdr:cNvPr id="241" name="n_2aveValue【橋りょう・トンネル】&#10;一人当たり有形固定資産（償却資産）額"/>
        <xdr:cNvSpPr txBox="1"/>
      </xdr:nvSpPr>
      <xdr:spPr>
        <a:xfrm>
          <a:off x="8450580" y="105683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128905</xdr:rowOff>
    </xdr:from>
    <xdr:ext cx="594995" cy="259080"/>
    <xdr:sp macro="" textlink="">
      <xdr:nvSpPr>
        <xdr:cNvPr id="242" name="n_3aveValue【橋りょう・トンネル】&#10;一人当たり有形固定資産（償却資産）額"/>
        <xdr:cNvSpPr txBox="1"/>
      </xdr:nvSpPr>
      <xdr:spPr>
        <a:xfrm>
          <a:off x="7561580" y="105873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161925</xdr:rowOff>
    </xdr:from>
    <xdr:ext cx="594995" cy="259080"/>
    <xdr:sp macro="" textlink="">
      <xdr:nvSpPr>
        <xdr:cNvPr id="243" name="n_4aveValue【橋りょう・トンネル】&#10;一人当たり有形固定資産（償却資産）額"/>
        <xdr:cNvSpPr txBox="1"/>
      </xdr:nvSpPr>
      <xdr:spPr>
        <a:xfrm>
          <a:off x="6672580" y="10277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135255</xdr:rowOff>
    </xdr:from>
    <xdr:ext cx="594995" cy="255270"/>
    <xdr:sp macro="" textlink="">
      <xdr:nvSpPr>
        <xdr:cNvPr id="244" name="n_1mainValue【橋りょう・トンネル】&#10;一人当たり有形固定資産（償却資産）額"/>
        <xdr:cNvSpPr txBox="1"/>
      </xdr:nvSpPr>
      <xdr:spPr>
        <a:xfrm>
          <a:off x="9326880" y="99079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142240</xdr:rowOff>
    </xdr:from>
    <xdr:ext cx="594995" cy="259080"/>
    <xdr:sp macro="" textlink="">
      <xdr:nvSpPr>
        <xdr:cNvPr id="245" name="n_2mainValue【橋りょう・トンネル】&#10;一人当たり有形固定資産（償却資産）額"/>
        <xdr:cNvSpPr txBox="1"/>
      </xdr:nvSpPr>
      <xdr:spPr>
        <a:xfrm>
          <a:off x="8450580" y="99148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145415</xdr:rowOff>
    </xdr:from>
    <xdr:ext cx="594995" cy="255270"/>
    <xdr:sp macro="" textlink="">
      <xdr:nvSpPr>
        <xdr:cNvPr id="246" name="n_3mainValue【橋りょう・トンネル】&#10;一人当たり有形固定資産（償却資産）額"/>
        <xdr:cNvSpPr txBox="1"/>
      </xdr:nvSpPr>
      <xdr:spPr>
        <a:xfrm>
          <a:off x="7561580" y="99180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5" name="テキスト ボックス 254"/>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6" name="直線コネクタ 25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57" name="テキスト ボックス 256"/>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58" name="直線コネクタ 25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259" name="テキスト ボックス 258"/>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0" name="直線コネクタ 25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61" name="テキスト ボックス 260"/>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2" name="直線コネクタ 26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63" name="テキスト ボックス 26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64" name="直線コネクタ 26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65" name="テキスト ボックス 264"/>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66" name="直線コネクタ 26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67" name="テキスト ボックス 26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68" name="直線コネクタ 26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269" name="テキスト ボックス 268"/>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0" name="直線コネクタ 26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121285</xdr:rowOff>
    </xdr:from>
    <xdr:to xmlns:xdr="http://schemas.openxmlformats.org/drawingml/2006/spreadsheetDrawing">
      <xdr:col>24</xdr:col>
      <xdr:colOff>62865</xdr:colOff>
      <xdr:row>86</xdr:row>
      <xdr:rowOff>113030</xdr:rowOff>
    </xdr:to>
    <xdr:cxnSp macro="">
      <xdr:nvCxnSpPr>
        <xdr:cNvPr id="272" name="直線コネクタ 271"/>
        <xdr:cNvCxnSpPr/>
      </xdr:nvCxnSpPr>
      <xdr:spPr>
        <a:xfrm flipV="1">
          <a:off x="4634865" y="1332293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116840</xdr:rowOff>
    </xdr:from>
    <xdr:ext cx="405130" cy="259080"/>
    <xdr:sp macro="" textlink="">
      <xdr:nvSpPr>
        <xdr:cNvPr id="273" name="【公営住宅】&#10;有形固定資産減価償却率最小値テキスト"/>
        <xdr:cNvSpPr txBox="1"/>
      </xdr:nvSpPr>
      <xdr:spPr>
        <a:xfrm>
          <a:off x="4673600" y="14861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113030</xdr:rowOff>
    </xdr:from>
    <xdr:to xmlns:xdr="http://schemas.openxmlformats.org/drawingml/2006/spreadsheetDrawing">
      <xdr:col>24</xdr:col>
      <xdr:colOff>152400</xdr:colOff>
      <xdr:row>86</xdr:row>
      <xdr:rowOff>113030</xdr:rowOff>
    </xdr:to>
    <xdr:cxnSp macro="">
      <xdr:nvCxnSpPr>
        <xdr:cNvPr id="274" name="直線コネクタ 273"/>
        <xdr:cNvCxnSpPr/>
      </xdr:nvCxnSpPr>
      <xdr:spPr>
        <a:xfrm>
          <a:off x="4546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67945</xdr:rowOff>
    </xdr:from>
    <xdr:ext cx="340360" cy="258445"/>
    <xdr:sp macro="" textlink="">
      <xdr:nvSpPr>
        <xdr:cNvPr id="275" name="【公営住宅】&#10;有形固定資産減価償却率最大値テキスト"/>
        <xdr:cNvSpPr txBox="1"/>
      </xdr:nvSpPr>
      <xdr:spPr>
        <a:xfrm>
          <a:off x="4673600" y="130981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121285</xdr:rowOff>
    </xdr:from>
    <xdr:to xmlns:xdr="http://schemas.openxmlformats.org/drawingml/2006/spreadsheetDrawing">
      <xdr:col>24</xdr:col>
      <xdr:colOff>152400</xdr:colOff>
      <xdr:row>77</xdr:row>
      <xdr:rowOff>121285</xdr:rowOff>
    </xdr:to>
    <xdr:cxnSp macro="">
      <xdr:nvCxnSpPr>
        <xdr:cNvPr id="276" name="直線コネクタ 275"/>
        <xdr:cNvCxnSpPr/>
      </xdr:nvCxnSpPr>
      <xdr:spPr>
        <a:xfrm>
          <a:off x="4546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142240</xdr:rowOff>
    </xdr:from>
    <xdr:ext cx="405130" cy="259080"/>
    <xdr:sp macro="" textlink="">
      <xdr:nvSpPr>
        <xdr:cNvPr id="277" name="【公営住宅】&#10;有形固定資産減価償却率平均値テキスト"/>
        <xdr:cNvSpPr txBox="1"/>
      </xdr:nvSpPr>
      <xdr:spPr>
        <a:xfrm>
          <a:off x="4673600" y="1420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119380</xdr:rowOff>
    </xdr:from>
    <xdr:to xmlns:xdr="http://schemas.openxmlformats.org/drawingml/2006/spreadsheetDrawing">
      <xdr:col>24</xdr:col>
      <xdr:colOff>114300</xdr:colOff>
      <xdr:row>84</xdr:row>
      <xdr:rowOff>49530</xdr:rowOff>
    </xdr:to>
    <xdr:sp macro="" textlink="">
      <xdr:nvSpPr>
        <xdr:cNvPr id="278" name="フローチャート: 判断 277"/>
        <xdr:cNvSpPr/>
      </xdr:nvSpPr>
      <xdr:spPr>
        <a:xfrm>
          <a:off x="45847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81915</xdr:rowOff>
    </xdr:from>
    <xdr:to xmlns:xdr="http://schemas.openxmlformats.org/drawingml/2006/spreadsheetDrawing">
      <xdr:col>20</xdr:col>
      <xdr:colOff>38100</xdr:colOff>
      <xdr:row>84</xdr:row>
      <xdr:rowOff>12065</xdr:rowOff>
    </xdr:to>
    <xdr:sp macro="" textlink="">
      <xdr:nvSpPr>
        <xdr:cNvPr id="279" name="フローチャート: 判断 278"/>
        <xdr:cNvSpPr/>
      </xdr:nvSpPr>
      <xdr:spPr>
        <a:xfrm>
          <a:off x="3746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49530</xdr:rowOff>
    </xdr:from>
    <xdr:to xmlns:xdr="http://schemas.openxmlformats.org/drawingml/2006/spreadsheetDrawing">
      <xdr:col>15</xdr:col>
      <xdr:colOff>101600</xdr:colOff>
      <xdr:row>83</xdr:row>
      <xdr:rowOff>151130</xdr:rowOff>
    </xdr:to>
    <xdr:sp macro="" textlink="">
      <xdr:nvSpPr>
        <xdr:cNvPr id="280" name="フローチャート: 判断 279"/>
        <xdr:cNvSpPr/>
      </xdr:nvSpPr>
      <xdr:spPr>
        <a:xfrm>
          <a:off x="2857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42545</xdr:rowOff>
    </xdr:from>
    <xdr:to xmlns:xdr="http://schemas.openxmlformats.org/drawingml/2006/spreadsheetDrawing">
      <xdr:col>10</xdr:col>
      <xdr:colOff>165100</xdr:colOff>
      <xdr:row>83</xdr:row>
      <xdr:rowOff>144145</xdr:rowOff>
    </xdr:to>
    <xdr:sp macro="" textlink="">
      <xdr:nvSpPr>
        <xdr:cNvPr id="281" name="フローチャート: 判断 280"/>
        <xdr:cNvSpPr/>
      </xdr:nvSpPr>
      <xdr:spPr>
        <a:xfrm>
          <a:off x="1968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152400</xdr:rowOff>
    </xdr:from>
    <xdr:to xmlns:xdr="http://schemas.openxmlformats.org/drawingml/2006/spreadsheetDrawing">
      <xdr:col>6</xdr:col>
      <xdr:colOff>38100</xdr:colOff>
      <xdr:row>83</xdr:row>
      <xdr:rowOff>82550</xdr:rowOff>
    </xdr:to>
    <xdr:sp macro="" textlink="">
      <xdr:nvSpPr>
        <xdr:cNvPr id="282" name="フローチャート: 判断 281"/>
        <xdr:cNvSpPr/>
      </xdr:nvSpPr>
      <xdr:spPr>
        <a:xfrm>
          <a:off x="107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3" name="テキスト ボックス 28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4" name="テキスト ボックス 28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5" name="テキスト ボックス 28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6" name="テキスト ボックス 28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7" name="テキスト ボックス 28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170180</xdr:rowOff>
    </xdr:from>
    <xdr:to xmlns:xdr="http://schemas.openxmlformats.org/drawingml/2006/spreadsheetDrawing">
      <xdr:col>24</xdr:col>
      <xdr:colOff>114300</xdr:colOff>
      <xdr:row>84</xdr:row>
      <xdr:rowOff>100330</xdr:rowOff>
    </xdr:to>
    <xdr:sp macro="" textlink="">
      <xdr:nvSpPr>
        <xdr:cNvPr id="288" name="楕円 287"/>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148590</xdr:rowOff>
    </xdr:from>
    <xdr:ext cx="405130" cy="259080"/>
    <xdr:sp macro="" textlink="">
      <xdr:nvSpPr>
        <xdr:cNvPr id="289" name="【公営住宅】&#10;有形固定資産減価償却率該当値テキスト"/>
        <xdr:cNvSpPr txBox="1"/>
      </xdr:nvSpPr>
      <xdr:spPr>
        <a:xfrm>
          <a:off x="4673600"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144145</xdr:rowOff>
    </xdr:from>
    <xdr:to xmlns:xdr="http://schemas.openxmlformats.org/drawingml/2006/spreadsheetDrawing">
      <xdr:col>20</xdr:col>
      <xdr:colOff>38100</xdr:colOff>
      <xdr:row>84</xdr:row>
      <xdr:rowOff>74930</xdr:rowOff>
    </xdr:to>
    <xdr:sp macro="" textlink="">
      <xdr:nvSpPr>
        <xdr:cNvPr id="290" name="楕円 289"/>
        <xdr:cNvSpPr/>
      </xdr:nvSpPr>
      <xdr:spPr>
        <a:xfrm>
          <a:off x="37465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23495</xdr:rowOff>
    </xdr:from>
    <xdr:to xmlns:xdr="http://schemas.openxmlformats.org/drawingml/2006/spreadsheetDrawing">
      <xdr:col>24</xdr:col>
      <xdr:colOff>63500</xdr:colOff>
      <xdr:row>84</xdr:row>
      <xdr:rowOff>49530</xdr:rowOff>
    </xdr:to>
    <xdr:cxnSp macro="">
      <xdr:nvCxnSpPr>
        <xdr:cNvPr id="291" name="直線コネクタ 290"/>
        <xdr:cNvCxnSpPr/>
      </xdr:nvCxnSpPr>
      <xdr:spPr>
        <a:xfrm>
          <a:off x="3797300" y="144252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114935</xdr:rowOff>
    </xdr:from>
    <xdr:to xmlns:xdr="http://schemas.openxmlformats.org/drawingml/2006/spreadsheetDrawing">
      <xdr:col>15</xdr:col>
      <xdr:colOff>101600</xdr:colOff>
      <xdr:row>84</xdr:row>
      <xdr:rowOff>45085</xdr:rowOff>
    </xdr:to>
    <xdr:sp macro="" textlink="">
      <xdr:nvSpPr>
        <xdr:cNvPr id="292" name="楕円 291"/>
        <xdr:cNvSpPr/>
      </xdr:nvSpPr>
      <xdr:spPr>
        <a:xfrm>
          <a:off x="2857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166370</xdr:rowOff>
    </xdr:from>
    <xdr:to xmlns:xdr="http://schemas.openxmlformats.org/drawingml/2006/spreadsheetDrawing">
      <xdr:col>19</xdr:col>
      <xdr:colOff>177800</xdr:colOff>
      <xdr:row>84</xdr:row>
      <xdr:rowOff>23495</xdr:rowOff>
    </xdr:to>
    <xdr:cxnSp macro="">
      <xdr:nvCxnSpPr>
        <xdr:cNvPr id="293" name="直線コネクタ 292"/>
        <xdr:cNvCxnSpPr/>
      </xdr:nvCxnSpPr>
      <xdr:spPr>
        <a:xfrm>
          <a:off x="2908300" y="143967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81915</xdr:rowOff>
    </xdr:from>
    <xdr:to xmlns:xdr="http://schemas.openxmlformats.org/drawingml/2006/spreadsheetDrawing">
      <xdr:col>10</xdr:col>
      <xdr:colOff>165100</xdr:colOff>
      <xdr:row>84</xdr:row>
      <xdr:rowOff>12065</xdr:rowOff>
    </xdr:to>
    <xdr:sp macro="" textlink="">
      <xdr:nvSpPr>
        <xdr:cNvPr id="294" name="楕円 293"/>
        <xdr:cNvSpPr/>
      </xdr:nvSpPr>
      <xdr:spPr>
        <a:xfrm>
          <a:off x="19685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132715</xdr:rowOff>
    </xdr:from>
    <xdr:to xmlns:xdr="http://schemas.openxmlformats.org/drawingml/2006/spreadsheetDrawing">
      <xdr:col>15</xdr:col>
      <xdr:colOff>50800</xdr:colOff>
      <xdr:row>83</xdr:row>
      <xdr:rowOff>166370</xdr:rowOff>
    </xdr:to>
    <xdr:cxnSp macro="">
      <xdr:nvCxnSpPr>
        <xdr:cNvPr id="295" name="直線コネクタ 294"/>
        <xdr:cNvCxnSpPr/>
      </xdr:nvCxnSpPr>
      <xdr:spPr>
        <a:xfrm>
          <a:off x="2019300" y="143630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29210</xdr:rowOff>
    </xdr:from>
    <xdr:ext cx="405130" cy="255270"/>
    <xdr:sp macro="" textlink="">
      <xdr:nvSpPr>
        <xdr:cNvPr id="296" name="n_1aveValue【公営住宅】&#10;有形固定資産減価償却率"/>
        <xdr:cNvSpPr txBox="1"/>
      </xdr:nvSpPr>
      <xdr:spPr>
        <a:xfrm>
          <a:off x="3582035" y="140881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167640</xdr:rowOff>
    </xdr:from>
    <xdr:ext cx="401320" cy="255270"/>
    <xdr:sp macro="" textlink="">
      <xdr:nvSpPr>
        <xdr:cNvPr id="297" name="n_2aveValue【公営住宅】&#10;有形固定資産減価償却率"/>
        <xdr:cNvSpPr txBox="1"/>
      </xdr:nvSpPr>
      <xdr:spPr>
        <a:xfrm>
          <a:off x="2705735" y="140550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160655</xdr:rowOff>
    </xdr:from>
    <xdr:ext cx="401320" cy="259080"/>
    <xdr:sp macro="" textlink="">
      <xdr:nvSpPr>
        <xdr:cNvPr id="298" name="n_3aveValue【公営住宅】&#10;有形固定資産減価償却率"/>
        <xdr:cNvSpPr txBox="1"/>
      </xdr:nvSpPr>
      <xdr:spPr>
        <a:xfrm>
          <a:off x="1816735" y="140481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99060</xdr:rowOff>
    </xdr:from>
    <xdr:ext cx="401320" cy="255270"/>
    <xdr:sp macro="" textlink="">
      <xdr:nvSpPr>
        <xdr:cNvPr id="299" name="n_4aveValue【公営住宅】&#10;有形固定資産減価償却率"/>
        <xdr:cNvSpPr txBox="1"/>
      </xdr:nvSpPr>
      <xdr:spPr>
        <a:xfrm>
          <a:off x="927735" y="13986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65405</xdr:rowOff>
    </xdr:from>
    <xdr:ext cx="405130" cy="255270"/>
    <xdr:sp macro="" textlink="">
      <xdr:nvSpPr>
        <xdr:cNvPr id="300" name="n_1mainValue【公営住宅】&#10;有形固定資産減価償却率"/>
        <xdr:cNvSpPr txBox="1"/>
      </xdr:nvSpPr>
      <xdr:spPr>
        <a:xfrm>
          <a:off x="3582035" y="14467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36195</xdr:rowOff>
    </xdr:from>
    <xdr:ext cx="401320" cy="259080"/>
    <xdr:sp macro="" textlink="">
      <xdr:nvSpPr>
        <xdr:cNvPr id="301" name="n_2mainValue【公営住宅】&#10;有形固定資産減価償却率"/>
        <xdr:cNvSpPr txBox="1"/>
      </xdr:nvSpPr>
      <xdr:spPr>
        <a:xfrm>
          <a:off x="2705735" y="144379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3175</xdr:rowOff>
    </xdr:from>
    <xdr:ext cx="401320" cy="259080"/>
    <xdr:sp macro="" textlink="">
      <xdr:nvSpPr>
        <xdr:cNvPr id="302" name="n_3mainValue【公営住宅】&#10;有形固定資産減価償却率"/>
        <xdr:cNvSpPr txBox="1"/>
      </xdr:nvSpPr>
      <xdr:spPr>
        <a:xfrm>
          <a:off x="1816735" y="144049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11" name="テキスト ボックス 310"/>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2" name="直線コネクタ 31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3" name="直線コネクタ 31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3550" cy="255270"/>
    <xdr:sp macro="" textlink="">
      <xdr:nvSpPr>
        <xdr:cNvPr id="314" name="テキスト ボックス 313"/>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5" name="直線コネクタ 31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3550" cy="259080"/>
    <xdr:sp macro="" textlink="">
      <xdr:nvSpPr>
        <xdr:cNvPr id="316" name="テキスト ボックス 315"/>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7" name="直線コネクタ 31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3550" cy="259080"/>
    <xdr:sp macro="" textlink="">
      <xdr:nvSpPr>
        <xdr:cNvPr id="318" name="テキスト ボックス 317"/>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9" name="直線コネクタ 31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3550" cy="255270"/>
    <xdr:sp macro="" textlink="">
      <xdr:nvSpPr>
        <xdr:cNvPr id="320" name="テキスト ボックス 319"/>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1" name="直線コネクタ 32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3550" cy="259080"/>
    <xdr:sp macro="" textlink="">
      <xdr:nvSpPr>
        <xdr:cNvPr id="322" name="テキスト ボックス 321"/>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3" name="直線コネクタ 32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24" name="テキスト ボックス 323"/>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168910</xdr:rowOff>
    </xdr:from>
    <xdr:to xmlns:xdr="http://schemas.openxmlformats.org/drawingml/2006/spreadsheetDrawing">
      <xdr:col>54</xdr:col>
      <xdr:colOff>189865</xdr:colOff>
      <xdr:row>86</xdr:row>
      <xdr:rowOff>109220</xdr:rowOff>
    </xdr:to>
    <xdr:cxnSp macro="">
      <xdr:nvCxnSpPr>
        <xdr:cNvPr id="326" name="直線コネクタ 325"/>
        <xdr:cNvCxnSpPr/>
      </xdr:nvCxnSpPr>
      <xdr:spPr>
        <a:xfrm flipV="1">
          <a:off x="10476865" y="135420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27"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28" name="直線コネクタ 327"/>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115570</xdr:rowOff>
    </xdr:from>
    <xdr:ext cx="469900" cy="259080"/>
    <xdr:sp macro="" textlink="">
      <xdr:nvSpPr>
        <xdr:cNvPr id="329" name="【公営住宅】&#10;一人当たり面積最大値テキスト"/>
        <xdr:cNvSpPr txBox="1"/>
      </xdr:nvSpPr>
      <xdr:spPr>
        <a:xfrm>
          <a:off x="105156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168910</xdr:rowOff>
    </xdr:from>
    <xdr:to xmlns:xdr="http://schemas.openxmlformats.org/drawingml/2006/spreadsheetDrawing">
      <xdr:col>55</xdr:col>
      <xdr:colOff>88900</xdr:colOff>
      <xdr:row>78</xdr:row>
      <xdr:rowOff>168910</xdr:rowOff>
    </xdr:to>
    <xdr:cxnSp macro="">
      <xdr:nvCxnSpPr>
        <xdr:cNvPr id="330" name="直線コネクタ 329"/>
        <xdr:cNvCxnSpPr/>
      </xdr:nvCxnSpPr>
      <xdr:spPr>
        <a:xfrm>
          <a:off x="10388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900" cy="259080"/>
    <xdr:sp macro="" textlink="">
      <xdr:nvSpPr>
        <xdr:cNvPr id="331" name="【公営住宅】&#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32" name="フローチャート: 判断 331"/>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0</xdr:rowOff>
    </xdr:from>
    <xdr:to xmlns:xdr="http://schemas.openxmlformats.org/drawingml/2006/spreadsheetDrawing">
      <xdr:col>50</xdr:col>
      <xdr:colOff>165100</xdr:colOff>
      <xdr:row>84</xdr:row>
      <xdr:rowOff>101600</xdr:rowOff>
    </xdr:to>
    <xdr:sp macro="" textlink="">
      <xdr:nvSpPr>
        <xdr:cNvPr id="333" name="フローチャート: 判断 332"/>
        <xdr:cNvSpPr/>
      </xdr:nvSpPr>
      <xdr:spPr>
        <a:xfrm>
          <a:off x="9588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170815</xdr:rowOff>
    </xdr:from>
    <xdr:to xmlns:xdr="http://schemas.openxmlformats.org/drawingml/2006/spreadsheetDrawing">
      <xdr:col>46</xdr:col>
      <xdr:colOff>38100</xdr:colOff>
      <xdr:row>84</xdr:row>
      <xdr:rowOff>100965</xdr:rowOff>
    </xdr:to>
    <xdr:sp macro="" textlink="">
      <xdr:nvSpPr>
        <xdr:cNvPr id="334" name="フローチャート: 判断 333"/>
        <xdr:cNvSpPr/>
      </xdr:nvSpPr>
      <xdr:spPr>
        <a:xfrm>
          <a:off x="8699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10795</xdr:rowOff>
    </xdr:from>
    <xdr:to xmlns:xdr="http://schemas.openxmlformats.org/drawingml/2006/spreadsheetDrawing">
      <xdr:col>41</xdr:col>
      <xdr:colOff>101600</xdr:colOff>
      <xdr:row>84</xdr:row>
      <xdr:rowOff>112395</xdr:rowOff>
    </xdr:to>
    <xdr:sp macro="" textlink="">
      <xdr:nvSpPr>
        <xdr:cNvPr id="335" name="フローチャート: 判断 334"/>
        <xdr:cNvSpPr/>
      </xdr:nvSpPr>
      <xdr:spPr>
        <a:xfrm>
          <a:off x="7810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6350</xdr:rowOff>
    </xdr:from>
    <xdr:to xmlns:xdr="http://schemas.openxmlformats.org/drawingml/2006/spreadsheetDrawing">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7" name="テキスト ボックス 33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8" name="テキスト ボックス 33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9" name="テキスト ボックス 33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0" name="テキスト ボックス 33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1" name="テキスト ボックス 34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120650</xdr:rowOff>
    </xdr:from>
    <xdr:to xmlns:xdr="http://schemas.openxmlformats.org/drawingml/2006/spreadsheetDrawing">
      <xdr:col>55</xdr:col>
      <xdr:colOff>50800</xdr:colOff>
      <xdr:row>80</xdr:row>
      <xdr:rowOff>50165</xdr:rowOff>
    </xdr:to>
    <xdr:sp macro="" textlink="">
      <xdr:nvSpPr>
        <xdr:cNvPr id="342" name="楕円 341"/>
        <xdr:cNvSpPr/>
      </xdr:nvSpPr>
      <xdr:spPr>
        <a:xfrm>
          <a:off x="10426700" y="13665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143510</xdr:rowOff>
    </xdr:from>
    <xdr:ext cx="469900" cy="255270"/>
    <xdr:sp macro="" textlink="">
      <xdr:nvSpPr>
        <xdr:cNvPr id="343" name="【公営住宅】&#10;一人当たり面積該当値テキスト"/>
        <xdr:cNvSpPr txBox="1"/>
      </xdr:nvSpPr>
      <xdr:spPr>
        <a:xfrm>
          <a:off x="10515600" y="135166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128905</xdr:rowOff>
    </xdr:from>
    <xdr:to xmlns:xdr="http://schemas.openxmlformats.org/drawingml/2006/spreadsheetDrawing">
      <xdr:col>50</xdr:col>
      <xdr:colOff>165100</xdr:colOff>
      <xdr:row>80</xdr:row>
      <xdr:rowOff>59055</xdr:rowOff>
    </xdr:to>
    <xdr:sp macro="" textlink="">
      <xdr:nvSpPr>
        <xdr:cNvPr id="344" name="楕円 343"/>
        <xdr:cNvSpPr/>
      </xdr:nvSpPr>
      <xdr:spPr>
        <a:xfrm>
          <a:off x="95885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170815</xdr:rowOff>
    </xdr:from>
    <xdr:to xmlns:xdr="http://schemas.openxmlformats.org/drawingml/2006/spreadsheetDrawing">
      <xdr:col>55</xdr:col>
      <xdr:colOff>0</xdr:colOff>
      <xdr:row>80</xdr:row>
      <xdr:rowOff>8255</xdr:rowOff>
    </xdr:to>
    <xdr:cxnSp macro="">
      <xdr:nvCxnSpPr>
        <xdr:cNvPr id="345" name="直線コネクタ 344"/>
        <xdr:cNvCxnSpPr/>
      </xdr:nvCxnSpPr>
      <xdr:spPr>
        <a:xfrm flipV="1">
          <a:off x="9639300" y="137153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139065</xdr:rowOff>
    </xdr:from>
    <xdr:to xmlns:xdr="http://schemas.openxmlformats.org/drawingml/2006/spreadsheetDrawing">
      <xdr:col>46</xdr:col>
      <xdr:colOff>38100</xdr:colOff>
      <xdr:row>80</xdr:row>
      <xdr:rowOff>69215</xdr:rowOff>
    </xdr:to>
    <xdr:sp macro="" textlink="">
      <xdr:nvSpPr>
        <xdr:cNvPr id="346" name="楕円 345"/>
        <xdr:cNvSpPr/>
      </xdr:nvSpPr>
      <xdr:spPr>
        <a:xfrm>
          <a:off x="8699500" y="136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8255</xdr:rowOff>
    </xdr:from>
    <xdr:to xmlns:xdr="http://schemas.openxmlformats.org/drawingml/2006/spreadsheetDrawing">
      <xdr:col>50</xdr:col>
      <xdr:colOff>114300</xdr:colOff>
      <xdr:row>80</xdr:row>
      <xdr:rowOff>18415</xdr:rowOff>
    </xdr:to>
    <xdr:cxnSp macro="">
      <xdr:nvCxnSpPr>
        <xdr:cNvPr id="347" name="直線コネクタ 346"/>
        <xdr:cNvCxnSpPr/>
      </xdr:nvCxnSpPr>
      <xdr:spPr>
        <a:xfrm flipV="1">
          <a:off x="8750300" y="137242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147320</xdr:rowOff>
    </xdr:from>
    <xdr:to xmlns:xdr="http://schemas.openxmlformats.org/drawingml/2006/spreadsheetDrawing">
      <xdr:col>41</xdr:col>
      <xdr:colOff>101600</xdr:colOff>
      <xdr:row>80</xdr:row>
      <xdr:rowOff>77470</xdr:rowOff>
    </xdr:to>
    <xdr:sp macro="" textlink="">
      <xdr:nvSpPr>
        <xdr:cNvPr id="348" name="楕円 347"/>
        <xdr:cNvSpPr/>
      </xdr:nvSpPr>
      <xdr:spPr>
        <a:xfrm>
          <a:off x="781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18415</xdr:rowOff>
    </xdr:from>
    <xdr:to xmlns:xdr="http://schemas.openxmlformats.org/drawingml/2006/spreadsheetDrawing">
      <xdr:col>45</xdr:col>
      <xdr:colOff>177800</xdr:colOff>
      <xdr:row>80</xdr:row>
      <xdr:rowOff>26670</xdr:rowOff>
    </xdr:to>
    <xdr:cxnSp macro="">
      <xdr:nvCxnSpPr>
        <xdr:cNvPr id="349" name="直線コネクタ 348"/>
        <xdr:cNvCxnSpPr/>
      </xdr:nvCxnSpPr>
      <xdr:spPr>
        <a:xfrm flipV="1">
          <a:off x="7861300" y="13734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92710</xdr:rowOff>
    </xdr:from>
    <xdr:ext cx="469900" cy="259080"/>
    <xdr:sp macro="" textlink="">
      <xdr:nvSpPr>
        <xdr:cNvPr id="350" name="n_1aveValue【公営住宅】&#10;一人当たり面積"/>
        <xdr:cNvSpPr txBox="1"/>
      </xdr:nvSpPr>
      <xdr:spPr>
        <a:xfrm>
          <a:off x="9391650" y="1449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92075</xdr:rowOff>
    </xdr:from>
    <xdr:ext cx="466090" cy="259080"/>
    <xdr:sp macro="" textlink="">
      <xdr:nvSpPr>
        <xdr:cNvPr id="351" name="n_2aveValue【公営住宅】&#10;一人当たり面積"/>
        <xdr:cNvSpPr txBox="1"/>
      </xdr:nvSpPr>
      <xdr:spPr>
        <a:xfrm>
          <a:off x="8515350" y="144938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103505</xdr:rowOff>
    </xdr:from>
    <xdr:ext cx="466090" cy="259080"/>
    <xdr:sp macro="" textlink="">
      <xdr:nvSpPr>
        <xdr:cNvPr id="352" name="n_3aveValue【公営住宅】&#10;一人当たり面積"/>
        <xdr:cNvSpPr txBox="1"/>
      </xdr:nvSpPr>
      <xdr:spPr>
        <a:xfrm>
          <a:off x="7626350" y="145053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124460</xdr:rowOff>
    </xdr:from>
    <xdr:ext cx="466090" cy="259080"/>
    <xdr:sp macro="" textlink="">
      <xdr:nvSpPr>
        <xdr:cNvPr id="353" name="n_4aveValue【公営住宅】&#10;一人当たり面積"/>
        <xdr:cNvSpPr txBox="1"/>
      </xdr:nvSpPr>
      <xdr:spPr>
        <a:xfrm>
          <a:off x="673735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75565</xdr:rowOff>
    </xdr:from>
    <xdr:ext cx="469900" cy="255270"/>
    <xdr:sp macro="" textlink="">
      <xdr:nvSpPr>
        <xdr:cNvPr id="354" name="n_1mainValue【公営住宅】&#10;一人当たり面積"/>
        <xdr:cNvSpPr txBox="1"/>
      </xdr:nvSpPr>
      <xdr:spPr>
        <a:xfrm>
          <a:off x="9391650" y="134486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86360</xdr:rowOff>
    </xdr:from>
    <xdr:ext cx="466090" cy="255270"/>
    <xdr:sp macro="" textlink="">
      <xdr:nvSpPr>
        <xdr:cNvPr id="355" name="n_2mainValue【公営住宅】&#10;一人当たり面積"/>
        <xdr:cNvSpPr txBox="1"/>
      </xdr:nvSpPr>
      <xdr:spPr>
        <a:xfrm>
          <a:off x="8515350" y="1345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93980</xdr:rowOff>
    </xdr:from>
    <xdr:ext cx="466090" cy="259080"/>
    <xdr:sp macro="" textlink="">
      <xdr:nvSpPr>
        <xdr:cNvPr id="356" name="n_3mainValue【公営住宅】&#10;一人当たり面積"/>
        <xdr:cNvSpPr txBox="1"/>
      </xdr:nvSpPr>
      <xdr:spPr>
        <a:xfrm>
          <a:off x="7626350" y="134670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381" name="テキスト ボックス 380"/>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2" name="直線コネクタ 38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383" name="テキスト ボックス 382"/>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84" name="直線コネクタ 38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3550" cy="259080"/>
    <xdr:sp macro="" textlink="">
      <xdr:nvSpPr>
        <xdr:cNvPr id="385" name="テキスト ボックス 384"/>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86" name="直線コネクタ 38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270"/>
    <xdr:sp macro="" textlink="">
      <xdr:nvSpPr>
        <xdr:cNvPr id="387" name="テキスト ボックス 386"/>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8" name="直線コネクタ 38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89" name="テキスト ボックス 38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90" name="直線コネクタ 38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91" name="テキスト ボックス 39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2" name="直線コネクタ 39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270"/>
    <xdr:sp macro="" textlink="">
      <xdr:nvSpPr>
        <xdr:cNvPr id="393" name="テキスト ボックス 392"/>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4" name="直線コネクタ 39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280" cy="259080"/>
    <xdr:sp macro="" textlink="">
      <xdr:nvSpPr>
        <xdr:cNvPr id="395" name="テキスト ボックス 394"/>
        <xdr:cNvSpPr txBox="1"/>
      </xdr:nvSpPr>
      <xdr:spPr>
        <a:xfrm>
          <a:off x="12106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80010</xdr:rowOff>
    </xdr:from>
    <xdr:to xmlns:xdr="http://schemas.openxmlformats.org/drawingml/2006/spreadsheetDrawing">
      <xdr:col>85</xdr:col>
      <xdr:colOff>126365</xdr:colOff>
      <xdr:row>41</xdr:row>
      <xdr:rowOff>139065</xdr:rowOff>
    </xdr:to>
    <xdr:cxnSp macro="">
      <xdr:nvCxnSpPr>
        <xdr:cNvPr id="397" name="直線コネクタ 396"/>
        <xdr:cNvCxnSpPr/>
      </xdr:nvCxnSpPr>
      <xdr:spPr>
        <a:xfrm flipV="1">
          <a:off x="16318865" y="573786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143510</xdr:rowOff>
    </xdr:from>
    <xdr:ext cx="405130" cy="255270"/>
    <xdr:sp macro="" textlink="">
      <xdr:nvSpPr>
        <xdr:cNvPr id="398" name="【認定こども園・幼稚園・保育所】&#10;有形固定資産減価償却率最小値テキスト"/>
        <xdr:cNvSpPr txBox="1"/>
      </xdr:nvSpPr>
      <xdr:spPr>
        <a:xfrm>
          <a:off x="16357600" y="71729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139065</xdr:rowOff>
    </xdr:from>
    <xdr:to xmlns:xdr="http://schemas.openxmlformats.org/drawingml/2006/spreadsheetDrawing">
      <xdr:col>86</xdr:col>
      <xdr:colOff>25400</xdr:colOff>
      <xdr:row>41</xdr:row>
      <xdr:rowOff>139065</xdr:rowOff>
    </xdr:to>
    <xdr:cxnSp macro="">
      <xdr:nvCxnSpPr>
        <xdr:cNvPr id="399" name="直線コネクタ 398"/>
        <xdr:cNvCxnSpPr/>
      </xdr:nvCxnSpPr>
      <xdr:spPr>
        <a:xfrm>
          <a:off x="16230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26670</xdr:rowOff>
    </xdr:from>
    <xdr:ext cx="405130" cy="259080"/>
    <xdr:sp macro="" textlink="">
      <xdr:nvSpPr>
        <xdr:cNvPr id="400" name="【認定こども園・幼稚園・保育所】&#10;有形固定資産減価償却率最大値テキスト"/>
        <xdr:cNvSpPr txBox="1"/>
      </xdr:nvSpPr>
      <xdr:spPr>
        <a:xfrm>
          <a:off x="16357600" y="551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80010</xdr:rowOff>
    </xdr:from>
    <xdr:to xmlns:xdr="http://schemas.openxmlformats.org/drawingml/2006/spreadsheetDrawing">
      <xdr:col>86</xdr:col>
      <xdr:colOff>25400</xdr:colOff>
      <xdr:row>33</xdr:row>
      <xdr:rowOff>80010</xdr:rowOff>
    </xdr:to>
    <xdr:cxnSp macro="">
      <xdr:nvCxnSpPr>
        <xdr:cNvPr id="401" name="直線コネクタ 400"/>
        <xdr:cNvCxnSpPr/>
      </xdr:nvCxnSpPr>
      <xdr:spPr>
        <a:xfrm>
          <a:off x="16230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103505</xdr:rowOff>
    </xdr:from>
    <xdr:ext cx="405130" cy="259080"/>
    <xdr:sp macro="" textlink="">
      <xdr:nvSpPr>
        <xdr:cNvPr id="402" name="【認定こども園・幼稚園・保育所】&#10;有形固定資産減価償却率平均値テキスト"/>
        <xdr:cNvSpPr txBox="1"/>
      </xdr:nvSpPr>
      <xdr:spPr>
        <a:xfrm>
          <a:off x="16357600" y="6275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80645</xdr:rowOff>
    </xdr:from>
    <xdr:to xmlns:xdr="http://schemas.openxmlformats.org/drawingml/2006/spreadsheetDrawing">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107315</xdr:rowOff>
    </xdr:from>
    <xdr:to xmlns:xdr="http://schemas.openxmlformats.org/drawingml/2006/spreadsheetDrawing">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82550</xdr:rowOff>
    </xdr:from>
    <xdr:to xmlns:xdr="http://schemas.openxmlformats.org/drawingml/2006/spreadsheetDrawing">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59690</xdr:rowOff>
    </xdr:from>
    <xdr:to xmlns:xdr="http://schemas.openxmlformats.org/drawingml/2006/spreadsheetDrawing">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8" name="テキスト ボックス 40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9" name="テキスト ボックス 40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0" name="テキスト ボックス 40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1" name="テキスト ボックス 41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2" name="テキスト ボックス 41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76835</xdr:rowOff>
    </xdr:from>
    <xdr:to xmlns:xdr="http://schemas.openxmlformats.org/drawingml/2006/spreadsheetDrawing">
      <xdr:col>85</xdr:col>
      <xdr:colOff>177800</xdr:colOff>
      <xdr:row>41</xdr:row>
      <xdr:rowOff>6985</xdr:rowOff>
    </xdr:to>
    <xdr:sp macro="" textlink="">
      <xdr:nvSpPr>
        <xdr:cNvPr id="413" name="楕円 412"/>
        <xdr:cNvSpPr/>
      </xdr:nvSpPr>
      <xdr:spPr>
        <a:xfrm>
          <a:off x="16268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55245</xdr:rowOff>
    </xdr:from>
    <xdr:ext cx="405130" cy="255270"/>
    <xdr:sp macro="" textlink="">
      <xdr:nvSpPr>
        <xdr:cNvPr id="414" name="【認定こども園・幼稚園・保育所】&#10;有形固定資産減価償却率該当値テキスト"/>
        <xdr:cNvSpPr txBox="1"/>
      </xdr:nvSpPr>
      <xdr:spPr>
        <a:xfrm>
          <a:off x="16357600" y="6913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42545</xdr:rowOff>
    </xdr:from>
    <xdr:to xmlns:xdr="http://schemas.openxmlformats.org/drawingml/2006/spreadsheetDrawing">
      <xdr:col>81</xdr:col>
      <xdr:colOff>101600</xdr:colOff>
      <xdr:row>40</xdr:row>
      <xdr:rowOff>144145</xdr:rowOff>
    </xdr:to>
    <xdr:sp macro="" textlink="">
      <xdr:nvSpPr>
        <xdr:cNvPr id="415" name="楕円 414"/>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93345</xdr:rowOff>
    </xdr:from>
    <xdr:to xmlns:xdr="http://schemas.openxmlformats.org/drawingml/2006/spreadsheetDrawing">
      <xdr:col>85</xdr:col>
      <xdr:colOff>127000</xdr:colOff>
      <xdr:row>40</xdr:row>
      <xdr:rowOff>127635</xdr:rowOff>
    </xdr:to>
    <xdr:cxnSp macro="">
      <xdr:nvCxnSpPr>
        <xdr:cNvPr id="416" name="直線コネクタ 415"/>
        <xdr:cNvCxnSpPr/>
      </xdr:nvCxnSpPr>
      <xdr:spPr>
        <a:xfrm>
          <a:off x="15481300" y="69513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12065</xdr:rowOff>
    </xdr:from>
    <xdr:to xmlns:xdr="http://schemas.openxmlformats.org/drawingml/2006/spreadsheetDrawing">
      <xdr:col>76</xdr:col>
      <xdr:colOff>165100</xdr:colOff>
      <xdr:row>40</xdr:row>
      <xdr:rowOff>113665</xdr:rowOff>
    </xdr:to>
    <xdr:sp macro="" textlink="">
      <xdr:nvSpPr>
        <xdr:cNvPr id="417" name="楕円 416"/>
        <xdr:cNvSpPr/>
      </xdr:nvSpPr>
      <xdr:spPr>
        <a:xfrm>
          <a:off x="14541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63500</xdr:rowOff>
    </xdr:from>
    <xdr:to xmlns:xdr="http://schemas.openxmlformats.org/drawingml/2006/spreadsheetDrawing">
      <xdr:col>81</xdr:col>
      <xdr:colOff>50800</xdr:colOff>
      <xdr:row>40</xdr:row>
      <xdr:rowOff>93345</xdr:rowOff>
    </xdr:to>
    <xdr:cxnSp macro="">
      <xdr:nvCxnSpPr>
        <xdr:cNvPr id="418" name="直線コネクタ 417"/>
        <xdr:cNvCxnSpPr/>
      </xdr:nvCxnSpPr>
      <xdr:spPr>
        <a:xfrm>
          <a:off x="14592300" y="6921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154940</xdr:rowOff>
    </xdr:from>
    <xdr:to xmlns:xdr="http://schemas.openxmlformats.org/drawingml/2006/spreadsheetDrawing">
      <xdr:col>72</xdr:col>
      <xdr:colOff>38100</xdr:colOff>
      <xdr:row>40</xdr:row>
      <xdr:rowOff>85090</xdr:rowOff>
    </xdr:to>
    <xdr:sp macro="" textlink="">
      <xdr:nvSpPr>
        <xdr:cNvPr id="419" name="楕円 418"/>
        <xdr:cNvSpPr/>
      </xdr:nvSpPr>
      <xdr:spPr>
        <a:xfrm>
          <a:off x="1365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34290</xdr:rowOff>
    </xdr:from>
    <xdr:to xmlns:xdr="http://schemas.openxmlformats.org/drawingml/2006/spreadsheetDrawing">
      <xdr:col>76</xdr:col>
      <xdr:colOff>114300</xdr:colOff>
      <xdr:row>40</xdr:row>
      <xdr:rowOff>63500</xdr:rowOff>
    </xdr:to>
    <xdr:cxnSp macro="">
      <xdr:nvCxnSpPr>
        <xdr:cNvPr id="420" name="直線コネクタ 419"/>
        <xdr:cNvCxnSpPr/>
      </xdr:nvCxnSpPr>
      <xdr:spPr>
        <a:xfrm>
          <a:off x="13703300" y="68922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53975</xdr:rowOff>
    </xdr:from>
    <xdr:ext cx="405130" cy="255270"/>
    <xdr:sp macro="" textlink="">
      <xdr:nvSpPr>
        <xdr:cNvPr id="421" name="n_1aveValue【認定こども園・幼稚園・保育所】&#10;有形固定資産減価償却率"/>
        <xdr:cNvSpPr txBox="1"/>
      </xdr:nvSpPr>
      <xdr:spPr>
        <a:xfrm>
          <a:off x="15266035" y="62261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34925</xdr:rowOff>
    </xdr:from>
    <xdr:ext cx="401320" cy="259080"/>
    <xdr:sp macro="" textlink="">
      <xdr:nvSpPr>
        <xdr:cNvPr id="422" name="n_2aveValue【認定こども園・幼稚園・保育所】&#10;有形固定資産減価償却率"/>
        <xdr:cNvSpPr txBox="1"/>
      </xdr:nvSpPr>
      <xdr:spPr>
        <a:xfrm>
          <a:off x="14389735" y="62071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29210</xdr:rowOff>
    </xdr:from>
    <xdr:ext cx="401320" cy="255270"/>
    <xdr:sp macro="" textlink="">
      <xdr:nvSpPr>
        <xdr:cNvPr id="423" name="n_3aveValue【認定こども園・幼稚園・保育所】&#10;有形固定資産減価償却率"/>
        <xdr:cNvSpPr txBox="1"/>
      </xdr:nvSpPr>
      <xdr:spPr>
        <a:xfrm>
          <a:off x="13500735" y="620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6350</xdr:rowOff>
    </xdr:from>
    <xdr:ext cx="401320" cy="255270"/>
    <xdr:sp macro="" textlink="">
      <xdr:nvSpPr>
        <xdr:cNvPr id="424" name="n_4aveValue【認定こども園・幼稚園・保育所】&#10;有形固定資産減価償却率"/>
        <xdr:cNvSpPr txBox="1"/>
      </xdr:nvSpPr>
      <xdr:spPr>
        <a:xfrm>
          <a:off x="12611735" y="6178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135255</xdr:rowOff>
    </xdr:from>
    <xdr:ext cx="405130" cy="255270"/>
    <xdr:sp macro="" textlink="">
      <xdr:nvSpPr>
        <xdr:cNvPr id="425" name="n_1mainValue【認定こども園・幼稚園・保育所】&#10;有形固定資産減価償却率"/>
        <xdr:cNvSpPr txBox="1"/>
      </xdr:nvSpPr>
      <xdr:spPr>
        <a:xfrm>
          <a:off x="15266035" y="69932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104775</xdr:rowOff>
    </xdr:from>
    <xdr:ext cx="401320" cy="259080"/>
    <xdr:sp macro="" textlink="">
      <xdr:nvSpPr>
        <xdr:cNvPr id="426" name="n_2mainValue【認定こども園・幼稚園・保育所】&#10;有形固定資産減価償却率"/>
        <xdr:cNvSpPr txBox="1"/>
      </xdr:nvSpPr>
      <xdr:spPr>
        <a:xfrm>
          <a:off x="14389735" y="6962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76200</xdr:rowOff>
    </xdr:from>
    <xdr:ext cx="401320" cy="255270"/>
    <xdr:sp macro="" textlink="">
      <xdr:nvSpPr>
        <xdr:cNvPr id="427" name="n_3mainValue【認定こども園・幼稚園・保育所】&#10;有形固定資産減価償却率"/>
        <xdr:cNvSpPr txBox="1"/>
      </xdr:nvSpPr>
      <xdr:spPr>
        <a:xfrm>
          <a:off x="13500735" y="69342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36" name="テキスト ボックス 435"/>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7" name="直線コネクタ 43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38" name="直線コネクタ 43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3550" cy="259080"/>
    <xdr:sp macro="" textlink="">
      <xdr:nvSpPr>
        <xdr:cNvPr id="439" name="テキスト ボックス 438"/>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40" name="直線コネクタ 43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3550" cy="255270"/>
    <xdr:sp macro="" textlink="">
      <xdr:nvSpPr>
        <xdr:cNvPr id="441" name="テキスト ボックス 440"/>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42" name="直線コネクタ 44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3550" cy="259080"/>
    <xdr:sp macro="" textlink="">
      <xdr:nvSpPr>
        <xdr:cNvPr id="443" name="テキスト ボックス 442"/>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44" name="直線コネクタ 44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3550" cy="259080"/>
    <xdr:sp macro="" textlink="">
      <xdr:nvSpPr>
        <xdr:cNvPr id="445" name="テキスト ボックス 444"/>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46" name="直線コネクタ 44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3550" cy="255270"/>
    <xdr:sp macro="" textlink="">
      <xdr:nvSpPr>
        <xdr:cNvPr id="447" name="テキスト ボックス 446"/>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8" name="直線コネクタ 4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49" name="テキスト ボックス 448"/>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68580</xdr:rowOff>
    </xdr:from>
    <xdr:to xmlns:xdr="http://schemas.openxmlformats.org/drawingml/2006/spreadsheetDrawing">
      <xdr:col>116</xdr:col>
      <xdr:colOff>62865</xdr:colOff>
      <xdr:row>42</xdr:row>
      <xdr:rowOff>3810</xdr:rowOff>
    </xdr:to>
    <xdr:cxnSp macro="">
      <xdr:nvCxnSpPr>
        <xdr:cNvPr id="451" name="直線コネクタ 450"/>
        <xdr:cNvCxnSpPr/>
      </xdr:nvCxnSpPr>
      <xdr:spPr>
        <a:xfrm flipV="1">
          <a:off x="22160865" y="572643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5270"/>
    <xdr:sp macro="" textlink="">
      <xdr:nvSpPr>
        <xdr:cNvPr id="452" name="【認定こども園・幼稚園・保育所】&#10;一人当たり面積最小値テキスト"/>
        <xdr:cNvSpPr txBox="1"/>
      </xdr:nvSpPr>
      <xdr:spPr>
        <a:xfrm>
          <a:off x="22199600" y="7208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53" name="直線コネクタ 452"/>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469900" cy="259080"/>
    <xdr:sp macro="" textlink="">
      <xdr:nvSpPr>
        <xdr:cNvPr id="454" name="【認定こども園・幼稚園・保育所】&#10;一人当たり面積最大値テキスト"/>
        <xdr:cNvSpPr txBox="1"/>
      </xdr:nvSpPr>
      <xdr:spPr>
        <a:xfrm>
          <a:off x="22199600" y="55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68580</xdr:rowOff>
    </xdr:from>
    <xdr:to xmlns:xdr="http://schemas.openxmlformats.org/drawingml/2006/spreadsheetDrawing">
      <xdr:col>116</xdr:col>
      <xdr:colOff>152400</xdr:colOff>
      <xdr:row>33</xdr:row>
      <xdr:rowOff>68580</xdr:rowOff>
    </xdr:to>
    <xdr:cxnSp macro="">
      <xdr:nvCxnSpPr>
        <xdr:cNvPr id="455" name="直線コネクタ 454"/>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109220</xdr:rowOff>
    </xdr:from>
    <xdr:ext cx="469900" cy="255270"/>
    <xdr:sp macro="" textlink="">
      <xdr:nvSpPr>
        <xdr:cNvPr id="456" name="【認定こども園・幼稚園・保育所】&#10;一人当たり面積平均値テキスト"/>
        <xdr:cNvSpPr txBox="1"/>
      </xdr:nvSpPr>
      <xdr:spPr>
        <a:xfrm>
          <a:off x="22199600" y="64528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97790</xdr:rowOff>
    </xdr:from>
    <xdr:to xmlns:xdr="http://schemas.openxmlformats.org/drawingml/2006/spreadsheetDrawing">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93980</xdr:rowOff>
    </xdr:from>
    <xdr:to xmlns:xdr="http://schemas.openxmlformats.org/drawingml/2006/spreadsheetDrawing">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113030</xdr:rowOff>
    </xdr:from>
    <xdr:to xmlns:xdr="http://schemas.openxmlformats.org/drawingml/2006/spreadsheetDrawing">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124460</xdr:rowOff>
    </xdr:from>
    <xdr:to xmlns:xdr="http://schemas.openxmlformats.org/drawingml/2006/spreadsheetDrawing">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2" name="テキスト ボックス 46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3" name="テキスト ボックス 46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4" name="テキスト ボックス 46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5" name="テキスト ボックス 46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6" name="テキスト ボックス 46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162560</xdr:rowOff>
    </xdr:from>
    <xdr:to xmlns:xdr="http://schemas.openxmlformats.org/drawingml/2006/spreadsheetDrawing">
      <xdr:col>116</xdr:col>
      <xdr:colOff>114300</xdr:colOff>
      <xdr:row>41</xdr:row>
      <xdr:rowOff>92710</xdr:rowOff>
    </xdr:to>
    <xdr:sp macro="" textlink="">
      <xdr:nvSpPr>
        <xdr:cNvPr id="467" name="楕円 466"/>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140970</xdr:rowOff>
    </xdr:from>
    <xdr:ext cx="469900" cy="259080"/>
    <xdr:sp macro="" textlink="">
      <xdr:nvSpPr>
        <xdr:cNvPr id="468" name="【認定こども園・幼稚園・保育所】&#10;一人当たり面積該当値テキスト"/>
        <xdr:cNvSpPr txBox="1"/>
      </xdr:nvSpPr>
      <xdr:spPr>
        <a:xfrm>
          <a:off x="2219960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162560</xdr:rowOff>
    </xdr:from>
    <xdr:to xmlns:xdr="http://schemas.openxmlformats.org/drawingml/2006/spreadsheetDrawing">
      <xdr:col>112</xdr:col>
      <xdr:colOff>38100</xdr:colOff>
      <xdr:row>41</xdr:row>
      <xdr:rowOff>92710</xdr:rowOff>
    </xdr:to>
    <xdr:sp macro="" textlink="">
      <xdr:nvSpPr>
        <xdr:cNvPr id="469" name="楕円 468"/>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41910</xdr:rowOff>
    </xdr:from>
    <xdr:to xmlns:xdr="http://schemas.openxmlformats.org/drawingml/2006/spreadsheetDrawing">
      <xdr:col>116</xdr:col>
      <xdr:colOff>63500</xdr:colOff>
      <xdr:row>41</xdr:row>
      <xdr:rowOff>41910</xdr:rowOff>
    </xdr:to>
    <xdr:cxnSp macro="">
      <xdr:nvCxnSpPr>
        <xdr:cNvPr id="470" name="直線コネクタ 469"/>
        <xdr:cNvCxnSpPr/>
      </xdr:nvCxnSpPr>
      <xdr:spPr>
        <a:xfrm>
          <a:off x="21323300" y="707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162560</xdr:rowOff>
    </xdr:from>
    <xdr:to xmlns:xdr="http://schemas.openxmlformats.org/drawingml/2006/spreadsheetDrawing">
      <xdr:col>107</xdr:col>
      <xdr:colOff>101600</xdr:colOff>
      <xdr:row>41</xdr:row>
      <xdr:rowOff>92710</xdr:rowOff>
    </xdr:to>
    <xdr:sp macro="" textlink="">
      <xdr:nvSpPr>
        <xdr:cNvPr id="471" name="楕円 470"/>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41910</xdr:rowOff>
    </xdr:from>
    <xdr:to xmlns:xdr="http://schemas.openxmlformats.org/drawingml/2006/spreadsheetDrawing">
      <xdr:col>111</xdr:col>
      <xdr:colOff>177800</xdr:colOff>
      <xdr:row>41</xdr:row>
      <xdr:rowOff>41910</xdr:rowOff>
    </xdr:to>
    <xdr:cxnSp macro="">
      <xdr:nvCxnSpPr>
        <xdr:cNvPr id="472" name="直線コネクタ 471"/>
        <xdr:cNvCxnSpPr/>
      </xdr:nvCxnSpPr>
      <xdr:spPr>
        <a:xfrm>
          <a:off x="20434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166370</xdr:rowOff>
    </xdr:from>
    <xdr:to xmlns:xdr="http://schemas.openxmlformats.org/drawingml/2006/spreadsheetDrawing">
      <xdr:col>102</xdr:col>
      <xdr:colOff>165100</xdr:colOff>
      <xdr:row>41</xdr:row>
      <xdr:rowOff>96520</xdr:rowOff>
    </xdr:to>
    <xdr:sp macro="" textlink="">
      <xdr:nvSpPr>
        <xdr:cNvPr id="473" name="楕円 472"/>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41910</xdr:rowOff>
    </xdr:from>
    <xdr:to xmlns:xdr="http://schemas.openxmlformats.org/drawingml/2006/spreadsheetDrawing">
      <xdr:col>107</xdr:col>
      <xdr:colOff>50800</xdr:colOff>
      <xdr:row>41</xdr:row>
      <xdr:rowOff>45720</xdr:rowOff>
    </xdr:to>
    <xdr:cxnSp macro="">
      <xdr:nvCxnSpPr>
        <xdr:cNvPr id="474" name="直線コネクタ 473"/>
        <xdr:cNvCxnSpPr/>
      </xdr:nvCxnSpPr>
      <xdr:spPr>
        <a:xfrm flipV="1">
          <a:off x="19545300" y="7071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44450</xdr:rowOff>
    </xdr:from>
    <xdr:ext cx="469900" cy="259080"/>
    <xdr:sp macro="" textlink="">
      <xdr:nvSpPr>
        <xdr:cNvPr id="475" name="n_1aveValue【認定こども園・幼稚園・保育所】&#10;一人当たり面積"/>
        <xdr:cNvSpPr txBox="1"/>
      </xdr:nvSpPr>
      <xdr:spPr>
        <a:xfrm>
          <a:off x="21075650" y="638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40640</xdr:rowOff>
    </xdr:from>
    <xdr:ext cx="466090" cy="255270"/>
    <xdr:sp macro="" textlink="">
      <xdr:nvSpPr>
        <xdr:cNvPr id="476" name="n_2aveValue【認定こども園・幼稚園・保育所】&#10;一人当たり面積"/>
        <xdr:cNvSpPr txBox="1"/>
      </xdr:nvSpPr>
      <xdr:spPr>
        <a:xfrm>
          <a:off x="20199350" y="6384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59690</xdr:rowOff>
    </xdr:from>
    <xdr:ext cx="466090" cy="259080"/>
    <xdr:sp macro="" textlink="">
      <xdr:nvSpPr>
        <xdr:cNvPr id="477" name="n_3aveValue【認定こども園・幼稚園・保育所】&#10;一人当たり面積"/>
        <xdr:cNvSpPr txBox="1"/>
      </xdr:nvSpPr>
      <xdr:spPr>
        <a:xfrm>
          <a:off x="19310350" y="64033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71120</xdr:rowOff>
    </xdr:from>
    <xdr:ext cx="466090" cy="259080"/>
    <xdr:sp macro="" textlink="">
      <xdr:nvSpPr>
        <xdr:cNvPr id="478" name="n_4aveValue【認定こども園・幼稚園・保育所】&#10;一人当たり面積"/>
        <xdr:cNvSpPr txBox="1"/>
      </xdr:nvSpPr>
      <xdr:spPr>
        <a:xfrm>
          <a:off x="18421350" y="64147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83820</xdr:rowOff>
    </xdr:from>
    <xdr:ext cx="469900" cy="259080"/>
    <xdr:sp macro="" textlink="">
      <xdr:nvSpPr>
        <xdr:cNvPr id="479" name="n_1mainValue【認定こども園・幼稚園・保育所】&#10;一人当たり面積"/>
        <xdr:cNvSpPr txBox="1"/>
      </xdr:nvSpPr>
      <xdr:spPr>
        <a:xfrm>
          <a:off x="21075650" y="711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83820</xdr:rowOff>
    </xdr:from>
    <xdr:ext cx="466090" cy="259080"/>
    <xdr:sp macro="" textlink="">
      <xdr:nvSpPr>
        <xdr:cNvPr id="480" name="n_2mainValue【認定こども園・幼稚園・保育所】&#10;一人当たり面積"/>
        <xdr:cNvSpPr txBox="1"/>
      </xdr:nvSpPr>
      <xdr:spPr>
        <a:xfrm>
          <a:off x="20199350" y="7113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87630</xdr:rowOff>
    </xdr:from>
    <xdr:ext cx="466090" cy="255270"/>
    <xdr:sp macro="" textlink="">
      <xdr:nvSpPr>
        <xdr:cNvPr id="481" name="n_3mainValue【認定こども園・幼稚園・保育所】&#10;一人当たり面積"/>
        <xdr:cNvSpPr txBox="1"/>
      </xdr:nvSpPr>
      <xdr:spPr>
        <a:xfrm>
          <a:off x="19310350" y="7117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490" name="テキスト ボックス 489"/>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1" name="直線コネクタ 49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492" name="テキスト ボックス 491"/>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93" name="直線コネクタ 49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94" name="テキスト ボックス 49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5" name="直線コネクタ 49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6" name="テキスト ボックス 49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7" name="直線コネクタ 49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498" name="テキスト ボックス 497"/>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9" name="直線コネクタ 49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00" name="テキスト ボックス 49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01" name="直線コネクタ 50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502" name="テキスト ボックス 501"/>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03" name="直線コネクタ 50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04" name="テキスト ボックス 50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5" name="直線コネクタ 50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270"/>
    <xdr:sp macro="" textlink="">
      <xdr:nvSpPr>
        <xdr:cNvPr id="506" name="テキスト ボックス 505"/>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99695</xdr:rowOff>
    </xdr:from>
    <xdr:to xmlns:xdr="http://schemas.openxmlformats.org/drawingml/2006/spreadsheetDrawing">
      <xdr:col>85</xdr:col>
      <xdr:colOff>126365</xdr:colOff>
      <xdr:row>64</xdr:row>
      <xdr:rowOff>62230</xdr:rowOff>
    </xdr:to>
    <xdr:cxnSp macro="">
      <xdr:nvCxnSpPr>
        <xdr:cNvPr id="508" name="直線コネクタ 507"/>
        <xdr:cNvCxnSpPr/>
      </xdr:nvCxnSpPr>
      <xdr:spPr>
        <a:xfrm flipV="1">
          <a:off x="16318865" y="95294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66040</xdr:rowOff>
    </xdr:from>
    <xdr:ext cx="405130" cy="255270"/>
    <xdr:sp macro="" textlink="">
      <xdr:nvSpPr>
        <xdr:cNvPr id="509" name="【学校施設】&#10;有形固定資産減価償却率最小値テキスト"/>
        <xdr:cNvSpPr txBox="1"/>
      </xdr:nvSpPr>
      <xdr:spPr>
        <a:xfrm>
          <a:off x="16357600" y="11038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62230</xdr:rowOff>
    </xdr:from>
    <xdr:to xmlns:xdr="http://schemas.openxmlformats.org/drawingml/2006/spreadsheetDrawing">
      <xdr:col>86</xdr:col>
      <xdr:colOff>25400</xdr:colOff>
      <xdr:row>64</xdr:row>
      <xdr:rowOff>62230</xdr:rowOff>
    </xdr:to>
    <xdr:cxnSp macro="">
      <xdr:nvCxnSpPr>
        <xdr:cNvPr id="510" name="直線コネクタ 509"/>
        <xdr:cNvCxnSpPr/>
      </xdr:nvCxnSpPr>
      <xdr:spPr>
        <a:xfrm>
          <a:off x="16230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46355</xdr:rowOff>
    </xdr:from>
    <xdr:ext cx="405130" cy="259080"/>
    <xdr:sp macro="" textlink="">
      <xdr:nvSpPr>
        <xdr:cNvPr id="511" name="【学校施設】&#10;有形固定資産減価償却率最大値テキスト"/>
        <xdr:cNvSpPr txBox="1"/>
      </xdr:nvSpPr>
      <xdr:spPr>
        <a:xfrm>
          <a:off x="163576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99695</xdr:rowOff>
    </xdr:from>
    <xdr:to xmlns:xdr="http://schemas.openxmlformats.org/drawingml/2006/spreadsheetDrawing">
      <xdr:col>86</xdr:col>
      <xdr:colOff>25400</xdr:colOff>
      <xdr:row>55</xdr:row>
      <xdr:rowOff>99695</xdr:rowOff>
    </xdr:to>
    <xdr:cxnSp macro="">
      <xdr:nvCxnSpPr>
        <xdr:cNvPr id="512" name="直線コネクタ 511"/>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117475</xdr:rowOff>
    </xdr:from>
    <xdr:ext cx="405130" cy="259080"/>
    <xdr:sp macro="" textlink="">
      <xdr:nvSpPr>
        <xdr:cNvPr id="513" name="【学校施設】&#10;有形固定資産減価償却率平均値テキスト"/>
        <xdr:cNvSpPr txBox="1"/>
      </xdr:nvSpPr>
      <xdr:spPr>
        <a:xfrm>
          <a:off x="16357600" y="10061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94615</xdr:rowOff>
    </xdr:from>
    <xdr:to xmlns:xdr="http://schemas.openxmlformats.org/drawingml/2006/spreadsheetDrawing">
      <xdr:col>85</xdr:col>
      <xdr:colOff>177800</xdr:colOff>
      <xdr:row>60</xdr:row>
      <xdr:rowOff>24765</xdr:rowOff>
    </xdr:to>
    <xdr:sp macro="" textlink="">
      <xdr:nvSpPr>
        <xdr:cNvPr id="514" name="フローチャート: 判断 513"/>
        <xdr:cNvSpPr/>
      </xdr:nvSpPr>
      <xdr:spPr>
        <a:xfrm>
          <a:off x="16268700" y="1021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515" name="フローチャート: 判断 514"/>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516" name="フローチャート: 判断 515"/>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35560</xdr:rowOff>
    </xdr:from>
    <xdr:to xmlns:xdr="http://schemas.openxmlformats.org/drawingml/2006/spreadsheetDrawing">
      <xdr:col>72</xdr:col>
      <xdr:colOff>38100</xdr:colOff>
      <xdr:row>59</xdr:row>
      <xdr:rowOff>137160</xdr:rowOff>
    </xdr:to>
    <xdr:sp macro="" textlink="">
      <xdr:nvSpPr>
        <xdr:cNvPr id="517" name="フローチャート: 判断 516"/>
        <xdr:cNvSpPr/>
      </xdr:nvSpPr>
      <xdr:spPr>
        <a:xfrm>
          <a:off x="13652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118745</xdr:rowOff>
    </xdr:from>
    <xdr:to xmlns:xdr="http://schemas.openxmlformats.org/drawingml/2006/spreadsheetDrawing">
      <xdr:col>67</xdr:col>
      <xdr:colOff>101600</xdr:colOff>
      <xdr:row>59</xdr:row>
      <xdr:rowOff>48895</xdr:rowOff>
    </xdr:to>
    <xdr:sp macro="" textlink="">
      <xdr:nvSpPr>
        <xdr:cNvPr id="518" name="フローチャート: 判断 517"/>
        <xdr:cNvSpPr/>
      </xdr:nvSpPr>
      <xdr:spPr>
        <a:xfrm>
          <a:off x="12763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19" name="テキスト ボックス 518"/>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20" name="テキスト ボックス 519"/>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21" name="テキスト ボックス 520"/>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22" name="テキスト ボックス 521"/>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23" name="テキスト ボックス 522"/>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81280</xdr:rowOff>
    </xdr:from>
    <xdr:to xmlns:xdr="http://schemas.openxmlformats.org/drawingml/2006/spreadsheetDrawing">
      <xdr:col>85</xdr:col>
      <xdr:colOff>177800</xdr:colOff>
      <xdr:row>62</xdr:row>
      <xdr:rowOff>11430</xdr:rowOff>
    </xdr:to>
    <xdr:sp macro="" textlink="">
      <xdr:nvSpPr>
        <xdr:cNvPr id="524" name="楕円 523"/>
        <xdr:cNvSpPr/>
      </xdr:nvSpPr>
      <xdr:spPr>
        <a:xfrm>
          <a:off x="16268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59690</xdr:rowOff>
    </xdr:from>
    <xdr:ext cx="405130" cy="259080"/>
    <xdr:sp macro="" textlink="">
      <xdr:nvSpPr>
        <xdr:cNvPr id="525" name="【学校施設】&#10;有形固定資産減価償却率該当値テキスト"/>
        <xdr:cNvSpPr txBox="1"/>
      </xdr:nvSpPr>
      <xdr:spPr>
        <a:xfrm>
          <a:off x="16357600" y="1051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137160</xdr:rowOff>
    </xdr:from>
    <xdr:to xmlns:xdr="http://schemas.openxmlformats.org/drawingml/2006/spreadsheetDrawing">
      <xdr:col>81</xdr:col>
      <xdr:colOff>101600</xdr:colOff>
      <xdr:row>62</xdr:row>
      <xdr:rowOff>67310</xdr:rowOff>
    </xdr:to>
    <xdr:sp macro="" textlink="">
      <xdr:nvSpPr>
        <xdr:cNvPr id="526" name="楕円 525"/>
        <xdr:cNvSpPr/>
      </xdr:nvSpPr>
      <xdr:spPr>
        <a:xfrm>
          <a:off x="15430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132080</xdr:rowOff>
    </xdr:from>
    <xdr:to xmlns:xdr="http://schemas.openxmlformats.org/drawingml/2006/spreadsheetDrawing">
      <xdr:col>85</xdr:col>
      <xdr:colOff>127000</xdr:colOff>
      <xdr:row>62</xdr:row>
      <xdr:rowOff>16510</xdr:rowOff>
    </xdr:to>
    <xdr:cxnSp macro="">
      <xdr:nvCxnSpPr>
        <xdr:cNvPr id="527" name="直線コネクタ 526"/>
        <xdr:cNvCxnSpPr/>
      </xdr:nvCxnSpPr>
      <xdr:spPr>
        <a:xfrm flipV="1">
          <a:off x="15481300" y="1059053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149860</xdr:rowOff>
    </xdr:from>
    <xdr:to xmlns:xdr="http://schemas.openxmlformats.org/drawingml/2006/spreadsheetDrawing">
      <xdr:col>76</xdr:col>
      <xdr:colOff>165100</xdr:colOff>
      <xdr:row>62</xdr:row>
      <xdr:rowOff>80010</xdr:rowOff>
    </xdr:to>
    <xdr:sp macro="" textlink="">
      <xdr:nvSpPr>
        <xdr:cNvPr id="528" name="楕円 527"/>
        <xdr:cNvSpPr/>
      </xdr:nvSpPr>
      <xdr:spPr>
        <a:xfrm>
          <a:off x="14541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16510</xdr:rowOff>
    </xdr:from>
    <xdr:to xmlns:xdr="http://schemas.openxmlformats.org/drawingml/2006/spreadsheetDrawing">
      <xdr:col>81</xdr:col>
      <xdr:colOff>50800</xdr:colOff>
      <xdr:row>62</xdr:row>
      <xdr:rowOff>29210</xdr:rowOff>
    </xdr:to>
    <xdr:cxnSp macro="">
      <xdr:nvCxnSpPr>
        <xdr:cNvPr id="529" name="直線コネクタ 528"/>
        <xdr:cNvCxnSpPr/>
      </xdr:nvCxnSpPr>
      <xdr:spPr>
        <a:xfrm flipV="1">
          <a:off x="14592300" y="10646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84455</xdr:rowOff>
    </xdr:from>
    <xdr:to xmlns:xdr="http://schemas.openxmlformats.org/drawingml/2006/spreadsheetDrawing">
      <xdr:col>72</xdr:col>
      <xdr:colOff>38100</xdr:colOff>
      <xdr:row>62</xdr:row>
      <xdr:rowOff>14605</xdr:rowOff>
    </xdr:to>
    <xdr:sp macro="" textlink="">
      <xdr:nvSpPr>
        <xdr:cNvPr id="530" name="楕円 529"/>
        <xdr:cNvSpPr/>
      </xdr:nvSpPr>
      <xdr:spPr>
        <a:xfrm>
          <a:off x="1365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135255</xdr:rowOff>
    </xdr:from>
    <xdr:to xmlns:xdr="http://schemas.openxmlformats.org/drawingml/2006/spreadsheetDrawing">
      <xdr:col>76</xdr:col>
      <xdr:colOff>114300</xdr:colOff>
      <xdr:row>62</xdr:row>
      <xdr:rowOff>29210</xdr:rowOff>
    </xdr:to>
    <xdr:cxnSp macro="">
      <xdr:nvCxnSpPr>
        <xdr:cNvPr id="531" name="直線コネクタ 530"/>
        <xdr:cNvCxnSpPr/>
      </xdr:nvCxnSpPr>
      <xdr:spPr>
        <a:xfrm>
          <a:off x="13703300" y="10593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31115</xdr:rowOff>
    </xdr:from>
    <xdr:ext cx="405130" cy="255270"/>
    <xdr:sp macro="" textlink="">
      <xdr:nvSpPr>
        <xdr:cNvPr id="532" name="n_1aveValue【学校施設】&#10;有形固定資産減価償却率"/>
        <xdr:cNvSpPr txBox="1"/>
      </xdr:nvSpPr>
      <xdr:spPr>
        <a:xfrm>
          <a:off x="15266035" y="99752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1320" cy="259080"/>
    <xdr:sp macro="" textlink="">
      <xdr:nvSpPr>
        <xdr:cNvPr id="533" name="n_2aveValue【学校施設】&#10;有形固定資産減価償却率"/>
        <xdr:cNvSpPr txBox="1"/>
      </xdr:nvSpPr>
      <xdr:spPr>
        <a:xfrm>
          <a:off x="14389735" y="99561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153670</xdr:rowOff>
    </xdr:from>
    <xdr:ext cx="401320" cy="259080"/>
    <xdr:sp macro="" textlink="">
      <xdr:nvSpPr>
        <xdr:cNvPr id="534" name="n_3aveValue【学校施設】&#10;有形固定資産減価償却率"/>
        <xdr:cNvSpPr txBox="1"/>
      </xdr:nvSpPr>
      <xdr:spPr>
        <a:xfrm>
          <a:off x="13500735" y="9926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65405</xdr:rowOff>
    </xdr:from>
    <xdr:ext cx="401320" cy="255270"/>
    <xdr:sp macro="" textlink="">
      <xdr:nvSpPr>
        <xdr:cNvPr id="535" name="n_4aveValue【学校施設】&#10;有形固定資産減価償却率"/>
        <xdr:cNvSpPr txBox="1"/>
      </xdr:nvSpPr>
      <xdr:spPr>
        <a:xfrm>
          <a:off x="12611735" y="98380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58420</xdr:rowOff>
    </xdr:from>
    <xdr:ext cx="405130" cy="259080"/>
    <xdr:sp macro="" textlink="">
      <xdr:nvSpPr>
        <xdr:cNvPr id="536" name="n_1mainValue【学校施設】&#10;有形固定資産減価償却率"/>
        <xdr:cNvSpPr txBox="1"/>
      </xdr:nvSpPr>
      <xdr:spPr>
        <a:xfrm>
          <a:off x="15266035"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71120</xdr:rowOff>
    </xdr:from>
    <xdr:ext cx="401320" cy="259080"/>
    <xdr:sp macro="" textlink="">
      <xdr:nvSpPr>
        <xdr:cNvPr id="537" name="n_2mainValue【学校施設】&#10;有形固定資産減価償却率"/>
        <xdr:cNvSpPr txBox="1"/>
      </xdr:nvSpPr>
      <xdr:spPr>
        <a:xfrm>
          <a:off x="14389735" y="10701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6350</xdr:rowOff>
    </xdr:from>
    <xdr:ext cx="401320" cy="255270"/>
    <xdr:sp macro="" textlink="">
      <xdr:nvSpPr>
        <xdr:cNvPr id="538" name="n_3mainValue【学校施設】&#10;有形固定資産減価償却率"/>
        <xdr:cNvSpPr txBox="1"/>
      </xdr:nvSpPr>
      <xdr:spPr>
        <a:xfrm>
          <a:off x="13500735" y="106362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47" name="テキスト ボックス 54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8" name="直線コネクタ 54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3550" cy="255270"/>
    <xdr:sp macro="" textlink="">
      <xdr:nvSpPr>
        <xdr:cNvPr id="549" name="テキスト ボックス 548"/>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0" name="直線コネクタ 54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3550" cy="255270"/>
    <xdr:sp macro="" textlink="">
      <xdr:nvSpPr>
        <xdr:cNvPr id="551" name="テキスト ボックス 550"/>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2" name="直線コネクタ 55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3550" cy="255270"/>
    <xdr:sp macro="" textlink="">
      <xdr:nvSpPr>
        <xdr:cNvPr id="553" name="テキスト ボックス 552"/>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54" name="直線コネクタ 55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3550" cy="255270"/>
    <xdr:sp macro="" textlink="">
      <xdr:nvSpPr>
        <xdr:cNvPr id="555" name="テキスト ボックス 554"/>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6" name="直線コネクタ 55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3550" cy="255270"/>
    <xdr:sp macro="" textlink="">
      <xdr:nvSpPr>
        <xdr:cNvPr id="557" name="テキスト ボックス 556"/>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8" name="直線コネクタ 5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59" name="テキスト ボックス 558"/>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40640</xdr:rowOff>
    </xdr:from>
    <xdr:to xmlns:xdr="http://schemas.openxmlformats.org/drawingml/2006/spreadsheetDrawing">
      <xdr:col>116</xdr:col>
      <xdr:colOff>62865</xdr:colOff>
      <xdr:row>63</xdr:row>
      <xdr:rowOff>80645</xdr:rowOff>
    </xdr:to>
    <xdr:cxnSp macro="">
      <xdr:nvCxnSpPr>
        <xdr:cNvPr id="561" name="直線コネクタ 560"/>
        <xdr:cNvCxnSpPr/>
      </xdr:nvCxnSpPr>
      <xdr:spPr>
        <a:xfrm flipV="1">
          <a:off x="22160865" y="947039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84455</xdr:rowOff>
    </xdr:from>
    <xdr:ext cx="469900" cy="259080"/>
    <xdr:sp macro="" textlink="">
      <xdr:nvSpPr>
        <xdr:cNvPr id="562" name="【学校施設】&#10;一人当たり面積最小値テキスト"/>
        <xdr:cNvSpPr txBox="1"/>
      </xdr:nvSpPr>
      <xdr:spPr>
        <a:xfrm>
          <a:off x="22199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80645</xdr:rowOff>
    </xdr:from>
    <xdr:to xmlns:xdr="http://schemas.openxmlformats.org/drawingml/2006/spreadsheetDrawing">
      <xdr:col>116</xdr:col>
      <xdr:colOff>152400</xdr:colOff>
      <xdr:row>63</xdr:row>
      <xdr:rowOff>80645</xdr:rowOff>
    </xdr:to>
    <xdr:cxnSp macro="">
      <xdr:nvCxnSpPr>
        <xdr:cNvPr id="563" name="直線コネクタ 562"/>
        <xdr:cNvCxnSpPr/>
      </xdr:nvCxnSpPr>
      <xdr:spPr>
        <a:xfrm>
          <a:off x="22072600" y="1088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158750</xdr:rowOff>
    </xdr:from>
    <xdr:ext cx="469900" cy="259080"/>
    <xdr:sp macro="" textlink="">
      <xdr:nvSpPr>
        <xdr:cNvPr id="564" name="【学校施設】&#10;一人当たり面積最大値テキスト"/>
        <xdr:cNvSpPr txBox="1"/>
      </xdr:nvSpPr>
      <xdr:spPr>
        <a:xfrm>
          <a:off x="22199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40640</xdr:rowOff>
    </xdr:from>
    <xdr:to xmlns:xdr="http://schemas.openxmlformats.org/drawingml/2006/spreadsheetDrawing">
      <xdr:col>116</xdr:col>
      <xdr:colOff>152400</xdr:colOff>
      <xdr:row>55</xdr:row>
      <xdr:rowOff>40640</xdr:rowOff>
    </xdr:to>
    <xdr:cxnSp macro="">
      <xdr:nvCxnSpPr>
        <xdr:cNvPr id="565" name="直線コネクタ 564"/>
        <xdr:cNvCxnSpPr/>
      </xdr:nvCxnSpPr>
      <xdr:spPr>
        <a:xfrm>
          <a:off x="22072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69850</xdr:rowOff>
    </xdr:from>
    <xdr:ext cx="469900" cy="259080"/>
    <xdr:sp macro="" textlink="">
      <xdr:nvSpPr>
        <xdr:cNvPr id="566" name="【学校施設】&#10;一人当たり面積平均値テキスト"/>
        <xdr:cNvSpPr txBox="1"/>
      </xdr:nvSpPr>
      <xdr:spPr>
        <a:xfrm>
          <a:off x="22199600" y="10185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46990</xdr:rowOff>
    </xdr:from>
    <xdr:to xmlns:xdr="http://schemas.openxmlformats.org/drawingml/2006/spreadsheetDrawing">
      <xdr:col>116</xdr:col>
      <xdr:colOff>114300</xdr:colOff>
      <xdr:row>60</xdr:row>
      <xdr:rowOff>148590</xdr:rowOff>
    </xdr:to>
    <xdr:sp macro="" textlink="">
      <xdr:nvSpPr>
        <xdr:cNvPr id="567" name="フローチャート: 判断 566"/>
        <xdr:cNvSpPr/>
      </xdr:nvSpPr>
      <xdr:spPr>
        <a:xfrm>
          <a:off x="221107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72390</xdr:rowOff>
    </xdr:from>
    <xdr:to xmlns:xdr="http://schemas.openxmlformats.org/drawingml/2006/spreadsheetDrawing">
      <xdr:col>112</xdr:col>
      <xdr:colOff>38100</xdr:colOff>
      <xdr:row>61</xdr:row>
      <xdr:rowOff>2540</xdr:rowOff>
    </xdr:to>
    <xdr:sp macro="" textlink="">
      <xdr:nvSpPr>
        <xdr:cNvPr id="568" name="フローチャート: 判断 567"/>
        <xdr:cNvSpPr/>
      </xdr:nvSpPr>
      <xdr:spPr>
        <a:xfrm>
          <a:off x="21272500" y="1035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92710</xdr:rowOff>
    </xdr:from>
    <xdr:to xmlns:xdr="http://schemas.openxmlformats.org/drawingml/2006/spreadsheetDrawing">
      <xdr:col>107</xdr:col>
      <xdr:colOff>101600</xdr:colOff>
      <xdr:row>61</xdr:row>
      <xdr:rowOff>22860</xdr:rowOff>
    </xdr:to>
    <xdr:sp macro="" textlink="">
      <xdr:nvSpPr>
        <xdr:cNvPr id="569" name="フローチャート: 判断 568"/>
        <xdr:cNvSpPr/>
      </xdr:nvSpPr>
      <xdr:spPr>
        <a:xfrm>
          <a:off x="20383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120650</xdr:rowOff>
    </xdr:from>
    <xdr:to xmlns:xdr="http://schemas.openxmlformats.org/drawingml/2006/spreadsheetDrawing">
      <xdr:col>102</xdr:col>
      <xdr:colOff>165100</xdr:colOff>
      <xdr:row>61</xdr:row>
      <xdr:rowOff>50165</xdr:rowOff>
    </xdr:to>
    <xdr:sp macro="" textlink="">
      <xdr:nvSpPr>
        <xdr:cNvPr id="570" name="フローチャート: 判断 569"/>
        <xdr:cNvSpPr/>
      </xdr:nvSpPr>
      <xdr:spPr>
        <a:xfrm>
          <a:off x="19494500" y="10407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59055</xdr:rowOff>
    </xdr:from>
    <xdr:to xmlns:xdr="http://schemas.openxmlformats.org/drawingml/2006/spreadsheetDrawing">
      <xdr:col>98</xdr:col>
      <xdr:colOff>38100</xdr:colOff>
      <xdr:row>60</xdr:row>
      <xdr:rowOff>160655</xdr:rowOff>
    </xdr:to>
    <xdr:sp macro="" textlink="">
      <xdr:nvSpPr>
        <xdr:cNvPr id="571" name="フローチャート: 判断 570"/>
        <xdr:cNvSpPr/>
      </xdr:nvSpPr>
      <xdr:spPr>
        <a:xfrm>
          <a:off x="186055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72" name="テキスト ボックス 571"/>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73" name="テキスト ボックス 572"/>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74" name="テキスト ボックス 573"/>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75" name="テキスト ボックス 574"/>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76" name="テキスト ボックス 575"/>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100965</xdr:rowOff>
    </xdr:from>
    <xdr:to xmlns:xdr="http://schemas.openxmlformats.org/drawingml/2006/spreadsheetDrawing">
      <xdr:col>116</xdr:col>
      <xdr:colOff>114300</xdr:colOff>
      <xdr:row>61</xdr:row>
      <xdr:rowOff>31115</xdr:rowOff>
    </xdr:to>
    <xdr:sp macro="" textlink="">
      <xdr:nvSpPr>
        <xdr:cNvPr id="577" name="楕円 576"/>
        <xdr:cNvSpPr/>
      </xdr:nvSpPr>
      <xdr:spPr>
        <a:xfrm>
          <a:off x="221107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79375</xdr:rowOff>
    </xdr:from>
    <xdr:ext cx="469900" cy="258445"/>
    <xdr:sp macro="" textlink="">
      <xdr:nvSpPr>
        <xdr:cNvPr id="578" name="【学校施設】&#10;一人当たり面積該当値テキスト"/>
        <xdr:cNvSpPr txBox="1"/>
      </xdr:nvSpPr>
      <xdr:spPr>
        <a:xfrm>
          <a:off x="22199600" y="1036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11430</xdr:rowOff>
    </xdr:from>
    <xdr:to xmlns:xdr="http://schemas.openxmlformats.org/drawingml/2006/spreadsheetDrawing">
      <xdr:col>112</xdr:col>
      <xdr:colOff>38100</xdr:colOff>
      <xdr:row>60</xdr:row>
      <xdr:rowOff>113030</xdr:rowOff>
    </xdr:to>
    <xdr:sp macro="" textlink="">
      <xdr:nvSpPr>
        <xdr:cNvPr id="579" name="楕円 578"/>
        <xdr:cNvSpPr/>
      </xdr:nvSpPr>
      <xdr:spPr>
        <a:xfrm>
          <a:off x="21272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62230</xdr:rowOff>
    </xdr:from>
    <xdr:to xmlns:xdr="http://schemas.openxmlformats.org/drawingml/2006/spreadsheetDrawing">
      <xdr:col>116</xdr:col>
      <xdr:colOff>63500</xdr:colOff>
      <xdr:row>60</xdr:row>
      <xdr:rowOff>151765</xdr:rowOff>
    </xdr:to>
    <xdr:cxnSp macro="">
      <xdr:nvCxnSpPr>
        <xdr:cNvPr id="580" name="直線コネクタ 579"/>
        <xdr:cNvCxnSpPr/>
      </xdr:nvCxnSpPr>
      <xdr:spPr>
        <a:xfrm>
          <a:off x="21323300" y="1034923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143510</xdr:rowOff>
    </xdr:from>
    <xdr:to xmlns:xdr="http://schemas.openxmlformats.org/drawingml/2006/spreadsheetDrawing">
      <xdr:col>107</xdr:col>
      <xdr:colOff>101600</xdr:colOff>
      <xdr:row>60</xdr:row>
      <xdr:rowOff>73660</xdr:rowOff>
    </xdr:to>
    <xdr:sp macro="" textlink="">
      <xdr:nvSpPr>
        <xdr:cNvPr id="581" name="楕円 580"/>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22860</xdr:rowOff>
    </xdr:from>
    <xdr:to xmlns:xdr="http://schemas.openxmlformats.org/drawingml/2006/spreadsheetDrawing">
      <xdr:col>111</xdr:col>
      <xdr:colOff>177800</xdr:colOff>
      <xdr:row>60</xdr:row>
      <xdr:rowOff>62230</xdr:rowOff>
    </xdr:to>
    <xdr:cxnSp macro="">
      <xdr:nvCxnSpPr>
        <xdr:cNvPr id="582" name="直線コネクタ 581"/>
        <xdr:cNvCxnSpPr/>
      </xdr:nvCxnSpPr>
      <xdr:spPr>
        <a:xfrm>
          <a:off x="20434300" y="103098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155575</xdr:rowOff>
    </xdr:from>
    <xdr:to xmlns:xdr="http://schemas.openxmlformats.org/drawingml/2006/spreadsheetDrawing">
      <xdr:col>102</xdr:col>
      <xdr:colOff>165100</xdr:colOff>
      <xdr:row>60</xdr:row>
      <xdr:rowOff>86360</xdr:rowOff>
    </xdr:to>
    <xdr:sp macro="" textlink="">
      <xdr:nvSpPr>
        <xdr:cNvPr id="583" name="楕円 582"/>
        <xdr:cNvSpPr/>
      </xdr:nvSpPr>
      <xdr:spPr>
        <a:xfrm>
          <a:off x="19494500" y="10271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22860</xdr:rowOff>
    </xdr:from>
    <xdr:to xmlns:xdr="http://schemas.openxmlformats.org/drawingml/2006/spreadsheetDrawing">
      <xdr:col>107</xdr:col>
      <xdr:colOff>50800</xdr:colOff>
      <xdr:row>60</xdr:row>
      <xdr:rowOff>34925</xdr:rowOff>
    </xdr:to>
    <xdr:cxnSp macro="">
      <xdr:nvCxnSpPr>
        <xdr:cNvPr id="584" name="直線コネクタ 583"/>
        <xdr:cNvCxnSpPr/>
      </xdr:nvCxnSpPr>
      <xdr:spPr>
        <a:xfrm flipV="1">
          <a:off x="19545300" y="103098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165100</xdr:rowOff>
    </xdr:from>
    <xdr:ext cx="469900" cy="259080"/>
    <xdr:sp macro="" textlink="">
      <xdr:nvSpPr>
        <xdr:cNvPr id="585" name="n_1aveValue【学校施設】&#10;一人当たり面積"/>
        <xdr:cNvSpPr txBox="1"/>
      </xdr:nvSpPr>
      <xdr:spPr>
        <a:xfrm>
          <a:off x="21075650" y="1045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13970</xdr:rowOff>
    </xdr:from>
    <xdr:ext cx="466090" cy="259080"/>
    <xdr:sp macro="" textlink="">
      <xdr:nvSpPr>
        <xdr:cNvPr id="586" name="n_2aveValue【学校施設】&#10;一人当たり面積"/>
        <xdr:cNvSpPr txBox="1"/>
      </xdr:nvSpPr>
      <xdr:spPr>
        <a:xfrm>
          <a:off x="20199350" y="104724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41275</xdr:rowOff>
    </xdr:from>
    <xdr:ext cx="466090" cy="255270"/>
    <xdr:sp macro="" textlink="">
      <xdr:nvSpPr>
        <xdr:cNvPr id="587" name="n_3aveValue【学校施設】&#10;一人当たり面積"/>
        <xdr:cNvSpPr txBox="1"/>
      </xdr:nvSpPr>
      <xdr:spPr>
        <a:xfrm>
          <a:off x="19310350" y="104997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6350</xdr:rowOff>
    </xdr:from>
    <xdr:ext cx="466090" cy="255270"/>
    <xdr:sp macro="" textlink="">
      <xdr:nvSpPr>
        <xdr:cNvPr id="588" name="n_4aveValue【学校施設】&#10;一人当たり面積"/>
        <xdr:cNvSpPr txBox="1"/>
      </xdr:nvSpPr>
      <xdr:spPr>
        <a:xfrm>
          <a:off x="18421350" y="101219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129540</xdr:rowOff>
    </xdr:from>
    <xdr:ext cx="469900" cy="259080"/>
    <xdr:sp macro="" textlink="">
      <xdr:nvSpPr>
        <xdr:cNvPr id="589" name="n_1mainValue【学校施設】&#10;一人当たり面積"/>
        <xdr:cNvSpPr txBox="1"/>
      </xdr:nvSpPr>
      <xdr:spPr>
        <a:xfrm>
          <a:off x="21075650" y="1007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90170</xdr:rowOff>
    </xdr:from>
    <xdr:ext cx="466090" cy="259080"/>
    <xdr:sp macro="" textlink="">
      <xdr:nvSpPr>
        <xdr:cNvPr id="590" name="n_2mainValue【学校施設】&#10;一人当たり面積"/>
        <xdr:cNvSpPr txBox="1"/>
      </xdr:nvSpPr>
      <xdr:spPr>
        <a:xfrm>
          <a:off x="20199350" y="10034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102235</xdr:rowOff>
    </xdr:from>
    <xdr:ext cx="466090" cy="258445"/>
    <xdr:sp macro="" textlink="">
      <xdr:nvSpPr>
        <xdr:cNvPr id="591" name="n_3mainValue【学校施設】&#10;一人当たり面積"/>
        <xdr:cNvSpPr txBox="1"/>
      </xdr:nvSpPr>
      <xdr:spPr>
        <a:xfrm>
          <a:off x="19310350" y="10046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00" name="テキスト ボックス 599"/>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1" name="直線コネクタ 6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02" name="テキスト ボックス 601"/>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03" name="直線コネクタ 60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04" name="テキスト ボックス 603"/>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05" name="直線コネクタ 60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06" name="テキスト ボックス 60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07" name="直線コネクタ 60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08" name="テキスト ボックス 60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09" name="直線コネクタ 60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10" name="テキスト ボックス 609"/>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11" name="直線コネクタ 61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12" name="テキスト ボックス 61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3" name="直線コネクタ 6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280" cy="259080"/>
    <xdr:sp macro="" textlink="">
      <xdr:nvSpPr>
        <xdr:cNvPr id="614" name="テキスト ボックス 613"/>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19050</xdr:rowOff>
    </xdr:from>
    <xdr:to xmlns:xdr="http://schemas.openxmlformats.org/drawingml/2006/spreadsheetDrawing">
      <xdr:col>85</xdr:col>
      <xdr:colOff>126365</xdr:colOff>
      <xdr:row>86</xdr:row>
      <xdr:rowOff>114300</xdr:rowOff>
    </xdr:to>
    <xdr:cxnSp macro="">
      <xdr:nvCxnSpPr>
        <xdr:cNvPr id="616" name="直線コネクタ 615"/>
        <xdr:cNvCxnSpPr/>
      </xdr:nvCxnSpPr>
      <xdr:spPr>
        <a:xfrm flipV="1">
          <a:off x="16318865" y="135636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1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18" name="直線コネクタ 61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137160</xdr:rowOff>
    </xdr:from>
    <xdr:ext cx="405130" cy="259080"/>
    <xdr:sp macro="" textlink="">
      <xdr:nvSpPr>
        <xdr:cNvPr id="619" name="【児童館】&#10;有形固定資産減価償却率最大値テキスト"/>
        <xdr:cNvSpPr txBox="1"/>
      </xdr:nvSpPr>
      <xdr:spPr>
        <a:xfrm>
          <a:off x="16357600" y="1333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19050</xdr:rowOff>
    </xdr:from>
    <xdr:to xmlns:xdr="http://schemas.openxmlformats.org/drawingml/2006/spreadsheetDrawing">
      <xdr:col>86</xdr:col>
      <xdr:colOff>25400</xdr:colOff>
      <xdr:row>79</xdr:row>
      <xdr:rowOff>19050</xdr:rowOff>
    </xdr:to>
    <xdr:cxnSp macro="">
      <xdr:nvCxnSpPr>
        <xdr:cNvPr id="620" name="直線コネクタ 619"/>
        <xdr:cNvCxnSpPr/>
      </xdr:nvCxnSpPr>
      <xdr:spPr>
        <a:xfrm>
          <a:off x="16230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84455</xdr:rowOff>
    </xdr:from>
    <xdr:ext cx="405130" cy="259080"/>
    <xdr:sp macro="" textlink="">
      <xdr:nvSpPr>
        <xdr:cNvPr id="621" name="【児童館】&#10;有形固定資産減価償却率平均値テキスト"/>
        <xdr:cNvSpPr txBox="1"/>
      </xdr:nvSpPr>
      <xdr:spPr>
        <a:xfrm>
          <a:off x="16357600" y="13971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61595</xdr:rowOff>
    </xdr:from>
    <xdr:to xmlns:xdr="http://schemas.openxmlformats.org/drawingml/2006/spreadsheetDrawing">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46355</xdr:rowOff>
    </xdr:from>
    <xdr:to xmlns:xdr="http://schemas.openxmlformats.org/drawingml/2006/spreadsheetDrawing">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31115</xdr:rowOff>
    </xdr:from>
    <xdr:to xmlns:xdr="http://schemas.openxmlformats.org/drawingml/2006/spreadsheetDrawing">
      <xdr:col>76</xdr:col>
      <xdr:colOff>165100</xdr:colOff>
      <xdr:row>82</xdr:row>
      <xdr:rowOff>132715</xdr:rowOff>
    </xdr:to>
    <xdr:sp macro="" textlink="">
      <xdr:nvSpPr>
        <xdr:cNvPr id="624" name="フローチャート: 判断 623"/>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6350</xdr:rowOff>
    </xdr:from>
    <xdr:to xmlns:xdr="http://schemas.openxmlformats.org/drawingml/2006/spreadsheetDrawing">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25400</xdr:rowOff>
    </xdr:from>
    <xdr:to xmlns:xdr="http://schemas.openxmlformats.org/drawingml/2006/spreadsheetDrawing">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7" name="テキスト ボックス 6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8" name="テキスト ボックス 6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29" name="テキスト ボックス 6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0" name="テキスト ボックス 6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1" name="テキスト ボックス 6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118745</xdr:rowOff>
    </xdr:from>
    <xdr:to xmlns:xdr="http://schemas.openxmlformats.org/drawingml/2006/spreadsheetDrawing">
      <xdr:col>85</xdr:col>
      <xdr:colOff>177800</xdr:colOff>
      <xdr:row>83</xdr:row>
      <xdr:rowOff>48895</xdr:rowOff>
    </xdr:to>
    <xdr:sp macro="" textlink="">
      <xdr:nvSpPr>
        <xdr:cNvPr id="632" name="楕円 631"/>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97790</xdr:rowOff>
    </xdr:from>
    <xdr:ext cx="405130" cy="255270"/>
    <xdr:sp macro="" textlink="">
      <xdr:nvSpPr>
        <xdr:cNvPr id="633" name="【児童館】&#10;有形固定資産減価償却率該当値テキスト"/>
        <xdr:cNvSpPr txBox="1"/>
      </xdr:nvSpPr>
      <xdr:spPr>
        <a:xfrm>
          <a:off x="16357600" y="141566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50165</xdr:rowOff>
    </xdr:from>
    <xdr:to xmlns:xdr="http://schemas.openxmlformats.org/drawingml/2006/spreadsheetDrawing">
      <xdr:col>81</xdr:col>
      <xdr:colOff>101600</xdr:colOff>
      <xdr:row>82</xdr:row>
      <xdr:rowOff>151765</xdr:rowOff>
    </xdr:to>
    <xdr:sp macro="" textlink="">
      <xdr:nvSpPr>
        <xdr:cNvPr id="634" name="楕円 633"/>
        <xdr:cNvSpPr/>
      </xdr:nvSpPr>
      <xdr:spPr>
        <a:xfrm>
          <a:off x="15430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100965</xdr:rowOff>
    </xdr:from>
    <xdr:to xmlns:xdr="http://schemas.openxmlformats.org/drawingml/2006/spreadsheetDrawing">
      <xdr:col>85</xdr:col>
      <xdr:colOff>127000</xdr:colOff>
      <xdr:row>82</xdr:row>
      <xdr:rowOff>169545</xdr:rowOff>
    </xdr:to>
    <xdr:cxnSp macro="">
      <xdr:nvCxnSpPr>
        <xdr:cNvPr id="635" name="直線コネクタ 634"/>
        <xdr:cNvCxnSpPr/>
      </xdr:nvCxnSpPr>
      <xdr:spPr>
        <a:xfrm>
          <a:off x="15481300" y="1415986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154940</xdr:rowOff>
    </xdr:from>
    <xdr:to xmlns:xdr="http://schemas.openxmlformats.org/drawingml/2006/spreadsheetDrawing">
      <xdr:col>76</xdr:col>
      <xdr:colOff>165100</xdr:colOff>
      <xdr:row>82</xdr:row>
      <xdr:rowOff>85090</xdr:rowOff>
    </xdr:to>
    <xdr:sp macro="" textlink="">
      <xdr:nvSpPr>
        <xdr:cNvPr id="636" name="楕円 635"/>
        <xdr:cNvSpPr/>
      </xdr:nvSpPr>
      <xdr:spPr>
        <a:xfrm>
          <a:off x="14541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34290</xdr:rowOff>
    </xdr:from>
    <xdr:to xmlns:xdr="http://schemas.openxmlformats.org/drawingml/2006/spreadsheetDrawing">
      <xdr:col>81</xdr:col>
      <xdr:colOff>50800</xdr:colOff>
      <xdr:row>82</xdr:row>
      <xdr:rowOff>100965</xdr:rowOff>
    </xdr:to>
    <xdr:cxnSp macro="">
      <xdr:nvCxnSpPr>
        <xdr:cNvPr id="637" name="直線コネクタ 636"/>
        <xdr:cNvCxnSpPr/>
      </xdr:nvCxnSpPr>
      <xdr:spPr>
        <a:xfrm>
          <a:off x="14592300" y="140931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86360</xdr:rowOff>
    </xdr:from>
    <xdr:to xmlns:xdr="http://schemas.openxmlformats.org/drawingml/2006/spreadsheetDrawing">
      <xdr:col>72</xdr:col>
      <xdr:colOff>38100</xdr:colOff>
      <xdr:row>82</xdr:row>
      <xdr:rowOff>16510</xdr:rowOff>
    </xdr:to>
    <xdr:sp macro="" textlink="">
      <xdr:nvSpPr>
        <xdr:cNvPr id="638" name="楕円 637"/>
        <xdr:cNvSpPr/>
      </xdr:nvSpPr>
      <xdr:spPr>
        <a:xfrm>
          <a:off x="136525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137160</xdr:rowOff>
    </xdr:from>
    <xdr:to xmlns:xdr="http://schemas.openxmlformats.org/drawingml/2006/spreadsheetDrawing">
      <xdr:col>76</xdr:col>
      <xdr:colOff>114300</xdr:colOff>
      <xdr:row>82</xdr:row>
      <xdr:rowOff>34290</xdr:rowOff>
    </xdr:to>
    <xdr:cxnSp macro="">
      <xdr:nvCxnSpPr>
        <xdr:cNvPr id="639" name="直線コネクタ 638"/>
        <xdr:cNvCxnSpPr/>
      </xdr:nvCxnSpPr>
      <xdr:spPr>
        <a:xfrm>
          <a:off x="13703300" y="1402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164465</xdr:rowOff>
    </xdr:from>
    <xdr:ext cx="405130" cy="259080"/>
    <xdr:sp macro="" textlink="">
      <xdr:nvSpPr>
        <xdr:cNvPr id="640" name="n_1aveValue【児童館】&#10;有形固定資産減価償却率"/>
        <xdr:cNvSpPr txBox="1"/>
      </xdr:nvSpPr>
      <xdr:spPr>
        <a:xfrm>
          <a:off x="15266035" y="1388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123825</xdr:rowOff>
    </xdr:from>
    <xdr:ext cx="401320" cy="255270"/>
    <xdr:sp macro="" textlink="">
      <xdr:nvSpPr>
        <xdr:cNvPr id="641" name="n_2aveValue【児童館】&#10;有形固定資産減価償却率"/>
        <xdr:cNvSpPr txBox="1"/>
      </xdr:nvSpPr>
      <xdr:spPr>
        <a:xfrm>
          <a:off x="14389735" y="141827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99060</xdr:rowOff>
    </xdr:from>
    <xdr:ext cx="401320" cy="255270"/>
    <xdr:sp macro="" textlink="">
      <xdr:nvSpPr>
        <xdr:cNvPr id="642" name="n_3aveValue【児童館】&#10;有形固定資産減価償却率"/>
        <xdr:cNvSpPr txBox="1"/>
      </xdr:nvSpPr>
      <xdr:spPr>
        <a:xfrm>
          <a:off x="13500735" y="141579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143510</xdr:rowOff>
    </xdr:from>
    <xdr:ext cx="401320" cy="255270"/>
    <xdr:sp macro="" textlink="">
      <xdr:nvSpPr>
        <xdr:cNvPr id="643" name="n_4aveValue【児童館】&#10;有形固定資産減価償却率"/>
        <xdr:cNvSpPr txBox="1"/>
      </xdr:nvSpPr>
      <xdr:spPr>
        <a:xfrm>
          <a:off x="12611735" y="136880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143510</xdr:rowOff>
    </xdr:from>
    <xdr:ext cx="405130" cy="255270"/>
    <xdr:sp macro="" textlink="">
      <xdr:nvSpPr>
        <xdr:cNvPr id="644" name="n_1mainValue【児童館】&#10;有形固定資産減価償却率"/>
        <xdr:cNvSpPr txBox="1"/>
      </xdr:nvSpPr>
      <xdr:spPr>
        <a:xfrm>
          <a:off x="15266035" y="142024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101600</xdr:rowOff>
    </xdr:from>
    <xdr:ext cx="401320" cy="259080"/>
    <xdr:sp macro="" textlink="">
      <xdr:nvSpPr>
        <xdr:cNvPr id="645" name="n_2mainValue【児童館】&#10;有形固定資産減価償却率"/>
        <xdr:cNvSpPr txBox="1"/>
      </xdr:nvSpPr>
      <xdr:spPr>
        <a:xfrm>
          <a:off x="14389735" y="13817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33020</xdr:rowOff>
    </xdr:from>
    <xdr:ext cx="401320" cy="259080"/>
    <xdr:sp macro="" textlink="">
      <xdr:nvSpPr>
        <xdr:cNvPr id="646" name="n_3mainValue【児童館】&#10;有形固定資産減価償却率"/>
        <xdr:cNvSpPr txBox="1"/>
      </xdr:nvSpPr>
      <xdr:spPr>
        <a:xfrm>
          <a:off x="13500735" y="13749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55" name="テキスト ボックス 65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6" name="直線コネクタ 65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57" name="直線コネクタ 65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58" name="テキスト ボックス 657"/>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59" name="直線コネクタ 65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3550" cy="259080"/>
    <xdr:sp macro="" textlink="">
      <xdr:nvSpPr>
        <xdr:cNvPr id="660" name="テキスト ボックス 659"/>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61" name="直線コネクタ 66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3550" cy="259080"/>
    <xdr:sp macro="" textlink="">
      <xdr:nvSpPr>
        <xdr:cNvPr id="662" name="テキスト ボックス 661"/>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3" name="直線コネクタ 66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3550" cy="255270"/>
    <xdr:sp macro="" textlink="">
      <xdr:nvSpPr>
        <xdr:cNvPr id="664" name="テキスト ボックス 663"/>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65" name="直線コネクタ 66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3550" cy="259080"/>
    <xdr:sp macro="" textlink="">
      <xdr:nvSpPr>
        <xdr:cNvPr id="666" name="テキスト ボックス 665"/>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7" name="直線コネクタ 66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668" name="テキスト ボックス 667"/>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76200</xdr:rowOff>
    </xdr:from>
    <xdr:to xmlns:xdr="http://schemas.openxmlformats.org/drawingml/2006/spreadsheetDrawing">
      <xdr:col>116</xdr:col>
      <xdr:colOff>62865</xdr:colOff>
      <xdr:row>86</xdr:row>
      <xdr:rowOff>95250</xdr:rowOff>
    </xdr:to>
    <xdr:cxnSp macro="">
      <xdr:nvCxnSpPr>
        <xdr:cNvPr id="670" name="直線コネクタ 669"/>
        <xdr:cNvCxnSpPr/>
      </xdr:nvCxnSpPr>
      <xdr:spPr>
        <a:xfrm flipV="1">
          <a:off x="22160865" y="132778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5270"/>
    <xdr:sp macro="" textlink="">
      <xdr:nvSpPr>
        <xdr:cNvPr id="671" name="【児童館】&#10;一人当たり面積最小値テキスト"/>
        <xdr:cNvSpPr txBox="1"/>
      </xdr:nvSpPr>
      <xdr:spPr>
        <a:xfrm>
          <a:off x="22199600" y="14843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672" name="直線コネクタ 671"/>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22860</xdr:rowOff>
    </xdr:from>
    <xdr:ext cx="469900" cy="259080"/>
    <xdr:sp macro="" textlink="">
      <xdr:nvSpPr>
        <xdr:cNvPr id="673"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76200</xdr:rowOff>
    </xdr:from>
    <xdr:to xmlns:xdr="http://schemas.openxmlformats.org/drawingml/2006/spreadsheetDrawing">
      <xdr:col>116</xdr:col>
      <xdr:colOff>152400</xdr:colOff>
      <xdr:row>77</xdr:row>
      <xdr:rowOff>76200</xdr:rowOff>
    </xdr:to>
    <xdr:cxnSp macro="">
      <xdr:nvCxnSpPr>
        <xdr:cNvPr id="674" name="直線コネクタ 673"/>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143510</xdr:rowOff>
    </xdr:from>
    <xdr:ext cx="469900" cy="255270"/>
    <xdr:sp macro="" textlink="">
      <xdr:nvSpPr>
        <xdr:cNvPr id="675" name="【児童館】&#10;一人当たり面積平均値テキスト"/>
        <xdr:cNvSpPr txBox="1"/>
      </xdr:nvSpPr>
      <xdr:spPr>
        <a:xfrm>
          <a:off x="22199600" y="142024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101600</xdr:rowOff>
    </xdr:from>
    <xdr:to xmlns:xdr="http://schemas.openxmlformats.org/drawingml/2006/spreadsheetDrawing">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139700</xdr:rowOff>
    </xdr:from>
    <xdr:to xmlns:xdr="http://schemas.openxmlformats.org/drawingml/2006/spreadsheetDrawing">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1" name="テキスト ボックス 68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2" name="テキスト ボックス 68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3" name="テキスト ボックス 68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4" name="テキスト ボックス 68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5" name="テキスト ボックス 68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63500</xdr:rowOff>
    </xdr:from>
    <xdr:to xmlns:xdr="http://schemas.openxmlformats.org/drawingml/2006/spreadsheetDrawing">
      <xdr:col>116</xdr:col>
      <xdr:colOff>114300</xdr:colOff>
      <xdr:row>85</xdr:row>
      <xdr:rowOff>165100</xdr:rowOff>
    </xdr:to>
    <xdr:sp macro="" textlink="">
      <xdr:nvSpPr>
        <xdr:cNvPr id="686" name="楕円 685"/>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41910</xdr:rowOff>
    </xdr:from>
    <xdr:ext cx="469900" cy="255270"/>
    <xdr:sp macro="" textlink="">
      <xdr:nvSpPr>
        <xdr:cNvPr id="687" name="【児童館】&#10;一人当たり面積該当値テキスト"/>
        <xdr:cNvSpPr txBox="1"/>
      </xdr:nvSpPr>
      <xdr:spPr>
        <a:xfrm>
          <a:off x="22199600" y="146151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63500</xdr:rowOff>
    </xdr:from>
    <xdr:to xmlns:xdr="http://schemas.openxmlformats.org/drawingml/2006/spreadsheetDrawing">
      <xdr:col>112</xdr:col>
      <xdr:colOff>38100</xdr:colOff>
      <xdr:row>85</xdr:row>
      <xdr:rowOff>165100</xdr:rowOff>
    </xdr:to>
    <xdr:sp macro="" textlink="">
      <xdr:nvSpPr>
        <xdr:cNvPr id="688" name="楕円 687"/>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114300</xdr:rowOff>
    </xdr:from>
    <xdr:to xmlns:xdr="http://schemas.openxmlformats.org/drawingml/2006/spreadsheetDrawing">
      <xdr:col>116</xdr:col>
      <xdr:colOff>63500</xdr:colOff>
      <xdr:row>85</xdr:row>
      <xdr:rowOff>114300</xdr:rowOff>
    </xdr:to>
    <xdr:cxnSp macro="">
      <xdr:nvCxnSpPr>
        <xdr:cNvPr id="689" name="直線コネクタ 688"/>
        <xdr:cNvCxnSpPr/>
      </xdr:nvCxnSpPr>
      <xdr:spPr>
        <a:xfrm>
          <a:off x="21323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63500</xdr:rowOff>
    </xdr:from>
    <xdr:to xmlns:xdr="http://schemas.openxmlformats.org/drawingml/2006/spreadsheetDrawing">
      <xdr:col>107</xdr:col>
      <xdr:colOff>101600</xdr:colOff>
      <xdr:row>85</xdr:row>
      <xdr:rowOff>165100</xdr:rowOff>
    </xdr:to>
    <xdr:sp macro="" textlink="">
      <xdr:nvSpPr>
        <xdr:cNvPr id="690" name="楕円 689"/>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114300</xdr:rowOff>
    </xdr:from>
    <xdr:to xmlns:xdr="http://schemas.openxmlformats.org/drawingml/2006/spreadsheetDrawing">
      <xdr:col>111</xdr:col>
      <xdr:colOff>177800</xdr:colOff>
      <xdr:row>85</xdr:row>
      <xdr:rowOff>114300</xdr:rowOff>
    </xdr:to>
    <xdr:cxnSp macro="">
      <xdr:nvCxnSpPr>
        <xdr:cNvPr id="691" name="直線コネクタ 690"/>
        <xdr:cNvCxnSpPr/>
      </xdr:nvCxnSpPr>
      <xdr:spPr>
        <a:xfrm>
          <a:off x="20434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63500</xdr:rowOff>
    </xdr:from>
    <xdr:to xmlns:xdr="http://schemas.openxmlformats.org/drawingml/2006/spreadsheetDrawing">
      <xdr:col>102</xdr:col>
      <xdr:colOff>165100</xdr:colOff>
      <xdr:row>85</xdr:row>
      <xdr:rowOff>165100</xdr:rowOff>
    </xdr:to>
    <xdr:sp macro="" textlink="">
      <xdr:nvSpPr>
        <xdr:cNvPr id="692" name="楕円 691"/>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114300</xdr:rowOff>
    </xdr:from>
    <xdr:to xmlns:xdr="http://schemas.openxmlformats.org/drawingml/2006/spreadsheetDrawing">
      <xdr:col>107</xdr:col>
      <xdr:colOff>50800</xdr:colOff>
      <xdr:row>85</xdr:row>
      <xdr:rowOff>114300</xdr:rowOff>
    </xdr:to>
    <xdr:cxnSp macro="">
      <xdr:nvCxnSpPr>
        <xdr:cNvPr id="693" name="直線コネクタ 692"/>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694"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48260</xdr:rowOff>
    </xdr:from>
    <xdr:ext cx="466090" cy="259080"/>
    <xdr:sp macro="" textlink="">
      <xdr:nvSpPr>
        <xdr:cNvPr id="695" name="n_2aveValue【児童館】&#10;一人当たり面積"/>
        <xdr:cNvSpPr txBox="1"/>
      </xdr:nvSpPr>
      <xdr:spPr>
        <a:xfrm>
          <a:off x="20199350" y="14107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6090" cy="259080"/>
    <xdr:sp macro="" textlink="">
      <xdr:nvSpPr>
        <xdr:cNvPr id="696" name="n_3aveValue【児童館】&#10;一人当たり面積"/>
        <xdr:cNvSpPr txBox="1"/>
      </xdr:nvSpPr>
      <xdr:spPr>
        <a:xfrm>
          <a:off x="19310350" y="14126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86360</xdr:rowOff>
    </xdr:from>
    <xdr:ext cx="466090" cy="255270"/>
    <xdr:sp macro="" textlink="">
      <xdr:nvSpPr>
        <xdr:cNvPr id="697" name="n_4aveValue【児童館】&#10;一人当たり面積"/>
        <xdr:cNvSpPr txBox="1"/>
      </xdr:nvSpPr>
      <xdr:spPr>
        <a:xfrm>
          <a:off x="18421350" y="141452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156210</xdr:rowOff>
    </xdr:from>
    <xdr:ext cx="469900" cy="255270"/>
    <xdr:sp macro="" textlink="">
      <xdr:nvSpPr>
        <xdr:cNvPr id="698" name="n_1mainValue【児童館】&#10;一人当たり面積"/>
        <xdr:cNvSpPr txBox="1"/>
      </xdr:nvSpPr>
      <xdr:spPr>
        <a:xfrm>
          <a:off x="21075650" y="14729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156210</xdr:rowOff>
    </xdr:from>
    <xdr:ext cx="466090" cy="255270"/>
    <xdr:sp macro="" textlink="">
      <xdr:nvSpPr>
        <xdr:cNvPr id="699" name="n_2mainValue【児童館】&#10;一人当たり面積"/>
        <xdr:cNvSpPr txBox="1"/>
      </xdr:nvSpPr>
      <xdr:spPr>
        <a:xfrm>
          <a:off x="20199350" y="1472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156210</xdr:rowOff>
    </xdr:from>
    <xdr:ext cx="466090" cy="255270"/>
    <xdr:sp macro="" textlink="">
      <xdr:nvSpPr>
        <xdr:cNvPr id="700" name="n_3mainValue【児童館】&#10;一人当たり面積"/>
        <xdr:cNvSpPr txBox="1"/>
      </xdr:nvSpPr>
      <xdr:spPr>
        <a:xfrm>
          <a:off x="19310350" y="1472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09" name="テキスト ボックス 708"/>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0" name="直線コネクタ 7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11" name="テキスト ボックス 710"/>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12" name="直線コネクタ 7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713" name="テキスト ボックス 712"/>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14" name="直線コネクタ 7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715" name="テキスト ボックス 714"/>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16" name="直線コネクタ 7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17" name="テキスト ボックス 71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18" name="直線コネクタ 7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19" name="テキスト ボックス 71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20" name="直線コネクタ 7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721" name="テキスト ボックス 720"/>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2" name="直線コネクタ 7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723" name="テキスト ボックス 722"/>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152400</xdr:rowOff>
    </xdr:from>
    <xdr:to xmlns:xdr="http://schemas.openxmlformats.org/drawingml/2006/spreadsheetDrawing">
      <xdr:col>85</xdr:col>
      <xdr:colOff>126365</xdr:colOff>
      <xdr:row>108</xdr:row>
      <xdr:rowOff>70485</xdr:rowOff>
    </xdr:to>
    <xdr:cxnSp macro="">
      <xdr:nvCxnSpPr>
        <xdr:cNvPr id="725" name="直線コネクタ 724"/>
        <xdr:cNvCxnSpPr/>
      </xdr:nvCxnSpPr>
      <xdr:spPr>
        <a:xfrm flipV="1">
          <a:off x="16318865" y="1729740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74930</xdr:rowOff>
    </xdr:from>
    <xdr:ext cx="405130" cy="255270"/>
    <xdr:sp macro="" textlink="">
      <xdr:nvSpPr>
        <xdr:cNvPr id="726" name="【公民館】&#10;有形固定資産減価償却率最小値テキスト"/>
        <xdr:cNvSpPr txBox="1"/>
      </xdr:nvSpPr>
      <xdr:spPr>
        <a:xfrm>
          <a:off x="16357600" y="185915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70485</xdr:rowOff>
    </xdr:from>
    <xdr:to xmlns:xdr="http://schemas.openxmlformats.org/drawingml/2006/spreadsheetDrawing">
      <xdr:col>86</xdr:col>
      <xdr:colOff>25400</xdr:colOff>
      <xdr:row>108</xdr:row>
      <xdr:rowOff>70485</xdr:rowOff>
    </xdr:to>
    <xdr:cxnSp macro="">
      <xdr:nvCxnSpPr>
        <xdr:cNvPr id="727" name="直線コネクタ 726"/>
        <xdr:cNvCxnSpPr/>
      </xdr:nvCxnSpPr>
      <xdr:spPr>
        <a:xfrm>
          <a:off x="16230600" y="185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99060</xdr:rowOff>
    </xdr:from>
    <xdr:ext cx="405130" cy="255270"/>
    <xdr:sp macro="" textlink="">
      <xdr:nvSpPr>
        <xdr:cNvPr id="728" name="【公民館】&#10;有形固定資産減価償却率最大値テキスト"/>
        <xdr:cNvSpPr txBox="1"/>
      </xdr:nvSpPr>
      <xdr:spPr>
        <a:xfrm>
          <a:off x="16357600" y="170726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152400</xdr:rowOff>
    </xdr:from>
    <xdr:to xmlns:xdr="http://schemas.openxmlformats.org/drawingml/2006/spreadsheetDrawing">
      <xdr:col>86</xdr:col>
      <xdr:colOff>25400</xdr:colOff>
      <xdr:row>100</xdr:row>
      <xdr:rowOff>152400</xdr:rowOff>
    </xdr:to>
    <xdr:cxnSp macro="">
      <xdr:nvCxnSpPr>
        <xdr:cNvPr id="729" name="直線コネクタ 728"/>
        <xdr:cNvCxnSpPr/>
      </xdr:nvCxnSpPr>
      <xdr:spPr>
        <a:xfrm>
          <a:off x="16230600" y="1729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34925</xdr:rowOff>
    </xdr:from>
    <xdr:ext cx="405130" cy="259080"/>
    <xdr:sp macro="" textlink="">
      <xdr:nvSpPr>
        <xdr:cNvPr id="730" name="【公民館】&#10;有形固定資産減価償却率平均値テキスト"/>
        <xdr:cNvSpPr txBox="1"/>
      </xdr:nvSpPr>
      <xdr:spPr>
        <a:xfrm>
          <a:off x="16357600" y="176942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12065</xdr:rowOff>
    </xdr:from>
    <xdr:to xmlns:xdr="http://schemas.openxmlformats.org/drawingml/2006/spreadsheetDrawing">
      <xdr:col>85</xdr:col>
      <xdr:colOff>177800</xdr:colOff>
      <xdr:row>104</xdr:row>
      <xdr:rowOff>113665</xdr:rowOff>
    </xdr:to>
    <xdr:sp macro="" textlink="">
      <xdr:nvSpPr>
        <xdr:cNvPr id="731" name="フローチャート: 判断 730"/>
        <xdr:cNvSpPr/>
      </xdr:nvSpPr>
      <xdr:spPr>
        <a:xfrm>
          <a:off x="162687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153035</xdr:rowOff>
    </xdr:from>
    <xdr:to xmlns:xdr="http://schemas.openxmlformats.org/drawingml/2006/spreadsheetDrawing">
      <xdr:col>81</xdr:col>
      <xdr:colOff>101600</xdr:colOff>
      <xdr:row>104</xdr:row>
      <xdr:rowOff>83185</xdr:rowOff>
    </xdr:to>
    <xdr:sp macro="" textlink="">
      <xdr:nvSpPr>
        <xdr:cNvPr id="732" name="フローチャート: 判断 731"/>
        <xdr:cNvSpPr/>
      </xdr:nvSpPr>
      <xdr:spPr>
        <a:xfrm>
          <a:off x="15430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135890</xdr:rowOff>
    </xdr:from>
    <xdr:to xmlns:xdr="http://schemas.openxmlformats.org/drawingml/2006/spreadsheetDrawing">
      <xdr:col>76</xdr:col>
      <xdr:colOff>165100</xdr:colOff>
      <xdr:row>104</xdr:row>
      <xdr:rowOff>66040</xdr:rowOff>
    </xdr:to>
    <xdr:sp macro="" textlink="">
      <xdr:nvSpPr>
        <xdr:cNvPr id="733" name="フローチャート: 判断 732"/>
        <xdr:cNvSpPr/>
      </xdr:nvSpPr>
      <xdr:spPr>
        <a:xfrm>
          <a:off x="14541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120650</xdr:rowOff>
    </xdr:from>
    <xdr:to xmlns:xdr="http://schemas.openxmlformats.org/drawingml/2006/spreadsheetDrawing">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74930</xdr:rowOff>
    </xdr:from>
    <xdr:to xmlns:xdr="http://schemas.openxmlformats.org/drawingml/2006/spreadsheetDrawing">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6" name="テキスト ボックス 73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7" name="テキスト ボックス 73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8" name="テキスト ボックス 73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9" name="テキスト ボックス 73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0" name="テキスト ボックス 73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29210</xdr:rowOff>
    </xdr:from>
    <xdr:to xmlns:xdr="http://schemas.openxmlformats.org/drawingml/2006/spreadsheetDrawing">
      <xdr:col>85</xdr:col>
      <xdr:colOff>177800</xdr:colOff>
      <xdr:row>105</xdr:row>
      <xdr:rowOff>130810</xdr:rowOff>
    </xdr:to>
    <xdr:sp macro="" textlink="">
      <xdr:nvSpPr>
        <xdr:cNvPr id="741" name="楕円 740"/>
        <xdr:cNvSpPr/>
      </xdr:nvSpPr>
      <xdr:spPr>
        <a:xfrm>
          <a:off x="162687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7620</xdr:rowOff>
    </xdr:from>
    <xdr:ext cx="405130" cy="255270"/>
    <xdr:sp macro="" textlink="">
      <xdr:nvSpPr>
        <xdr:cNvPr id="742" name="【公民館】&#10;有形固定資産減価償却率該当値テキスト"/>
        <xdr:cNvSpPr txBox="1"/>
      </xdr:nvSpPr>
      <xdr:spPr>
        <a:xfrm>
          <a:off x="16357600" y="180098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149225</xdr:rowOff>
    </xdr:from>
    <xdr:to xmlns:xdr="http://schemas.openxmlformats.org/drawingml/2006/spreadsheetDrawing">
      <xdr:col>81</xdr:col>
      <xdr:colOff>101600</xdr:colOff>
      <xdr:row>105</xdr:row>
      <xdr:rowOff>79375</xdr:rowOff>
    </xdr:to>
    <xdr:sp macro="" textlink="">
      <xdr:nvSpPr>
        <xdr:cNvPr id="743" name="楕円 742"/>
        <xdr:cNvSpPr/>
      </xdr:nvSpPr>
      <xdr:spPr>
        <a:xfrm>
          <a:off x="1543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29210</xdr:rowOff>
    </xdr:from>
    <xdr:to xmlns:xdr="http://schemas.openxmlformats.org/drawingml/2006/spreadsheetDrawing">
      <xdr:col>85</xdr:col>
      <xdr:colOff>127000</xdr:colOff>
      <xdr:row>105</xdr:row>
      <xdr:rowOff>80010</xdr:rowOff>
    </xdr:to>
    <xdr:cxnSp macro="">
      <xdr:nvCxnSpPr>
        <xdr:cNvPr id="744" name="直線コネクタ 743"/>
        <xdr:cNvCxnSpPr/>
      </xdr:nvCxnSpPr>
      <xdr:spPr>
        <a:xfrm>
          <a:off x="15481300" y="1803146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99695</xdr:rowOff>
    </xdr:from>
    <xdr:to xmlns:xdr="http://schemas.openxmlformats.org/drawingml/2006/spreadsheetDrawing">
      <xdr:col>76</xdr:col>
      <xdr:colOff>165100</xdr:colOff>
      <xdr:row>105</xdr:row>
      <xdr:rowOff>29845</xdr:rowOff>
    </xdr:to>
    <xdr:sp macro="" textlink="">
      <xdr:nvSpPr>
        <xdr:cNvPr id="745" name="楕円 744"/>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150495</xdr:rowOff>
    </xdr:from>
    <xdr:to xmlns:xdr="http://schemas.openxmlformats.org/drawingml/2006/spreadsheetDrawing">
      <xdr:col>81</xdr:col>
      <xdr:colOff>50800</xdr:colOff>
      <xdr:row>105</xdr:row>
      <xdr:rowOff>29210</xdr:rowOff>
    </xdr:to>
    <xdr:cxnSp macro="">
      <xdr:nvCxnSpPr>
        <xdr:cNvPr id="746" name="直線コネクタ 745"/>
        <xdr:cNvCxnSpPr/>
      </xdr:nvCxnSpPr>
      <xdr:spPr>
        <a:xfrm>
          <a:off x="14592300" y="179812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48260</xdr:rowOff>
    </xdr:from>
    <xdr:to xmlns:xdr="http://schemas.openxmlformats.org/drawingml/2006/spreadsheetDrawing">
      <xdr:col>72</xdr:col>
      <xdr:colOff>38100</xdr:colOff>
      <xdr:row>104</xdr:row>
      <xdr:rowOff>149860</xdr:rowOff>
    </xdr:to>
    <xdr:sp macro="" textlink="">
      <xdr:nvSpPr>
        <xdr:cNvPr id="747" name="楕円 746"/>
        <xdr:cNvSpPr/>
      </xdr:nvSpPr>
      <xdr:spPr>
        <a:xfrm>
          <a:off x="13652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99060</xdr:rowOff>
    </xdr:from>
    <xdr:to xmlns:xdr="http://schemas.openxmlformats.org/drawingml/2006/spreadsheetDrawing">
      <xdr:col>76</xdr:col>
      <xdr:colOff>114300</xdr:colOff>
      <xdr:row>104</xdr:row>
      <xdr:rowOff>150495</xdr:rowOff>
    </xdr:to>
    <xdr:cxnSp macro="">
      <xdr:nvCxnSpPr>
        <xdr:cNvPr id="748" name="直線コネクタ 747"/>
        <xdr:cNvCxnSpPr/>
      </xdr:nvCxnSpPr>
      <xdr:spPr>
        <a:xfrm>
          <a:off x="13703300" y="17929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99695</xdr:rowOff>
    </xdr:from>
    <xdr:ext cx="405130" cy="255270"/>
    <xdr:sp macro="" textlink="">
      <xdr:nvSpPr>
        <xdr:cNvPr id="749" name="n_1aveValue【公民館】&#10;有形固定資産減価償却率"/>
        <xdr:cNvSpPr txBox="1"/>
      </xdr:nvSpPr>
      <xdr:spPr>
        <a:xfrm>
          <a:off x="15266035" y="175875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82550</xdr:rowOff>
    </xdr:from>
    <xdr:ext cx="401320" cy="259080"/>
    <xdr:sp macro="" textlink="">
      <xdr:nvSpPr>
        <xdr:cNvPr id="750" name="n_2aveValue【公民館】&#10;有形固定資産減価償却率"/>
        <xdr:cNvSpPr txBox="1"/>
      </xdr:nvSpPr>
      <xdr:spPr>
        <a:xfrm>
          <a:off x="14389735" y="175704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67310</xdr:rowOff>
    </xdr:from>
    <xdr:ext cx="401320" cy="259080"/>
    <xdr:sp macro="" textlink="">
      <xdr:nvSpPr>
        <xdr:cNvPr id="751" name="n_3aveValue【公民館】&#10;有形固定資産減価償却率"/>
        <xdr:cNvSpPr txBox="1"/>
      </xdr:nvSpPr>
      <xdr:spPr>
        <a:xfrm>
          <a:off x="13500735" y="17555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21590</xdr:rowOff>
    </xdr:from>
    <xdr:ext cx="401320" cy="259080"/>
    <xdr:sp macro="" textlink="">
      <xdr:nvSpPr>
        <xdr:cNvPr id="752" name="n_4aveValue【公民館】&#10;有形固定資産減価償却率"/>
        <xdr:cNvSpPr txBox="1"/>
      </xdr:nvSpPr>
      <xdr:spPr>
        <a:xfrm>
          <a:off x="12611735" y="17509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70485</xdr:rowOff>
    </xdr:from>
    <xdr:ext cx="405130" cy="259080"/>
    <xdr:sp macro="" textlink="">
      <xdr:nvSpPr>
        <xdr:cNvPr id="753" name="n_1mainValue【公民館】&#10;有形固定資産減価償却率"/>
        <xdr:cNvSpPr txBox="1"/>
      </xdr:nvSpPr>
      <xdr:spPr>
        <a:xfrm>
          <a:off x="15266035" y="18072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20955</xdr:rowOff>
    </xdr:from>
    <xdr:ext cx="401320" cy="255270"/>
    <xdr:sp macro="" textlink="">
      <xdr:nvSpPr>
        <xdr:cNvPr id="754" name="n_2mainValue【公民館】&#10;有形固定資産減価償却率"/>
        <xdr:cNvSpPr txBox="1"/>
      </xdr:nvSpPr>
      <xdr:spPr>
        <a:xfrm>
          <a:off x="14389735" y="180232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140970</xdr:rowOff>
    </xdr:from>
    <xdr:ext cx="401320" cy="259080"/>
    <xdr:sp macro="" textlink="">
      <xdr:nvSpPr>
        <xdr:cNvPr id="755" name="n_3mainValue【公民館】&#10;有形固定資産減価償却率"/>
        <xdr:cNvSpPr txBox="1"/>
      </xdr:nvSpPr>
      <xdr:spPr>
        <a:xfrm>
          <a:off x="13500735" y="17971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64" name="テキスト ボックス 763"/>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5" name="直線コネクタ 76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6" name="直線コネクタ 76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767" name="テキスト ボックス 766"/>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8" name="直線コネクタ 76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769" name="テキスト ボックス 768"/>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70" name="直線コネクタ 76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771" name="テキスト ボックス 770"/>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72" name="直線コネクタ 77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773" name="テキスト ボックス 772"/>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74" name="直線コネクタ 77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775" name="テキスト ボックス 774"/>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6" name="直線コネクタ 77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77" name="テキスト ボックス 776"/>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87630</xdr:rowOff>
    </xdr:from>
    <xdr:to xmlns:xdr="http://schemas.openxmlformats.org/drawingml/2006/spreadsheetDrawing">
      <xdr:col>116</xdr:col>
      <xdr:colOff>62865</xdr:colOff>
      <xdr:row>108</xdr:row>
      <xdr:rowOff>129540</xdr:rowOff>
    </xdr:to>
    <xdr:cxnSp macro="">
      <xdr:nvCxnSpPr>
        <xdr:cNvPr id="779" name="直線コネクタ 778"/>
        <xdr:cNvCxnSpPr/>
      </xdr:nvCxnSpPr>
      <xdr:spPr>
        <a:xfrm flipV="1">
          <a:off x="22160865" y="170611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133350</xdr:rowOff>
    </xdr:from>
    <xdr:ext cx="469900" cy="255270"/>
    <xdr:sp macro="" textlink="">
      <xdr:nvSpPr>
        <xdr:cNvPr id="780" name="【公民館】&#10;一人当たり面積最小値テキスト"/>
        <xdr:cNvSpPr txBox="1"/>
      </xdr:nvSpPr>
      <xdr:spPr>
        <a:xfrm>
          <a:off x="22199600" y="18649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129540</xdr:rowOff>
    </xdr:from>
    <xdr:to xmlns:xdr="http://schemas.openxmlformats.org/drawingml/2006/spreadsheetDrawing">
      <xdr:col>116</xdr:col>
      <xdr:colOff>152400</xdr:colOff>
      <xdr:row>108</xdr:row>
      <xdr:rowOff>129540</xdr:rowOff>
    </xdr:to>
    <xdr:cxnSp macro="">
      <xdr:nvCxnSpPr>
        <xdr:cNvPr id="781" name="直線コネクタ 780"/>
        <xdr:cNvCxnSpPr/>
      </xdr:nvCxnSpPr>
      <xdr:spPr>
        <a:xfrm>
          <a:off x="22072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34290</xdr:rowOff>
    </xdr:from>
    <xdr:ext cx="469900" cy="259080"/>
    <xdr:sp macro="" textlink="">
      <xdr:nvSpPr>
        <xdr:cNvPr id="782" name="【公民館】&#10;一人当たり面積最大値テキスト"/>
        <xdr:cNvSpPr txBox="1"/>
      </xdr:nvSpPr>
      <xdr:spPr>
        <a:xfrm>
          <a:off x="22199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87630</xdr:rowOff>
    </xdr:from>
    <xdr:to xmlns:xdr="http://schemas.openxmlformats.org/drawingml/2006/spreadsheetDrawing">
      <xdr:col>116</xdr:col>
      <xdr:colOff>152400</xdr:colOff>
      <xdr:row>99</xdr:row>
      <xdr:rowOff>87630</xdr:rowOff>
    </xdr:to>
    <xdr:cxnSp macro="">
      <xdr:nvCxnSpPr>
        <xdr:cNvPr id="783" name="直線コネクタ 782"/>
        <xdr:cNvCxnSpPr/>
      </xdr:nvCxnSpPr>
      <xdr:spPr>
        <a:xfrm>
          <a:off x="22072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116840</xdr:rowOff>
    </xdr:from>
    <xdr:ext cx="469900" cy="259080"/>
    <xdr:sp macro="" textlink="">
      <xdr:nvSpPr>
        <xdr:cNvPr id="784" name="【公民館】&#10;一人当たり面積平均値テキスト"/>
        <xdr:cNvSpPr txBox="1"/>
      </xdr:nvSpPr>
      <xdr:spPr>
        <a:xfrm>
          <a:off x="22199600" y="1794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93980</xdr:rowOff>
    </xdr:from>
    <xdr:to xmlns:xdr="http://schemas.openxmlformats.org/drawingml/2006/spreadsheetDrawing">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135890</xdr:rowOff>
    </xdr:from>
    <xdr:to xmlns:xdr="http://schemas.openxmlformats.org/drawingml/2006/spreadsheetDrawing">
      <xdr:col>107</xdr:col>
      <xdr:colOff>101600</xdr:colOff>
      <xdr:row>106</xdr:row>
      <xdr:rowOff>66040</xdr:rowOff>
    </xdr:to>
    <xdr:sp macro="" textlink="">
      <xdr:nvSpPr>
        <xdr:cNvPr id="787" name="フローチャート: 判断 786"/>
        <xdr:cNvSpPr/>
      </xdr:nvSpPr>
      <xdr:spPr>
        <a:xfrm>
          <a:off x="20383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116840</xdr:rowOff>
    </xdr:from>
    <xdr:to xmlns:xdr="http://schemas.openxmlformats.org/drawingml/2006/spreadsheetDrawing">
      <xdr:col>102</xdr:col>
      <xdr:colOff>165100</xdr:colOff>
      <xdr:row>106</xdr:row>
      <xdr:rowOff>46990</xdr:rowOff>
    </xdr:to>
    <xdr:sp macro="" textlink="">
      <xdr:nvSpPr>
        <xdr:cNvPr id="788" name="フローチャート: 判断 787"/>
        <xdr:cNvSpPr/>
      </xdr:nvSpPr>
      <xdr:spPr>
        <a:xfrm>
          <a:off x="19494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78740</xdr:rowOff>
    </xdr:from>
    <xdr:to xmlns:xdr="http://schemas.openxmlformats.org/drawingml/2006/spreadsheetDrawing">
      <xdr:col>98</xdr:col>
      <xdr:colOff>38100</xdr:colOff>
      <xdr:row>106</xdr:row>
      <xdr:rowOff>8890</xdr:rowOff>
    </xdr:to>
    <xdr:sp macro="" textlink="">
      <xdr:nvSpPr>
        <xdr:cNvPr id="789" name="フローチャート: 判断 788"/>
        <xdr:cNvSpPr/>
      </xdr:nvSpPr>
      <xdr:spPr>
        <a:xfrm>
          <a:off x="18605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0" name="テキスト ボックス 78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1" name="テキスト ボックス 79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2" name="テキスト ボックス 79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3" name="テキスト ボックス 79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4" name="テキスト ボックス 79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128270</xdr:rowOff>
    </xdr:from>
    <xdr:to xmlns:xdr="http://schemas.openxmlformats.org/drawingml/2006/spreadsheetDrawing">
      <xdr:col>116</xdr:col>
      <xdr:colOff>114300</xdr:colOff>
      <xdr:row>106</xdr:row>
      <xdr:rowOff>58420</xdr:rowOff>
    </xdr:to>
    <xdr:sp macro="" textlink="">
      <xdr:nvSpPr>
        <xdr:cNvPr id="795" name="楕円 794"/>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106680</xdr:rowOff>
    </xdr:from>
    <xdr:ext cx="469900" cy="259080"/>
    <xdr:sp macro="" textlink="">
      <xdr:nvSpPr>
        <xdr:cNvPr id="796" name="【公民館】&#10;一人当たり面積該当値テキスト"/>
        <xdr:cNvSpPr txBox="1"/>
      </xdr:nvSpPr>
      <xdr:spPr>
        <a:xfrm>
          <a:off x="2219960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132080</xdr:rowOff>
    </xdr:from>
    <xdr:to xmlns:xdr="http://schemas.openxmlformats.org/drawingml/2006/spreadsheetDrawing">
      <xdr:col>112</xdr:col>
      <xdr:colOff>38100</xdr:colOff>
      <xdr:row>106</xdr:row>
      <xdr:rowOff>62230</xdr:rowOff>
    </xdr:to>
    <xdr:sp macro="" textlink="">
      <xdr:nvSpPr>
        <xdr:cNvPr id="797" name="楕円 796"/>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7620</xdr:rowOff>
    </xdr:from>
    <xdr:to xmlns:xdr="http://schemas.openxmlformats.org/drawingml/2006/spreadsheetDrawing">
      <xdr:col>116</xdr:col>
      <xdr:colOff>63500</xdr:colOff>
      <xdr:row>106</xdr:row>
      <xdr:rowOff>11430</xdr:rowOff>
    </xdr:to>
    <xdr:cxnSp macro="">
      <xdr:nvCxnSpPr>
        <xdr:cNvPr id="798" name="直線コネクタ 797"/>
        <xdr:cNvCxnSpPr/>
      </xdr:nvCxnSpPr>
      <xdr:spPr>
        <a:xfrm flipV="1">
          <a:off x="21323300" y="181813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135890</xdr:rowOff>
    </xdr:from>
    <xdr:to xmlns:xdr="http://schemas.openxmlformats.org/drawingml/2006/spreadsheetDrawing">
      <xdr:col>107</xdr:col>
      <xdr:colOff>101600</xdr:colOff>
      <xdr:row>106</xdr:row>
      <xdr:rowOff>66040</xdr:rowOff>
    </xdr:to>
    <xdr:sp macro="" textlink="">
      <xdr:nvSpPr>
        <xdr:cNvPr id="799" name="楕円 798"/>
        <xdr:cNvSpPr/>
      </xdr:nvSpPr>
      <xdr:spPr>
        <a:xfrm>
          <a:off x="2038350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11430</xdr:rowOff>
    </xdr:from>
    <xdr:to xmlns:xdr="http://schemas.openxmlformats.org/drawingml/2006/spreadsheetDrawing">
      <xdr:col>111</xdr:col>
      <xdr:colOff>177800</xdr:colOff>
      <xdr:row>106</xdr:row>
      <xdr:rowOff>15240</xdr:rowOff>
    </xdr:to>
    <xdr:cxnSp macro="">
      <xdr:nvCxnSpPr>
        <xdr:cNvPr id="800" name="直線コネクタ 799"/>
        <xdr:cNvCxnSpPr/>
      </xdr:nvCxnSpPr>
      <xdr:spPr>
        <a:xfrm flipV="1">
          <a:off x="20434300" y="18185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139700</xdr:rowOff>
    </xdr:from>
    <xdr:to xmlns:xdr="http://schemas.openxmlformats.org/drawingml/2006/spreadsheetDrawing">
      <xdr:col>102</xdr:col>
      <xdr:colOff>165100</xdr:colOff>
      <xdr:row>106</xdr:row>
      <xdr:rowOff>69850</xdr:rowOff>
    </xdr:to>
    <xdr:sp macro="" textlink="">
      <xdr:nvSpPr>
        <xdr:cNvPr id="801" name="楕円 800"/>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15240</xdr:rowOff>
    </xdr:from>
    <xdr:to xmlns:xdr="http://schemas.openxmlformats.org/drawingml/2006/spreadsheetDrawing">
      <xdr:col>107</xdr:col>
      <xdr:colOff>50800</xdr:colOff>
      <xdr:row>106</xdr:row>
      <xdr:rowOff>19050</xdr:rowOff>
    </xdr:to>
    <xdr:cxnSp macro="">
      <xdr:nvCxnSpPr>
        <xdr:cNvPr id="802" name="直線コネクタ 801"/>
        <xdr:cNvCxnSpPr/>
      </xdr:nvCxnSpPr>
      <xdr:spPr>
        <a:xfrm flipV="1">
          <a:off x="19545300" y="18188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40640</xdr:rowOff>
    </xdr:from>
    <xdr:ext cx="469900" cy="255270"/>
    <xdr:sp macro="" textlink="">
      <xdr:nvSpPr>
        <xdr:cNvPr id="803" name="n_1aveValue【公民館】&#10;一人当たり面積"/>
        <xdr:cNvSpPr txBox="1"/>
      </xdr:nvSpPr>
      <xdr:spPr>
        <a:xfrm>
          <a:off x="21075650" y="178714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57150</xdr:rowOff>
    </xdr:from>
    <xdr:ext cx="466090" cy="259080"/>
    <xdr:sp macro="" textlink="">
      <xdr:nvSpPr>
        <xdr:cNvPr id="804" name="n_2aveValue【公民館】&#10;一人当たり面積"/>
        <xdr:cNvSpPr txBox="1"/>
      </xdr:nvSpPr>
      <xdr:spPr>
        <a:xfrm>
          <a:off x="20199350" y="18230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63500</xdr:rowOff>
    </xdr:from>
    <xdr:ext cx="466090" cy="255270"/>
    <xdr:sp macro="" textlink="">
      <xdr:nvSpPr>
        <xdr:cNvPr id="805" name="n_3aveValue【公民館】&#10;一人当たり面積"/>
        <xdr:cNvSpPr txBox="1"/>
      </xdr:nvSpPr>
      <xdr:spPr>
        <a:xfrm>
          <a:off x="19310350" y="17894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25400</xdr:rowOff>
    </xdr:from>
    <xdr:ext cx="466090" cy="259080"/>
    <xdr:sp macro="" textlink="">
      <xdr:nvSpPr>
        <xdr:cNvPr id="806" name="n_4aveValue【公民館】&#10;一人当たり面積"/>
        <xdr:cNvSpPr txBox="1"/>
      </xdr:nvSpPr>
      <xdr:spPr>
        <a:xfrm>
          <a:off x="18421350" y="17856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53340</xdr:rowOff>
    </xdr:from>
    <xdr:ext cx="469900" cy="255270"/>
    <xdr:sp macro="" textlink="">
      <xdr:nvSpPr>
        <xdr:cNvPr id="807" name="n_1mainValue【公民館】&#10;一人当たり面積"/>
        <xdr:cNvSpPr txBox="1"/>
      </xdr:nvSpPr>
      <xdr:spPr>
        <a:xfrm>
          <a:off x="21075650" y="182270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82550</xdr:rowOff>
    </xdr:from>
    <xdr:ext cx="466090" cy="259080"/>
    <xdr:sp macro="" textlink="">
      <xdr:nvSpPr>
        <xdr:cNvPr id="808" name="n_2mainValue【公民館】&#10;一人当たり面積"/>
        <xdr:cNvSpPr txBox="1"/>
      </xdr:nvSpPr>
      <xdr:spPr>
        <a:xfrm>
          <a:off x="20199350" y="1791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60960</xdr:rowOff>
    </xdr:from>
    <xdr:ext cx="466090" cy="259080"/>
    <xdr:sp macro="" textlink="">
      <xdr:nvSpPr>
        <xdr:cNvPr id="809" name="n_3mainValue【公民館】&#10;一人当たり面積"/>
        <xdr:cNvSpPr txBox="1"/>
      </xdr:nvSpPr>
      <xdr:spPr>
        <a:xfrm>
          <a:off x="19310350" y="18234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類似団体と比較して有形固定資産減価償却率が高くなっている主な施設は、認定こども園・幼稚園・保育所、学校施設、公民館である。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については、空調設備更新等により前年度と比較して改善したが、全体的に老朽化が進行しているため、引き続き廃校施設の利活用や処分を行うとともに、必要な修繕・維持補修や計画的な改修・更新等に取り組む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その他の有形固定資産減価償却率が高くなっている施設については、必要な修繕・維持補修や計画的な改修・更新等や</a:t>
          </a:r>
          <a:r>
            <a:rPr kumimoji="1" lang="ja-JP" altLang="en-US" sz="1300">
              <a:latin typeface="ＭＳ Ｐゴシック"/>
              <a:ea typeface="ＭＳ Ｐゴシック"/>
            </a:rPr>
            <a:t>、利用実態等を踏まえた統合・廃止の検討に取り組む必要がある。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67945</xdr:rowOff>
    </xdr:from>
    <xdr:to xmlns:xdr="http://schemas.openxmlformats.org/drawingml/2006/spreadsheetDrawing">
      <xdr:col>24</xdr:col>
      <xdr:colOff>62865</xdr:colOff>
      <xdr:row>42</xdr:row>
      <xdr:rowOff>61595</xdr:rowOff>
    </xdr:to>
    <xdr:cxnSp macro="">
      <xdr:nvCxnSpPr>
        <xdr:cNvPr id="58" name="直線コネクタ 57"/>
        <xdr:cNvCxnSpPr/>
      </xdr:nvCxnSpPr>
      <xdr:spPr>
        <a:xfrm flipV="1">
          <a:off x="4634865" y="5725795"/>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65405</xdr:rowOff>
    </xdr:from>
    <xdr:ext cx="405130" cy="255270"/>
    <xdr:sp macro="" textlink="">
      <xdr:nvSpPr>
        <xdr:cNvPr id="59" name="【図書館】&#10;有形固定資産減価償却率最小値テキスト"/>
        <xdr:cNvSpPr txBox="1"/>
      </xdr:nvSpPr>
      <xdr:spPr>
        <a:xfrm>
          <a:off x="4673600" y="72663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61595</xdr:rowOff>
    </xdr:from>
    <xdr:to xmlns:xdr="http://schemas.openxmlformats.org/drawingml/2006/spreadsheetDrawing">
      <xdr:col>24</xdr:col>
      <xdr:colOff>152400</xdr:colOff>
      <xdr:row>42</xdr:row>
      <xdr:rowOff>61595</xdr:rowOff>
    </xdr:to>
    <xdr:cxnSp macro="">
      <xdr:nvCxnSpPr>
        <xdr:cNvPr id="60" name="直線コネクタ 59"/>
        <xdr:cNvCxnSpPr/>
      </xdr:nvCxnSpPr>
      <xdr:spPr>
        <a:xfrm>
          <a:off x="4546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xdr:rowOff>
    </xdr:from>
    <xdr:ext cx="340360" cy="259080"/>
    <xdr:sp macro="" textlink="">
      <xdr:nvSpPr>
        <xdr:cNvPr id="61" name="【図書館】&#10;有形固定資産減価償却率最大値テキスト"/>
        <xdr:cNvSpPr txBox="1"/>
      </xdr:nvSpPr>
      <xdr:spPr>
        <a:xfrm>
          <a:off x="4673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67945</xdr:rowOff>
    </xdr:from>
    <xdr:to xmlns:xdr="http://schemas.openxmlformats.org/drawingml/2006/spreadsheetDrawing">
      <xdr:col>24</xdr:col>
      <xdr:colOff>152400</xdr:colOff>
      <xdr:row>33</xdr:row>
      <xdr:rowOff>67945</xdr:rowOff>
    </xdr:to>
    <xdr:cxnSp macro="">
      <xdr:nvCxnSpPr>
        <xdr:cNvPr id="62" name="直線コネクタ 61"/>
        <xdr:cNvCxnSpPr/>
      </xdr:nvCxnSpPr>
      <xdr:spPr>
        <a:xfrm>
          <a:off x="4546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40640</xdr:rowOff>
    </xdr:from>
    <xdr:ext cx="405130" cy="255270"/>
    <xdr:sp macro="" textlink="">
      <xdr:nvSpPr>
        <xdr:cNvPr id="63" name="【図書館】&#10;有形固定資産減価償却率平均値テキスト"/>
        <xdr:cNvSpPr txBox="1"/>
      </xdr:nvSpPr>
      <xdr:spPr>
        <a:xfrm>
          <a:off x="4673600" y="62128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17780</xdr:rowOff>
    </xdr:from>
    <xdr:to xmlns:xdr="http://schemas.openxmlformats.org/drawingml/2006/spreadsheetDrawing">
      <xdr:col>24</xdr:col>
      <xdr:colOff>114300</xdr:colOff>
      <xdr:row>37</xdr:row>
      <xdr:rowOff>118745</xdr:rowOff>
    </xdr:to>
    <xdr:sp macro="" textlink="">
      <xdr:nvSpPr>
        <xdr:cNvPr id="64" name="フローチャート: 判断 63"/>
        <xdr:cNvSpPr/>
      </xdr:nvSpPr>
      <xdr:spPr>
        <a:xfrm>
          <a:off x="4584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159385</xdr:rowOff>
    </xdr:from>
    <xdr:to xmlns:xdr="http://schemas.openxmlformats.org/drawingml/2006/spreadsheetDrawing">
      <xdr:col>20</xdr:col>
      <xdr:colOff>38100</xdr:colOff>
      <xdr:row>37</xdr:row>
      <xdr:rowOff>89535</xdr:rowOff>
    </xdr:to>
    <xdr:sp macro="" textlink="">
      <xdr:nvSpPr>
        <xdr:cNvPr id="65" name="フローチャート: 判断 64"/>
        <xdr:cNvSpPr/>
      </xdr:nvSpPr>
      <xdr:spPr>
        <a:xfrm>
          <a:off x="3746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130175</xdr:rowOff>
    </xdr:from>
    <xdr:to xmlns:xdr="http://schemas.openxmlformats.org/drawingml/2006/spreadsheetDrawing">
      <xdr:col>15</xdr:col>
      <xdr:colOff>101600</xdr:colOff>
      <xdr:row>37</xdr:row>
      <xdr:rowOff>60325</xdr:rowOff>
    </xdr:to>
    <xdr:sp macro="" textlink="">
      <xdr:nvSpPr>
        <xdr:cNvPr id="66" name="フローチャート: 判断 65"/>
        <xdr:cNvSpPr/>
      </xdr:nvSpPr>
      <xdr:spPr>
        <a:xfrm>
          <a:off x="2857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107315</xdr:rowOff>
    </xdr:from>
    <xdr:to xmlns:xdr="http://schemas.openxmlformats.org/drawingml/2006/spreadsheetDrawing">
      <xdr:col>10</xdr:col>
      <xdr:colOff>165100</xdr:colOff>
      <xdr:row>37</xdr:row>
      <xdr:rowOff>37465</xdr:rowOff>
    </xdr:to>
    <xdr:sp macro="" textlink="">
      <xdr:nvSpPr>
        <xdr:cNvPr id="67" name="フローチャート: 判断 66"/>
        <xdr:cNvSpPr/>
      </xdr:nvSpPr>
      <xdr:spPr>
        <a:xfrm>
          <a:off x="1968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4445</xdr:rowOff>
    </xdr:to>
    <xdr:sp macro="" textlink="">
      <xdr:nvSpPr>
        <xdr:cNvPr id="68" name="フローチャート: 判断 67"/>
        <xdr:cNvSpPr/>
      </xdr:nvSpPr>
      <xdr:spPr>
        <a:xfrm>
          <a:off x="107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130175</xdr:rowOff>
    </xdr:from>
    <xdr:to xmlns:xdr="http://schemas.openxmlformats.org/drawingml/2006/spreadsheetDrawing">
      <xdr:col>24</xdr:col>
      <xdr:colOff>114300</xdr:colOff>
      <xdr:row>42</xdr:row>
      <xdr:rowOff>60325</xdr:rowOff>
    </xdr:to>
    <xdr:sp macro="" textlink="">
      <xdr:nvSpPr>
        <xdr:cNvPr id="74" name="楕円 73"/>
        <xdr:cNvSpPr/>
      </xdr:nvSpPr>
      <xdr:spPr>
        <a:xfrm>
          <a:off x="45847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45085</xdr:rowOff>
    </xdr:from>
    <xdr:ext cx="405130" cy="258445"/>
    <xdr:sp macro="" textlink="">
      <xdr:nvSpPr>
        <xdr:cNvPr id="75" name="【図書館】&#10;有形固定資産減価償却率該当値テキスト"/>
        <xdr:cNvSpPr txBox="1"/>
      </xdr:nvSpPr>
      <xdr:spPr>
        <a:xfrm>
          <a:off x="4673600" y="7074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125095</xdr:rowOff>
    </xdr:from>
    <xdr:to xmlns:xdr="http://schemas.openxmlformats.org/drawingml/2006/spreadsheetDrawing">
      <xdr:col>20</xdr:col>
      <xdr:colOff>38100</xdr:colOff>
      <xdr:row>42</xdr:row>
      <xdr:rowOff>55245</xdr:rowOff>
    </xdr:to>
    <xdr:sp macro="" textlink="">
      <xdr:nvSpPr>
        <xdr:cNvPr id="76" name="楕円 75"/>
        <xdr:cNvSpPr/>
      </xdr:nvSpPr>
      <xdr:spPr>
        <a:xfrm>
          <a:off x="3746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42</xdr:row>
      <xdr:rowOff>4445</xdr:rowOff>
    </xdr:from>
    <xdr:to xmlns:xdr="http://schemas.openxmlformats.org/drawingml/2006/spreadsheetDrawing">
      <xdr:col>24</xdr:col>
      <xdr:colOff>63500</xdr:colOff>
      <xdr:row>42</xdr:row>
      <xdr:rowOff>9525</xdr:rowOff>
    </xdr:to>
    <xdr:cxnSp macro="">
      <xdr:nvCxnSpPr>
        <xdr:cNvPr id="77" name="直線コネクタ 76"/>
        <xdr:cNvCxnSpPr/>
      </xdr:nvCxnSpPr>
      <xdr:spPr>
        <a:xfrm>
          <a:off x="3797300" y="72053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118745</xdr:rowOff>
    </xdr:from>
    <xdr:to xmlns:xdr="http://schemas.openxmlformats.org/drawingml/2006/spreadsheetDrawing">
      <xdr:col>15</xdr:col>
      <xdr:colOff>101600</xdr:colOff>
      <xdr:row>42</xdr:row>
      <xdr:rowOff>48895</xdr:rowOff>
    </xdr:to>
    <xdr:sp macro="" textlink="">
      <xdr:nvSpPr>
        <xdr:cNvPr id="78" name="楕円 77"/>
        <xdr:cNvSpPr/>
      </xdr:nvSpPr>
      <xdr:spPr>
        <a:xfrm>
          <a:off x="2857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169545</xdr:rowOff>
    </xdr:from>
    <xdr:to xmlns:xdr="http://schemas.openxmlformats.org/drawingml/2006/spreadsheetDrawing">
      <xdr:col>19</xdr:col>
      <xdr:colOff>177800</xdr:colOff>
      <xdr:row>42</xdr:row>
      <xdr:rowOff>4445</xdr:rowOff>
    </xdr:to>
    <xdr:cxnSp macro="">
      <xdr:nvCxnSpPr>
        <xdr:cNvPr id="79" name="直線コネクタ 78"/>
        <xdr:cNvCxnSpPr/>
      </xdr:nvCxnSpPr>
      <xdr:spPr>
        <a:xfrm>
          <a:off x="2908300" y="7198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113665</xdr:rowOff>
    </xdr:from>
    <xdr:to xmlns:xdr="http://schemas.openxmlformats.org/drawingml/2006/spreadsheetDrawing">
      <xdr:col>10</xdr:col>
      <xdr:colOff>165100</xdr:colOff>
      <xdr:row>42</xdr:row>
      <xdr:rowOff>43815</xdr:rowOff>
    </xdr:to>
    <xdr:sp macro="" textlink="">
      <xdr:nvSpPr>
        <xdr:cNvPr id="80" name="楕円 79"/>
        <xdr:cNvSpPr/>
      </xdr:nvSpPr>
      <xdr:spPr>
        <a:xfrm>
          <a:off x="19685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164465</xdr:rowOff>
    </xdr:from>
    <xdr:to xmlns:xdr="http://schemas.openxmlformats.org/drawingml/2006/spreadsheetDrawing">
      <xdr:col>15</xdr:col>
      <xdr:colOff>50800</xdr:colOff>
      <xdr:row>41</xdr:row>
      <xdr:rowOff>169545</xdr:rowOff>
    </xdr:to>
    <xdr:cxnSp macro="">
      <xdr:nvCxnSpPr>
        <xdr:cNvPr id="81" name="直線コネクタ 80"/>
        <xdr:cNvCxnSpPr/>
      </xdr:nvCxnSpPr>
      <xdr:spPr>
        <a:xfrm>
          <a:off x="2019300" y="7193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106045</xdr:rowOff>
    </xdr:from>
    <xdr:ext cx="405130" cy="259080"/>
    <xdr:sp macro="" textlink="">
      <xdr:nvSpPr>
        <xdr:cNvPr id="82" name="n_1aveValue【図書館】&#10;有形固定資産減価償却率"/>
        <xdr:cNvSpPr txBox="1"/>
      </xdr:nvSpPr>
      <xdr:spPr>
        <a:xfrm>
          <a:off x="3582035" y="610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76835</xdr:rowOff>
    </xdr:from>
    <xdr:ext cx="401320" cy="255270"/>
    <xdr:sp macro="" textlink="">
      <xdr:nvSpPr>
        <xdr:cNvPr id="83" name="n_2aveValue【図書館】&#10;有形固定資産減価償却率"/>
        <xdr:cNvSpPr txBox="1"/>
      </xdr:nvSpPr>
      <xdr:spPr>
        <a:xfrm>
          <a:off x="2705735" y="60775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53975</xdr:rowOff>
    </xdr:from>
    <xdr:ext cx="401320" cy="255270"/>
    <xdr:sp macro="" textlink="">
      <xdr:nvSpPr>
        <xdr:cNvPr id="84" name="n_3aveValue【図書館】&#10;有形固定資産減価償却率"/>
        <xdr:cNvSpPr txBox="1"/>
      </xdr:nvSpPr>
      <xdr:spPr>
        <a:xfrm>
          <a:off x="1816735" y="60547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20955</xdr:rowOff>
    </xdr:from>
    <xdr:ext cx="401320" cy="255270"/>
    <xdr:sp macro="" textlink="">
      <xdr:nvSpPr>
        <xdr:cNvPr id="85" name="n_4aveValue【図書館】&#10;有形固定資産減価償却率"/>
        <xdr:cNvSpPr txBox="1"/>
      </xdr:nvSpPr>
      <xdr:spPr>
        <a:xfrm>
          <a:off x="927735" y="60217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46355</xdr:rowOff>
    </xdr:from>
    <xdr:ext cx="405130" cy="259080"/>
    <xdr:sp macro="" textlink="">
      <xdr:nvSpPr>
        <xdr:cNvPr id="86" name="n_1mainValue【図書館】&#10;有形固定資産減価償却率"/>
        <xdr:cNvSpPr txBox="1"/>
      </xdr:nvSpPr>
      <xdr:spPr>
        <a:xfrm>
          <a:off x="3582035" y="7247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40640</xdr:rowOff>
    </xdr:from>
    <xdr:ext cx="401320" cy="255270"/>
    <xdr:sp macro="" textlink="">
      <xdr:nvSpPr>
        <xdr:cNvPr id="87" name="n_2mainValue【図書館】&#10;有形固定資産減価償却率"/>
        <xdr:cNvSpPr txBox="1"/>
      </xdr:nvSpPr>
      <xdr:spPr>
        <a:xfrm>
          <a:off x="2705735" y="7241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34925</xdr:rowOff>
    </xdr:from>
    <xdr:ext cx="401320" cy="259080"/>
    <xdr:sp macro="" textlink="">
      <xdr:nvSpPr>
        <xdr:cNvPr id="88" name="n_3mainValue【図書館】&#10;有形固定資産減価償却率"/>
        <xdr:cNvSpPr txBox="1"/>
      </xdr:nvSpPr>
      <xdr:spPr>
        <a:xfrm>
          <a:off x="1816735" y="72358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97" name="テキスト ボックス 96"/>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100" name="テキスト ボックス 99"/>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3550" cy="255270"/>
    <xdr:sp macro="" textlink="">
      <xdr:nvSpPr>
        <xdr:cNvPr id="102" name="テキスト ボックス 101"/>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3550" cy="259080"/>
    <xdr:sp macro="" textlink="">
      <xdr:nvSpPr>
        <xdr:cNvPr id="104" name="テキスト ボックス 103"/>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3550" cy="259080"/>
    <xdr:sp macro="" textlink="">
      <xdr:nvSpPr>
        <xdr:cNvPr id="106" name="テキスト ボックス 105"/>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3550" cy="255270"/>
    <xdr:sp macro="" textlink="">
      <xdr:nvSpPr>
        <xdr:cNvPr id="108" name="テキスト ボックス 107"/>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10" name="テキスト ボックス 109"/>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165100</xdr:rowOff>
    </xdr:from>
    <xdr:to xmlns:xdr="http://schemas.openxmlformats.org/drawingml/2006/spreadsheetDrawing">
      <xdr:col>54</xdr:col>
      <xdr:colOff>189865</xdr:colOff>
      <xdr:row>41</xdr:row>
      <xdr:rowOff>107950</xdr:rowOff>
    </xdr:to>
    <xdr:cxnSp macro="">
      <xdr:nvCxnSpPr>
        <xdr:cNvPr id="112" name="直線コネクタ 111"/>
        <xdr:cNvCxnSpPr/>
      </xdr:nvCxnSpPr>
      <xdr:spPr>
        <a:xfrm flipV="1">
          <a:off x="10476865" y="56515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5270"/>
    <xdr:sp macro="" textlink="">
      <xdr:nvSpPr>
        <xdr:cNvPr id="113" name="【図書館】&#10;一人当たり面積最小値テキスト"/>
        <xdr:cNvSpPr txBox="1"/>
      </xdr:nvSpPr>
      <xdr:spPr>
        <a:xfrm>
          <a:off x="10515600" y="7141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4" name="直線コネクタ 113"/>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111760</xdr:rowOff>
    </xdr:from>
    <xdr:ext cx="469900" cy="255270"/>
    <xdr:sp macro="" textlink="">
      <xdr:nvSpPr>
        <xdr:cNvPr id="115" name="【図書館】&#10;一人当たり面積最大値テキスト"/>
        <xdr:cNvSpPr txBox="1"/>
      </xdr:nvSpPr>
      <xdr:spPr>
        <a:xfrm>
          <a:off x="10515600" y="5426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165100</xdr:rowOff>
    </xdr:from>
    <xdr:to xmlns:xdr="http://schemas.openxmlformats.org/drawingml/2006/spreadsheetDrawing">
      <xdr:col>55</xdr:col>
      <xdr:colOff>88900</xdr:colOff>
      <xdr:row>32</xdr:row>
      <xdr:rowOff>165100</xdr:rowOff>
    </xdr:to>
    <xdr:cxnSp macro="">
      <xdr:nvCxnSpPr>
        <xdr:cNvPr id="116" name="直線コネクタ 115"/>
        <xdr:cNvCxnSpPr/>
      </xdr:nvCxnSpPr>
      <xdr:spPr>
        <a:xfrm>
          <a:off x="103886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86360</xdr:rowOff>
    </xdr:from>
    <xdr:ext cx="469900" cy="255270"/>
    <xdr:sp macro="" textlink="">
      <xdr:nvSpPr>
        <xdr:cNvPr id="117" name="【図書館】&#10;一人当たり面積平均値テキスト"/>
        <xdr:cNvSpPr txBox="1"/>
      </xdr:nvSpPr>
      <xdr:spPr>
        <a:xfrm>
          <a:off x="10515600" y="64300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63500</xdr:rowOff>
    </xdr:from>
    <xdr:to xmlns:xdr="http://schemas.openxmlformats.org/drawingml/2006/spreadsheetDrawing">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88900</xdr:rowOff>
    </xdr:from>
    <xdr:to xmlns:xdr="http://schemas.openxmlformats.org/drawingml/2006/spreadsheetDrawing">
      <xdr:col>55</xdr:col>
      <xdr:colOff>50800</xdr:colOff>
      <xdr:row>41</xdr:row>
      <xdr:rowOff>19050</xdr:rowOff>
    </xdr:to>
    <xdr:sp macro="" textlink="">
      <xdr:nvSpPr>
        <xdr:cNvPr id="128" name="楕円 127"/>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67310</xdr:rowOff>
    </xdr:from>
    <xdr:ext cx="469900" cy="259080"/>
    <xdr:sp macro="" textlink="">
      <xdr:nvSpPr>
        <xdr:cNvPr id="129" name="【図書館】&#10;一人当たり面積該当値テキスト"/>
        <xdr:cNvSpPr txBox="1"/>
      </xdr:nvSpPr>
      <xdr:spPr>
        <a:xfrm>
          <a:off x="10515600" y="692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88900</xdr:rowOff>
    </xdr:from>
    <xdr:to xmlns:xdr="http://schemas.openxmlformats.org/drawingml/2006/spreadsheetDrawing">
      <xdr:col>50</xdr:col>
      <xdr:colOff>165100</xdr:colOff>
      <xdr:row>41</xdr:row>
      <xdr:rowOff>19050</xdr:rowOff>
    </xdr:to>
    <xdr:sp macro="" textlink="">
      <xdr:nvSpPr>
        <xdr:cNvPr id="130" name="楕円 129"/>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139700</xdr:rowOff>
    </xdr:from>
    <xdr:to xmlns:xdr="http://schemas.openxmlformats.org/drawingml/2006/spreadsheetDrawing">
      <xdr:col>55</xdr:col>
      <xdr:colOff>0</xdr:colOff>
      <xdr:row>40</xdr:row>
      <xdr:rowOff>139700</xdr:rowOff>
    </xdr:to>
    <xdr:cxnSp macro="">
      <xdr:nvCxnSpPr>
        <xdr:cNvPr id="131" name="直線コネクタ 130"/>
        <xdr:cNvCxnSpPr/>
      </xdr:nvCxnSpPr>
      <xdr:spPr>
        <a:xfrm>
          <a:off x="9639300" y="699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88900</xdr:rowOff>
    </xdr:from>
    <xdr:to xmlns:xdr="http://schemas.openxmlformats.org/drawingml/2006/spreadsheetDrawing">
      <xdr:col>46</xdr:col>
      <xdr:colOff>38100</xdr:colOff>
      <xdr:row>41</xdr:row>
      <xdr:rowOff>19050</xdr:rowOff>
    </xdr:to>
    <xdr:sp macro="" textlink="">
      <xdr:nvSpPr>
        <xdr:cNvPr id="132" name="楕円 131"/>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139700</xdr:rowOff>
    </xdr:from>
    <xdr:to xmlns:xdr="http://schemas.openxmlformats.org/drawingml/2006/spreadsheetDrawing">
      <xdr:col>50</xdr:col>
      <xdr:colOff>114300</xdr:colOff>
      <xdr:row>40</xdr:row>
      <xdr:rowOff>139700</xdr:rowOff>
    </xdr:to>
    <xdr:cxnSp macro="">
      <xdr:nvCxnSpPr>
        <xdr:cNvPr id="133" name="直線コネクタ 132"/>
        <xdr:cNvCxnSpPr/>
      </xdr:nvCxnSpPr>
      <xdr:spPr>
        <a:xfrm>
          <a:off x="8750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88900</xdr:rowOff>
    </xdr:from>
    <xdr:to xmlns:xdr="http://schemas.openxmlformats.org/drawingml/2006/spreadsheetDrawing">
      <xdr:col>41</xdr:col>
      <xdr:colOff>101600</xdr:colOff>
      <xdr:row>41</xdr:row>
      <xdr:rowOff>19050</xdr:rowOff>
    </xdr:to>
    <xdr:sp macro="" textlink="">
      <xdr:nvSpPr>
        <xdr:cNvPr id="134" name="楕円 133"/>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139700</xdr:rowOff>
    </xdr:from>
    <xdr:to xmlns:xdr="http://schemas.openxmlformats.org/drawingml/2006/spreadsheetDrawing">
      <xdr:col>45</xdr:col>
      <xdr:colOff>177800</xdr:colOff>
      <xdr:row>40</xdr:row>
      <xdr:rowOff>139700</xdr:rowOff>
    </xdr:to>
    <xdr:cxnSp macro="">
      <xdr:nvCxnSpPr>
        <xdr:cNvPr id="135" name="直線コネクタ 134"/>
        <xdr:cNvCxnSpPr/>
      </xdr:nvCxnSpPr>
      <xdr:spPr>
        <a:xfrm>
          <a:off x="7861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900" cy="259080"/>
    <xdr:sp macro="" textlink="">
      <xdr:nvSpPr>
        <xdr:cNvPr id="136"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168910</xdr:rowOff>
    </xdr:from>
    <xdr:ext cx="466090" cy="255270"/>
    <xdr:sp macro="" textlink="">
      <xdr:nvSpPr>
        <xdr:cNvPr id="137" name="n_2aveValue【図書館】&#10;一人当たり面積"/>
        <xdr:cNvSpPr txBox="1"/>
      </xdr:nvSpPr>
      <xdr:spPr>
        <a:xfrm>
          <a:off x="8515350" y="6341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10160</xdr:rowOff>
    </xdr:from>
    <xdr:ext cx="466090" cy="259080"/>
    <xdr:sp macro="" textlink="">
      <xdr:nvSpPr>
        <xdr:cNvPr id="138" name="n_3aveValue【図書館】&#10;一人当たり面積"/>
        <xdr:cNvSpPr txBox="1"/>
      </xdr:nvSpPr>
      <xdr:spPr>
        <a:xfrm>
          <a:off x="7626350" y="6353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10160</xdr:rowOff>
    </xdr:from>
    <xdr:ext cx="466090" cy="259080"/>
    <xdr:sp macro="" textlink="">
      <xdr:nvSpPr>
        <xdr:cNvPr id="139" name="n_4aveValue【図書館】&#10;一人当たり面積"/>
        <xdr:cNvSpPr txBox="1"/>
      </xdr:nvSpPr>
      <xdr:spPr>
        <a:xfrm>
          <a:off x="6737350" y="6353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10160</xdr:rowOff>
    </xdr:from>
    <xdr:ext cx="469900" cy="259080"/>
    <xdr:sp macro="" textlink="">
      <xdr:nvSpPr>
        <xdr:cNvPr id="140" name="n_1mainValue【図書館】&#10;一人当たり面積"/>
        <xdr:cNvSpPr txBox="1"/>
      </xdr:nvSpPr>
      <xdr:spPr>
        <a:xfrm>
          <a:off x="9391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10160</xdr:rowOff>
    </xdr:from>
    <xdr:ext cx="466090" cy="259080"/>
    <xdr:sp macro="" textlink="">
      <xdr:nvSpPr>
        <xdr:cNvPr id="141" name="n_2mainValue【図書館】&#10;一人当たり面積"/>
        <xdr:cNvSpPr txBox="1"/>
      </xdr:nvSpPr>
      <xdr:spPr>
        <a:xfrm>
          <a:off x="8515350" y="7039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10160</xdr:rowOff>
    </xdr:from>
    <xdr:ext cx="466090" cy="259080"/>
    <xdr:sp macro="" textlink="">
      <xdr:nvSpPr>
        <xdr:cNvPr id="142" name="n_3mainValue【図書館】&#10;一人当たり面積"/>
        <xdr:cNvSpPr txBox="1"/>
      </xdr:nvSpPr>
      <xdr:spPr>
        <a:xfrm>
          <a:off x="7626350" y="7039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1" name="テキスト ボックス 150"/>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3" name="テキスト ボックス 152"/>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4" name="直線コネクタ 153"/>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55" name="テキスト ボックス 154"/>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6" name="直線コネクタ 155"/>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7" name="テキスト ボックス 156"/>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8" name="直線コネクタ 157"/>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59" name="テキスト ボックス 158"/>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0" name="直線コネクタ 159"/>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1" name="テキスト ボックス 160"/>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2" name="直線コネクタ 161"/>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3" name="テキスト ボックス 162"/>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4" name="直線コネクタ 163"/>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65" name="テキスト ボックス 164"/>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154940</xdr:rowOff>
    </xdr:from>
    <xdr:to xmlns:xdr="http://schemas.openxmlformats.org/drawingml/2006/spreadsheetDrawing">
      <xdr:col>24</xdr:col>
      <xdr:colOff>62865</xdr:colOff>
      <xdr:row>64</xdr:row>
      <xdr:rowOff>128905</xdr:rowOff>
    </xdr:to>
    <xdr:cxnSp macro="">
      <xdr:nvCxnSpPr>
        <xdr:cNvPr id="168" name="直線コネクタ 167"/>
        <xdr:cNvCxnSpPr/>
      </xdr:nvCxnSpPr>
      <xdr:spPr>
        <a:xfrm flipV="1">
          <a:off x="4634865" y="958469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5130" cy="255270"/>
    <xdr:sp macro="" textlink="">
      <xdr:nvSpPr>
        <xdr:cNvPr id="169" name="【体育館・プール】&#10;有形固定資産減価償却率最小値テキスト"/>
        <xdr:cNvSpPr txBox="1"/>
      </xdr:nvSpPr>
      <xdr:spPr>
        <a:xfrm>
          <a:off x="4673600" y="111055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70" name="直線コネクタ 169"/>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101600</xdr:rowOff>
    </xdr:from>
    <xdr:ext cx="340360" cy="259080"/>
    <xdr:sp macro="" textlink="">
      <xdr:nvSpPr>
        <xdr:cNvPr id="171" name="【体育館・プール】&#10;有形固定資産減価償却率最大値テキスト"/>
        <xdr:cNvSpPr txBox="1"/>
      </xdr:nvSpPr>
      <xdr:spPr>
        <a:xfrm>
          <a:off x="4673600" y="93599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154940</xdr:rowOff>
    </xdr:from>
    <xdr:to xmlns:xdr="http://schemas.openxmlformats.org/drawingml/2006/spreadsheetDrawing">
      <xdr:col>24</xdr:col>
      <xdr:colOff>152400</xdr:colOff>
      <xdr:row>55</xdr:row>
      <xdr:rowOff>154940</xdr:rowOff>
    </xdr:to>
    <xdr:cxnSp macro="">
      <xdr:nvCxnSpPr>
        <xdr:cNvPr id="172" name="直線コネクタ 171"/>
        <xdr:cNvCxnSpPr/>
      </xdr:nvCxnSpPr>
      <xdr:spPr>
        <a:xfrm>
          <a:off x="4546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12700</xdr:rowOff>
    </xdr:from>
    <xdr:ext cx="405130" cy="259080"/>
    <xdr:sp macro="" textlink="">
      <xdr:nvSpPr>
        <xdr:cNvPr id="173" name="【体育館・プール】&#10;有形固定資産減価償却率平均値テキスト"/>
        <xdr:cNvSpPr txBox="1"/>
      </xdr:nvSpPr>
      <xdr:spPr>
        <a:xfrm>
          <a:off x="4673600" y="10299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161290</xdr:rowOff>
    </xdr:from>
    <xdr:to xmlns:xdr="http://schemas.openxmlformats.org/drawingml/2006/spreadsheetDrawing">
      <xdr:col>24</xdr:col>
      <xdr:colOff>114300</xdr:colOff>
      <xdr:row>61</xdr:row>
      <xdr:rowOff>91440</xdr:rowOff>
    </xdr:to>
    <xdr:sp macro="" textlink="">
      <xdr:nvSpPr>
        <xdr:cNvPr id="174" name="フローチャート: 判断 173"/>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75" name="フローチャート: 判断 174"/>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117475</xdr:rowOff>
    </xdr:from>
    <xdr:to xmlns:xdr="http://schemas.openxmlformats.org/drawingml/2006/spreadsheetDrawing">
      <xdr:col>10</xdr:col>
      <xdr:colOff>165100</xdr:colOff>
      <xdr:row>61</xdr:row>
      <xdr:rowOff>47625</xdr:rowOff>
    </xdr:to>
    <xdr:sp macro="" textlink="">
      <xdr:nvSpPr>
        <xdr:cNvPr id="177" name="フローチャート: 判断 176"/>
        <xdr:cNvSpPr/>
      </xdr:nvSpPr>
      <xdr:spPr>
        <a:xfrm>
          <a:off x="1968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78" name="フローチャート: 判断 177"/>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9" name="テキスト ボックス 178"/>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0" name="テキスト ボックス 179"/>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1" name="テキスト ボックス 180"/>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2" name="テキスト ボックス 181"/>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3" name="テキスト ボックス 182"/>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31115</xdr:rowOff>
    </xdr:from>
    <xdr:to xmlns:xdr="http://schemas.openxmlformats.org/drawingml/2006/spreadsheetDrawing">
      <xdr:col>24</xdr:col>
      <xdr:colOff>114300</xdr:colOff>
      <xdr:row>64</xdr:row>
      <xdr:rowOff>132715</xdr:rowOff>
    </xdr:to>
    <xdr:sp macro="" textlink="">
      <xdr:nvSpPr>
        <xdr:cNvPr id="184" name="楕円 183"/>
        <xdr:cNvSpPr/>
      </xdr:nvSpPr>
      <xdr:spPr>
        <a:xfrm>
          <a:off x="45847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117475</xdr:rowOff>
    </xdr:from>
    <xdr:ext cx="405130" cy="259080"/>
    <xdr:sp macro="" textlink="">
      <xdr:nvSpPr>
        <xdr:cNvPr id="185" name="【体育館・プール】&#10;有形固定資産減価償却率該当値テキスト"/>
        <xdr:cNvSpPr txBox="1"/>
      </xdr:nvSpPr>
      <xdr:spPr>
        <a:xfrm>
          <a:off x="4673600" y="10918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20955</xdr:rowOff>
    </xdr:from>
    <xdr:to xmlns:xdr="http://schemas.openxmlformats.org/drawingml/2006/spreadsheetDrawing">
      <xdr:col>20</xdr:col>
      <xdr:colOff>38100</xdr:colOff>
      <xdr:row>64</xdr:row>
      <xdr:rowOff>122555</xdr:rowOff>
    </xdr:to>
    <xdr:sp macro="" textlink="">
      <xdr:nvSpPr>
        <xdr:cNvPr id="186" name="楕円 185"/>
        <xdr:cNvSpPr/>
      </xdr:nvSpPr>
      <xdr:spPr>
        <a:xfrm>
          <a:off x="3746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71755</xdr:rowOff>
    </xdr:from>
    <xdr:to xmlns:xdr="http://schemas.openxmlformats.org/drawingml/2006/spreadsheetDrawing">
      <xdr:col>24</xdr:col>
      <xdr:colOff>63500</xdr:colOff>
      <xdr:row>64</xdr:row>
      <xdr:rowOff>81915</xdr:rowOff>
    </xdr:to>
    <xdr:cxnSp macro="">
      <xdr:nvCxnSpPr>
        <xdr:cNvPr id="187" name="直線コネクタ 186"/>
        <xdr:cNvCxnSpPr/>
      </xdr:nvCxnSpPr>
      <xdr:spPr>
        <a:xfrm>
          <a:off x="3797300" y="110445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11430</xdr:rowOff>
    </xdr:from>
    <xdr:to xmlns:xdr="http://schemas.openxmlformats.org/drawingml/2006/spreadsheetDrawing">
      <xdr:col>15</xdr:col>
      <xdr:colOff>101600</xdr:colOff>
      <xdr:row>64</xdr:row>
      <xdr:rowOff>113030</xdr:rowOff>
    </xdr:to>
    <xdr:sp macro="" textlink="">
      <xdr:nvSpPr>
        <xdr:cNvPr id="188" name="楕円 187"/>
        <xdr:cNvSpPr/>
      </xdr:nvSpPr>
      <xdr:spPr>
        <a:xfrm>
          <a:off x="2857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62230</xdr:rowOff>
    </xdr:from>
    <xdr:to xmlns:xdr="http://schemas.openxmlformats.org/drawingml/2006/spreadsheetDrawing">
      <xdr:col>19</xdr:col>
      <xdr:colOff>177800</xdr:colOff>
      <xdr:row>64</xdr:row>
      <xdr:rowOff>71755</xdr:rowOff>
    </xdr:to>
    <xdr:cxnSp macro="">
      <xdr:nvCxnSpPr>
        <xdr:cNvPr id="189" name="直線コネクタ 188"/>
        <xdr:cNvCxnSpPr/>
      </xdr:nvCxnSpPr>
      <xdr:spPr>
        <a:xfrm>
          <a:off x="2908300" y="110350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15875</xdr:rowOff>
    </xdr:from>
    <xdr:to xmlns:xdr="http://schemas.openxmlformats.org/drawingml/2006/spreadsheetDrawing">
      <xdr:col>10</xdr:col>
      <xdr:colOff>165100</xdr:colOff>
      <xdr:row>64</xdr:row>
      <xdr:rowOff>117475</xdr:rowOff>
    </xdr:to>
    <xdr:sp macro="" textlink="">
      <xdr:nvSpPr>
        <xdr:cNvPr id="190" name="楕円 189"/>
        <xdr:cNvSpPr/>
      </xdr:nvSpPr>
      <xdr:spPr>
        <a:xfrm>
          <a:off x="1968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62230</xdr:rowOff>
    </xdr:from>
    <xdr:to xmlns:xdr="http://schemas.openxmlformats.org/drawingml/2006/spreadsheetDrawing">
      <xdr:col>15</xdr:col>
      <xdr:colOff>50800</xdr:colOff>
      <xdr:row>64</xdr:row>
      <xdr:rowOff>66675</xdr:rowOff>
    </xdr:to>
    <xdr:cxnSp macro="">
      <xdr:nvCxnSpPr>
        <xdr:cNvPr id="191" name="直線コネクタ 190"/>
        <xdr:cNvCxnSpPr/>
      </xdr:nvCxnSpPr>
      <xdr:spPr>
        <a:xfrm flipV="1">
          <a:off x="2019300" y="11035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109855</xdr:rowOff>
    </xdr:from>
    <xdr:ext cx="405130" cy="255270"/>
    <xdr:sp macro="" textlink="">
      <xdr:nvSpPr>
        <xdr:cNvPr id="192" name="n_1aveValue【体育館・プール】&#10;有形固定資産減価償却率"/>
        <xdr:cNvSpPr txBox="1"/>
      </xdr:nvSpPr>
      <xdr:spPr>
        <a:xfrm>
          <a:off x="3582035" y="102254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1320" cy="259080"/>
    <xdr:sp macro="" textlink="">
      <xdr:nvSpPr>
        <xdr:cNvPr id="193" name="n_2aveValue【体育館・プール】&#10;有形固定資産減価償却率"/>
        <xdr:cNvSpPr txBox="1"/>
      </xdr:nvSpPr>
      <xdr:spPr>
        <a:xfrm>
          <a:off x="2705735" y="10182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64135</xdr:rowOff>
    </xdr:from>
    <xdr:ext cx="401320" cy="255270"/>
    <xdr:sp macro="" textlink="">
      <xdr:nvSpPr>
        <xdr:cNvPr id="194" name="n_3aveValue【体育館・プール】&#10;有形固定資産減価償却率"/>
        <xdr:cNvSpPr txBox="1"/>
      </xdr:nvSpPr>
      <xdr:spPr>
        <a:xfrm>
          <a:off x="1816735" y="101796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1320" cy="259080"/>
    <xdr:sp macro="" textlink="">
      <xdr:nvSpPr>
        <xdr:cNvPr id="195" name="n_4aveValue【体育館・プール】&#10;有形固定資産減価償却率"/>
        <xdr:cNvSpPr txBox="1"/>
      </xdr:nvSpPr>
      <xdr:spPr>
        <a:xfrm>
          <a:off x="927735" y="10153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113665</xdr:rowOff>
    </xdr:from>
    <xdr:ext cx="405130" cy="258445"/>
    <xdr:sp macro="" textlink="">
      <xdr:nvSpPr>
        <xdr:cNvPr id="196" name="n_1mainValue【体育館・プール】&#10;有形固定資産減価償却率"/>
        <xdr:cNvSpPr txBox="1"/>
      </xdr:nvSpPr>
      <xdr:spPr>
        <a:xfrm>
          <a:off x="3582035" y="11086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104140</xdr:rowOff>
    </xdr:from>
    <xdr:ext cx="401320" cy="259080"/>
    <xdr:sp macro="" textlink="">
      <xdr:nvSpPr>
        <xdr:cNvPr id="197" name="n_2mainValue【体育館・プール】&#10;有形固定資産減価償却率"/>
        <xdr:cNvSpPr txBox="1"/>
      </xdr:nvSpPr>
      <xdr:spPr>
        <a:xfrm>
          <a:off x="2705735" y="110769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109220</xdr:rowOff>
    </xdr:from>
    <xdr:ext cx="401320" cy="255270"/>
    <xdr:sp macro="" textlink="">
      <xdr:nvSpPr>
        <xdr:cNvPr id="198" name="n_3mainValue【体育館・プール】&#10;有形固定資産減価償却率"/>
        <xdr:cNvSpPr txBox="1"/>
      </xdr:nvSpPr>
      <xdr:spPr>
        <a:xfrm>
          <a:off x="1816735" y="110820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7" name="テキスト ボックス 206"/>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8" name="直線コネクタ 20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9" name="直線コネクタ 20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210" name="テキスト ボックス 209"/>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1" name="直線コネクタ 21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212" name="テキスト ボックス 211"/>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3" name="直線コネクタ 21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214" name="テキスト ボックス 213"/>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5" name="直線コネクタ 21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16" name="テキスト ボックス 215"/>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7" name="直線コネクタ 21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18" name="テキスト ボックス 217"/>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20" name="テキスト ボックス 219"/>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24765</xdr:rowOff>
    </xdr:from>
    <xdr:to xmlns:xdr="http://schemas.openxmlformats.org/drawingml/2006/spreadsheetDrawing">
      <xdr:col>54</xdr:col>
      <xdr:colOff>189865</xdr:colOff>
      <xdr:row>64</xdr:row>
      <xdr:rowOff>57150</xdr:rowOff>
    </xdr:to>
    <xdr:cxnSp macro="">
      <xdr:nvCxnSpPr>
        <xdr:cNvPr id="222" name="直線コネクタ 221"/>
        <xdr:cNvCxnSpPr/>
      </xdr:nvCxnSpPr>
      <xdr:spPr>
        <a:xfrm flipV="1">
          <a:off x="10476865" y="962596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60960</xdr:rowOff>
    </xdr:from>
    <xdr:ext cx="469900" cy="259080"/>
    <xdr:sp macro="" textlink="">
      <xdr:nvSpPr>
        <xdr:cNvPr id="223" name="【体育館・プール】&#10;一人当たり面積最小値テキスト"/>
        <xdr:cNvSpPr txBox="1"/>
      </xdr:nvSpPr>
      <xdr:spPr>
        <a:xfrm>
          <a:off x="10515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57150</xdr:rowOff>
    </xdr:from>
    <xdr:to xmlns:xdr="http://schemas.openxmlformats.org/drawingml/2006/spreadsheetDrawing">
      <xdr:col>55</xdr:col>
      <xdr:colOff>88900</xdr:colOff>
      <xdr:row>64</xdr:row>
      <xdr:rowOff>57150</xdr:rowOff>
    </xdr:to>
    <xdr:cxnSp macro="">
      <xdr:nvCxnSpPr>
        <xdr:cNvPr id="224" name="直線コネクタ 223"/>
        <xdr:cNvCxnSpPr/>
      </xdr:nvCxnSpPr>
      <xdr:spPr>
        <a:xfrm>
          <a:off x="10388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143510</xdr:rowOff>
    </xdr:from>
    <xdr:ext cx="469900" cy="255270"/>
    <xdr:sp macro="" textlink="">
      <xdr:nvSpPr>
        <xdr:cNvPr id="225" name="【体育館・プール】&#10;一人当たり面積最大値テキスト"/>
        <xdr:cNvSpPr txBox="1"/>
      </xdr:nvSpPr>
      <xdr:spPr>
        <a:xfrm>
          <a:off x="10515600" y="9401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24765</xdr:rowOff>
    </xdr:from>
    <xdr:to xmlns:xdr="http://schemas.openxmlformats.org/drawingml/2006/spreadsheetDrawing">
      <xdr:col>55</xdr:col>
      <xdr:colOff>88900</xdr:colOff>
      <xdr:row>56</xdr:row>
      <xdr:rowOff>24765</xdr:rowOff>
    </xdr:to>
    <xdr:cxnSp macro="">
      <xdr:nvCxnSpPr>
        <xdr:cNvPr id="226" name="直線コネクタ 225"/>
        <xdr:cNvCxnSpPr/>
      </xdr:nvCxnSpPr>
      <xdr:spPr>
        <a:xfrm>
          <a:off x="10388600" y="962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27305</xdr:rowOff>
    </xdr:from>
    <xdr:ext cx="469900" cy="259080"/>
    <xdr:sp macro="" textlink="">
      <xdr:nvSpPr>
        <xdr:cNvPr id="227" name="【体育館・プール】&#10;一人当たり面積平均値テキスト"/>
        <xdr:cNvSpPr txBox="1"/>
      </xdr:nvSpPr>
      <xdr:spPr>
        <a:xfrm>
          <a:off x="10515600" y="10485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4445</xdr:rowOff>
    </xdr:from>
    <xdr:to xmlns:xdr="http://schemas.openxmlformats.org/drawingml/2006/spreadsheetDrawing">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101600</xdr:rowOff>
    </xdr:from>
    <xdr:to xmlns:xdr="http://schemas.openxmlformats.org/drawingml/2006/spreadsheetDrawing">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103505</xdr:rowOff>
    </xdr:from>
    <xdr:to xmlns:xdr="http://schemas.openxmlformats.org/drawingml/2006/spreadsheetDrawing">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42545</xdr:rowOff>
    </xdr:from>
    <xdr:to xmlns:xdr="http://schemas.openxmlformats.org/drawingml/2006/spreadsheetDrawing">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19685</xdr:rowOff>
    </xdr:from>
    <xdr:to xmlns:xdr="http://schemas.openxmlformats.org/drawingml/2006/spreadsheetDrawing">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3" name="テキスト ボックス 232"/>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34" name="テキスト ボックス 233"/>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35" name="テキスト ボックス 234"/>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36" name="テキスト ボックス 235"/>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7" name="テキスト ボックス 236"/>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73025</xdr:rowOff>
    </xdr:from>
    <xdr:to xmlns:xdr="http://schemas.openxmlformats.org/drawingml/2006/spreadsheetDrawing">
      <xdr:col>55</xdr:col>
      <xdr:colOff>50800</xdr:colOff>
      <xdr:row>64</xdr:row>
      <xdr:rowOff>3175</xdr:rowOff>
    </xdr:to>
    <xdr:sp macro="" textlink="">
      <xdr:nvSpPr>
        <xdr:cNvPr id="238" name="楕円 237"/>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159385</xdr:rowOff>
    </xdr:from>
    <xdr:ext cx="469900" cy="258445"/>
    <xdr:sp macro="" textlink="">
      <xdr:nvSpPr>
        <xdr:cNvPr id="239" name="【体育館・プール】&#10;一人当たり面積該当値テキスト"/>
        <xdr:cNvSpPr txBox="1"/>
      </xdr:nvSpPr>
      <xdr:spPr>
        <a:xfrm>
          <a:off x="10515600" y="10789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73025</xdr:rowOff>
    </xdr:from>
    <xdr:to xmlns:xdr="http://schemas.openxmlformats.org/drawingml/2006/spreadsheetDrawing">
      <xdr:col>50</xdr:col>
      <xdr:colOff>165100</xdr:colOff>
      <xdr:row>64</xdr:row>
      <xdr:rowOff>3175</xdr:rowOff>
    </xdr:to>
    <xdr:sp macro="" textlink="">
      <xdr:nvSpPr>
        <xdr:cNvPr id="240" name="楕円 239"/>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123825</xdr:rowOff>
    </xdr:from>
    <xdr:to xmlns:xdr="http://schemas.openxmlformats.org/drawingml/2006/spreadsheetDrawing">
      <xdr:col>55</xdr:col>
      <xdr:colOff>0</xdr:colOff>
      <xdr:row>63</xdr:row>
      <xdr:rowOff>123825</xdr:rowOff>
    </xdr:to>
    <xdr:cxnSp macro="">
      <xdr:nvCxnSpPr>
        <xdr:cNvPr id="241" name="直線コネクタ 240"/>
        <xdr:cNvCxnSpPr/>
      </xdr:nvCxnSpPr>
      <xdr:spPr>
        <a:xfrm>
          <a:off x="9639300" y="109251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74930</xdr:rowOff>
    </xdr:from>
    <xdr:to xmlns:xdr="http://schemas.openxmlformats.org/drawingml/2006/spreadsheetDrawing">
      <xdr:col>46</xdr:col>
      <xdr:colOff>38100</xdr:colOff>
      <xdr:row>64</xdr:row>
      <xdr:rowOff>5080</xdr:rowOff>
    </xdr:to>
    <xdr:sp macro="" textlink="">
      <xdr:nvSpPr>
        <xdr:cNvPr id="242" name="楕円 241"/>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123825</xdr:rowOff>
    </xdr:from>
    <xdr:to xmlns:xdr="http://schemas.openxmlformats.org/drawingml/2006/spreadsheetDrawing">
      <xdr:col>50</xdr:col>
      <xdr:colOff>114300</xdr:colOff>
      <xdr:row>63</xdr:row>
      <xdr:rowOff>125730</xdr:rowOff>
    </xdr:to>
    <xdr:cxnSp macro="">
      <xdr:nvCxnSpPr>
        <xdr:cNvPr id="243" name="直線コネクタ 242"/>
        <xdr:cNvCxnSpPr/>
      </xdr:nvCxnSpPr>
      <xdr:spPr>
        <a:xfrm flipV="1">
          <a:off x="8750300" y="10925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74930</xdr:rowOff>
    </xdr:from>
    <xdr:to xmlns:xdr="http://schemas.openxmlformats.org/drawingml/2006/spreadsheetDrawing">
      <xdr:col>41</xdr:col>
      <xdr:colOff>101600</xdr:colOff>
      <xdr:row>64</xdr:row>
      <xdr:rowOff>5080</xdr:rowOff>
    </xdr:to>
    <xdr:sp macro="" textlink="">
      <xdr:nvSpPr>
        <xdr:cNvPr id="244" name="楕円 243"/>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125730</xdr:rowOff>
    </xdr:from>
    <xdr:to xmlns:xdr="http://schemas.openxmlformats.org/drawingml/2006/spreadsheetDrawing">
      <xdr:col>45</xdr:col>
      <xdr:colOff>177800</xdr:colOff>
      <xdr:row>63</xdr:row>
      <xdr:rowOff>125730</xdr:rowOff>
    </xdr:to>
    <xdr:cxnSp macro="">
      <xdr:nvCxnSpPr>
        <xdr:cNvPr id="245" name="直線コネクタ 244"/>
        <xdr:cNvCxnSpPr/>
      </xdr:nvCxnSpPr>
      <xdr:spPr>
        <a:xfrm>
          <a:off x="7861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48260</xdr:rowOff>
    </xdr:from>
    <xdr:ext cx="469900" cy="259080"/>
    <xdr:sp macro="" textlink="">
      <xdr:nvSpPr>
        <xdr:cNvPr id="246" name="n_1aveValue【体育館・プール】&#10;一人当たり面積"/>
        <xdr:cNvSpPr txBox="1"/>
      </xdr:nvSpPr>
      <xdr:spPr>
        <a:xfrm>
          <a:off x="9391650" y="1033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50165</xdr:rowOff>
    </xdr:from>
    <xdr:ext cx="466090" cy="259080"/>
    <xdr:sp macro="" textlink="">
      <xdr:nvSpPr>
        <xdr:cNvPr id="247" name="n_2aveValue【体育館・プール】&#10;一人当たり面積"/>
        <xdr:cNvSpPr txBox="1"/>
      </xdr:nvSpPr>
      <xdr:spPr>
        <a:xfrm>
          <a:off x="8515350" y="10337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160655</xdr:rowOff>
    </xdr:from>
    <xdr:ext cx="466090" cy="259080"/>
    <xdr:sp macro="" textlink="">
      <xdr:nvSpPr>
        <xdr:cNvPr id="248" name="n_3aveValue【体育館・プール】&#10;一人当たり面積"/>
        <xdr:cNvSpPr txBox="1"/>
      </xdr:nvSpPr>
      <xdr:spPr>
        <a:xfrm>
          <a:off x="7626350" y="10447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137795</xdr:rowOff>
    </xdr:from>
    <xdr:ext cx="466090" cy="259080"/>
    <xdr:sp macro="" textlink="">
      <xdr:nvSpPr>
        <xdr:cNvPr id="249" name="n_4aveValue【体育館・プール】&#10;一人当たり面積"/>
        <xdr:cNvSpPr txBox="1"/>
      </xdr:nvSpPr>
      <xdr:spPr>
        <a:xfrm>
          <a:off x="6737350" y="10424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166370</xdr:rowOff>
    </xdr:from>
    <xdr:ext cx="469900" cy="255270"/>
    <xdr:sp macro="" textlink="">
      <xdr:nvSpPr>
        <xdr:cNvPr id="250" name="n_1mainValue【体育館・プール】&#10;一人当たり面積"/>
        <xdr:cNvSpPr txBox="1"/>
      </xdr:nvSpPr>
      <xdr:spPr>
        <a:xfrm>
          <a:off x="9391650" y="109677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167640</xdr:rowOff>
    </xdr:from>
    <xdr:ext cx="466090" cy="255270"/>
    <xdr:sp macro="" textlink="">
      <xdr:nvSpPr>
        <xdr:cNvPr id="251" name="n_2mainValue【体育館・プール】&#10;一人当たり面積"/>
        <xdr:cNvSpPr txBox="1"/>
      </xdr:nvSpPr>
      <xdr:spPr>
        <a:xfrm>
          <a:off x="8515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167640</xdr:rowOff>
    </xdr:from>
    <xdr:ext cx="466090" cy="255270"/>
    <xdr:sp macro="" textlink="">
      <xdr:nvSpPr>
        <xdr:cNvPr id="252" name="n_3mainValue【体育館・プール】&#10;一人当たり面積"/>
        <xdr:cNvSpPr txBox="1"/>
      </xdr:nvSpPr>
      <xdr:spPr>
        <a:xfrm>
          <a:off x="7626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61" name="テキスト ボックス 260"/>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63" name="テキスト ボックス 262"/>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4" name="直線コネクタ 26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3550" cy="255270"/>
    <xdr:sp macro="" textlink="">
      <xdr:nvSpPr>
        <xdr:cNvPr id="265" name="テキスト ボックス 264"/>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6" name="直線コネクタ 26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7" name="テキスト ボックス 26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8" name="直線コネクタ 26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9" name="テキスト ボックス 26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0" name="直線コネクタ 26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71" name="テキスト ボックス 270"/>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2" name="直線コネクタ 27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3" name="テキスト ボックス 27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9080"/>
    <xdr:sp macro="" textlink="">
      <xdr:nvSpPr>
        <xdr:cNvPr id="275" name="テキスト ボックス 274"/>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47625</xdr:rowOff>
    </xdr:from>
    <xdr:to xmlns:xdr="http://schemas.openxmlformats.org/drawingml/2006/spreadsheetDrawing">
      <xdr:col>24</xdr:col>
      <xdr:colOff>62865</xdr:colOff>
      <xdr:row>86</xdr:row>
      <xdr:rowOff>104775</xdr:rowOff>
    </xdr:to>
    <xdr:cxnSp macro="">
      <xdr:nvCxnSpPr>
        <xdr:cNvPr id="277" name="直線コネクタ 276"/>
        <xdr:cNvCxnSpPr/>
      </xdr:nvCxnSpPr>
      <xdr:spPr>
        <a:xfrm flipV="1">
          <a:off x="4634865" y="1342072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109220</xdr:rowOff>
    </xdr:from>
    <xdr:ext cx="405130" cy="255270"/>
    <xdr:sp macro="" textlink="">
      <xdr:nvSpPr>
        <xdr:cNvPr id="278" name="【福祉施設】&#10;有形固定資産減価償却率最小値テキスト"/>
        <xdr:cNvSpPr txBox="1"/>
      </xdr:nvSpPr>
      <xdr:spPr>
        <a:xfrm>
          <a:off x="4673600" y="148539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104775</xdr:rowOff>
    </xdr:from>
    <xdr:to xmlns:xdr="http://schemas.openxmlformats.org/drawingml/2006/spreadsheetDrawing">
      <xdr:col>24</xdr:col>
      <xdr:colOff>152400</xdr:colOff>
      <xdr:row>86</xdr:row>
      <xdr:rowOff>104775</xdr:rowOff>
    </xdr:to>
    <xdr:cxnSp macro="">
      <xdr:nvCxnSpPr>
        <xdr:cNvPr id="279" name="直線コネクタ 278"/>
        <xdr:cNvCxnSpPr/>
      </xdr:nvCxnSpPr>
      <xdr:spPr>
        <a:xfrm>
          <a:off x="4546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166370</xdr:rowOff>
    </xdr:from>
    <xdr:ext cx="405130" cy="255270"/>
    <xdr:sp macro="" textlink="">
      <xdr:nvSpPr>
        <xdr:cNvPr id="280" name="【福祉施設】&#10;有形固定資産減価償却率最大値テキスト"/>
        <xdr:cNvSpPr txBox="1"/>
      </xdr:nvSpPr>
      <xdr:spPr>
        <a:xfrm>
          <a:off x="4673600" y="13196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47625</xdr:rowOff>
    </xdr:from>
    <xdr:to xmlns:xdr="http://schemas.openxmlformats.org/drawingml/2006/spreadsheetDrawing">
      <xdr:col>24</xdr:col>
      <xdr:colOff>152400</xdr:colOff>
      <xdr:row>78</xdr:row>
      <xdr:rowOff>47625</xdr:rowOff>
    </xdr:to>
    <xdr:cxnSp macro="">
      <xdr:nvCxnSpPr>
        <xdr:cNvPr id="281" name="直線コネクタ 280"/>
        <xdr:cNvCxnSpPr/>
      </xdr:nvCxnSpPr>
      <xdr:spPr>
        <a:xfrm>
          <a:off x="4546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143510</xdr:rowOff>
    </xdr:from>
    <xdr:ext cx="405130" cy="255270"/>
    <xdr:sp macro="" textlink="">
      <xdr:nvSpPr>
        <xdr:cNvPr id="282" name="【福祉施設】&#10;有形固定資産減価償却率平均値テキスト"/>
        <xdr:cNvSpPr txBox="1"/>
      </xdr:nvSpPr>
      <xdr:spPr>
        <a:xfrm>
          <a:off x="4673600" y="138595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120650</xdr:rowOff>
    </xdr:from>
    <xdr:to xmlns:xdr="http://schemas.openxmlformats.org/drawingml/2006/spreadsheetDrawing">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82550</xdr:rowOff>
    </xdr:from>
    <xdr:to xmlns:xdr="http://schemas.openxmlformats.org/drawingml/2006/spreadsheetDrawing">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44450</xdr:rowOff>
    </xdr:from>
    <xdr:to xmlns:xdr="http://schemas.openxmlformats.org/drawingml/2006/spreadsheetDrawing">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71120</xdr:rowOff>
    </xdr:from>
    <xdr:to xmlns:xdr="http://schemas.openxmlformats.org/drawingml/2006/spreadsheetDrawing">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147320</xdr:rowOff>
    </xdr:from>
    <xdr:to xmlns:xdr="http://schemas.openxmlformats.org/drawingml/2006/spreadsheetDrawing">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99695</xdr:rowOff>
    </xdr:from>
    <xdr:to xmlns:xdr="http://schemas.openxmlformats.org/drawingml/2006/spreadsheetDrawing">
      <xdr:col>24</xdr:col>
      <xdr:colOff>114300</xdr:colOff>
      <xdr:row>84</xdr:row>
      <xdr:rowOff>29845</xdr:rowOff>
    </xdr:to>
    <xdr:sp macro="" textlink="">
      <xdr:nvSpPr>
        <xdr:cNvPr id="293" name="楕円 292"/>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78105</xdr:rowOff>
    </xdr:from>
    <xdr:ext cx="405130" cy="255270"/>
    <xdr:sp macro="" textlink="">
      <xdr:nvSpPr>
        <xdr:cNvPr id="294" name="【福祉施設】&#10;有形固定資産減価償却率該当値テキスト"/>
        <xdr:cNvSpPr txBox="1"/>
      </xdr:nvSpPr>
      <xdr:spPr>
        <a:xfrm>
          <a:off x="4673600" y="143084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21590</xdr:rowOff>
    </xdr:from>
    <xdr:to xmlns:xdr="http://schemas.openxmlformats.org/drawingml/2006/spreadsheetDrawing">
      <xdr:col>20</xdr:col>
      <xdr:colOff>38100</xdr:colOff>
      <xdr:row>83</xdr:row>
      <xdr:rowOff>123190</xdr:rowOff>
    </xdr:to>
    <xdr:sp macro="" textlink="">
      <xdr:nvSpPr>
        <xdr:cNvPr id="295" name="楕円 294"/>
        <xdr:cNvSpPr/>
      </xdr:nvSpPr>
      <xdr:spPr>
        <a:xfrm>
          <a:off x="3746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72390</xdr:rowOff>
    </xdr:from>
    <xdr:to xmlns:xdr="http://schemas.openxmlformats.org/drawingml/2006/spreadsheetDrawing">
      <xdr:col>24</xdr:col>
      <xdr:colOff>63500</xdr:colOff>
      <xdr:row>83</xdr:row>
      <xdr:rowOff>150495</xdr:rowOff>
    </xdr:to>
    <xdr:cxnSp macro="">
      <xdr:nvCxnSpPr>
        <xdr:cNvPr id="296" name="直線コネクタ 295"/>
        <xdr:cNvCxnSpPr/>
      </xdr:nvCxnSpPr>
      <xdr:spPr>
        <a:xfrm>
          <a:off x="3797300" y="1430274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137795</xdr:rowOff>
    </xdr:from>
    <xdr:to xmlns:xdr="http://schemas.openxmlformats.org/drawingml/2006/spreadsheetDrawing">
      <xdr:col>15</xdr:col>
      <xdr:colOff>101600</xdr:colOff>
      <xdr:row>83</xdr:row>
      <xdr:rowOff>67945</xdr:rowOff>
    </xdr:to>
    <xdr:sp macro="" textlink="">
      <xdr:nvSpPr>
        <xdr:cNvPr id="297" name="楕円 296"/>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17780</xdr:rowOff>
    </xdr:from>
    <xdr:to xmlns:xdr="http://schemas.openxmlformats.org/drawingml/2006/spreadsheetDrawing">
      <xdr:col>19</xdr:col>
      <xdr:colOff>177800</xdr:colOff>
      <xdr:row>83</xdr:row>
      <xdr:rowOff>72390</xdr:rowOff>
    </xdr:to>
    <xdr:cxnSp macro="">
      <xdr:nvCxnSpPr>
        <xdr:cNvPr id="298" name="直線コネクタ 297"/>
        <xdr:cNvCxnSpPr/>
      </xdr:nvCxnSpPr>
      <xdr:spPr>
        <a:xfrm>
          <a:off x="2908300" y="142481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84455</xdr:rowOff>
    </xdr:from>
    <xdr:to xmlns:xdr="http://schemas.openxmlformats.org/drawingml/2006/spreadsheetDrawing">
      <xdr:col>10</xdr:col>
      <xdr:colOff>165100</xdr:colOff>
      <xdr:row>83</xdr:row>
      <xdr:rowOff>14605</xdr:rowOff>
    </xdr:to>
    <xdr:sp macro="" textlink="">
      <xdr:nvSpPr>
        <xdr:cNvPr id="299" name="楕円 298"/>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135255</xdr:rowOff>
    </xdr:from>
    <xdr:to xmlns:xdr="http://schemas.openxmlformats.org/drawingml/2006/spreadsheetDrawing">
      <xdr:col>15</xdr:col>
      <xdr:colOff>50800</xdr:colOff>
      <xdr:row>83</xdr:row>
      <xdr:rowOff>17780</xdr:rowOff>
    </xdr:to>
    <xdr:cxnSp macro="">
      <xdr:nvCxnSpPr>
        <xdr:cNvPr id="300" name="直線コネクタ 299"/>
        <xdr:cNvCxnSpPr/>
      </xdr:nvCxnSpPr>
      <xdr:spPr>
        <a:xfrm>
          <a:off x="2019300" y="141941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29210</xdr:rowOff>
    </xdr:from>
    <xdr:ext cx="405130" cy="255270"/>
    <xdr:sp macro="" textlink="">
      <xdr:nvSpPr>
        <xdr:cNvPr id="301" name="n_1aveValue【福祉施設】&#10;有形固定資産減価償却率"/>
        <xdr:cNvSpPr txBox="1"/>
      </xdr:nvSpPr>
      <xdr:spPr>
        <a:xfrm>
          <a:off x="3582035" y="137452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162560</xdr:rowOff>
    </xdr:from>
    <xdr:ext cx="401320" cy="259080"/>
    <xdr:sp macro="" textlink="">
      <xdr:nvSpPr>
        <xdr:cNvPr id="302" name="n_2aveValue【福祉施設】&#10;有形固定資産減価償却率"/>
        <xdr:cNvSpPr txBox="1"/>
      </xdr:nvSpPr>
      <xdr:spPr>
        <a:xfrm>
          <a:off x="2705735" y="137071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17780</xdr:rowOff>
    </xdr:from>
    <xdr:ext cx="401320" cy="255270"/>
    <xdr:sp macro="" textlink="">
      <xdr:nvSpPr>
        <xdr:cNvPr id="303" name="n_3aveValue【福祉施設】&#10;有形固定資産減価償却率"/>
        <xdr:cNvSpPr txBox="1"/>
      </xdr:nvSpPr>
      <xdr:spPr>
        <a:xfrm>
          <a:off x="1816735" y="137337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93980</xdr:rowOff>
    </xdr:from>
    <xdr:ext cx="401320" cy="259080"/>
    <xdr:sp macro="" textlink="">
      <xdr:nvSpPr>
        <xdr:cNvPr id="304" name="n_4aveValue【福祉施設】&#10;有形固定資産減価償却率"/>
        <xdr:cNvSpPr txBox="1"/>
      </xdr:nvSpPr>
      <xdr:spPr>
        <a:xfrm>
          <a:off x="927735" y="136385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114300</xdr:rowOff>
    </xdr:from>
    <xdr:ext cx="405130" cy="259080"/>
    <xdr:sp macro="" textlink="">
      <xdr:nvSpPr>
        <xdr:cNvPr id="305" name="n_1mainValue【福祉施設】&#10;有形固定資産減価償却率"/>
        <xdr:cNvSpPr txBox="1"/>
      </xdr:nvSpPr>
      <xdr:spPr>
        <a:xfrm>
          <a:off x="3582035"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59055</xdr:rowOff>
    </xdr:from>
    <xdr:ext cx="401320" cy="259080"/>
    <xdr:sp macro="" textlink="">
      <xdr:nvSpPr>
        <xdr:cNvPr id="306" name="n_2mainValue【福祉施設】&#10;有形固定資産減価償却率"/>
        <xdr:cNvSpPr txBox="1"/>
      </xdr:nvSpPr>
      <xdr:spPr>
        <a:xfrm>
          <a:off x="2705735" y="142894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6350</xdr:rowOff>
    </xdr:from>
    <xdr:ext cx="401320" cy="255270"/>
    <xdr:sp macro="" textlink="">
      <xdr:nvSpPr>
        <xdr:cNvPr id="307" name="n_3mainValue【福祉施設】&#10;有形固定資産減価償却率"/>
        <xdr:cNvSpPr txBox="1"/>
      </xdr:nvSpPr>
      <xdr:spPr>
        <a:xfrm>
          <a:off x="1816735" y="142367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16" name="テキスト ボックス 315"/>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18" name="直線コネクタ 31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3550" cy="259080"/>
    <xdr:sp macro="" textlink="">
      <xdr:nvSpPr>
        <xdr:cNvPr id="319" name="テキスト ボックス 318"/>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0" name="直線コネクタ 31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3550" cy="255270"/>
    <xdr:sp macro="" textlink="">
      <xdr:nvSpPr>
        <xdr:cNvPr id="321" name="テキスト ボックス 320"/>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2" name="直線コネクタ 32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3550" cy="259080"/>
    <xdr:sp macro="" textlink="">
      <xdr:nvSpPr>
        <xdr:cNvPr id="323" name="テキスト ボックス 322"/>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24" name="直線コネクタ 32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3550" cy="255270"/>
    <xdr:sp macro="" textlink="">
      <xdr:nvSpPr>
        <xdr:cNvPr id="325" name="テキスト ボックス 324"/>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26" name="直線コネクタ 32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3550" cy="259080"/>
    <xdr:sp macro="" textlink="">
      <xdr:nvSpPr>
        <xdr:cNvPr id="327" name="テキスト ボックス 326"/>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28" name="直線コネクタ 32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3550" cy="259080"/>
    <xdr:sp macro="" textlink="">
      <xdr:nvSpPr>
        <xdr:cNvPr id="329" name="テキスト ボックス 328"/>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0" name="直線コネクタ 32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31" name="テキスト ボックス 330"/>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24765</xdr:rowOff>
    </xdr:from>
    <xdr:to xmlns:xdr="http://schemas.openxmlformats.org/drawingml/2006/spreadsheetDrawing">
      <xdr:col>54</xdr:col>
      <xdr:colOff>189865</xdr:colOff>
      <xdr:row>86</xdr:row>
      <xdr:rowOff>158750</xdr:rowOff>
    </xdr:to>
    <xdr:cxnSp macro="">
      <xdr:nvCxnSpPr>
        <xdr:cNvPr id="333" name="直線コネクタ 332"/>
        <xdr:cNvCxnSpPr/>
      </xdr:nvCxnSpPr>
      <xdr:spPr>
        <a:xfrm flipV="1">
          <a:off x="10476865" y="1339786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162560</xdr:rowOff>
    </xdr:from>
    <xdr:ext cx="469900" cy="259080"/>
    <xdr:sp macro="" textlink="">
      <xdr:nvSpPr>
        <xdr:cNvPr id="334"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158750</xdr:rowOff>
    </xdr:from>
    <xdr:to xmlns:xdr="http://schemas.openxmlformats.org/drawingml/2006/spreadsheetDrawing">
      <xdr:col>55</xdr:col>
      <xdr:colOff>88900</xdr:colOff>
      <xdr:row>86</xdr:row>
      <xdr:rowOff>158750</xdr:rowOff>
    </xdr:to>
    <xdr:cxnSp macro="">
      <xdr:nvCxnSpPr>
        <xdr:cNvPr id="335" name="直線コネクタ 334"/>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143510</xdr:rowOff>
    </xdr:from>
    <xdr:ext cx="469900" cy="255270"/>
    <xdr:sp macro="" textlink="">
      <xdr:nvSpPr>
        <xdr:cNvPr id="336" name="【福祉施設】&#10;一人当たり面積最大値テキスト"/>
        <xdr:cNvSpPr txBox="1"/>
      </xdr:nvSpPr>
      <xdr:spPr>
        <a:xfrm>
          <a:off x="10515600" y="13173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24765</xdr:rowOff>
    </xdr:from>
    <xdr:to xmlns:xdr="http://schemas.openxmlformats.org/drawingml/2006/spreadsheetDrawing">
      <xdr:col>55</xdr:col>
      <xdr:colOff>88900</xdr:colOff>
      <xdr:row>78</xdr:row>
      <xdr:rowOff>24765</xdr:rowOff>
    </xdr:to>
    <xdr:cxnSp macro="">
      <xdr:nvCxnSpPr>
        <xdr:cNvPr id="337" name="直線コネクタ 336"/>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158115</xdr:rowOff>
    </xdr:from>
    <xdr:ext cx="469900" cy="255270"/>
    <xdr:sp macro="" textlink="">
      <xdr:nvSpPr>
        <xdr:cNvPr id="338" name="【福祉施設】&#10;一人当たり面積平均値テキスト"/>
        <xdr:cNvSpPr txBox="1"/>
      </xdr:nvSpPr>
      <xdr:spPr>
        <a:xfrm>
          <a:off x="10515600" y="145599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8255</xdr:rowOff>
    </xdr:from>
    <xdr:to xmlns:xdr="http://schemas.openxmlformats.org/drawingml/2006/spreadsheetDrawing">
      <xdr:col>55</xdr:col>
      <xdr:colOff>50800</xdr:colOff>
      <xdr:row>85</xdr:row>
      <xdr:rowOff>109855</xdr:rowOff>
    </xdr:to>
    <xdr:sp macro="" textlink="">
      <xdr:nvSpPr>
        <xdr:cNvPr id="339" name="フローチャート: 判断 338"/>
        <xdr:cNvSpPr/>
      </xdr:nvSpPr>
      <xdr:spPr>
        <a:xfrm>
          <a:off x="104267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8255</xdr:rowOff>
    </xdr:from>
    <xdr:to xmlns:xdr="http://schemas.openxmlformats.org/drawingml/2006/spreadsheetDrawing">
      <xdr:col>50</xdr:col>
      <xdr:colOff>165100</xdr:colOff>
      <xdr:row>85</xdr:row>
      <xdr:rowOff>109855</xdr:rowOff>
    </xdr:to>
    <xdr:sp macro="" textlink="">
      <xdr:nvSpPr>
        <xdr:cNvPr id="340" name="フローチャート: 判断 339"/>
        <xdr:cNvSpPr/>
      </xdr:nvSpPr>
      <xdr:spPr>
        <a:xfrm>
          <a:off x="9588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15240</xdr:rowOff>
    </xdr:from>
    <xdr:to xmlns:xdr="http://schemas.openxmlformats.org/drawingml/2006/spreadsheetDrawing">
      <xdr:col>46</xdr:col>
      <xdr:colOff>38100</xdr:colOff>
      <xdr:row>85</xdr:row>
      <xdr:rowOff>116840</xdr:rowOff>
    </xdr:to>
    <xdr:sp macro="" textlink="">
      <xdr:nvSpPr>
        <xdr:cNvPr id="341" name="フローチャート: 判断 340"/>
        <xdr:cNvSpPr/>
      </xdr:nvSpPr>
      <xdr:spPr>
        <a:xfrm>
          <a:off x="86995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34925</xdr:rowOff>
    </xdr:from>
    <xdr:to xmlns:xdr="http://schemas.openxmlformats.org/drawingml/2006/spreadsheetDrawing">
      <xdr:col>41</xdr:col>
      <xdr:colOff>101600</xdr:colOff>
      <xdr:row>85</xdr:row>
      <xdr:rowOff>136525</xdr:rowOff>
    </xdr:to>
    <xdr:sp macro="" textlink="">
      <xdr:nvSpPr>
        <xdr:cNvPr id="342" name="フローチャート: 判断 341"/>
        <xdr:cNvSpPr/>
      </xdr:nvSpPr>
      <xdr:spPr>
        <a:xfrm>
          <a:off x="7810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27940</xdr:rowOff>
    </xdr:from>
    <xdr:to xmlns:xdr="http://schemas.openxmlformats.org/drawingml/2006/spreadsheetDrawing">
      <xdr:col>36</xdr:col>
      <xdr:colOff>165100</xdr:colOff>
      <xdr:row>85</xdr:row>
      <xdr:rowOff>129540</xdr:rowOff>
    </xdr:to>
    <xdr:sp macro="" textlink="">
      <xdr:nvSpPr>
        <xdr:cNvPr id="343" name="フローチャート: 判断 342"/>
        <xdr:cNvSpPr/>
      </xdr:nvSpPr>
      <xdr:spPr>
        <a:xfrm>
          <a:off x="6921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4" name="テキスト ボックス 34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5" name="テキスト ボックス 34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6" name="テキスト ボックス 34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7" name="テキスト ボックス 34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8" name="テキスト ボックス 34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101600</xdr:rowOff>
    </xdr:from>
    <xdr:to xmlns:xdr="http://schemas.openxmlformats.org/drawingml/2006/spreadsheetDrawing">
      <xdr:col>55</xdr:col>
      <xdr:colOff>50800</xdr:colOff>
      <xdr:row>83</xdr:row>
      <xdr:rowOff>31750</xdr:rowOff>
    </xdr:to>
    <xdr:sp macro="" textlink="">
      <xdr:nvSpPr>
        <xdr:cNvPr id="349" name="楕円 348"/>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124460</xdr:rowOff>
    </xdr:from>
    <xdr:ext cx="469900" cy="259080"/>
    <xdr:sp macro="" textlink="">
      <xdr:nvSpPr>
        <xdr:cNvPr id="350" name="【福祉施設】&#10;一人当たり面積該当値テキスト"/>
        <xdr:cNvSpPr txBox="1"/>
      </xdr:nvSpPr>
      <xdr:spPr>
        <a:xfrm>
          <a:off x="1051560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153670</xdr:rowOff>
    </xdr:from>
    <xdr:to xmlns:xdr="http://schemas.openxmlformats.org/drawingml/2006/spreadsheetDrawing">
      <xdr:col>50</xdr:col>
      <xdr:colOff>165100</xdr:colOff>
      <xdr:row>83</xdr:row>
      <xdr:rowOff>83820</xdr:rowOff>
    </xdr:to>
    <xdr:sp macro="" textlink="">
      <xdr:nvSpPr>
        <xdr:cNvPr id="351" name="楕円 350"/>
        <xdr:cNvSpPr/>
      </xdr:nvSpPr>
      <xdr:spPr>
        <a:xfrm>
          <a:off x="9588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152400</xdr:rowOff>
    </xdr:from>
    <xdr:to xmlns:xdr="http://schemas.openxmlformats.org/drawingml/2006/spreadsheetDrawing">
      <xdr:col>55</xdr:col>
      <xdr:colOff>0</xdr:colOff>
      <xdr:row>83</xdr:row>
      <xdr:rowOff>33020</xdr:rowOff>
    </xdr:to>
    <xdr:cxnSp macro="">
      <xdr:nvCxnSpPr>
        <xdr:cNvPr id="352" name="直線コネクタ 351"/>
        <xdr:cNvCxnSpPr/>
      </xdr:nvCxnSpPr>
      <xdr:spPr>
        <a:xfrm flipV="1">
          <a:off x="9639300" y="142113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153670</xdr:rowOff>
    </xdr:from>
    <xdr:to xmlns:xdr="http://schemas.openxmlformats.org/drawingml/2006/spreadsheetDrawing">
      <xdr:col>46</xdr:col>
      <xdr:colOff>38100</xdr:colOff>
      <xdr:row>83</xdr:row>
      <xdr:rowOff>83820</xdr:rowOff>
    </xdr:to>
    <xdr:sp macro="" textlink="">
      <xdr:nvSpPr>
        <xdr:cNvPr id="353" name="楕円 352"/>
        <xdr:cNvSpPr/>
      </xdr:nvSpPr>
      <xdr:spPr>
        <a:xfrm>
          <a:off x="8699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33020</xdr:rowOff>
    </xdr:from>
    <xdr:to xmlns:xdr="http://schemas.openxmlformats.org/drawingml/2006/spreadsheetDrawing">
      <xdr:col>50</xdr:col>
      <xdr:colOff>114300</xdr:colOff>
      <xdr:row>83</xdr:row>
      <xdr:rowOff>33020</xdr:rowOff>
    </xdr:to>
    <xdr:cxnSp macro="">
      <xdr:nvCxnSpPr>
        <xdr:cNvPr id="354" name="直線コネクタ 353"/>
        <xdr:cNvCxnSpPr/>
      </xdr:nvCxnSpPr>
      <xdr:spPr>
        <a:xfrm>
          <a:off x="8750300" y="14263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160655</xdr:rowOff>
    </xdr:from>
    <xdr:to xmlns:xdr="http://schemas.openxmlformats.org/drawingml/2006/spreadsheetDrawing">
      <xdr:col>41</xdr:col>
      <xdr:colOff>101600</xdr:colOff>
      <xdr:row>83</xdr:row>
      <xdr:rowOff>90805</xdr:rowOff>
    </xdr:to>
    <xdr:sp macro="" textlink="">
      <xdr:nvSpPr>
        <xdr:cNvPr id="355" name="楕円 354"/>
        <xdr:cNvSpPr/>
      </xdr:nvSpPr>
      <xdr:spPr>
        <a:xfrm>
          <a:off x="781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33020</xdr:rowOff>
    </xdr:from>
    <xdr:to xmlns:xdr="http://schemas.openxmlformats.org/drawingml/2006/spreadsheetDrawing">
      <xdr:col>45</xdr:col>
      <xdr:colOff>177800</xdr:colOff>
      <xdr:row>83</xdr:row>
      <xdr:rowOff>40640</xdr:rowOff>
    </xdr:to>
    <xdr:cxnSp macro="">
      <xdr:nvCxnSpPr>
        <xdr:cNvPr id="356" name="直線コネクタ 355"/>
        <xdr:cNvCxnSpPr/>
      </xdr:nvCxnSpPr>
      <xdr:spPr>
        <a:xfrm flipV="1">
          <a:off x="7861300" y="14263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100965</xdr:rowOff>
    </xdr:from>
    <xdr:ext cx="469900" cy="255270"/>
    <xdr:sp macro="" textlink="">
      <xdr:nvSpPr>
        <xdr:cNvPr id="357" name="n_1aveValue【福祉施設】&#10;一人当たり面積"/>
        <xdr:cNvSpPr txBox="1"/>
      </xdr:nvSpPr>
      <xdr:spPr>
        <a:xfrm>
          <a:off x="9391650" y="146742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107950</xdr:rowOff>
    </xdr:from>
    <xdr:ext cx="466090" cy="259080"/>
    <xdr:sp macro="" textlink="">
      <xdr:nvSpPr>
        <xdr:cNvPr id="358" name="n_2aveValue【福祉施設】&#10;一人当たり面積"/>
        <xdr:cNvSpPr txBox="1"/>
      </xdr:nvSpPr>
      <xdr:spPr>
        <a:xfrm>
          <a:off x="8515350" y="14681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127635</xdr:rowOff>
    </xdr:from>
    <xdr:ext cx="466090" cy="259080"/>
    <xdr:sp macro="" textlink="">
      <xdr:nvSpPr>
        <xdr:cNvPr id="359" name="n_3aveValue【福祉施設】&#10;一人当たり面積"/>
        <xdr:cNvSpPr txBox="1"/>
      </xdr:nvSpPr>
      <xdr:spPr>
        <a:xfrm>
          <a:off x="7626350" y="14700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146050</xdr:rowOff>
    </xdr:from>
    <xdr:ext cx="466090" cy="255270"/>
    <xdr:sp macro="" textlink="">
      <xdr:nvSpPr>
        <xdr:cNvPr id="360" name="n_4aveValue【福祉施設】&#10;一人当たり面積"/>
        <xdr:cNvSpPr txBox="1"/>
      </xdr:nvSpPr>
      <xdr:spPr>
        <a:xfrm>
          <a:off x="6737350" y="143764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100330</xdr:rowOff>
    </xdr:from>
    <xdr:ext cx="469900" cy="255270"/>
    <xdr:sp macro="" textlink="">
      <xdr:nvSpPr>
        <xdr:cNvPr id="361" name="n_1mainValue【福祉施設】&#10;一人当たり面積"/>
        <xdr:cNvSpPr txBox="1"/>
      </xdr:nvSpPr>
      <xdr:spPr>
        <a:xfrm>
          <a:off x="9391650" y="139877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100330</xdr:rowOff>
    </xdr:from>
    <xdr:ext cx="466090" cy="255270"/>
    <xdr:sp macro="" textlink="">
      <xdr:nvSpPr>
        <xdr:cNvPr id="362" name="n_2mainValue【福祉施設】&#10;一人当たり面積"/>
        <xdr:cNvSpPr txBox="1"/>
      </xdr:nvSpPr>
      <xdr:spPr>
        <a:xfrm>
          <a:off x="8515350" y="139877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107315</xdr:rowOff>
    </xdr:from>
    <xdr:ext cx="466090" cy="259080"/>
    <xdr:sp macro="" textlink="">
      <xdr:nvSpPr>
        <xdr:cNvPr id="363" name="n_3mainValue【福祉施設】&#10;一人当たり面積"/>
        <xdr:cNvSpPr txBox="1"/>
      </xdr:nvSpPr>
      <xdr:spPr>
        <a:xfrm>
          <a:off x="7626350" y="139947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72" name="テキスト ボックス 371"/>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3" name="直線コネクタ 37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374" name="テキスト ボックス 373"/>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5" name="直線コネクタ 37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376" name="テキスト ボックス 375"/>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7" name="直線コネクタ 37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78" name="テキスト ボックス 37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9" name="直線コネクタ 37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380" name="テキスト ボックス 379"/>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1" name="直線コネクタ 38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82" name="テキスト ボックス 38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83" name="直線コネクタ 38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84" name="テキスト ボックス 38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5" name="直線コネクタ 38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86" name="テキスト ボックス 385"/>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7" name="直線コネクタ 38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107315</xdr:rowOff>
    </xdr:from>
    <xdr:to xmlns:xdr="http://schemas.openxmlformats.org/drawingml/2006/spreadsheetDrawing">
      <xdr:col>24</xdr:col>
      <xdr:colOff>62865</xdr:colOff>
      <xdr:row>109</xdr:row>
      <xdr:rowOff>25400</xdr:rowOff>
    </xdr:to>
    <xdr:cxnSp macro="">
      <xdr:nvCxnSpPr>
        <xdr:cNvPr id="389" name="直線コネクタ 388"/>
        <xdr:cNvCxnSpPr/>
      </xdr:nvCxnSpPr>
      <xdr:spPr>
        <a:xfrm flipV="1">
          <a:off x="4634865" y="17252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29210</xdr:rowOff>
    </xdr:from>
    <xdr:ext cx="405130" cy="255270"/>
    <xdr:sp macro="" textlink="">
      <xdr:nvSpPr>
        <xdr:cNvPr id="390" name="【市民会館】&#10;有形固定資産減価償却率最小値テキスト"/>
        <xdr:cNvSpPr txBox="1"/>
      </xdr:nvSpPr>
      <xdr:spPr>
        <a:xfrm>
          <a:off x="4673600" y="18717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25400</xdr:rowOff>
    </xdr:from>
    <xdr:to xmlns:xdr="http://schemas.openxmlformats.org/drawingml/2006/spreadsheetDrawing">
      <xdr:col>24</xdr:col>
      <xdr:colOff>152400</xdr:colOff>
      <xdr:row>109</xdr:row>
      <xdr:rowOff>25400</xdr:rowOff>
    </xdr:to>
    <xdr:cxnSp macro="">
      <xdr:nvCxnSpPr>
        <xdr:cNvPr id="391" name="直線コネクタ 390"/>
        <xdr:cNvCxnSpPr/>
      </xdr:nvCxnSpPr>
      <xdr:spPr>
        <a:xfrm>
          <a:off x="4546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53975</xdr:rowOff>
    </xdr:from>
    <xdr:ext cx="340360" cy="255270"/>
    <xdr:sp macro="" textlink="">
      <xdr:nvSpPr>
        <xdr:cNvPr id="392" name="【市民会館】&#10;有形固定資産減価償却率最大値テキスト"/>
        <xdr:cNvSpPr txBox="1"/>
      </xdr:nvSpPr>
      <xdr:spPr>
        <a:xfrm>
          <a:off x="4673600" y="1702752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107315</xdr:rowOff>
    </xdr:from>
    <xdr:to xmlns:xdr="http://schemas.openxmlformats.org/drawingml/2006/spreadsheetDrawing">
      <xdr:col>24</xdr:col>
      <xdr:colOff>152400</xdr:colOff>
      <xdr:row>100</xdr:row>
      <xdr:rowOff>107315</xdr:rowOff>
    </xdr:to>
    <xdr:cxnSp macro="">
      <xdr:nvCxnSpPr>
        <xdr:cNvPr id="393" name="直線コネクタ 392"/>
        <xdr:cNvCxnSpPr/>
      </xdr:nvCxnSpPr>
      <xdr:spPr>
        <a:xfrm>
          <a:off x="4546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56515</xdr:rowOff>
    </xdr:from>
    <xdr:ext cx="405130" cy="258445"/>
    <xdr:sp macro="" textlink="">
      <xdr:nvSpPr>
        <xdr:cNvPr id="394" name="【市民会館】&#10;有形固定資産減価償却率平均値テキスト"/>
        <xdr:cNvSpPr txBox="1"/>
      </xdr:nvSpPr>
      <xdr:spPr>
        <a:xfrm>
          <a:off x="4673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33655</xdr:rowOff>
    </xdr:from>
    <xdr:to xmlns:xdr="http://schemas.openxmlformats.org/drawingml/2006/spreadsheetDrawing">
      <xdr:col>24</xdr:col>
      <xdr:colOff>114300</xdr:colOff>
      <xdr:row>104</xdr:row>
      <xdr:rowOff>135255</xdr:rowOff>
    </xdr:to>
    <xdr:sp macro="" textlink="">
      <xdr:nvSpPr>
        <xdr:cNvPr id="395" name="フローチャート: 判断 394"/>
        <xdr:cNvSpPr/>
      </xdr:nvSpPr>
      <xdr:spPr>
        <a:xfrm>
          <a:off x="45847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97" name="フローチャート: 判断 396"/>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30480</xdr:rowOff>
    </xdr:from>
    <xdr:to xmlns:xdr="http://schemas.openxmlformats.org/drawingml/2006/spreadsheetDrawing">
      <xdr:col>10</xdr:col>
      <xdr:colOff>165100</xdr:colOff>
      <xdr:row>104</xdr:row>
      <xdr:rowOff>132080</xdr:rowOff>
    </xdr:to>
    <xdr:sp macro="" textlink="">
      <xdr:nvSpPr>
        <xdr:cNvPr id="398" name="フローチャート: 判断 397"/>
        <xdr:cNvSpPr/>
      </xdr:nvSpPr>
      <xdr:spPr>
        <a:xfrm>
          <a:off x="1968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34925</xdr:rowOff>
    </xdr:from>
    <xdr:to xmlns:xdr="http://schemas.openxmlformats.org/drawingml/2006/spreadsheetDrawing">
      <xdr:col>6</xdr:col>
      <xdr:colOff>38100</xdr:colOff>
      <xdr:row>104</xdr:row>
      <xdr:rowOff>136525</xdr:rowOff>
    </xdr:to>
    <xdr:sp macro="" textlink="">
      <xdr:nvSpPr>
        <xdr:cNvPr id="399" name="フローチャート: 判断 398"/>
        <xdr:cNvSpPr/>
      </xdr:nvSpPr>
      <xdr:spPr>
        <a:xfrm>
          <a:off x="1079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0" name="テキスト ボックス 39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1" name="テキスト ボックス 40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2" name="テキスト ボックス 40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3" name="テキスト ボックス 40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4" name="テキスト ボックス 40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109220</xdr:rowOff>
    </xdr:from>
    <xdr:to xmlns:xdr="http://schemas.openxmlformats.org/drawingml/2006/spreadsheetDrawing">
      <xdr:col>24</xdr:col>
      <xdr:colOff>114300</xdr:colOff>
      <xdr:row>106</xdr:row>
      <xdr:rowOff>38735</xdr:rowOff>
    </xdr:to>
    <xdr:sp macro="" textlink="">
      <xdr:nvSpPr>
        <xdr:cNvPr id="405" name="楕円 404"/>
        <xdr:cNvSpPr/>
      </xdr:nvSpPr>
      <xdr:spPr>
        <a:xfrm>
          <a:off x="4584700" y="1811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86995</xdr:rowOff>
    </xdr:from>
    <xdr:ext cx="405130" cy="255270"/>
    <xdr:sp macro="" textlink="">
      <xdr:nvSpPr>
        <xdr:cNvPr id="406" name="【市民会館】&#10;有形固定資産減価償却率該当値テキスト"/>
        <xdr:cNvSpPr txBox="1"/>
      </xdr:nvSpPr>
      <xdr:spPr>
        <a:xfrm>
          <a:off x="4673600" y="18089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74930</xdr:rowOff>
    </xdr:from>
    <xdr:to xmlns:xdr="http://schemas.openxmlformats.org/drawingml/2006/spreadsheetDrawing">
      <xdr:col>20</xdr:col>
      <xdr:colOff>38100</xdr:colOff>
      <xdr:row>106</xdr:row>
      <xdr:rowOff>4445</xdr:rowOff>
    </xdr:to>
    <xdr:sp macro="" textlink="">
      <xdr:nvSpPr>
        <xdr:cNvPr id="407" name="楕円 406"/>
        <xdr:cNvSpPr/>
      </xdr:nvSpPr>
      <xdr:spPr>
        <a:xfrm>
          <a:off x="3746500" y="1807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125095</xdr:rowOff>
    </xdr:from>
    <xdr:to xmlns:xdr="http://schemas.openxmlformats.org/drawingml/2006/spreadsheetDrawing">
      <xdr:col>24</xdr:col>
      <xdr:colOff>63500</xdr:colOff>
      <xdr:row>105</xdr:row>
      <xdr:rowOff>159385</xdr:rowOff>
    </xdr:to>
    <xdr:cxnSp macro="">
      <xdr:nvCxnSpPr>
        <xdr:cNvPr id="408" name="直線コネクタ 407"/>
        <xdr:cNvCxnSpPr/>
      </xdr:nvCxnSpPr>
      <xdr:spPr>
        <a:xfrm>
          <a:off x="3797300" y="181273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38735</xdr:rowOff>
    </xdr:from>
    <xdr:to xmlns:xdr="http://schemas.openxmlformats.org/drawingml/2006/spreadsheetDrawing">
      <xdr:col>15</xdr:col>
      <xdr:colOff>101600</xdr:colOff>
      <xdr:row>105</xdr:row>
      <xdr:rowOff>140335</xdr:rowOff>
    </xdr:to>
    <xdr:sp macro="" textlink="">
      <xdr:nvSpPr>
        <xdr:cNvPr id="409" name="楕円 408"/>
        <xdr:cNvSpPr/>
      </xdr:nvSpPr>
      <xdr:spPr>
        <a:xfrm>
          <a:off x="2857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89535</xdr:rowOff>
    </xdr:from>
    <xdr:to xmlns:xdr="http://schemas.openxmlformats.org/drawingml/2006/spreadsheetDrawing">
      <xdr:col>19</xdr:col>
      <xdr:colOff>177800</xdr:colOff>
      <xdr:row>105</xdr:row>
      <xdr:rowOff>125095</xdr:rowOff>
    </xdr:to>
    <xdr:cxnSp macro="">
      <xdr:nvCxnSpPr>
        <xdr:cNvPr id="410" name="直線コネクタ 409"/>
        <xdr:cNvCxnSpPr/>
      </xdr:nvCxnSpPr>
      <xdr:spPr>
        <a:xfrm>
          <a:off x="2908300" y="180917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635</xdr:rowOff>
    </xdr:from>
    <xdr:to xmlns:xdr="http://schemas.openxmlformats.org/drawingml/2006/spreadsheetDrawing">
      <xdr:col>10</xdr:col>
      <xdr:colOff>165100</xdr:colOff>
      <xdr:row>105</xdr:row>
      <xdr:rowOff>102235</xdr:rowOff>
    </xdr:to>
    <xdr:sp macro="" textlink="">
      <xdr:nvSpPr>
        <xdr:cNvPr id="411" name="楕円 410"/>
        <xdr:cNvSpPr/>
      </xdr:nvSpPr>
      <xdr:spPr>
        <a:xfrm>
          <a:off x="1968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52070</xdr:rowOff>
    </xdr:from>
    <xdr:to xmlns:xdr="http://schemas.openxmlformats.org/drawingml/2006/spreadsheetDrawing">
      <xdr:col>15</xdr:col>
      <xdr:colOff>50800</xdr:colOff>
      <xdr:row>105</xdr:row>
      <xdr:rowOff>89535</xdr:rowOff>
    </xdr:to>
    <xdr:cxnSp macro="">
      <xdr:nvCxnSpPr>
        <xdr:cNvPr id="412" name="直線コネクタ 411"/>
        <xdr:cNvCxnSpPr/>
      </xdr:nvCxnSpPr>
      <xdr:spPr>
        <a:xfrm>
          <a:off x="2019300" y="180543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154940</xdr:rowOff>
    </xdr:from>
    <xdr:ext cx="405130" cy="255270"/>
    <xdr:sp macro="" textlink="">
      <xdr:nvSpPr>
        <xdr:cNvPr id="413" name="n_1aveValue【市民会館】&#10;有形固定資産減価償却率"/>
        <xdr:cNvSpPr txBox="1"/>
      </xdr:nvSpPr>
      <xdr:spPr>
        <a:xfrm>
          <a:off x="3582035" y="17642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133985</xdr:rowOff>
    </xdr:from>
    <xdr:ext cx="401320" cy="255270"/>
    <xdr:sp macro="" textlink="">
      <xdr:nvSpPr>
        <xdr:cNvPr id="414" name="n_2aveValue【市民会館】&#10;有形固定資産減価償却率"/>
        <xdr:cNvSpPr txBox="1"/>
      </xdr:nvSpPr>
      <xdr:spPr>
        <a:xfrm>
          <a:off x="2705735" y="176218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148590</xdr:rowOff>
    </xdr:from>
    <xdr:ext cx="401320" cy="259080"/>
    <xdr:sp macro="" textlink="">
      <xdr:nvSpPr>
        <xdr:cNvPr id="415" name="n_3aveValue【市民会館】&#10;有形固定資産減価償却率"/>
        <xdr:cNvSpPr txBox="1"/>
      </xdr:nvSpPr>
      <xdr:spPr>
        <a:xfrm>
          <a:off x="1816735" y="17636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153035</xdr:rowOff>
    </xdr:from>
    <xdr:ext cx="401320" cy="259080"/>
    <xdr:sp macro="" textlink="">
      <xdr:nvSpPr>
        <xdr:cNvPr id="416" name="n_4aveValue【市民会館】&#10;有形固定資産減価償却率"/>
        <xdr:cNvSpPr txBox="1"/>
      </xdr:nvSpPr>
      <xdr:spPr>
        <a:xfrm>
          <a:off x="927735" y="176409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167005</xdr:rowOff>
    </xdr:from>
    <xdr:ext cx="405130" cy="255270"/>
    <xdr:sp macro="" textlink="">
      <xdr:nvSpPr>
        <xdr:cNvPr id="417" name="n_1mainValue【市民会館】&#10;有形固定資産減価償却率"/>
        <xdr:cNvSpPr txBox="1"/>
      </xdr:nvSpPr>
      <xdr:spPr>
        <a:xfrm>
          <a:off x="3582035" y="181692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132080</xdr:rowOff>
    </xdr:from>
    <xdr:ext cx="401320" cy="255270"/>
    <xdr:sp macro="" textlink="">
      <xdr:nvSpPr>
        <xdr:cNvPr id="418" name="n_2mainValue【市民会館】&#10;有形固定資産減価償却率"/>
        <xdr:cNvSpPr txBox="1"/>
      </xdr:nvSpPr>
      <xdr:spPr>
        <a:xfrm>
          <a:off x="2705735" y="18134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93345</xdr:rowOff>
    </xdr:from>
    <xdr:ext cx="401320" cy="259080"/>
    <xdr:sp macro="" textlink="">
      <xdr:nvSpPr>
        <xdr:cNvPr id="419" name="n_3mainValue【市民会館】&#10;有形固定資産減価償却率"/>
        <xdr:cNvSpPr txBox="1"/>
      </xdr:nvSpPr>
      <xdr:spPr>
        <a:xfrm>
          <a:off x="1816735" y="180955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28" name="テキスト ボックス 427"/>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9" name="直線コネクタ 4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30" name="直線コネクタ 42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3550" cy="255270"/>
    <xdr:sp macro="" textlink="">
      <xdr:nvSpPr>
        <xdr:cNvPr id="431" name="テキスト ボックス 430"/>
        <xdr:cNvSpPr txBox="1"/>
      </xdr:nvSpPr>
      <xdr:spPr>
        <a:xfrm>
          <a:off x="6136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32" name="直線コネクタ 43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3550" cy="259080"/>
    <xdr:sp macro="" textlink="">
      <xdr:nvSpPr>
        <xdr:cNvPr id="433" name="テキスト ボックス 432"/>
        <xdr:cNvSpPr txBox="1"/>
      </xdr:nvSpPr>
      <xdr:spPr>
        <a:xfrm>
          <a:off x="6136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34" name="直線コネクタ 43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3550" cy="255270"/>
    <xdr:sp macro="" textlink="">
      <xdr:nvSpPr>
        <xdr:cNvPr id="435" name="テキスト ボックス 434"/>
        <xdr:cNvSpPr txBox="1"/>
      </xdr:nvSpPr>
      <xdr:spPr>
        <a:xfrm>
          <a:off x="6136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36" name="直線コネクタ 43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3550" cy="258445"/>
    <xdr:sp macro="" textlink="">
      <xdr:nvSpPr>
        <xdr:cNvPr id="437" name="テキスト ボックス 436"/>
        <xdr:cNvSpPr txBox="1"/>
      </xdr:nvSpPr>
      <xdr:spPr>
        <a:xfrm>
          <a:off x="6136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38" name="直線コネクタ 43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3550" cy="259080"/>
    <xdr:sp macro="" textlink="">
      <xdr:nvSpPr>
        <xdr:cNvPr id="439" name="テキスト ボックス 438"/>
        <xdr:cNvSpPr txBox="1"/>
      </xdr:nvSpPr>
      <xdr:spPr>
        <a:xfrm>
          <a:off x="6136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40" name="直線コネクタ 43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3550" cy="255270"/>
    <xdr:sp macro="" textlink="">
      <xdr:nvSpPr>
        <xdr:cNvPr id="441" name="テキスト ボックス 440"/>
        <xdr:cNvSpPr txBox="1"/>
      </xdr:nvSpPr>
      <xdr:spPr>
        <a:xfrm>
          <a:off x="6136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2" name="直線コネクタ 44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443" name="テキスト ボックス 442"/>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87630</xdr:rowOff>
    </xdr:from>
    <xdr:to xmlns:xdr="http://schemas.openxmlformats.org/drawingml/2006/spreadsheetDrawing">
      <xdr:col>54</xdr:col>
      <xdr:colOff>189865</xdr:colOff>
      <xdr:row>108</xdr:row>
      <xdr:rowOff>151130</xdr:rowOff>
    </xdr:to>
    <xdr:cxnSp macro="">
      <xdr:nvCxnSpPr>
        <xdr:cNvPr id="445" name="直線コネクタ 444"/>
        <xdr:cNvCxnSpPr/>
      </xdr:nvCxnSpPr>
      <xdr:spPr>
        <a:xfrm flipV="1">
          <a:off x="10476865" y="1706118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5270"/>
    <xdr:sp macro="" textlink="">
      <xdr:nvSpPr>
        <xdr:cNvPr id="446" name="【市民会館】&#10;一人当たり面積最小値テキスト"/>
        <xdr:cNvSpPr txBox="1"/>
      </xdr:nvSpPr>
      <xdr:spPr>
        <a:xfrm>
          <a:off x="10515600" y="186715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447" name="直線コネクタ 446"/>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34290</xdr:rowOff>
    </xdr:from>
    <xdr:ext cx="469900" cy="259080"/>
    <xdr:sp macro="" textlink="">
      <xdr:nvSpPr>
        <xdr:cNvPr id="448" name="【市民会館】&#10;一人当たり面積最大値テキスト"/>
        <xdr:cNvSpPr txBox="1"/>
      </xdr:nvSpPr>
      <xdr:spPr>
        <a:xfrm>
          <a:off x="10515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87630</xdr:rowOff>
    </xdr:from>
    <xdr:to xmlns:xdr="http://schemas.openxmlformats.org/drawingml/2006/spreadsheetDrawing">
      <xdr:col>55</xdr:col>
      <xdr:colOff>88900</xdr:colOff>
      <xdr:row>99</xdr:row>
      <xdr:rowOff>87630</xdr:rowOff>
    </xdr:to>
    <xdr:cxnSp macro="">
      <xdr:nvCxnSpPr>
        <xdr:cNvPr id="449" name="直線コネクタ 448"/>
        <xdr:cNvCxnSpPr/>
      </xdr:nvCxnSpPr>
      <xdr:spPr>
        <a:xfrm>
          <a:off x="10388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67945</xdr:rowOff>
    </xdr:from>
    <xdr:ext cx="469900" cy="258445"/>
    <xdr:sp macro="" textlink="">
      <xdr:nvSpPr>
        <xdr:cNvPr id="450" name="【市民会館】&#10;一人当たり面積平均値テキスト"/>
        <xdr:cNvSpPr txBox="1"/>
      </xdr:nvSpPr>
      <xdr:spPr>
        <a:xfrm>
          <a:off x="10515600" y="180701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45085</xdr:rowOff>
    </xdr:from>
    <xdr:to xmlns:xdr="http://schemas.openxmlformats.org/drawingml/2006/spreadsheetDrawing">
      <xdr:col>55</xdr:col>
      <xdr:colOff>50800</xdr:colOff>
      <xdr:row>106</xdr:row>
      <xdr:rowOff>146685</xdr:rowOff>
    </xdr:to>
    <xdr:sp macro="" textlink="">
      <xdr:nvSpPr>
        <xdr:cNvPr id="451" name="フローチャート: 判断 450"/>
        <xdr:cNvSpPr/>
      </xdr:nvSpPr>
      <xdr:spPr>
        <a:xfrm>
          <a:off x="10426700" y="1821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452" name="フローチャート: 判断 451"/>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52070</xdr:rowOff>
    </xdr:from>
    <xdr:to xmlns:xdr="http://schemas.openxmlformats.org/drawingml/2006/spreadsheetDrawing">
      <xdr:col>46</xdr:col>
      <xdr:colOff>38100</xdr:colOff>
      <xdr:row>106</xdr:row>
      <xdr:rowOff>153035</xdr:rowOff>
    </xdr:to>
    <xdr:sp macro="" textlink="">
      <xdr:nvSpPr>
        <xdr:cNvPr id="453" name="フローチャート: 判断 452"/>
        <xdr:cNvSpPr/>
      </xdr:nvSpPr>
      <xdr:spPr>
        <a:xfrm>
          <a:off x="8699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57785</xdr:rowOff>
    </xdr:from>
    <xdr:to xmlns:xdr="http://schemas.openxmlformats.org/drawingml/2006/spreadsheetDrawing">
      <xdr:col>41</xdr:col>
      <xdr:colOff>101600</xdr:colOff>
      <xdr:row>106</xdr:row>
      <xdr:rowOff>159385</xdr:rowOff>
    </xdr:to>
    <xdr:sp macro="" textlink="">
      <xdr:nvSpPr>
        <xdr:cNvPr id="454" name="フローチャート: 判断 453"/>
        <xdr:cNvSpPr/>
      </xdr:nvSpPr>
      <xdr:spPr>
        <a:xfrm>
          <a:off x="7810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57785</xdr:rowOff>
    </xdr:from>
    <xdr:to xmlns:xdr="http://schemas.openxmlformats.org/drawingml/2006/spreadsheetDrawing">
      <xdr:col>36</xdr:col>
      <xdr:colOff>165100</xdr:colOff>
      <xdr:row>106</xdr:row>
      <xdr:rowOff>159385</xdr:rowOff>
    </xdr:to>
    <xdr:sp macro="" textlink="">
      <xdr:nvSpPr>
        <xdr:cNvPr id="455" name="フローチャート: 判断 454"/>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6" name="テキスト ボックス 45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7" name="テキスト ボックス 45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8" name="テキスト ボックス 45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59" name="テキスト ボックス 45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0" name="テキスト ボックス 45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52070</xdr:rowOff>
    </xdr:from>
    <xdr:to xmlns:xdr="http://schemas.openxmlformats.org/drawingml/2006/spreadsheetDrawing">
      <xdr:col>55</xdr:col>
      <xdr:colOff>50800</xdr:colOff>
      <xdr:row>106</xdr:row>
      <xdr:rowOff>153035</xdr:rowOff>
    </xdr:to>
    <xdr:sp macro="" textlink="">
      <xdr:nvSpPr>
        <xdr:cNvPr id="461" name="楕円 460"/>
        <xdr:cNvSpPr/>
      </xdr:nvSpPr>
      <xdr:spPr>
        <a:xfrm>
          <a:off x="104267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29845</xdr:rowOff>
    </xdr:from>
    <xdr:ext cx="469900" cy="255270"/>
    <xdr:sp macro="" textlink="">
      <xdr:nvSpPr>
        <xdr:cNvPr id="462" name="【市民会館】&#10;一人当たり面積該当値テキスト"/>
        <xdr:cNvSpPr txBox="1"/>
      </xdr:nvSpPr>
      <xdr:spPr>
        <a:xfrm>
          <a:off x="10515600" y="182035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54610</xdr:rowOff>
    </xdr:from>
    <xdr:to xmlns:xdr="http://schemas.openxmlformats.org/drawingml/2006/spreadsheetDrawing">
      <xdr:col>50</xdr:col>
      <xdr:colOff>165100</xdr:colOff>
      <xdr:row>106</xdr:row>
      <xdr:rowOff>156210</xdr:rowOff>
    </xdr:to>
    <xdr:sp macro="" textlink="">
      <xdr:nvSpPr>
        <xdr:cNvPr id="463" name="楕円 462"/>
        <xdr:cNvSpPr/>
      </xdr:nvSpPr>
      <xdr:spPr>
        <a:xfrm>
          <a:off x="9588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102235</xdr:rowOff>
    </xdr:from>
    <xdr:to xmlns:xdr="http://schemas.openxmlformats.org/drawingml/2006/spreadsheetDrawing">
      <xdr:col>55</xdr:col>
      <xdr:colOff>0</xdr:colOff>
      <xdr:row>106</xdr:row>
      <xdr:rowOff>105410</xdr:rowOff>
    </xdr:to>
    <xdr:cxnSp macro="">
      <xdr:nvCxnSpPr>
        <xdr:cNvPr id="464" name="直線コネクタ 463"/>
        <xdr:cNvCxnSpPr/>
      </xdr:nvCxnSpPr>
      <xdr:spPr>
        <a:xfrm flipV="1">
          <a:off x="9639300" y="18275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465" name="楕円 464"/>
        <xdr:cNvSpPr/>
      </xdr:nvSpPr>
      <xdr:spPr>
        <a:xfrm>
          <a:off x="8699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105410</xdr:rowOff>
    </xdr:from>
    <xdr:to xmlns:xdr="http://schemas.openxmlformats.org/drawingml/2006/spreadsheetDrawing">
      <xdr:col>50</xdr:col>
      <xdr:colOff>114300</xdr:colOff>
      <xdr:row>106</xdr:row>
      <xdr:rowOff>109220</xdr:rowOff>
    </xdr:to>
    <xdr:cxnSp macro="">
      <xdr:nvCxnSpPr>
        <xdr:cNvPr id="466" name="直線コネクタ 465"/>
        <xdr:cNvCxnSpPr/>
      </xdr:nvCxnSpPr>
      <xdr:spPr>
        <a:xfrm flipV="1">
          <a:off x="8750300" y="18279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61595</xdr:rowOff>
    </xdr:from>
    <xdr:to xmlns:xdr="http://schemas.openxmlformats.org/drawingml/2006/spreadsheetDrawing">
      <xdr:col>41</xdr:col>
      <xdr:colOff>101600</xdr:colOff>
      <xdr:row>106</xdr:row>
      <xdr:rowOff>163195</xdr:rowOff>
    </xdr:to>
    <xdr:sp macro="" textlink="">
      <xdr:nvSpPr>
        <xdr:cNvPr id="467" name="楕円 466"/>
        <xdr:cNvSpPr/>
      </xdr:nvSpPr>
      <xdr:spPr>
        <a:xfrm>
          <a:off x="7810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109220</xdr:rowOff>
    </xdr:from>
    <xdr:to xmlns:xdr="http://schemas.openxmlformats.org/drawingml/2006/spreadsheetDrawing">
      <xdr:col>45</xdr:col>
      <xdr:colOff>177800</xdr:colOff>
      <xdr:row>106</xdr:row>
      <xdr:rowOff>112395</xdr:rowOff>
    </xdr:to>
    <xdr:cxnSp macro="">
      <xdr:nvCxnSpPr>
        <xdr:cNvPr id="468" name="直線コネクタ 467"/>
        <xdr:cNvCxnSpPr/>
      </xdr:nvCxnSpPr>
      <xdr:spPr>
        <a:xfrm flipV="1">
          <a:off x="7861300" y="18282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150495</xdr:rowOff>
    </xdr:from>
    <xdr:ext cx="469900" cy="259080"/>
    <xdr:sp macro="" textlink="">
      <xdr:nvSpPr>
        <xdr:cNvPr id="469" name="n_1aveValue【市民会館】&#10;一人当たり面積"/>
        <xdr:cNvSpPr txBox="1"/>
      </xdr:nvSpPr>
      <xdr:spPr>
        <a:xfrm>
          <a:off x="9391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169545</xdr:rowOff>
    </xdr:from>
    <xdr:ext cx="466090" cy="255270"/>
    <xdr:sp macro="" textlink="">
      <xdr:nvSpPr>
        <xdr:cNvPr id="470" name="n_2aveValue【市民会館】&#10;一人当たり面積"/>
        <xdr:cNvSpPr txBox="1"/>
      </xdr:nvSpPr>
      <xdr:spPr>
        <a:xfrm>
          <a:off x="8515350" y="180003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4445</xdr:rowOff>
    </xdr:from>
    <xdr:ext cx="466090" cy="259080"/>
    <xdr:sp macro="" textlink="">
      <xdr:nvSpPr>
        <xdr:cNvPr id="471" name="n_3aveValue【市民会館】&#10;一人当たり面積"/>
        <xdr:cNvSpPr txBox="1"/>
      </xdr:nvSpPr>
      <xdr:spPr>
        <a:xfrm>
          <a:off x="7626350" y="18006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4445</xdr:rowOff>
    </xdr:from>
    <xdr:ext cx="466090" cy="259080"/>
    <xdr:sp macro="" textlink="">
      <xdr:nvSpPr>
        <xdr:cNvPr id="472" name="n_4aveValue【市民会館】&#10;一人当たり面積"/>
        <xdr:cNvSpPr txBox="1"/>
      </xdr:nvSpPr>
      <xdr:spPr>
        <a:xfrm>
          <a:off x="6737350" y="18006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1270</xdr:rowOff>
    </xdr:from>
    <xdr:ext cx="469900" cy="259080"/>
    <xdr:sp macro="" textlink="">
      <xdr:nvSpPr>
        <xdr:cNvPr id="473" name="n_1mainValue【市民会館】&#10;一人当たり面積"/>
        <xdr:cNvSpPr txBox="1"/>
      </xdr:nvSpPr>
      <xdr:spPr>
        <a:xfrm>
          <a:off x="9391650" y="1800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150495</xdr:rowOff>
    </xdr:from>
    <xdr:ext cx="466090" cy="259080"/>
    <xdr:sp macro="" textlink="">
      <xdr:nvSpPr>
        <xdr:cNvPr id="474" name="n_2mainValue【市民会館】&#10;一人当たり面積"/>
        <xdr:cNvSpPr txBox="1"/>
      </xdr:nvSpPr>
      <xdr:spPr>
        <a:xfrm>
          <a:off x="8515350" y="18324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154940</xdr:rowOff>
    </xdr:from>
    <xdr:ext cx="466090" cy="255270"/>
    <xdr:sp macro="" textlink="">
      <xdr:nvSpPr>
        <xdr:cNvPr id="475" name="n_3mainValue【市民会館】&#10;一人当たり面積"/>
        <xdr:cNvSpPr txBox="1"/>
      </xdr:nvSpPr>
      <xdr:spPr>
        <a:xfrm>
          <a:off x="7626350" y="183286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84" name="テキスト ボックス 48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85" name="直線コネクタ 4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86" name="テキスト ボックス 485"/>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87" name="直線コネクタ 48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88" name="テキスト ボックス 487"/>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89" name="直線コネクタ 48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90" name="テキスト ボックス 48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91" name="直線コネクタ 49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92" name="テキスト ボックス 491"/>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93" name="直線コネクタ 49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94" name="テキスト ボックス 49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95" name="直線コネクタ 49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96" name="テキスト ボックス 49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97" name="直線コネクタ 49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98" name="テキスト ボックス 497"/>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99" name="直線コネクタ 4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112395</xdr:rowOff>
    </xdr:from>
    <xdr:to xmlns:xdr="http://schemas.openxmlformats.org/drawingml/2006/spreadsheetDrawing">
      <xdr:col>85</xdr:col>
      <xdr:colOff>126365</xdr:colOff>
      <xdr:row>42</xdr:row>
      <xdr:rowOff>15875</xdr:rowOff>
    </xdr:to>
    <xdr:cxnSp macro="">
      <xdr:nvCxnSpPr>
        <xdr:cNvPr id="501" name="直線コネクタ 500"/>
        <xdr:cNvCxnSpPr/>
      </xdr:nvCxnSpPr>
      <xdr:spPr>
        <a:xfrm flipV="1">
          <a:off x="16318865" y="577024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19685</xdr:rowOff>
    </xdr:from>
    <xdr:ext cx="405130" cy="255270"/>
    <xdr:sp macro="" textlink="">
      <xdr:nvSpPr>
        <xdr:cNvPr id="502" name="【一般廃棄物処理施設】&#10;有形固定資産減価償却率最小値テキスト"/>
        <xdr:cNvSpPr txBox="1"/>
      </xdr:nvSpPr>
      <xdr:spPr>
        <a:xfrm>
          <a:off x="16357600" y="72205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15875</xdr:rowOff>
    </xdr:from>
    <xdr:to xmlns:xdr="http://schemas.openxmlformats.org/drawingml/2006/spreadsheetDrawing">
      <xdr:col>86</xdr:col>
      <xdr:colOff>25400</xdr:colOff>
      <xdr:row>42</xdr:row>
      <xdr:rowOff>15875</xdr:rowOff>
    </xdr:to>
    <xdr:cxnSp macro="">
      <xdr:nvCxnSpPr>
        <xdr:cNvPr id="503" name="直線コネクタ 502"/>
        <xdr:cNvCxnSpPr/>
      </xdr:nvCxnSpPr>
      <xdr:spPr>
        <a:xfrm>
          <a:off x="16230600" y="721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59055</xdr:rowOff>
    </xdr:from>
    <xdr:ext cx="340360" cy="259080"/>
    <xdr:sp macro="" textlink="">
      <xdr:nvSpPr>
        <xdr:cNvPr id="504"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112395</xdr:rowOff>
    </xdr:from>
    <xdr:to xmlns:xdr="http://schemas.openxmlformats.org/drawingml/2006/spreadsheetDrawing">
      <xdr:col>86</xdr:col>
      <xdr:colOff>25400</xdr:colOff>
      <xdr:row>33</xdr:row>
      <xdr:rowOff>112395</xdr:rowOff>
    </xdr:to>
    <xdr:cxnSp macro="">
      <xdr:nvCxnSpPr>
        <xdr:cNvPr id="505" name="直線コネクタ 504"/>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54610</xdr:rowOff>
    </xdr:from>
    <xdr:ext cx="405130" cy="255270"/>
    <xdr:sp macro="" textlink="">
      <xdr:nvSpPr>
        <xdr:cNvPr id="506" name="【一般廃棄物処理施設】&#10;有形固定資産減価償却率平均値テキスト"/>
        <xdr:cNvSpPr txBox="1"/>
      </xdr:nvSpPr>
      <xdr:spPr>
        <a:xfrm>
          <a:off x="16357600" y="65697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31750</xdr:rowOff>
    </xdr:from>
    <xdr:to xmlns:xdr="http://schemas.openxmlformats.org/drawingml/2006/spreadsheetDrawing">
      <xdr:col>85</xdr:col>
      <xdr:colOff>177800</xdr:colOff>
      <xdr:row>39</xdr:row>
      <xdr:rowOff>133350</xdr:rowOff>
    </xdr:to>
    <xdr:sp macro="" textlink="">
      <xdr:nvSpPr>
        <xdr:cNvPr id="507" name="フローチャート: 判断 506"/>
        <xdr:cNvSpPr/>
      </xdr:nvSpPr>
      <xdr:spPr>
        <a:xfrm>
          <a:off x="16268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160655</xdr:rowOff>
    </xdr:from>
    <xdr:to xmlns:xdr="http://schemas.openxmlformats.org/drawingml/2006/spreadsheetDrawing">
      <xdr:col>81</xdr:col>
      <xdr:colOff>101600</xdr:colOff>
      <xdr:row>39</xdr:row>
      <xdr:rowOff>90805</xdr:rowOff>
    </xdr:to>
    <xdr:sp macro="" textlink="">
      <xdr:nvSpPr>
        <xdr:cNvPr id="508" name="フローチャート: 判断 507"/>
        <xdr:cNvSpPr/>
      </xdr:nvSpPr>
      <xdr:spPr>
        <a:xfrm>
          <a:off x="15430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13970</xdr:rowOff>
    </xdr:from>
    <xdr:to xmlns:xdr="http://schemas.openxmlformats.org/drawingml/2006/spreadsheetDrawing">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147955</xdr:rowOff>
    </xdr:from>
    <xdr:to xmlns:xdr="http://schemas.openxmlformats.org/drawingml/2006/spreadsheetDrawing">
      <xdr:col>72</xdr:col>
      <xdr:colOff>38100</xdr:colOff>
      <xdr:row>39</xdr:row>
      <xdr:rowOff>78105</xdr:rowOff>
    </xdr:to>
    <xdr:sp macro="" textlink="">
      <xdr:nvSpPr>
        <xdr:cNvPr id="510" name="フローチャート: 判断 509"/>
        <xdr:cNvSpPr/>
      </xdr:nvSpPr>
      <xdr:spPr>
        <a:xfrm>
          <a:off x="13652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164465</xdr:rowOff>
    </xdr:to>
    <xdr:sp macro="" textlink="">
      <xdr:nvSpPr>
        <xdr:cNvPr id="511" name="フローチャート: 判断 510"/>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12" name="テキスト ボックス 5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13" name="テキスト ボックス 5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14" name="テキスト ボックス 5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15" name="テキスト ボックス 5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16" name="テキスト ボックス 5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59690</xdr:rowOff>
    </xdr:from>
    <xdr:to xmlns:xdr="http://schemas.openxmlformats.org/drawingml/2006/spreadsheetDrawing">
      <xdr:col>85</xdr:col>
      <xdr:colOff>177800</xdr:colOff>
      <xdr:row>40</xdr:row>
      <xdr:rowOff>161290</xdr:rowOff>
    </xdr:to>
    <xdr:sp macro="" textlink="">
      <xdr:nvSpPr>
        <xdr:cNvPr id="517" name="楕円 516"/>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38100</xdr:rowOff>
    </xdr:from>
    <xdr:ext cx="405130" cy="259080"/>
    <xdr:sp macro="" textlink="">
      <xdr:nvSpPr>
        <xdr:cNvPr id="518" name="【一般廃棄物処理施設】&#10;有形固定資産減価償却率該当値テキスト"/>
        <xdr:cNvSpPr txBox="1"/>
      </xdr:nvSpPr>
      <xdr:spPr>
        <a:xfrm>
          <a:off x="16357600" y="689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36830</xdr:rowOff>
    </xdr:from>
    <xdr:to xmlns:xdr="http://schemas.openxmlformats.org/drawingml/2006/spreadsheetDrawing">
      <xdr:col>81</xdr:col>
      <xdr:colOff>101600</xdr:colOff>
      <xdr:row>40</xdr:row>
      <xdr:rowOff>138430</xdr:rowOff>
    </xdr:to>
    <xdr:sp macro="" textlink="">
      <xdr:nvSpPr>
        <xdr:cNvPr id="519" name="楕円 518"/>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87630</xdr:rowOff>
    </xdr:from>
    <xdr:to xmlns:xdr="http://schemas.openxmlformats.org/drawingml/2006/spreadsheetDrawing">
      <xdr:col>85</xdr:col>
      <xdr:colOff>127000</xdr:colOff>
      <xdr:row>40</xdr:row>
      <xdr:rowOff>110490</xdr:rowOff>
    </xdr:to>
    <xdr:cxnSp macro="">
      <xdr:nvCxnSpPr>
        <xdr:cNvPr id="520" name="直線コネクタ 519"/>
        <xdr:cNvCxnSpPr/>
      </xdr:nvCxnSpPr>
      <xdr:spPr>
        <a:xfrm>
          <a:off x="15481300" y="69456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154940</xdr:rowOff>
    </xdr:from>
    <xdr:to xmlns:xdr="http://schemas.openxmlformats.org/drawingml/2006/spreadsheetDrawing">
      <xdr:col>76</xdr:col>
      <xdr:colOff>165100</xdr:colOff>
      <xdr:row>40</xdr:row>
      <xdr:rowOff>84455</xdr:rowOff>
    </xdr:to>
    <xdr:sp macro="" textlink="">
      <xdr:nvSpPr>
        <xdr:cNvPr id="521" name="楕円 520"/>
        <xdr:cNvSpPr/>
      </xdr:nvSpPr>
      <xdr:spPr>
        <a:xfrm>
          <a:off x="14541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33655</xdr:rowOff>
    </xdr:from>
    <xdr:to xmlns:xdr="http://schemas.openxmlformats.org/drawingml/2006/spreadsheetDrawing">
      <xdr:col>81</xdr:col>
      <xdr:colOff>50800</xdr:colOff>
      <xdr:row>40</xdr:row>
      <xdr:rowOff>87630</xdr:rowOff>
    </xdr:to>
    <xdr:cxnSp macro="">
      <xdr:nvCxnSpPr>
        <xdr:cNvPr id="522" name="直線コネクタ 521"/>
        <xdr:cNvCxnSpPr/>
      </xdr:nvCxnSpPr>
      <xdr:spPr>
        <a:xfrm>
          <a:off x="14592300" y="68916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139700</xdr:rowOff>
    </xdr:from>
    <xdr:to xmlns:xdr="http://schemas.openxmlformats.org/drawingml/2006/spreadsheetDrawing">
      <xdr:col>72</xdr:col>
      <xdr:colOff>38100</xdr:colOff>
      <xdr:row>37</xdr:row>
      <xdr:rowOff>69850</xdr:rowOff>
    </xdr:to>
    <xdr:sp macro="" textlink="">
      <xdr:nvSpPr>
        <xdr:cNvPr id="523" name="楕円 522"/>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19050</xdr:rowOff>
    </xdr:from>
    <xdr:to xmlns:xdr="http://schemas.openxmlformats.org/drawingml/2006/spreadsheetDrawing">
      <xdr:col>76</xdr:col>
      <xdr:colOff>114300</xdr:colOff>
      <xdr:row>40</xdr:row>
      <xdr:rowOff>33655</xdr:rowOff>
    </xdr:to>
    <xdr:cxnSp macro="">
      <xdr:nvCxnSpPr>
        <xdr:cNvPr id="524" name="直線コネクタ 523"/>
        <xdr:cNvCxnSpPr/>
      </xdr:nvCxnSpPr>
      <xdr:spPr>
        <a:xfrm>
          <a:off x="13703300" y="6362700"/>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107315</xdr:rowOff>
    </xdr:from>
    <xdr:ext cx="405130" cy="259080"/>
    <xdr:sp macro="" textlink="">
      <xdr:nvSpPr>
        <xdr:cNvPr id="525" name="n_1aveValue【一般廃棄物処理施設】&#10;有形固定資産減価償却率"/>
        <xdr:cNvSpPr txBox="1"/>
      </xdr:nvSpPr>
      <xdr:spPr>
        <a:xfrm>
          <a:off x="15266035" y="645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1320" cy="255270"/>
    <xdr:sp macro="" textlink="">
      <xdr:nvSpPr>
        <xdr:cNvPr id="526" name="n_2aveValue【一般廃棄物処理施設】&#10;有形固定資産減価償却率"/>
        <xdr:cNvSpPr txBox="1"/>
      </xdr:nvSpPr>
      <xdr:spPr>
        <a:xfrm>
          <a:off x="14389735" y="64757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69215</xdr:rowOff>
    </xdr:from>
    <xdr:ext cx="401320" cy="259080"/>
    <xdr:sp macro="" textlink="">
      <xdr:nvSpPr>
        <xdr:cNvPr id="527" name="n_3aveValue【一般廃棄物処理施設】&#10;有形固定資産減価償却率"/>
        <xdr:cNvSpPr txBox="1"/>
      </xdr:nvSpPr>
      <xdr:spPr>
        <a:xfrm>
          <a:off x="13500735" y="67557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9525</xdr:rowOff>
    </xdr:from>
    <xdr:ext cx="401320" cy="255270"/>
    <xdr:sp macro="" textlink="">
      <xdr:nvSpPr>
        <xdr:cNvPr id="528" name="n_4aveValue【一般廃棄物処理施設】&#10;有形固定資産減価償却率"/>
        <xdr:cNvSpPr txBox="1"/>
      </xdr:nvSpPr>
      <xdr:spPr>
        <a:xfrm>
          <a:off x="12611735" y="63531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129540</xdr:rowOff>
    </xdr:from>
    <xdr:ext cx="405130" cy="259080"/>
    <xdr:sp macro="" textlink="">
      <xdr:nvSpPr>
        <xdr:cNvPr id="529" name="n_1mainValue【一般廃棄物処理施設】&#10;有形固定資産減価償却率"/>
        <xdr:cNvSpPr txBox="1"/>
      </xdr:nvSpPr>
      <xdr:spPr>
        <a:xfrm>
          <a:off x="15266035" y="698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75565</xdr:rowOff>
    </xdr:from>
    <xdr:ext cx="401320" cy="255270"/>
    <xdr:sp macro="" textlink="">
      <xdr:nvSpPr>
        <xdr:cNvPr id="530" name="n_2mainValue【一般廃棄物処理施設】&#10;有形固定資産減価償却率"/>
        <xdr:cNvSpPr txBox="1"/>
      </xdr:nvSpPr>
      <xdr:spPr>
        <a:xfrm>
          <a:off x="14389735" y="69335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86360</xdr:rowOff>
    </xdr:from>
    <xdr:ext cx="401320" cy="255270"/>
    <xdr:sp macro="" textlink="">
      <xdr:nvSpPr>
        <xdr:cNvPr id="531" name="n_3mainValue【一般廃棄物処理施設】&#10;有形固定資産減価償却率"/>
        <xdr:cNvSpPr txBox="1"/>
      </xdr:nvSpPr>
      <xdr:spPr>
        <a:xfrm>
          <a:off x="13500735" y="60871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540" name="テキスト ボックス 53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41" name="直線コネクタ 5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42" name="直線コネクタ 54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5110" cy="259080"/>
    <xdr:sp macro="" textlink="">
      <xdr:nvSpPr>
        <xdr:cNvPr id="543" name="テキスト ボックス 542"/>
        <xdr:cNvSpPr txBox="1"/>
      </xdr:nvSpPr>
      <xdr:spPr>
        <a:xfrm>
          <a:off x="18039080" y="709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44" name="直線コネクタ 54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1820" cy="255270"/>
    <xdr:sp macro="" textlink="">
      <xdr:nvSpPr>
        <xdr:cNvPr id="545" name="テキスト ボックス 544"/>
        <xdr:cNvSpPr txBox="1"/>
      </xdr:nvSpPr>
      <xdr:spPr>
        <a:xfrm>
          <a:off x="17692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46" name="直線コネクタ 54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1820" cy="259080"/>
    <xdr:sp macro="" textlink="">
      <xdr:nvSpPr>
        <xdr:cNvPr id="547" name="テキスト ボックス 546"/>
        <xdr:cNvSpPr txBox="1"/>
      </xdr:nvSpPr>
      <xdr:spPr>
        <a:xfrm>
          <a:off x="17692370" y="633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48" name="直線コネクタ 54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1820" cy="259080"/>
    <xdr:sp macro="" textlink="">
      <xdr:nvSpPr>
        <xdr:cNvPr id="549" name="テキスト ボックス 548"/>
        <xdr:cNvSpPr txBox="1"/>
      </xdr:nvSpPr>
      <xdr:spPr>
        <a:xfrm>
          <a:off x="17692370" y="595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50" name="直線コネクタ 54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1820" cy="255270"/>
    <xdr:sp macro="" textlink="">
      <xdr:nvSpPr>
        <xdr:cNvPr id="551" name="テキスト ボックス 550"/>
        <xdr:cNvSpPr txBox="1"/>
      </xdr:nvSpPr>
      <xdr:spPr>
        <a:xfrm>
          <a:off x="17692370" y="557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52" name="直線コネクタ 55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1990" cy="259080"/>
    <xdr:sp macro="" textlink="">
      <xdr:nvSpPr>
        <xdr:cNvPr id="553" name="テキスト ボックス 552"/>
        <xdr:cNvSpPr txBox="1"/>
      </xdr:nvSpPr>
      <xdr:spPr>
        <a:xfrm>
          <a:off x="17602200" y="519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96520</xdr:rowOff>
    </xdr:from>
    <xdr:to xmlns:xdr="http://schemas.openxmlformats.org/drawingml/2006/spreadsheetDrawing">
      <xdr:col>116</xdr:col>
      <xdr:colOff>62865</xdr:colOff>
      <xdr:row>42</xdr:row>
      <xdr:rowOff>37465</xdr:rowOff>
    </xdr:to>
    <xdr:cxnSp macro="">
      <xdr:nvCxnSpPr>
        <xdr:cNvPr id="555" name="直線コネクタ 554"/>
        <xdr:cNvCxnSpPr/>
      </xdr:nvCxnSpPr>
      <xdr:spPr>
        <a:xfrm flipV="1">
          <a:off x="22160865" y="592582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41275</xdr:rowOff>
    </xdr:from>
    <xdr:ext cx="378460" cy="255270"/>
    <xdr:sp macro="" textlink="">
      <xdr:nvSpPr>
        <xdr:cNvPr id="556" name="【一般廃棄物処理施設】&#10;一人当たり有形固定資産（償却資産）額最小値テキスト"/>
        <xdr:cNvSpPr txBox="1"/>
      </xdr:nvSpPr>
      <xdr:spPr>
        <a:xfrm>
          <a:off x="22199600" y="72421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37465</xdr:rowOff>
    </xdr:from>
    <xdr:to xmlns:xdr="http://schemas.openxmlformats.org/drawingml/2006/spreadsheetDrawing">
      <xdr:col>116</xdr:col>
      <xdr:colOff>152400</xdr:colOff>
      <xdr:row>42</xdr:row>
      <xdr:rowOff>37465</xdr:rowOff>
    </xdr:to>
    <xdr:cxnSp macro="">
      <xdr:nvCxnSpPr>
        <xdr:cNvPr id="557" name="直線コネクタ 556"/>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43180</xdr:rowOff>
    </xdr:from>
    <xdr:ext cx="598805" cy="255270"/>
    <xdr:sp macro="" textlink="">
      <xdr:nvSpPr>
        <xdr:cNvPr id="558" name="【一般廃棄物処理施設】&#10;一人当たり有形固定資産（償却資産）額最大値テキスト"/>
        <xdr:cNvSpPr txBox="1"/>
      </xdr:nvSpPr>
      <xdr:spPr>
        <a:xfrm>
          <a:off x="22199600" y="57010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96520</xdr:rowOff>
    </xdr:from>
    <xdr:to xmlns:xdr="http://schemas.openxmlformats.org/drawingml/2006/spreadsheetDrawing">
      <xdr:col>116</xdr:col>
      <xdr:colOff>152400</xdr:colOff>
      <xdr:row>34</xdr:row>
      <xdr:rowOff>96520</xdr:rowOff>
    </xdr:to>
    <xdr:cxnSp macro="">
      <xdr:nvCxnSpPr>
        <xdr:cNvPr id="559" name="直線コネクタ 558"/>
        <xdr:cNvCxnSpPr/>
      </xdr:nvCxnSpPr>
      <xdr:spPr>
        <a:xfrm>
          <a:off x="22072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171450</xdr:rowOff>
    </xdr:from>
    <xdr:ext cx="534670" cy="259080"/>
    <xdr:sp macro="" textlink="">
      <xdr:nvSpPr>
        <xdr:cNvPr id="560" name="【一般廃棄物処理施設】&#10;一人当たり有形固定資産（償却資産）額平均値テキスト"/>
        <xdr:cNvSpPr txBox="1"/>
      </xdr:nvSpPr>
      <xdr:spPr>
        <a:xfrm>
          <a:off x="22199600" y="6858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148590</xdr:rowOff>
    </xdr:from>
    <xdr:to xmlns:xdr="http://schemas.openxmlformats.org/drawingml/2006/spreadsheetDrawing">
      <xdr:col>116</xdr:col>
      <xdr:colOff>114300</xdr:colOff>
      <xdr:row>41</xdr:row>
      <xdr:rowOff>78740</xdr:rowOff>
    </xdr:to>
    <xdr:sp macro="" textlink="">
      <xdr:nvSpPr>
        <xdr:cNvPr id="561" name="フローチャート: 判断 560"/>
        <xdr:cNvSpPr/>
      </xdr:nvSpPr>
      <xdr:spPr>
        <a:xfrm>
          <a:off x="221107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150495</xdr:rowOff>
    </xdr:from>
    <xdr:to xmlns:xdr="http://schemas.openxmlformats.org/drawingml/2006/spreadsheetDrawing">
      <xdr:col>112</xdr:col>
      <xdr:colOff>38100</xdr:colOff>
      <xdr:row>41</xdr:row>
      <xdr:rowOff>80645</xdr:rowOff>
    </xdr:to>
    <xdr:sp macro="" textlink="">
      <xdr:nvSpPr>
        <xdr:cNvPr id="562" name="フローチャート: 判断 561"/>
        <xdr:cNvSpPr/>
      </xdr:nvSpPr>
      <xdr:spPr>
        <a:xfrm>
          <a:off x="21272500" y="700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163195</xdr:rowOff>
    </xdr:from>
    <xdr:to xmlns:xdr="http://schemas.openxmlformats.org/drawingml/2006/spreadsheetDrawing">
      <xdr:col>107</xdr:col>
      <xdr:colOff>101600</xdr:colOff>
      <xdr:row>41</xdr:row>
      <xdr:rowOff>93345</xdr:rowOff>
    </xdr:to>
    <xdr:sp macro="" textlink="">
      <xdr:nvSpPr>
        <xdr:cNvPr id="563" name="フローチャート: 判断 562"/>
        <xdr:cNvSpPr/>
      </xdr:nvSpPr>
      <xdr:spPr>
        <a:xfrm>
          <a:off x="20383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2540</xdr:rowOff>
    </xdr:from>
    <xdr:to xmlns:xdr="http://schemas.openxmlformats.org/drawingml/2006/spreadsheetDrawing">
      <xdr:col>102</xdr:col>
      <xdr:colOff>165100</xdr:colOff>
      <xdr:row>41</xdr:row>
      <xdr:rowOff>104140</xdr:rowOff>
    </xdr:to>
    <xdr:sp macro="" textlink="">
      <xdr:nvSpPr>
        <xdr:cNvPr id="564" name="フローチャート: 判断 563"/>
        <xdr:cNvSpPr/>
      </xdr:nvSpPr>
      <xdr:spPr>
        <a:xfrm>
          <a:off x="19494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8255</xdr:rowOff>
    </xdr:from>
    <xdr:to xmlns:xdr="http://schemas.openxmlformats.org/drawingml/2006/spreadsheetDrawing">
      <xdr:col>98</xdr:col>
      <xdr:colOff>38100</xdr:colOff>
      <xdr:row>41</xdr:row>
      <xdr:rowOff>109855</xdr:rowOff>
    </xdr:to>
    <xdr:sp macro="" textlink="">
      <xdr:nvSpPr>
        <xdr:cNvPr id="565" name="フローチャート: 判断 564"/>
        <xdr:cNvSpPr/>
      </xdr:nvSpPr>
      <xdr:spPr>
        <a:xfrm>
          <a:off x="18605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66" name="テキスト ボックス 56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67" name="テキスト ボックス 56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68" name="テキスト ボックス 56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69" name="テキスト ボックス 56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70" name="テキスト ボックス 56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38100</xdr:rowOff>
    </xdr:from>
    <xdr:to xmlns:xdr="http://schemas.openxmlformats.org/drawingml/2006/spreadsheetDrawing">
      <xdr:col>116</xdr:col>
      <xdr:colOff>114300</xdr:colOff>
      <xdr:row>41</xdr:row>
      <xdr:rowOff>139700</xdr:rowOff>
    </xdr:to>
    <xdr:sp macro="" textlink="">
      <xdr:nvSpPr>
        <xdr:cNvPr id="571" name="楕円 570"/>
        <xdr:cNvSpPr/>
      </xdr:nvSpPr>
      <xdr:spPr>
        <a:xfrm>
          <a:off x="221107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127000</xdr:rowOff>
    </xdr:from>
    <xdr:ext cx="534670" cy="259080"/>
    <xdr:sp macro="" textlink="">
      <xdr:nvSpPr>
        <xdr:cNvPr id="572" name="【一般廃棄物処理施設】&#10;一人当たり有形固定資産（償却資産）額該当値テキスト"/>
        <xdr:cNvSpPr txBox="1"/>
      </xdr:nvSpPr>
      <xdr:spPr>
        <a:xfrm>
          <a:off x="22199600" y="698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39370</xdr:rowOff>
    </xdr:from>
    <xdr:to xmlns:xdr="http://schemas.openxmlformats.org/drawingml/2006/spreadsheetDrawing">
      <xdr:col>112</xdr:col>
      <xdr:colOff>38100</xdr:colOff>
      <xdr:row>41</xdr:row>
      <xdr:rowOff>140970</xdr:rowOff>
    </xdr:to>
    <xdr:sp macro="" textlink="">
      <xdr:nvSpPr>
        <xdr:cNvPr id="573" name="楕円 572"/>
        <xdr:cNvSpPr/>
      </xdr:nvSpPr>
      <xdr:spPr>
        <a:xfrm>
          <a:off x="21272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88900</xdr:rowOff>
    </xdr:from>
    <xdr:to xmlns:xdr="http://schemas.openxmlformats.org/drawingml/2006/spreadsheetDrawing">
      <xdr:col>116</xdr:col>
      <xdr:colOff>63500</xdr:colOff>
      <xdr:row>41</xdr:row>
      <xdr:rowOff>90170</xdr:rowOff>
    </xdr:to>
    <xdr:cxnSp macro="">
      <xdr:nvCxnSpPr>
        <xdr:cNvPr id="574" name="直線コネクタ 573"/>
        <xdr:cNvCxnSpPr/>
      </xdr:nvCxnSpPr>
      <xdr:spPr>
        <a:xfrm flipV="1">
          <a:off x="21323300" y="71183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40640</xdr:rowOff>
    </xdr:from>
    <xdr:to xmlns:xdr="http://schemas.openxmlformats.org/drawingml/2006/spreadsheetDrawing">
      <xdr:col>107</xdr:col>
      <xdr:colOff>101600</xdr:colOff>
      <xdr:row>41</xdr:row>
      <xdr:rowOff>141605</xdr:rowOff>
    </xdr:to>
    <xdr:sp macro="" textlink="">
      <xdr:nvSpPr>
        <xdr:cNvPr id="575" name="楕円 574"/>
        <xdr:cNvSpPr/>
      </xdr:nvSpPr>
      <xdr:spPr>
        <a:xfrm>
          <a:off x="20383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90170</xdr:rowOff>
    </xdr:from>
    <xdr:to xmlns:xdr="http://schemas.openxmlformats.org/drawingml/2006/spreadsheetDrawing">
      <xdr:col>111</xdr:col>
      <xdr:colOff>177800</xdr:colOff>
      <xdr:row>41</xdr:row>
      <xdr:rowOff>90805</xdr:rowOff>
    </xdr:to>
    <xdr:cxnSp macro="">
      <xdr:nvCxnSpPr>
        <xdr:cNvPr id="576" name="直線コネクタ 575"/>
        <xdr:cNvCxnSpPr/>
      </xdr:nvCxnSpPr>
      <xdr:spPr>
        <a:xfrm flipV="1">
          <a:off x="20434300" y="71196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134620</xdr:rowOff>
    </xdr:from>
    <xdr:to xmlns:xdr="http://schemas.openxmlformats.org/drawingml/2006/spreadsheetDrawing">
      <xdr:col>102</xdr:col>
      <xdr:colOff>165100</xdr:colOff>
      <xdr:row>41</xdr:row>
      <xdr:rowOff>64770</xdr:rowOff>
    </xdr:to>
    <xdr:sp macro="" textlink="">
      <xdr:nvSpPr>
        <xdr:cNvPr id="577" name="楕円 576"/>
        <xdr:cNvSpPr/>
      </xdr:nvSpPr>
      <xdr:spPr>
        <a:xfrm>
          <a:off x="19494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13970</xdr:rowOff>
    </xdr:from>
    <xdr:to xmlns:xdr="http://schemas.openxmlformats.org/drawingml/2006/spreadsheetDrawing">
      <xdr:col>107</xdr:col>
      <xdr:colOff>50800</xdr:colOff>
      <xdr:row>41</xdr:row>
      <xdr:rowOff>90805</xdr:rowOff>
    </xdr:to>
    <xdr:cxnSp macro="">
      <xdr:nvCxnSpPr>
        <xdr:cNvPr id="578" name="直線コネクタ 577"/>
        <xdr:cNvCxnSpPr/>
      </xdr:nvCxnSpPr>
      <xdr:spPr>
        <a:xfrm>
          <a:off x="19545300" y="70434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97790</xdr:rowOff>
    </xdr:from>
    <xdr:ext cx="534670" cy="255270"/>
    <xdr:sp macro="" textlink="">
      <xdr:nvSpPr>
        <xdr:cNvPr id="579" name="n_1aveValue【一般廃棄物処理施設】&#10;一人当たり有形固定資産（償却資産）額"/>
        <xdr:cNvSpPr txBox="1"/>
      </xdr:nvSpPr>
      <xdr:spPr>
        <a:xfrm>
          <a:off x="21043265" y="67843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109855</xdr:rowOff>
    </xdr:from>
    <xdr:ext cx="530860" cy="255270"/>
    <xdr:sp macro="" textlink="">
      <xdr:nvSpPr>
        <xdr:cNvPr id="580" name="n_2aveValue【一般廃棄物処理施設】&#10;一人当たり有形固定資産（償却資産）額"/>
        <xdr:cNvSpPr txBox="1"/>
      </xdr:nvSpPr>
      <xdr:spPr>
        <a:xfrm>
          <a:off x="20166965" y="67964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95250</xdr:rowOff>
    </xdr:from>
    <xdr:ext cx="530860" cy="259080"/>
    <xdr:sp macro="" textlink="">
      <xdr:nvSpPr>
        <xdr:cNvPr id="581" name="n_3aveValue【一般廃棄物処理施設】&#10;一人当たり有形固定資産（償却資産）額"/>
        <xdr:cNvSpPr txBox="1"/>
      </xdr:nvSpPr>
      <xdr:spPr>
        <a:xfrm>
          <a:off x="19277965" y="7124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126365</xdr:rowOff>
    </xdr:from>
    <xdr:ext cx="530860" cy="259080"/>
    <xdr:sp macro="" textlink="">
      <xdr:nvSpPr>
        <xdr:cNvPr id="582" name="n_4aveValue【一般廃棄物処理施設】&#10;一人当たり有形固定資産（償却資産）額"/>
        <xdr:cNvSpPr txBox="1"/>
      </xdr:nvSpPr>
      <xdr:spPr>
        <a:xfrm>
          <a:off x="18388965" y="6812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132080</xdr:rowOff>
    </xdr:from>
    <xdr:ext cx="534670" cy="255270"/>
    <xdr:sp macro="" textlink="">
      <xdr:nvSpPr>
        <xdr:cNvPr id="583" name="n_1mainValue【一般廃棄物処理施設】&#10;一人当たり有形固定資産（償却資産）額"/>
        <xdr:cNvSpPr txBox="1"/>
      </xdr:nvSpPr>
      <xdr:spPr>
        <a:xfrm>
          <a:off x="21043265" y="7161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132715</xdr:rowOff>
    </xdr:from>
    <xdr:ext cx="530860" cy="255270"/>
    <xdr:sp macro="" textlink="">
      <xdr:nvSpPr>
        <xdr:cNvPr id="584" name="n_2mainValue【一般廃棄物処理施設】&#10;一人当たり有形固定資産（償却資産）額"/>
        <xdr:cNvSpPr txBox="1"/>
      </xdr:nvSpPr>
      <xdr:spPr>
        <a:xfrm>
          <a:off x="20166965" y="71621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81280</xdr:rowOff>
    </xdr:from>
    <xdr:ext cx="594995" cy="259080"/>
    <xdr:sp macro="" textlink="">
      <xdr:nvSpPr>
        <xdr:cNvPr id="585" name="n_3mainValue【一般廃棄物処理施設】&#10;一人当たり有形固定資産（償却資産）額"/>
        <xdr:cNvSpPr txBox="1"/>
      </xdr:nvSpPr>
      <xdr:spPr>
        <a:xfrm>
          <a:off x="19245580" y="6767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10" name="テキスト ボックス 609"/>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11" name="直線コネクタ 61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12" name="テキスト ボックス 611"/>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13" name="直線コネクタ 61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14" name="テキスト ボックス 613"/>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15" name="直線コネクタ 61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16" name="テキスト ボックス 61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17" name="直線コネクタ 61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18" name="テキスト ボックス 61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19" name="直線コネクタ 61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20" name="テキスト ボックス 619"/>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21" name="直線コネクタ 62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22" name="テキスト ボックス 62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23" name="直線コネクタ 62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280" cy="259080"/>
    <xdr:sp macro="" textlink="">
      <xdr:nvSpPr>
        <xdr:cNvPr id="624" name="テキスト ボックス 623"/>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49530</xdr:rowOff>
    </xdr:from>
    <xdr:to xmlns:xdr="http://schemas.openxmlformats.org/drawingml/2006/spreadsheetDrawing">
      <xdr:col>85</xdr:col>
      <xdr:colOff>126365</xdr:colOff>
      <xdr:row>86</xdr:row>
      <xdr:rowOff>63500</xdr:rowOff>
    </xdr:to>
    <xdr:cxnSp macro="">
      <xdr:nvCxnSpPr>
        <xdr:cNvPr id="626" name="直線コネクタ 625"/>
        <xdr:cNvCxnSpPr/>
      </xdr:nvCxnSpPr>
      <xdr:spPr>
        <a:xfrm flipV="1">
          <a:off x="16318865" y="1325118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66675</xdr:rowOff>
    </xdr:from>
    <xdr:ext cx="405130" cy="255270"/>
    <xdr:sp macro="" textlink="">
      <xdr:nvSpPr>
        <xdr:cNvPr id="627" name="【消防施設】&#10;有形固定資産減価償却率最小値テキスト"/>
        <xdr:cNvSpPr txBox="1"/>
      </xdr:nvSpPr>
      <xdr:spPr>
        <a:xfrm>
          <a:off x="16357600" y="148113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63500</xdr:rowOff>
    </xdr:from>
    <xdr:to xmlns:xdr="http://schemas.openxmlformats.org/drawingml/2006/spreadsheetDrawing">
      <xdr:col>86</xdr:col>
      <xdr:colOff>25400</xdr:colOff>
      <xdr:row>86</xdr:row>
      <xdr:rowOff>63500</xdr:rowOff>
    </xdr:to>
    <xdr:cxnSp macro="">
      <xdr:nvCxnSpPr>
        <xdr:cNvPr id="628" name="直線コネクタ 627"/>
        <xdr:cNvCxnSpPr/>
      </xdr:nvCxnSpPr>
      <xdr:spPr>
        <a:xfrm>
          <a:off x="16230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167640</xdr:rowOff>
    </xdr:from>
    <xdr:ext cx="405130" cy="255270"/>
    <xdr:sp macro="" textlink="">
      <xdr:nvSpPr>
        <xdr:cNvPr id="629" name="【消防施設】&#10;有形固定資産減価償却率最大値テキスト"/>
        <xdr:cNvSpPr txBox="1"/>
      </xdr:nvSpPr>
      <xdr:spPr>
        <a:xfrm>
          <a:off x="16357600" y="130263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49530</xdr:rowOff>
    </xdr:from>
    <xdr:to xmlns:xdr="http://schemas.openxmlformats.org/drawingml/2006/spreadsheetDrawing">
      <xdr:col>86</xdr:col>
      <xdr:colOff>25400</xdr:colOff>
      <xdr:row>77</xdr:row>
      <xdr:rowOff>49530</xdr:rowOff>
    </xdr:to>
    <xdr:cxnSp macro="">
      <xdr:nvCxnSpPr>
        <xdr:cNvPr id="630" name="直線コネクタ 629"/>
        <xdr:cNvCxnSpPr/>
      </xdr:nvCxnSpPr>
      <xdr:spPr>
        <a:xfrm>
          <a:off x="16230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139065</xdr:rowOff>
    </xdr:from>
    <xdr:ext cx="405130" cy="259080"/>
    <xdr:sp macro="" textlink="">
      <xdr:nvSpPr>
        <xdr:cNvPr id="631" name="【消防施設】&#10;有形固定資産減価償却率平均値テキスト"/>
        <xdr:cNvSpPr txBox="1"/>
      </xdr:nvSpPr>
      <xdr:spPr>
        <a:xfrm>
          <a:off x="16357600" y="14026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160655</xdr:rowOff>
    </xdr:from>
    <xdr:to xmlns:xdr="http://schemas.openxmlformats.org/drawingml/2006/spreadsheetDrawing">
      <xdr:col>85</xdr:col>
      <xdr:colOff>177800</xdr:colOff>
      <xdr:row>82</xdr:row>
      <xdr:rowOff>90805</xdr:rowOff>
    </xdr:to>
    <xdr:sp macro="" textlink="">
      <xdr:nvSpPr>
        <xdr:cNvPr id="632" name="フローチャート: 判断 63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156845</xdr:rowOff>
    </xdr:from>
    <xdr:to xmlns:xdr="http://schemas.openxmlformats.org/drawingml/2006/spreadsheetDrawing">
      <xdr:col>81</xdr:col>
      <xdr:colOff>101600</xdr:colOff>
      <xdr:row>82</xdr:row>
      <xdr:rowOff>86995</xdr:rowOff>
    </xdr:to>
    <xdr:sp macro="" textlink="">
      <xdr:nvSpPr>
        <xdr:cNvPr id="633" name="フローチャート: 判断 63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137795</xdr:rowOff>
    </xdr:from>
    <xdr:to xmlns:xdr="http://schemas.openxmlformats.org/drawingml/2006/spreadsheetDrawing">
      <xdr:col>76</xdr:col>
      <xdr:colOff>165100</xdr:colOff>
      <xdr:row>82</xdr:row>
      <xdr:rowOff>67945</xdr:rowOff>
    </xdr:to>
    <xdr:sp macro="" textlink="">
      <xdr:nvSpPr>
        <xdr:cNvPr id="634" name="フローチャート: 判断 63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168275</xdr:rowOff>
    </xdr:from>
    <xdr:to xmlns:xdr="http://schemas.openxmlformats.org/drawingml/2006/spreadsheetDrawing">
      <xdr:col>72</xdr:col>
      <xdr:colOff>38100</xdr:colOff>
      <xdr:row>81</xdr:row>
      <xdr:rowOff>98425</xdr:rowOff>
    </xdr:to>
    <xdr:sp macro="" textlink="">
      <xdr:nvSpPr>
        <xdr:cNvPr id="635" name="フローチャート: 判断 63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55880</xdr:rowOff>
    </xdr:from>
    <xdr:to xmlns:xdr="http://schemas.openxmlformats.org/drawingml/2006/spreadsheetDrawing">
      <xdr:col>67</xdr:col>
      <xdr:colOff>101600</xdr:colOff>
      <xdr:row>81</xdr:row>
      <xdr:rowOff>157480</xdr:rowOff>
    </xdr:to>
    <xdr:sp macro="" textlink="">
      <xdr:nvSpPr>
        <xdr:cNvPr id="636" name="フローチャート: 判断 63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37" name="テキスト ボックス 63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38" name="テキスト ボックス 63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9" name="テキスト ボックス 63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40" name="テキスト ボックス 63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41" name="テキスト ボックス 64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57785</xdr:rowOff>
    </xdr:from>
    <xdr:to xmlns:xdr="http://schemas.openxmlformats.org/drawingml/2006/spreadsheetDrawing">
      <xdr:col>85</xdr:col>
      <xdr:colOff>177800</xdr:colOff>
      <xdr:row>81</xdr:row>
      <xdr:rowOff>159385</xdr:rowOff>
    </xdr:to>
    <xdr:sp macro="" textlink="">
      <xdr:nvSpPr>
        <xdr:cNvPr id="642" name="楕円 641"/>
        <xdr:cNvSpPr/>
      </xdr:nvSpPr>
      <xdr:spPr>
        <a:xfrm>
          <a:off x="162687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80645</xdr:rowOff>
    </xdr:from>
    <xdr:ext cx="405130" cy="259080"/>
    <xdr:sp macro="" textlink="">
      <xdr:nvSpPr>
        <xdr:cNvPr id="643" name="【消防施設】&#10;有形固定資産減価償却率該当値テキスト"/>
        <xdr:cNvSpPr txBox="1"/>
      </xdr:nvSpPr>
      <xdr:spPr>
        <a:xfrm>
          <a:off x="16357600"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160655</xdr:rowOff>
    </xdr:from>
    <xdr:to xmlns:xdr="http://schemas.openxmlformats.org/drawingml/2006/spreadsheetDrawing">
      <xdr:col>81</xdr:col>
      <xdr:colOff>101600</xdr:colOff>
      <xdr:row>82</xdr:row>
      <xdr:rowOff>90805</xdr:rowOff>
    </xdr:to>
    <xdr:sp macro="" textlink="">
      <xdr:nvSpPr>
        <xdr:cNvPr id="644" name="楕円 643"/>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109220</xdr:rowOff>
    </xdr:from>
    <xdr:to xmlns:xdr="http://schemas.openxmlformats.org/drawingml/2006/spreadsheetDrawing">
      <xdr:col>85</xdr:col>
      <xdr:colOff>127000</xdr:colOff>
      <xdr:row>82</xdr:row>
      <xdr:rowOff>40640</xdr:rowOff>
    </xdr:to>
    <xdr:cxnSp macro="">
      <xdr:nvCxnSpPr>
        <xdr:cNvPr id="645" name="直線コネクタ 644"/>
        <xdr:cNvCxnSpPr/>
      </xdr:nvCxnSpPr>
      <xdr:spPr>
        <a:xfrm flipV="1">
          <a:off x="15481300" y="1399667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113030</xdr:rowOff>
    </xdr:from>
    <xdr:to xmlns:xdr="http://schemas.openxmlformats.org/drawingml/2006/spreadsheetDrawing">
      <xdr:col>76</xdr:col>
      <xdr:colOff>165100</xdr:colOff>
      <xdr:row>82</xdr:row>
      <xdr:rowOff>43180</xdr:rowOff>
    </xdr:to>
    <xdr:sp macro="" textlink="">
      <xdr:nvSpPr>
        <xdr:cNvPr id="646" name="楕円 645"/>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163830</xdr:rowOff>
    </xdr:from>
    <xdr:to xmlns:xdr="http://schemas.openxmlformats.org/drawingml/2006/spreadsheetDrawing">
      <xdr:col>81</xdr:col>
      <xdr:colOff>50800</xdr:colOff>
      <xdr:row>82</xdr:row>
      <xdr:rowOff>40640</xdr:rowOff>
    </xdr:to>
    <xdr:cxnSp macro="">
      <xdr:nvCxnSpPr>
        <xdr:cNvPr id="647" name="直線コネクタ 646"/>
        <xdr:cNvCxnSpPr/>
      </xdr:nvCxnSpPr>
      <xdr:spPr>
        <a:xfrm>
          <a:off x="14592300" y="140512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61595</xdr:rowOff>
    </xdr:from>
    <xdr:to xmlns:xdr="http://schemas.openxmlformats.org/drawingml/2006/spreadsheetDrawing">
      <xdr:col>72</xdr:col>
      <xdr:colOff>38100</xdr:colOff>
      <xdr:row>81</xdr:row>
      <xdr:rowOff>163195</xdr:rowOff>
    </xdr:to>
    <xdr:sp macro="" textlink="">
      <xdr:nvSpPr>
        <xdr:cNvPr id="648" name="楕円 647"/>
        <xdr:cNvSpPr/>
      </xdr:nvSpPr>
      <xdr:spPr>
        <a:xfrm>
          <a:off x="13652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112395</xdr:rowOff>
    </xdr:from>
    <xdr:to xmlns:xdr="http://schemas.openxmlformats.org/drawingml/2006/spreadsheetDrawing">
      <xdr:col>76</xdr:col>
      <xdr:colOff>114300</xdr:colOff>
      <xdr:row>81</xdr:row>
      <xdr:rowOff>163830</xdr:rowOff>
    </xdr:to>
    <xdr:cxnSp macro="">
      <xdr:nvCxnSpPr>
        <xdr:cNvPr id="649" name="直線コネクタ 648"/>
        <xdr:cNvCxnSpPr/>
      </xdr:nvCxnSpPr>
      <xdr:spPr>
        <a:xfrm>
          <a:off x="13703300" y="139998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103505</xdr:rowOff>
    </xdr:from>
    <xdr:ext cx="405130" cy="259080"/>
    <xdr:sp macro="" textlink="">
      <xdr:nvSpPr>
        <xdr:cNvPr id="650" name="n_1aveValue【消防施設】&#10;有形固定資産減価償却率"/>
        <xdr:cNvSpPr txBox="1"/>
      </xdr:nvSpPr>
      <xdr:spPr>
        <a:xfrm>
          <a:off x="15266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59055</xdr:rowOff>
    </xdr:from>
    <xdr:ext cx="401320" cy="259080"/>
    <xdr:sp macro="" textlink="">
      <xdr:nvSpPr>
        <xdr:cNvPr id="651" name="n_2aveValue【消防施設】&#10;有形固定資産減価償却率"/>
        <xdr:cNvSpPr txBox="1"/>
      </xdr:nvSpPr>
      <xdr:spPr>
        <a:xfrm>
          <a:off x="14389735" y="14117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114935</xdr:rowOff>
    </xdr:from>
    <xdr:ext cx="401320" cy="259080"/>
    <xdr:sp macro="" textlink="">
      <xdr:nvSpPr>
        <xdr:cNvPr id="652" name="n_3aveValue【消防施設】&#10;有形固定資産減価償却率"/>
        <xdr:cNvSpPr txBox="1"/>
      </xdr:nvSpPr>
      <xdr:spPr>
        <a:xfrm>
          <a:off x="13500735" y="136594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2540</xdr:rowOff>
    </xdr:from>
    <xdr:ext cx="401320" cy="259080"/>
    <xdr:sp macro="" textlink="">
      <xdr:nvSpPr>
        <xdr:cNvPr id="653" name="n_4aveValue【消防施設】&#10;有形固定資産減価償却率"/>
        <xdr:cNvSpPr txBox="1"/>
      </xdr:nvSpPr>
      <xdr:spPr>
        <a:xfrm>
          <a:off x="12611735" y="13718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81915</xdr:rowOff>
    </xdr:from>
    <xdr:ext cx="405130" cy="259080"/>
    <xdr:sp macro="" textlink="">
      <xdr:nvSpPr>
        <xdr:cNvPr id="654" name="n_1mainValue【消防施設】&#10;有形固定資産減価償却率"/>
        <xdr:cNvSpPr txBox="1"/>
      </xdr:nvSpPr>
      <xdr:spPr>
        <a:xfrm>
          <a:off x="15266035" y="14140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59690</xdr:rowOff>
    </xdr:from>
    <xdr:ext cx="401320" cy="259080"/>
    <xdr:sp macro="" textlink="">
      <xdr:nvSpPr>
        <xdr:cNvPr id="655" name="n_2mainValue【消防施設】&#10;有形固定資産減価償却率"/>
        <xdr:cNvSpPr txBox="1"/>
      </xdr:nvSpPr>
      <xdr:spPr>
        <a:xfrm>
          <a:off x="14389735" y="137756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154940</xdr:rowOff>
    </xdr:from>
    <xdr:ext cx="401320" cy="255270"/>
    <xdr:sp macro="" textlink="">
      <xdr:nvSpPr>
        <xdr:cNvPr id="656" name="n_3mainValue【消防施設】&#10;有形固定資産減価償却率"/>
        <xdr:cNvSpPr txBox="1"/>
      </xdr:nvSpPr>
      <xdr:spPr>
        <a:xfrm>
          <a:off x="13500735" y="140423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65" name="テキスト ボックス 66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66" name="直線コネクタ 66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67" name="直線コネクタ 66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3550" cy="259080"/>
    <xdr:sp macro="" textlink="">
      <xdr:nvSpPr>
        <xdr:cNvPr id="668" name="テキスト ボックス 667"/>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9" name="直線コネクタ 66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3550" cy="259080"/>
    <xdr:sp macro="" textlink="">
      <xdr:nvSpPr>
        <xdr:cNvPr id="670" name="テキスト ボックス 669"/>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71" name="直線コネクタ 67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3550" cy="259080"/>
    <xdr:sp macro="" textlink="">
      <xdr:nvSpPr>
        <xdr:cNvPr id="672" name="テキスト ボックス 671"/>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73" name="直線コネクタ 67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3550" cy="259080"/>
    <xdr:sp macro="" textlink="">
      <xdr:nvSpPr>
        <xdr:cNvPr id="674" name="テキスト ボックス 673"/>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75" name="直線コネクタ 67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676" name="テキスト ボックス 675"/>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72390</xdr:rowOff>
    </xdr:from>
    <xdr:to xmlns:xdr="http://schemas.openxmlformats.org/drawingml/2006/spreadsheetDrawing">
      <xdr:col>116</xdr:col>
      <xdr:colOff>62865</xdr:colOff>
      <xdr:row>86</xdr:row>
      <xdr:rowOff>6350</xdr:rowOff>
    </xdr:to>
    <xdr:cxnSp macro="">
      <xdr:nvCxnSpPr>
        <xdr:cNvPr id="678" name="直線コネクタ 677"/>
        <xdr:cNvCxnSpPr/>
      </xdr:nvCxnSpPr>
      <xdr:spPr>
        <a:xfrm flipV="1">
          <a:off x="22160865" y="1327404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679"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680" name="直線コネクタ 679"/>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19050</xdr:rowOff>
    </xdr:from>
    <xdr:ext cx="469900" cy="255270"/>
    <xdr:sp macro="" textlink="">
      <xdr:nvSpPr>
        <xdr:cNvPr id="681" name="【消防施設】&#10;一人当たり面積最大値テキスト"/>
        <xdr:cNvSpPr txBox="1"/>
      </xdr:nvSpPr>
      <xdr:spPr>
        <a:xfrm>
          <a:off x="22199600" y="13049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72390</xdr:rowOff>
    </xdr:from>
    <xdr:to xmlns:xdr="http://schemas.openxmlformats.org/drawingml/2006/spreadsheetDrawing">
      <xdr:col>116</xdr:col>
      <xdr:colOff>152400</xdr:colOff>
      <xdr:row>77</xdr:row>
      <xdr:rowOff>72390</xdr:rowOff>
    </xdr:to>
    <xdr:cxnSp macro="">
      <xdr:nvCxnSpPr>
        <xdr:cNvPr id="682" name="直線コネクタ 681"/>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50165</xdr:rowOff>
    </xdr:from>
    <xdr:ext cx="469900" cy="259080"/>
    <xdr:sp macro="" textlink="">
      <xdr:nvSpPr>
        <xdr:cNvPr id="683" name="【消防施設】&#10;一人当たり面積平均値テキスト"/>
        <xdr:cNvSpPr txBox="1"/>
      </xdr:nvSpPr>
      <xdr:spPr>
        <a:xfrm>
          <a:off x="22199600" y="1428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71755</xdr:rowOff>
    </xdr:from>
    <xdr:to xmlns:xdr="http://schemas.openxmlformats.org/drawingml/2006/spreadsheetDrawing">
      <xdr:col>116</xdr:col>
      <xdr:colOff>114300</xdr:colOff>
      <xdr:row>84</xdr:row>
      <xdr:rowOff>1905</xdr:rowOff>
    </xdr:to>
    <xdr:sp macro="" textlink="">
      <xdr:nvSpPr>
        <xdr:cNvPr id="684" name="フローチャート: 判断 683"/>
        <xdr:cNvSpPr/>
      </xdr:nvSpPr>
      <xdr:spPr>
        <a:xfrm>
          <a:off x="221107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168910</xdr:rowOff>
    </xdr:to>
    <xdr:sp macro="" textlink="">
      <xdr:nvSpPr>
        <xdr:cNvPr id="685" name="フローチャート: 判断 684"/>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686" name="フローチャート: 判断 68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109220</xdr:rowOff>
    </xdr:from>
    <xdr:to xmlns:xdr="http://schemas.openxmlformats.org/drawingml/2006/spreadsheetDrawing">
      <xdr:col>102</xdr:col>
      <xdr:colOff>165100</xdr:colOff>
      <xdr:row>84</xdr:row>
      <xdr:rowOff>38735</xdr:rowOff>
    </xdr:to>
    <xdr:sp macro="" textlink="">
      <xdr:nvSpPr>
        <xdr:cNvPr id="687" name="フローチャート: 判断 686"/>
        <xdr:cNvSpPr/>
      </xdr:nvSpPr>
      <xdr:spPr>
        <a:xfrm>
          <a:off x="19494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109220</xdr:rowOff>
    </xdr:from>
    <xdr:to xmlns:xdr="http://schemas.openxmlformats.org/drawingml/2006/spreadsheetDrawing">
      <xdr:col>98</xdr:col>
      <xdr:colOff>38100</xdr:colOff>
      <xdr:row>84</xdr:row>
      <xdr:rowOff>38735</xdr:rowOff>
    </xdr:to>
    <xdr:sp macro="" textlink="">
      <xdr:nvSpPr>
        <xdr:cNvPr id="688" name="フローチャート: 判断 687"/>
        <xdr:cNvSpPr/>
      </xdr:nvSpPr>
      <xdr:spPr>
        <a:xfrm>
          <a:off x="18605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9" name="テキスト ボックス 68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90" name="テキスト ボックス 68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91" name="テキスト ボックス 69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92" name="テキスト ボックス 69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93" name="テキスト ボックス 69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44450</xdr:rowOff>
    </xdr:from>
    <xdr:to xmlns:xdr="http://schemas.openxmlformats.org/drawingml/2006/spreadsheetDrawing">
      <xdr:col>116</xdr:col>
      <xdr:colOff>114300</xdr:colOff>
      <xdr:row>83</xdr:row>
      <xdr:rowOff>146050</xdr:rowOff>
    </xdr:to>
    <xdr:sp macro="" textlink="">
      <xdr:nvSpPr>
        <xdr:cNvPr id="694" name="楕円 69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67310</xdr:rowOff>
    </xdr:from>
    <xdr:ext cx="469900" cy="259080"/>
    <xdr:sp macro="" textlink="">
      <xdr:nvSpPr>
        <xdr:cNvPr id="695" name="【消防施設】&#10;一人当たり面積該当値テキスト"/>
        <xdr:cNvSpPr txBox="1"/>
      </xdr:nvSpPr>
      <xdr:spPr>
        <a:xfrm>
          <a:off x="2219960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81280</xdr:rowOff>
    </xdr:from>
    <xdr:to xmlns:xdr="http://schemas.openxmlformats.org/drawingml/2006/spreadsheetDrawing">
      <xdr:col>112</xdr:col>
      <xdr:colOff>38100</xdr:colOff>
      <xdr:row>84</xdr:row>
      <xdr:rowOff>11430</xdr:rowOff>
    </xdr:to>
    <xdr:sp macro="" textlink="">
      <xdr:nvSpPr>
        <xdr:cNvPr id="696" name="楕円 695"/>
        <xdr:cNvSpPr/>
      </xdr:nvSpPr>
      <xdr:spPr>
        <a:xfrm>
          <a:off x="21272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95250</xdr:rowOff>
    </xdr:from>
    <xdr:to xmlns:xdr="http://schemas.openxmlformats.org/drawingml/2006/spreadsheetDrawing">
      <xdr:col>116</xdr:col>
      <xdr:colOff>63500</xdr:colOff>
      <xdr:row>83</xdr:row>
      <xdr:rowOff>132080</xdr:rowOff>
    </xdr:to>
    <xdr:cxnSp macro="">
      <xdr:nvCxnSpPr>
        <xdr:cNvPr id="697" name="直線コネクタ 696"/>
        <xdr:cNvCxnSpPr/>
      </xdr:nvCxnSpPr>
      <xdr:spPr>
        <a:xfrm flipV="1">
          <a:off x="21323300" y="143256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81280</xdr:rowOff>
    </xdr:from>
    <xdr:to xmlns:xdr="http://schemas.openxmlformats.org/drawingml/2006/spreadsheetDrawing">
      <xdr:col>107</xdr:col>
      <xdr:colOff>101600</xdr:colOff>
      <xdr:row>84</xdr:row>
      <xdr:rowOff>11430</xdr:rowOff>
    </xdr:to>
    <xdr:sp macro="" textlink="">
      <xdr:nvSpPr>
        <xdr:cNvPr id="698" name="楕円 697"/>
        <xdr:cNvSpPr/>
      </xdr:nvSpPr>
      <xdr:spPr>
        <a:xfrm>
          <a:off x="20383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132080</xdr:rowOff>
    </xdr:from>
    <xdr:to xmlns:xdr="http://schemas.openxmlformats.org/drawingml/2006/spreadsheetDrawing">
      <xdr:col>111</xdr:col>
      <xdr:colOff>177800</xdr:colOff>
      <xdr:row>83</xdr:row>
      <xdr:rowOff>132080</xdr:rowOff>
    </xdr:to>
    <xdr:cxnSp macro="">
      <xdr:nvCxnSpPr>
        <xdr:cNvPr id="699" name="直線コネクタ 698"/>
        <xdr:cNvCxnSpPr/>
      </xdr:nvCxnSpPr>
      <xdr:spPr>
        <a:xfrm>
          <a:off x="20434300" y="1436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86360</xdr:rowOff>
    </xdr:from>
    <xdr:to xmlns:xdr="http://schemas.openxmlformats.org/drawingml/2006/spreadsheetDrawing">
      <xdr:col>102</xdr:col>
      <xdr:colOff>165100</xdr:colOff>
      <xdr:row>84</xdr:row>
      <xdr:rowOff>15875</xdr:rowOff>
    </xdr:to>
    <xdr:sp macro="" textlink="">
      <xdr:nvSpPr>
        <xdr:cNvPr id="700" name="楕円 699"/>
        <xdr:cNvSpPr/>
      </xdr:nvSpPr>
      <xdr:spPr>
        <a:xfrm>
          <a:off x="19494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132080</xdr:rowOff>
    </xdr:from>
    <xdr:to xmlns:xdr="http://schemas.openxmlformats.org/drawingml/2006/spreadsheetDrawing">
      <xdr:col>107</xdr:col>
      <xdr:colOff>50800</xdr:colOff>
      <xdr:row>83</xdr:row>
      <xdr:rowOff>136525</xdr:rowOff>
    </xdr:to>
    <xdr:cxnSp macro="">
      <xdr:nvCxnSpPr>
        <xdr:cNvPr id="701" name="直線コネクタ 700"/>
        <xdr:cNvCxnSpPr/>
      </xdr:nvCxnSpPr>
      <xdr:spPr>
        <a:xfrm flipV="1">
          <a:off x="19545300" y="1436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13970</xdr:rowOff>
    </xdr:from>
    <xdr:ext cx="469900" cy="259080"/>
    <xdr:sp macro="" textlink="">
      <xdr:nvSpPr>
        <xdr:cNvPr id="702"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6090" cy="259080"/>
    <xdr:sp macro="" textlink="">
      <xdr:nvSpPr>
        <xdr:cNvPr id="703" name="n_2aveValue【消防施設】&#10;一人当たり面積"/>
        <xdr:cNvSpPr txBox="1"/>
      </xdr:nvSpPr>
      <xdr:spPr>
        <a:xfrm>
          <a:off x="20199350" y="1441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29845</xdr:rowOff>
    </xdr:from>
    <xdr:ext cx="466090" cy="255270"/>
    <xdr:sp macro="" textlink="">
      <xdr:nvSpPr>
        <xdr:cNvPr id="704" name="n_3aveValue【消防施設】&#10;一人当たり面積"/>
        <xdr:cNvSpPr txBox="1"/>
      </xdr:nvSpPr>
      <xdr:spPr>
        <a:xfrm>
          <a:off x="19310350" y="14431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55245</xdr:rowOff>
    </xdr:from>
    <xdr:ext cx="466090" cy="255270"/>
    <xdr:sp macro="" textlink="">
      <xdr:nvSpPr>
        <xdr:cNvPr id="705" name="n_4aveValue【消防施設】&#10;一人当たり面積"/>
        <xdr:cNvSpPr txBox="1"/>
      </xdr:nvSpPr>
      <xdr:spPr>
        <a:xfrm>
          <a:off x="18421350" y="141141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2540</xdr:rowOff>
    </xdr:from>
    <xdr:ext cx="469900" cy="259080"/>
    <xdr:sp macro="" textlink="">
      <xdr:nvSpPr>
        <xdr:cNvPr id="706" name="n_1mainValue【消防施設】&#10;一人当たり面積"/>
        <xdr:cNvSpPr txBox="1"/>
      </xdr:nvSpPr>
      <xdr:spPr>
        <a:xfrm>
          <a:off x="21075650" y="1440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27940</xdr:rowOff>
    </xdr:from>
    <xdr:ext cx="466090" cy="259080"/>
    <xdr:sp macro="" textlink="">
      <xdr:nvSpPr>
        <xdr:cNvPr id="707" name="n_2mainValue【消防施設】&#10;一人当たり面積"/>
        <xdr:cNvSpPr txBox="1"/>
      </xdr:nvSpPr>
      <xdr:spPr>
        <a:xfrm>
          <a:off x="20199350" y="14086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32385</xdr:rowOff>
    </xdr:from>
    <xdr:ext cx="466090" cy="255270"/>
    <xdr:sp macro="" textlink="">
      <xdr:nvSpPr>
        <xdr:cNvPr id="708" name="n_3mainValue【消防施設】&#10;一人当たり面積"/>
        <xdr:cNvSpPr txBox="1"/>
      </xdr:nvSpPr>
      <xdr:spPr>
        <a:xfrm>
          <a:off x="19310350" y="140912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17" name="テキスト ボックス 716"/>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8" name="直線コネクタ 7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19" name="テキスト ボックス 718"/>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20" name="直線コネクタ 71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721" name="テキスト ボックス 720"/>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22" name="直線コネクタ 72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23" name="テキスト ボックス 72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24" name="直線コネクタ 72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25" name="テキスト ボックス 724"/>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26" name="直線コネクタ 72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27" name="テキスト ボックス 72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28" name="直線コネクタ 72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9" name="テキスト ボックス 72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30" name="直線コネクタ 72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731" name="テキスト ボックス 730"/>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32" name="直線コネクタ 73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138430</xdr:rowOff>
    </xdr:from>
    <xdr:to xmlns:xdr="http://schemas.openxmlformats.org/drawingml/2006/spreadsheetDrawing">
      <xdr:col>85</xdr:col>
      <xdr:colOff>126365</xdr:colOff>
      <xdr:row>109</xdr:row>
      <xdr:rowOff>33655</xdr:rowOff>
    </xdr:to>
    <xdr:cxnSp macro="">
      <xdr:nvCxnSpPr>
        <xdr:cNvPr id="734" name="直線コネクタ 733"/>
        <xdr:cNvCxnSpPr/>
      </xdr:nvCxnSpPr>
      <xdr:spPr>
        <a:xfrm flipV="1">
          <a:off x="16318865" y="1711198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735"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36" name="直線コネクタ 735"/>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85090</xdr:rowOff>
    </xdr:from>
    <xdr:ext cx="340360" cy="259080"/>
    <xdr:sp macro="" textlink="">
      <xdr:nvSpPr>
        <xdr:cNvPr id="737" name="【庁舎】&#10;有形固定資産減価償却率最大値テキスト"/>
        <xdr:cNvSpPr txBox="1"/>
      </xdr:nvSpPr>
      <xdr:spPr>
        <a:xfrm>
          <a:off x="16357600" y="16887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138430</xdr:rowOff>
    </xdr:from>
    <xdr:to xmlns:xdr="http://schemas.openxmlformats.org/drawingml/2006/spreadsheetDrawing">
      <xdr:col>86</xdr:col>
      <xdr:colOff>25400</xdr:colOff>
      <xdr:row>99</xdr:row>
      <xdr:rowOff>138430</xdr:rowOff>
    </xdr:to>
    <xdr:cxnSp macro="">
      <xdr:nvCxnSpPr>
        <xdr:cNvPr id="738" name="直線コネクタ 737"/>
        <xdr:cNvCxnSpPr/>
      </xdr:nvCxnSpPr>
      <xdr:spPr>
        <a:xfrm>
          <a:off x="16230600" y="1711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67310</xdr:rowOff>
    </xdr:from>
    <xdr:ext cx="405130" cy="259080"/>
    <xdr:sp macro="" textlink="">
      <xdr:nvSpPr>
        <xdr:cNvPr id="739" name="【庁舎】&#10;有形固定資産減価償却率平均値テキスト"/>
        <xdr:cNvSpPr txBox="1"/>
      </xdr:nvSpPr>
      <xdr:spPr>
        <a:xfrm>
          <a:off x="16357600" y="1789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88900</xdr:rowOff>
    </xdr:from>
    <xdr:to xmlns:xdr="http://schemas.openxmlformats.org/drawingml/2006/spreadsheetDrawing">
      <xdr:col>85</xdr:col>
      <xdr:colOff>177800</xdr:colOff>
      <xdr:row>105</xdr:row>
      <xdr:rowOff>19050</xdr:rowOff>
    </xdr:to>
    <xdr:sp macro="" textlink="">
      <xdr:nvSpPr>
        <xdr:cNvPr id="740" name="フローチャート: 判断 739"/>
        <xdr:cNvSpPr/>
      </xdr:nvSpPr>
      <xdr:spPr>
        <a:xfrm>
          <a:off x="16268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153035</xdr:rowOff>
    </xdr:from>
    <xdr:to xmlns:xdr="http://schemas.openxmlformats.org/drawingml/2006/spreadsheetDrawing">
      <xdr:col>81</xdr:col>
      <xdr:colOff>101600</xdr:colOff>
      <xdr:row>105</xdr:row>
      <xdr:rowOff>83185</xdr:rowOff>
    </xdr:to>
    <xdr:sp macro="" textlink="">
      <xdr:nvSpPr>
        <xdr:cNvPr id="741" name="フローチャート: 判断 740"/>
        <xdr:cNvSpPr/>
      </xdr:nvSpPr>
      <xdr:spPr>
        <a:xfrm>
          <a:off x="15430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156210</xdr:rowOff>
    </xdr:from>
    <xdr:to xmlns:xdr="http://schemas.openxmlformats.org/drawingml/2006/spreadsheetDrawing">
      <xdr:col>76</xdr:col>
      <xdr:colOff>165100</xdr:colOff>
      <xdr:row>105</xdr:row>
      <xdr:rowOff>86360</xdr:rowOff>
    </xdr:to>
    <xdr:sp macro="" textlink="">
      <xdr:nvSpPr>
        <xdr:cNvPr id="742" name="フローチャート: 判断 741"/>
        <xdr:cNvSpPr/>
      </xdr:nvSpPr>
      <xdr:spPr>
        <a:xfrm>
          <a:off x="14541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743" name="フローチャート: 判断 74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147955</xdr:rowOff>
    </xdr:from>
    <xdr:to xmlns:xdr="http://schemas.openxmlformats.org/drawingml/2006/spreadsheetDrawing">
      <xdr:col>67</xdr:col>
      <xdr:colOff>101600</xdr:colOff>
      <xdr:row>105</xdr:row>
      <xdr:rowOff>78105</xdr:rowOff>
    </xdr:to>
    <xdr:sp macro="" textlink="">
      <xdr:nvSpPr>
        <xdr:cNvPr id="744" name="フローチャート: 判断 743"/>
        <xdr:cNvSpPr/>
      </xdr:nvSpPr>
      <xdr:spPr>
        <a:xfrm>
          <a:off x="12763500" y="1797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5" name="テキスト ボックス 74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46" name="テキスト ボックス 74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7" name="テキスト ボックス 74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8" name="テキスト ボックス 74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9" name="テキスト ボックス 74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7620</xdr:rowOff>
    </xdr:from>
    <xdr:to xmlns:xdr="http://schemas.openxmlformats.org/drawingml/2006/spreadsheetDrawing">
      <xdr:col>85</xdr:col>
      <xdr:colOff>177800</xdr:colOff>
      <xdr:row>101</xdr:row>
      <xdr:rowOff>109220</xdr:rowOff>
    </xdr:to>
    <xdr:sp macro="" textlink="">
      <xdr:nvSpPr>
        <xdr:cNvPr id="750" name="楕円 749"/>
        <xdr:cNvSpPr/>
      </xdr:nvSpPr>
      <xdr:spPr>
        <a:xfrm>
          <a:off x="162687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30480</xdr:rowOff>
    </xdr:from>
    <xdr:ext cx="405130" cy="255270"/>
    <xdr:sp macro="" textlink="">
      <xdr:nvSpPr>
        <xdr:cNvPr id="751" name="【庁舎】&#10;有形固定資産減価償却率該当値テキスト"/>
        <xdr:cNvSpPr txBox="1"/>
      </xdr:nvSpPr>
      <xdr:spPr>
        <a:xfrm>
          <a:off x="16357600" y="171754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125095</xdr:rowOff>
    </xdr:from>
    <xdr:to xmlns:xdr="http://schemas.openxmlformats.org/drawingml/2006/spreadsheetDrawing">
      <xdr:col>81</xdr:col>
      <xdr:colOff>101600</xdr:colOff>
      <xdr:row>101</xdr:row>
      <xdr:rowOff>55245</xdr:rowOff>
    </xdr:to>
    <xdr:sp macro="" textlink="">
      <xdr:nvSpPr>
        <xdr:cNvPr id="752" name="楕円 751"/>
        <xdr:cNvSpPr/>
      </xdr:nvSpPr>
      <xdr:spPr>
        <a:xfrm>
          <a:off x="15430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4445</xdr:rowOff>
    </xdr:from>
    <xdr:to xmlns:xdr="http://schemas.openxmlformats.org/drawingml/2006/spreadsheetDrawing">
      <xdr:col>85</xdr:col>
      <xdr:colOff>127000</xdr:colOff>
      <xdr:row>101</xdr:row>
      <xdr:rowOff>58420</xdr:rowOff>
    </xdr:to>
    <xdr:cxnSp macro="">
      <xdr:nvCxnSpPr>
        <xdr:cNvPr id="753" name="直線コネクタ 752"/>
        <xdr:cNvCxnSpPr/>
      </xdr:nvCxnSpPr>
      <xdr:spPr>
        <a:xfrm>
          <a:off x="15481300" y="1732089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146050</xdr:rowOff>
    </xdr:from>
    <xdr:to xmlns:xdr="http://schemas.openxmlformats.org/drawingml/2006/spreadsheetDrawing">
      <xdr:col>76</xdr:col>
      <xdr:colOff>165100</xdr:colOff>
      <xdr:row>102</xdr:row>
      <xdr:rowOff>76200</xdr:rowOff>
    </xdr:to>
    <xdr:sp macro="" textlink="">
      <xdr:nvSpPr>
        <xdr:cNvPr id="754" name="楕円 753"/>
        <xdr:cNvSpPr/>
      </xdr:nvSpPr>
      <xdr:spPr>
        <a:xfrm>
          <a:off x="14541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4445</xdr:rowOff>
    </xdr:from>
    <xdr:to xmlns:xdr="http://schemas.openxmlformats.org/drawingml/2006/spreadsheetDrawing">
      <xdr:col>81</xdr:col>
      <xdr:colOff>50800</xdr:colOff>
      <xdr:row>102</xdr:row>
      <xdr:rowOff>25400</xdr:rowOff>
    </xdr:to>
    <xdr:cxnSp macro="">
      <xdr:nvCxnSpPr>
        <xdr:cNvPr id="755" name="直線コネクタ 754"/>
        <xdr:cNvCxnSpPr/>
      </xdr:nvCxnSpPr>
      <xdr:spPr>
        <a:xfrm flipV="1">
          <a:off x="14592300" y="1732089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147955</xdr:rowOff>
    </xdr:from>
    <xdr:to xmlns:xdr="http://schemas.openxmlformats.org/drawingml/2006/spreadsheetDrawing">
      <xdr:col>72</xdr:col>
      <xdr:colOff>38100</xdr:colOff>
      <xdr:row>108</xdr:row>
      <xdr:rowOff>78105</xdr:rowOff>
    </xdr:to>
    <xdr:sp macro="" textlink="">
      <xdr:nvSpPr>
        <xdr:cNvPr id="756" name="楕円 755"/>
        <xdr:cNvSpPr/>
      </xdr:nvSpPr>
      <xdr:spPr>
        <a:xfrm>
          <a:off x="13652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25400</xdr:rowOff>
    </xdr:from>
    <xdr:to xmlns:xdr="http://schemas.openxmlformats.org/drawingml/2006/spreadsheetDrawing">
      <xdr:col>76</xdr:col>
      <xdr:colOff>114300</xdr:colOff>
      <xdr:row>108</xdr:row>
      <xdr:rowOff>27305</xdr:rowOff>
    </xdr:to>
    <xdr:cxnSp macro="">
      <xdr:nvCxnSpPr>
        <xdr:cNvPr id="757" name="直線コネクタ 756"/>
        <xdr:cNvCxnSpPr/>
      </xdr:nvCxnSpPr>
      <xdr:spPr>
        <a:xfrm flipV="1">
          <a:off x="13703300" y="17513300"/>
          <a:ext cx="889000" cy="1030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74930</xdr:rowOff>
    </xdr:from>
    <xdr:ext cx="405130" cy="255270"/>
    <xdr:sp macro="" textlink="">
      <xdr:nvSpPr>
        <xdr:cNvPr id="758" name="n_1aveValue【庁舎】&#10;有形固定資産減価償却率"/>
        <xdr:cNvSpPr txBox="1"/>
      </xdr:nvSpPr>
      <xdr:spPr>
        <a:xfrm>
          <a:off x="15266035" y="180771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77470</xdr:rowOff>
    </xdr:from>
    <xdr:ext cx="401320" cy="255270"/>
    <xdr:sp macro="" textlink="">
      <xdr:nvSpPr>
        <xdr:cNvPr id="759" name="n_2aveValue【庁舎】&#10;有形固定資産減価償却率"/>
        <xdr:cNvSpPr txBox="1"/>
      </xdr:nvSpPr>
      <xdr:spPr>
        <a:xfrm>
          <a:off x="14389735" y="180797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1320" cy="255270"/>
    <xdr:sp macro="" textlink="">
      <xdr:nvSpPr>
        <xdr:cNvPr id="760" name="n_3aveValue【庁舎】&#10;有形固定資産減価償却率"/>
        <xdr:cNvSpPr txBox="1"/>
      </xdr:nvSpPr>
      <xdr:spPr>
        <a:xfrm>
          <a:off x="13500735" y="177914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94615</xdr:rowOff>
    </xdr:from>
    <xdr:ext cx="401320" cy="259080"/>
    <xdr:sp macro="" textlink="">
      <xdr:nvSpPr>
        <xdr:cNvPr id="761" name="n_4aveValue【庁舎】&#10;有形固定資産減価償却率"/>
        <xdr:cNvSpPr txBox="1"/>
      </xdr:nvSpPr>
      <xdr:spPr>
        <a:xfrm>
          <a:off x="12611735" y="177539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71755</xdr:rowOff>
    </xdr:from>
    <xdr:ext cx="405130" cy="259080"/>
    <xdr:sp macro="" textlink="">
      <xdr:nvSpPr>
        <xdr:cNvPr id="762" name="n_1mainValue【庁舎】&#10;有形固定資産減価償却率"/>
        <xdr:cNvSpPr txBox="1"/>
      </xdr:nvSpPr>
      <xdr:spPr>
        <a:xfrm>
          <a:off x="15266035" y="1704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92710</xdr:rowOff>
    </xdr:from>
    <xdr:ext cx="401320" cy="259080"/>
    <xdr:sp macro="" textlink="">
      <xdr:nvSpPr>
        <xdr:cNvPr id="763" name="n_2mainValue【庁舎】&#10;有形固定資産減価償却率"/>
        <xdr:cNvSpPr txBox="1"/>
      </xdr:nvSpPr>
      <xdr:spPr>
        <a:xfrm>
          <a:off x="14389735" y="17237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69215</xdr:rowOff>
    </xdr:from>
    <xdr:ext cx="401320" cy="259080"/>
    <xdr:sp macro="" textlink="">
      <xdr:nvSpPr>
        <xdr:cNvPr id="764" name="n_3mainValue【庁舎】&#10;有形固定資産減価償却率"/>
        <xdr:cNvSpPr txBox="1"/>
      </xdr:nvSpPr>
      <xdr:spPr>
        <a:xfrm>
          <a:off x="13500735" y="185858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73" name="テキスト ボックス 772"/>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74" name="直線コネクタ 7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75" name="直線コネクタ 77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3550" cy="259080"/>
    <xdr:sp macro="" textlink="">
      <xdr:nvSpPr>
        <xdr:cNvPr id="776" name="テキスト ボックス 775"/>
        <xdr:cNvSpPr txBox="1"/>
      </xdr:nvSpPr>
      <xdr:spPr>
        <a:xfrm>
          <a:off x="17820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77" name="直線コネクタ 77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3550" cy="259080"/>
    <xdr:sp macro="" textlink="">
      <xdr:nvSpPr>
        <xdr:cNvPr id="778" name="テキスト ボックス 777"/>
        <xdr:cNvSpPr txBox="1"/>
      </xdr:nvSpPr>
      <xdr:spPr>
        <a:xfrm>
          <a:off x="17820640" y="1799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79" name="直線コネクタ 77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3550" cy="259080"/>
    <xdr:sp macro="" textlink="">
      <xdr:nvSpPr>
        <xdr:cNvPr id="780" name="テキスト ボックス 779"/>
        <xdr:cNvSpPr txBox="1"/>
      </xdr:nvSpPr>
      <xdr:spPr>
        <a:xfrm>
          <a:off x="17820640" y="1753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81" name="直線コネクタ 78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3550" cy="259080"/>
    <xdr:sp macro="" textlink="">
      <xdr:nvSpPr>
        <xdr:cNvPr id="782" name="テキスト ボックス 781"/>
        <xdr:cNvSpPr txBox="1"/>
      </xdr:nvSpPr>
      <xdr:spPr>
        <a:xfrm>
          <a:off x="17820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3" name="直線コネクタ 78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84" name="テキスト ボックス 783"/>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107</xdr:row>
      <xdr:rowOff>33020</xdr:rowOff>
    </xdr:to>
    <xdr:cxnSp macro="">
      <xdr:nvCxnSpPr>
        <xdr:cNvPr id="786" name="直線コネクタ 785"/>
        <xdr:cNvCxnSpPr/>
      </xdr:nvCxnSpPr>
      <xdr:spPr>
        <a:xfrm flipV="1">
          <a:off x="22160865" y="1719389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36830</xdr:rowOff>
    </xdr:from>
    <xdr:ext cx="469900" cy="259080"/>
    <xdr:sp macro="" textlink="">
      <xdr:nvSpPr>
        <xdr:cNvPr id="787" name="【庁舎】&#10;一人当たり面積最小値テキスト"/>
        <xdr:cNvSpPr txBox="1"/>
      </xdr:nvSpPr>
      <xdr:spPr>
        <a:xfrm>
          <a:off x="22199600" y="18381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33020</xdr:rowOff>
    </xdr:from>
    <xdr:to xmlns:xdr="http://schemas.openxmlformats.org/drawingml/2006/spreadsheetDrawing">
      <xdr:col>116</xdr:col>
      <xdr:colOff>152400</xdr:colOff>
      <xdr:row>107</xdr:row>
      <xdr:rowOff>33020</xdr:rowOff>
    </xdr:to>
    <xdr:cxnSp macro="">
      <xdr:nvCxnSpPr>
        <xdr:cNvPr id="788" name="直線コネクタ 787"/>
        <xdr:cNvCxnSpPr/>
      </xdr:nvCxnSpPr>
      <xdr:spPr>
        <a:xfrm>
          <a:off x="22072600" y="1837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5270"/>
    <xdr:sp macro="" textlink="">
      <xdr:nvSpPr>
        <xdr:cNvPr id="789" name="【庁舎】&#10;一人当たり面積最大値テキスト"/>
        <xdr:cNvSpPr txBox="1"/>
      </xdr:nvSpPr>
      <xdr:spPr>
        <a:xfrm>
          <a:off x="22199600" y="169691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790" name="直線コネクタ 789"/>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3810</xdr:rowOff>
    </xdr:from>
    <xdr:ext cx="469900" cy="259080"/>
    <xdr:sp macro="" textlink="">
      <xdr:nvSpPr>
        <xdr:cNvPr id="791" name="【庁舎】&#10;一人当たり面積平均値テキスト"/>
        <xdr:cNvSpPr txBox="1"/>
      </xdr:nvSpPr>
      <xdr:spPr>
        <a:xfrm>
          <a:off x="22199600" y="1800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792" name="フローチャート: 判断 791"/>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50800</xdr:rowOff>
    </xdr:from>
    <xdr:to xmlns:xdr="http://schemas.openxmlformats.org/drawingml/2006/spreadsheetDrawing">
      <xdr:col>112</xdr:col>
      <xdr:colOff>38100</xdr:colOff>
      <xdr:row>105</xdr:row>
      <xdr:rowOff>152400</xdr:rowOff>
    </xdr:to>
    <xdr:sp macro="" textlink="">
      <xdr:nvSpPr>
        <xdr:cNvPr id="793" name="フローチャート: 判断 792"/>
        <xdr:cNvSpPr/>
      </xdr:nvSpPr>
      <xdr:spPr>
        <a:xfrm>
          <a:off x="212725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62230</xdr:rowOff>
    </xdr:from>
    <xdr:to xmlns:xdr="http://schemas.openxmlformats.org/drawingml/2006/spreadsheetDrawing">
      <xdr:col>107</xdr:col>
      <xdr:colOff>101600</xdr:colOff>
      <xdr:row>105</xdr:row>
      <xdr:rowOff>163830</xdr:rowOff>
    </xdr:to>
    <xdr:sp macro="" textlink="">
      <xdr:nvSpPr>
        <xdr:cNvPr id="794" name="フローチャート: 判断 793"/>
        <xdr:cNvSpPr/>
      </xdr:nvSpPr>
      <xdr:spPr>
        <a:xfrm>
          <a:off x="20383500" y="1806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68580</xdr:rowOff>
    </xdr:from>
    <xdr:to xmlns:xdr="http://schemas.openxmlformats.org/drawingml/2006/spreadsheetDrawing">
      <xdr:col>102</xdr:col>
      <xdr:colOff>165100</xdr:colOff>
      <xdr:row>105</xdr:row>
      <xdr:rowOff>170180</xdr:rowOff>
    </xdr:to>
    <xdr:sp macro="" textlink="">
      <xdr:nvSpPr>
        <xdr:cNvPr id="795" name="フローチャート: 判断 794"/>
        <xdr:cNvSpPr/>
      </xdr:nvSpPr>
      <xdr:spPr>
        <a:xfrm>
          <a:off x="194945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45720</xdr:rowOff>
    </xdr:from>
    <xdr:to xmlns:xdr="http://schemas.openxmlformats.org/drawingml/2006/spreadsheetDrawing">
      <xdr:col>98</xdr:col>
      <xdr:colOff>38100</xdr:colOff>
      <xdr:row>105</xdr:row>
      <xdr:rowOff>147320</xdr:rowOff>
    </xdr:to>
    <xdr:sp macro="" textlink="">
      <xdr:nvSpPr>
        <xdr:cNvPr id="796" name="フローチャート: 判断 795"/>
        <xdr:cNvSpPr/>
      </xdr:nvSpPr>
      <xdr:spPr>
        <a:xfrm>
          <a:off x="18605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7" name="テキスト ボックス 79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8" name="テキスト ボックス 79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9" name="テキスト ボックス 79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0" name="テキスト ボックス 79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01" name="テキスト ボックス 80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107950</xdr:rowOff>
    </xdr:from>
    <xdr:to xmlns:xdr="http://schemas.openxmlformats.org/drawingml/2006/spreadsheetDrawing">
      <xdr:col>116</xdr:col>
      <xdr:colOff>114300</xdr:colOff>
      <xdr:row>105</xdr:row>
      <xdr:rowOff>38100</xdr:rowOff>
    </xdr:to>
    <xdr:sp macro="" textlink="">
      <xdr:nvSpPr>
        <xdr:cNvPr id="802" name="楕円 801"/>
        <xdr:cNvSpPr/>
      </xdr:nvSpPr>
      <xdr:spPr>
        <a:xfrm>
          <a:off x="221107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130810</xdr:rowOff>
    </xdr:from>
    <xdr:ext cx="469900" cy="259080"/>
    <xdr:sp macro="" textlink="">
      <xdr:nvSpPr>
        <xdr:cNvPr id="803" name="【庁舎】&#10;一人当たり面積該当値テキスト"/>
        <xdr:cNvSpPr txBox="1"/>
      </xdr:nvSpPr>
      <xdr:spPr>
        <a:xfrm>
          <a:off x="22199600" y="1779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112395</xdr:rowOff>
    </xdr:from>
    <xdr:to xmlns:xdr="http://schemas.openxmlformats.org/drawingml/2006/spreadsheetDrawing">
      <xdr:col>112</xdr:col>
      <xdr:colOff>38100</xdr:colOff>
      <xdr:row>105</xdr:row>
      <xdr:rowOff>42545</xdr:rowOff>
    </xdr:to>
    <xdr:sp macro="" textlink="">
      <xdr:nvSpPr>
        <xdr:cNvPr id="804" name="楕円 803"/>
        <xdr:cNvSpPr/>
      </xdr:nvSpPr>
      <xdr:spPr>
        <a:xfrm>
          <a:off x="21272500" y="179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158750</xdr:rowOff>
    </xdr:from>
    <xdr:to xmlns:xdr="http://schemas.openxmlformats.org/drawingml/2006/spreadsheetDrawing">
      <xdr:col>116</xdr:col>
      <xdr:colOff>63500</xdr:colOff>
      <xdr:row>104</xdr:row>
      <xdr:rowOff>163195</xdr:rowOff>
    </xdr:to>
    <xdr:cxnSp macro="">
      <xdr:nvCxnSpPr>
        <xdr:cNvPr id="805" name="直線コネクタ 804"/>
        <xdr:cNvCxnSpPr/>
      </xdr:nvCxnSpPr>
      <xdr:spPr>
        <a:xfrm flipV="1">
          <a:off x="21323300" y="179895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43815</xdr:rowOff>
    </xdr:from>
    <xdr:to xmlns:xdr="http://schemas.openxmlformats.org/drawingml/2006/spreadsheetDrawing">
      <xdr:col>107</xdr:col>
      <xdr:colOff>101600</xdr:colOff>
      <xdr:row>103</xdr:row>
      <xdr:rowOff>145415</xdr:rowOff>
    </xdr:to>
    <xdr:sp macro="" textlink="">
      <xdr:nvSpPr>
        <xdr:cNvPr id="806" name="楕円 805"/>
        <xdr:cNvSpPr/>
      </xdr:nvSpPr>
      <xdr:spPr>
        <a:xfrm>
          <a:off x="20383500" y="177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94615</xdr:rowOff>
    </xdr:from>
    <xdr:to xmlns:xdr="http://schemas.openxmlformats.org/drawingml/2006/spreadsheetDrawing">
      <xdr:col>111</xdr:col>
      <xdr:colOff>177800</xdr:colOff>
      <xdr:row>104</xdr:row>
      <xdr:rowOff>163195</xdr:rowOff>
    </xdr:to>
    <xdr:cxnSp macro="">
      <xdr:nvCxnSpPr>
        <xdr:cNvPr id="807" name="直線コネクタ 806"/>
        <xdr:cNvCxnSpPr/>
      </xdr:nvCxnSpPr>
      <xdr:spPr>
        <a:xfrm>
          <a:off x="20434300" y="1775396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64135</xdr:rowOff>
    </xdr:from>
    <xdr:to xmlns:xdr="http://schemas.openxmlformats.org/drawingml/2006/spreadsheetDrawing">
      <xdr:col>102</xdr:col>
      <xdr:colOff>165100</xdr:colOff>
      <xdr:row>105</xdr:row>
      <xdr:rowOff>166370</xdr:rowOff>
    </xdr:to>
    <xdr:sp macro="" textlink="">
      <xdr:nvSpPr>
        <xdr:cNvPr id="808" name="楕円 807"/>
        <xdr:cNvSpPr/>
      </xdr:nvSpPr>
      <xdr:spPr>
        <a:xfrm>
          <a:off x="19494500" y="1806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94615</xdr:rowOff>
    </xdr:from>
    <xdr:to xmlns:xdr="http://schemas.openxmlformats.org/drawingml/2006/spreadsheetDrawing">
      <xdr:col>107</xdr:col>
      <xdr:colOff>50800</xdr:colOff>
      <xdr:row>105</xdr:row>
      <xdr:rowOff>114935</xdr:rowOff>
    </xdr:to>
    <xdr:cxnSp macro="">
      <xdr:nvCxnSpPr>
        <xdr:cNvPr id="809" name="直線コネクタ 808"/>
        <xdr:cNvCxnSpPr/>
      </xdr:nvCxnSpPr>
      <xdr:spPr>
        <a:xfrm flipV="1">
          <a:off x="19545300" y="17753965"/>
          <a:ext cx="8890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143510</xdr:rowOff>
    </xdr:from>
    <xdr:ext cx="469900" cy="255270"/>
    <xdr:sp macro="" textlink="">
      <xdr:nvSpPr>
        <xdr:cNvPr id="810" name="n_1aveValue【庁舎】&#10;一人当たり面積"/>
        <xdr:cNvSpPr txBox="1"/>
      </xdr:nvSpPr>
      <xdr:spPr>
        <a:xfrm>
          <a:off x="21075650" y="18145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154940</xdr:rowOff>
    </xdr:from>
    <xdr:ext cx="466090" cy="255270"/>
    <xdr:sp macro="" textlink="">
      <xdr:nvSpPr>
        <xdr:cNvPr id="811" name="n_2aveValue【庁舎】&#10;一人当たり面積"/>
        <xdr:cNvSpPr txBox="1"/>
      </xdr:nvSpPr>
      <xdr:spPr>
        <a:xfrm>
          <a:off x="20199350" y="18157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161290</xdr:rowOff>
    </xdr:from>
    <xdr:ext cx="466090" cy="259080"/>
    <xdr:sp macro="" textlink="">
      <xdr:nvSpPr>
        <xdr:cNvPr id="812" name="n_3aveValue【庁舎】&#10;一人当たり面積"/>
        <xdr:cNvSpPr txBox="1"/>
      </xdr:nvSpPr>
      <xdr:spPr>
        <a:xfrm>
          <a:off x="19310350" y="18163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163830</xdr:rowOff>
    </xdr:from>
    <xdr:ext cx="466090" cy="259080"/>
    <xdr:sp macro="" textlink="">
      <xdr:nvSpPr>
        <xdr:cNvPr id="813" name="n_4aveValue【庁舎】&#10;一人当たり面積"/>
        <xdr:cNvSpPr txBox="1"/>
      </xdr:nvSpPr>
      <xdr:spPr>
        <a:xfrm>
          <a:off x="18421350" y="178231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59055</xdr:rowOff>
    </xdr:from>
    <xdr:ext cx="469900" cy="259080"/>
    <xdr:sp macro="" textlink="">
      <xdr:nvSpPr>
        <xdr:cNvPr id="814" name="n_1mainValue【庁舎】&#10;一人当たり面積"/>
        <xdr:cNvSpPr txBox="1"/>
      </xdr:nvSpPr>
      <xdr:spPr>
        <a:xfrm>
          <a:off x="21075650" y="177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161925</xdr:rowOff>
    </xdr:from>
    <xdr:ext cx="466090" cy="259080"/>
    <xdr:sp macro="" textlink="">
      <xdr:nvSpPr>
        <xdr:cNvPr id="815" name="n_2mainValue【庁舎】&#10;一人当たり面積"/>
        <xdr:cNvSpPr txBox="1"/>
      </xdr:nvSpPr>
      <xdr:spPr>
        <a:xfrm>
          <a:off x="20199350" y="174783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10795</xdr:rowOff>
    </xdr:from>
    <xdr:ext cx="466090" cy="258445"/>
    <xdr:sp macro="" textlink="">
      <xdr:nvSpPr>
        <xdr:cNvPr id="816" name="n_3mainValue【庁舎】&#10;一人当たり面積"/>
        <xdr:cNvSpPr txBox="1"/>
      </xdr:nvSpPr>
      <xdr:spPr>
        <a:xfrm>
          <a:off x="19310350" y="178415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類似団体と比較して有形固定資産減価償却率が特に高くなっている施設は、図書館、体育館・プール、一般廃棄物処理施設であるが、その他の施設についても全体的に高い傾向にある。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類似団体と比較して一人当たりの面積が大きい福祉施設については、近年増加傾向にあり、将来の人口減少を踏まえた市民ニーズを見極めながら、必要な修繕・維持補修や計画的な改修・更新等に取り組むとともに、統合・廃止の検討の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庁舎については、</a:t>
          </a:r>
          <a:r>
            <a:rPr kumimoji="1" lang="ja-JP" altLang="en-US" sz="1300">
              <a:latin typeface="ＭＳ Ｐゴシック"/>
              <a:ea typeface="ＭＳ Ｐゴシック"/>
            </a:rPr>
            <a:t>令和元年度決算では有形固定資産減価償却率が増加したが、</a:t>
          </a:r>
          <a:r>
            <a:rPr kumimoji="1" lang="ja-JP" altLang="en-US" sz="1300">
              <a:latin typeface="ＭＳ Ｐゴシック"/>
              <a:ea typeface="ＭＳ Ｐゴシック"/>
            </a:rPr>
            <a:t>老朽化による建替えを行った結果平成29・30年度決算において有形固定資産減価償却率が大きく減少したため、類似団体と比較して低くなっている施設である。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市税の伸び等に伴い基準財政収入額が増加傾向のため、財政力指数も上昇傾向にあるが、類似団体と比較すると未だ低い状況である。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a:t>
          </a:r>
          <a:r>
            <a:rPr kumimoji="1" lang="ja-JP" altLang="en-US" sz="1300">
              <a:latin typeface="ＭＳ Ｐゴシック"/>
              <a:ea typeface="ＭＳ Ｐゴシック"/>
            </a:rPr>
            <a:t>市税</a:t>
          </a:r>
          <a:r>
            <a:rPr kumimoji="1" lang="ja-JP" altLang="en-US" sz="1300">
              <a:latin typeface="ＭＳ Ｐゴシック"/>
              <a:ea typeface="ＭＳ Ｐゴシック"/>
            </a:rPr>
            <a:t>等の自主財源の確保を図るとともに、適正な市債発行による地方債残高の抑制に努め、財政基盤の強化を図る。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9555"/>
    <xdr:sp macro="" textlink="">
      <xdr:nvSpPr>
        <xdr:cNvPr id="54" name="テキスト ボックス 53"/>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45</xdr:row>
      <xdr:rowOff>6985</xdr:rowOff>
    </xdr:to>
    <xdr:cxnSp macro="">
      <xdr:nvCxnSpPr>
        <xdr:cNvPr id="64" name="直線コネクタ 63"/>
        <xdr:cNvCxnSpPr/>
      </xdr:nvCxnSpPr>
      <xdr:spPr>
        <a:xfrm flipV="1">
          <a:off x="4953000" y="62210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150495</xdr:rowOff>
    </xdr:from>
    <xdr:ext cx="762000" cy="259080"/>
    <xdr:sp macro="" textlink="">
      <xdr:nvSpPr>
        <xdr:cNvPr id="65" name="財政力最小値テキスト"/>
        <xdr:cNvSpPr txBox="1"/>
      </xdr:nvSpPr>
      <xdr:spPr>
        <a:xfrm>
          <a:off x="50419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6985</xdr:rowOff>
    </xdr:from>
    <xdr:to xmlns:xdr="http://schemas.openxmlformats.org/drawingml/2006/spreadsheetDrawing">
      <xdr:col>24</xdr:col>
      <xdr:colOff>12700</xdr:colOff>
      <xdr:row>45</xdr:row>
      <xdr:rowOff>6985</xdr:rowOff>
    </xdr:to>
    <xdr:cxnSp macro="">
      <xdr:nvCxnSpPr>
        <xdr:cNvPr id="66" name="直線コネクタ 65"/>
        <xdr:cNvCxnSpPr/>
      </xdr:nvCxnSpPr>
      <xdr:spPr>
        <a:xfrm>
          <a:off x="4864100" y="772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49555"/>
    <xdr:sp macro="" textlink="">
      <xdr:nvSpPr>
        <xdr:cNvPr id="67" name="財政力最大値テキスト"/>
        <xdr:cNvSpPr txBox="1"/>
      </xdr:nvSpPr>
      <xdr:spPr>
        <a:xfrm>
          <a:off x="5041900" y="5964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68" name="直線コネクタ 67"/>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109220</xdr:rowOff>
    </xdr:to>
    <xdr:cxnSp macro="">
      <xdr:nvCxnSpPr>
        <xdr:cNvPr id="69" name="直線コネクタ 68"/>
        <xdr:cNvCxnSpPr/>
      </xdr:nvCxnSpPr>
      <xdr:spPr>
        <a:xfrm flipV="1">
          <a:off x="4114800" y="74676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149225</xdr:rowOff>
    </xdr:from>
    <xdr:ext cx="762000" cy="259080"/>
    <xdr:sp macro="" textlink="">
      <xdr:nvSpPr>
        <xdr:cNvPr id="70" name="財政力平均値テキスト"/>
        <xdr:cNvSpPr txBox="1"/>
      </xdr:nvSpPr>
      <xdr:spPr>
        <a:xfrm>
          <a:off x="5041900" y="7007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132715</xdr:rowOff>
    </xdr:from>
    <xdr:to xmlns:xdr="http://schemas.openxmlformats.org/drawingml/2006/spreadsheetDrawing">
      <xdr:col>23</xdr:col>
      <xdr:colOff>184150</xdr:colOff>
      <xdr:row>42</xdr:row>
      <xdr:rowOff>63500</xdr:rowOff>
    </xdr:to>
    <xdr:sp macro="" textlink="">
      <xdr:nvSpPr>
        <xdr:cNvPr id="71" name="フローチャート: 判断 70"/>
        <xdr:cNvSpPr/>
      </xdr:nvSpPr>
      <xdr:spPr>
        <a:xfrm>
          <a:off x="49022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109220</xdr:rowOff>
    </xdr:from>
    <xdr:to xmlns:xdr="http://schemas.openxmlformats.org/drawingml/2006/spreadsheetDrawing">
      <xdr:col>19</xdr:col>
      <xdr:colOff>133350</xdr:colOff>
      <xdr:row>43</xdr:row>
      <xdr:rowOff>121920</xdr:rowOff>
    </xdr:to>
    <xdr:cxnSp macro="">
      <xdr:nvCxnSpPr>
        <xdr:cNvPr id="72" name="直線コネクタ 71"/>
        <xdr:cNvCxnSpPr/>
      </xdr:nvCxnSpPr>
      <xdr:spPr>
        <a:xfrm flipV="1">
          <a:off x="3225800" y="7481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119380</xdr:rowOff>
    </xdr:from>
    <xdr:to xmlns:xdr="http://schemas.openxmlformats.org/drawingml/2006/spreadsheetDrawing">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59690</xdr:rowOff>
    </xdr:from>
    <xdr:ext cx="736600" cy="259080"/>
    <xdr:sp macro="" textlink="">
      <xdr:nvSpPr>
        <xdr:cNvPr id="74" name="テキスト ボックス 73"/>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121920</xdr:rowOff>
    </xdr:from>
    <xdr:to xmlns:xdr="http://schemas.openxmlformats.org/drawingml/2006/spreadsheetDrawing">
      <xdr:col>15</xdr:col>
      <xdr:colOff>82550</xdr:colOff>
      <xdr:row>43</xdr:row>
      <xdr:rowOff>148590</xdr:rowOff>
    </xdr:to>
    <xdr:cxnSp macro="">
      <xdr:nvCxnSpPr>
        <xdr:cNvPr id="75" name="直線コネクタ 74"/>
        <xdr:cNvCxnSpPr/>
      </xdr:nvCxnSpPr>
      <xdr:spPr>
        <a:xfrm flipV="1">
          <a:off x="2336800" y="7494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119380</xdr:rowOff>
    </xdr:from>
    <xdr:to xmlns:xdr="http://schemas.openxmlformats.org/drawingml/2006/spreadsheetDrawing">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59690</xdr:rowOff>
    </xdr:from>
    <xdr:ext cx="762000" cy="259080"/>
    <xdr:sp macro="" textlink="">
      <xdr:nvSpPr>
        <xdr:cNvPr id="77" name="テキスト ボックス 76"/>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148590</xdr:rowOff>
    </xdr:from>
    <xdr:to xmlns:xdr="http://schemas.openxmlformats.org/drawingml/2006/spreadsheetDrawing">
      <xdr:col>11</xdr:col>
      <xdr:colOff>31750</xdr:colOff>
      <xdr:row>43</xdr:row>
      <xdr:rowOff>162560</xdr:rowOff>
    </xdr:to>
    <xdr:cxnSp macro="">
      <xdr:nvCxnSpPr>
        <xdr:cNvPr id="78" name="直線コネクタ 77"/>
        <xdr:cNvCxnSpPr/>
      </xdr:nvCxnSpPr>
      <xdr:spPr>
        <a:xfrm flipV="1">
          <a:off x="1447800" y="7520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132715</xdr:rowOff>
    </xdr:from>
    <xdr:to xmlns:xdr="http://schemas.openxmlformats.org/drawingml/2006/spreadsheetDrawing">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73025</xdr:rowOff>
    </xdr:from>
    <xdr:ext cx="762000" cy="259080"/>
    <xdr:sp macro="" textlink="">
      <xdr:nvSpPr>
        <xdr:cNvPr id="80" name="テキスト ボックス 79"/>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132715</xdr:rowOff>
    </xdr:from>
    <xdr:to xmlns:xdr="http://schemas.openxmlformats.org/drawingml/2006/spreadsheetDrawing">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73025</xdr:rowOff>
    </xdr:from>
    <xdr:ext cx="762000" cy="259080"/>
    <xdr:sp macro="" textlink="">
      <xdr:nvSpPr>
        <xdr:cNvPr id="82" name="テキスト ボックス 81"/>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9"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57785</xdr:rowOff>
    </xdr:from>
    <xdr:to xmlns:xdr="http://schemas.openxmlformats.org/drawingml/2006/spreadsheetDrawing">
      <xdr:col>19</xdr:col>
      <xdr:colOff>184150</xdr:colOff>
      <xdr:row>43</xdr:row>
      <xdr:rowOff>159385</xdr:rowOff>
    </xdr:to>
    <xdr:sp macro="" textlink="">
      <xdr:nvSpPr>
        <xdr:cNvPr id="90" name="楕円 89"/>
        <xdr:cNvSpPr/>
      </xdr:nvSpPr>
      <xdr:spPr>
        <a:xfrm>
          <a:off x="4064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144145</xdr:rowOff>
    </xdr:from>
    <xdr:ext cx="736600" cy="250825"/>
    <xdr:sp macro="" textlink="">
      <xdr:nvSpPr>
        <xdr:cNvPr id="91" name="テキスト ボックス 90"/>
        <xdr:cNvSpPr txBox="1"/>
      </xdr:nvSpPr>
      <xdr:spPr>
        <a:xfrm>
          <a:off x="3733800" y="7516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71120</xdr:rowOff>
    </xdr:from>
    <xdr:to xmlns:xdr="http://schemas.openxmlformats.org/drawingml/2006/spreadsheetDrawing">
      <xdr:col>15</xdr:col>
      <xdr:colOff>133350</xdr:colOff>
      <xdr:row>44</xdr:row>
      <xdr:rowOff>1270</xdr:rowOff>
    </xdr:to>
    <xdr:sp macro="" textlink="">
      <xdr:nvSpPr>
        <xdr:cNvPr id="92" name="楕円 91"/>
        <xdr:cNvSpPr/>
      </xdr:nvSpPr>
      <xdr:spPr>
        <a:xfrm>
          <a:off x="3175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157480</xdr:rowOff>
    </xdr:from>
    <xdr:ext cx="762000" cy="249555"/>
    <xdr:sp macro="" textlink="">
      <xdr:nvSpPr>
        <xdr:cNvPr id="93" name="テキスト ボックス 92"/>
        <xdr:cNvSpPr txBox="1"/>
      </xdr:nvSpPr>
      <xdr:spPr>
        <a:xfrm>
          <a:off x="2844800" y="75298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97790</xdr:rowOff>
    </xdr:from>
    <xdr:to xmlns:xdr="http://schemas.openxmlformats.org/drawingml/2006/spreadsheetDrawing">
      <xdr:col>11</xdr:col>
      <xdr:colOff>82550</xdr:colOff>
      <xdr:row>44</xdr:row>
      <xdr:rowOff>27940</xdr:rowOff>
    </xdr:to>
    <xdr:sp macro="" textlink="">
      <xdr:nvSpPr>
        <xdr:cNvPr id="94" name="楕円 93"/>
        <xdr:cNvSpPr/>
      </xdr:nvSpPr>
      <xdr:spPr>
        <a:xfrm>
          <a:off x="2286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12700</xdr:rowOff>
    </xdr:from>
    <xdr:ext cx="762000" cy="259080"/>
    <xdr:sp macro="" textlink="">
      <xdr:nvSpPr>
        <xdr:cNvPr id="95" name="テキスト ボックス 94"/>
        <xdr:cNvSpPr txBox="1"/>
      </xdr:nvSpPr>
      <xdr:spPr>
        <a:xfrm>
          <a:off x="1955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111760</xdr:rowOff>
    </xdr:from>
    <xdr:to xmlns:xdr="http://schemas.openxmlformats.org/drawingml/2006/spreadsheetDrawing">
      <xdr:col>7</xdr:col>
      <xdr:colOff>31750</xdr:colOff>
      <xdr:row>44</xdr:row>
      <xdr:rowOff>41910</xdr:rowOff>
    </xdr:to>
    <xdr:sp macro="" textlink="">
      <xdr:nvSpPr>
        <xdr:cNvPr id="96" name="楕円 95"/>
        <xdr:cNvSpPr/>
      </xdr:nvSpPr>
      <xdr:spPr>
        <a:xfrm>
          <a:off x="1397000" y="74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26670</xdr:rowOff>
    </xdr:from>
    <xdr:ext cx="762000" cy="259080"/>
    <xdr:sp macro="" textlink="">
      <xdr:nvSpPr>
        <xdr:cNvPr id="97" name="テキスト ボックス 96"/>
        <xdr:cNvSpPr txBox="1"/>
      </xdr:nvSpPr>
      <xdr:spPr>
        <a:xfrm>
          <a:off x="1066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0" name="テキスト ボックス 99"/>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補助費等の減により経常経費充当一般財源が減となり、市税や地方交付税の増などによる経常一般財源等の増により、前年度と比較して</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今後も、行財政改革大綱に基づく取組を通じて、歳入確保、経常経費の削減に取り組む。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49555"/>
    <xdr:sp macro="" textlink="">
      <xdr:nvSpPr>
        <xdr:cNvPr id="121" name="テキスト ボックス 120"/>
        <xdr:cNvSpPr txBox="1"/>
      </xdr:nvSpPr>
      <xdr:spPr>
        <a:xfrm>
          <a:off x="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67945</xdr:rowOff>
    </xdr:from>
    <xdr:to xmlns:xdr="http://schemas.openxmlformats.org/drawingml/2006/spreadsheetDrawing">
      <xdr:col>23</xdr:col>
      <xdr:colOff>133350</xdr:colOff>
      <xdr:row>65</xdr:row>
      <xdr:rowOff>157480</xdr:rowOff>
    </xdr:to>
    <xdr:cxnSp macro="">
      <xdr:nvCxnSpPr>
        <xdr:cNvPr id="127" name="直線コネクタ 126"/>
        <xdr:cNvCxnSpPr/>
      </xdr:nvCxnSpPr>
      <xdr:spPr>
        <a:xfrm flipV="1">
          <a:off x="4953000" y="10183495"/>
          <a:ext cx="0" cy="1118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157480</xdr:rowOff>
    </xdr:from>
    <xdr:to xmlns:xdr="http://schemas.openxmlformats.org/drawingml/2006/spreadsheetDrawing">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154940</xdr:rowOff>
    </xdr:from>
    <xdr:ext cx="762000" cy="251460"/>
    <xdr:sp macro="" textlink="">
      <xdr:nvSpPr>
        <xdr:cNvPr id="130" name="財政構造の弾力性最大値テキスト"/>
        <xdr:cNvSpPr txBox="1"/>
      </xdr:nvSpPr>
      <xdr:spPr>
        <a:xfrm>
          <a:off x="50419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67945</xdr:rowOff>
    </xdr:from>
    <xdr:to xmlns:xdr="http://schemas.openxmlformats.org/drawingml/2006/spreadsheetDrawing">
      <xdr:col>24</xdr:col>
      <xdr:colOff>12700</xdr:colOff>
      <xdr:row>59</xdr:row>
      <xdr:rowOff>67945</xdr:rowOff>
    </xdr:to>
    <xdr:cxnSp macro="">
      <xdr:nvCxnSpPr>
        <xdr:cNvPr id="131" name="直線コネクタ 130"/>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15240</xdr:rowOff>
    </xdr:from>
    <xdr:to xmlns:xdr="http://schemas.openxmlformats.org/drawingml/2006/spreadsheetDrawing">
      <xdr:col>23</xdr:col>
      <xdr:colOff>133350</xdr:colOff>
      <xdr:row>64</xdr:row>
      <xdr:rowOff>55245</xdr:rowOff>
    </xdr:to>
    <xdr:cxnSp macro="">
      <xdr:nvCxnSpPr>
        <xdr:cNvPr id="132" name="直線コネクタ 131"/>
        <xdr:cNvCxnSpPr/>
      </xdr:nvCxnSpPr>
      <xdr:spPr>
        <a:xfrm flipV="1">
          <a:off x="4114800" y="109880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40640</xdr:rowOff>
    </xdr:from>
    <xdr:ext cx="762000" cy="251460"/>
    <xdr:sp macro="" textlink="">
      <xdr:nvSpPr>
        <xdr:cNvPr id="133" name="財政構造の弾力性平均値テキスト"/>
        <xdr:cNvSpPr txBox="1"/>
      </xdr:nvSpPr>
      <xdr:spPr>
        <a:xfrm>
          <a:off x="5041900" y="106705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23495</xdr:rowOff>
    </xdr:from>
    <xdr:to xmlns:xdr="http://schemas.openxmlformats.org/drawingml/2006/spreadsheetDrawing">
      <xdr:col>23</xdr:col>
      <xdr:colOff>184150</xdr:colOff>
      <xdr:row>63</xdr:row>
      <xdr:rowOff>125095</xdr:rowOff>
    </xdr:to>
    <xdr:sp macro="" textlink="">
      <xdr:nvSpPr>
        <xdr:cNvPr id="134" name="フローチャート: 判断 133"/>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150495</xdr:rowOff>
    </xdr:from>
    <xdr:to xmlns:xdr="http://schemas.openxmlformats.org/drawingml/2006/spreadsheetDrawing">
      <xdr:col>19</xdr:col>
      <xdr:colOff>133350</xdr:colOff>
      <xdr:row>64</xdr:row>
      <xdr:rowOff>55245</xdr:rowOff>
    </xdr:to>
    <xdr:cxnSp macro="">
      <xdr:nvCxnSpPr>
        <xdr:cNvPr id="135" name="直線コネクタ 134"/>
        <xdr:cNvCxnSpPr/>
      </xdr:nvCxnSpPr>
      <xdr:spPr>
        <a:xfrm>
          <a:off x="3225800" y="1095184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170815</xdr:rowOff>
    </xdr:from>
    <xdr:to xmlns:xdr="http://schemas.openxmlformats.org/drawingml/2006/spreadsheetDrawing">
      <xdr:col>19</xdr:col>
      <xdr:colOff>184150</xdr:colOff>
      <xdr:row>63</xdr:row>
      <xdr:rowOff>100965</xdr:rowOff>
    </xdr:to>
    <xdr:sp macro="" textlink="">
      <xdr:nvSpPr>
        <xdr:cNvPr id="136" name="フローチャート: 判断 135"/>
        <xdr:cNvSpPr/>
      </xdr:nvSpPr>
      <xdr:spPr>
        <a:xfrm>
          <a:off x="4064000" y="1080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111125</xdr:rowOff>
    </xdr:from>
    <xdr:ext cx="736600" cy="249555"/>
    <xdr:sp macro="" textlink="">
      <xdr:nvSpPr>
        <xdr:cNvPr id="137" name="テキスト ボックス 136"/>
        <xdr:cNvSpPr txBox="1"/>
      </xdr:nvSpPr>
      <xdr:spPr>
        <a:xfrm>
          <a:off x="3733800" y="105695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150495</xdr:rowOff>
    </xdr:from>
    <xdr:to xmlns:xdr="http://schemas.openxmlformats.org/drawingml/2006/spreadsheetDrawing">
      <xdr:col>15</xdr:col>
      <xdr:colOff>82550</xdr:colOff>
      <xdr:row>64</xdr:row>
      <xdr:rowOff>3175</xdr:rowOff>
    </xdr:to>
    <xdr:cxnSp macro="">
      <xdr:nvCxnSpPr>
        <xdr:cNvPr id="138" name="直線コネクタ 137"/>
        <xdr:cNvCxnSpPr/>
      </xdr:nvCxnSpPr>
      <xdr:spPr>
        <a:xfrm flipV="1">
          <a:off x="2336800" y="109518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6985</xdr:rowOff>
    </xdr:from>
    <xdr:to xmlns:xdr="http://schemas.openxmlformats.org/drawingml/2006/spreadsheetDrawing">
      <xdr:col>15</xdr:col>
      <xdr:colOff>133350</xdr:colOff>
      <xdr:row>63</xdr:row>
      <xdr:rowOff>109220</xdr:rowOff>
    </xdr:to>
    <xdr:sp macro="" textlink="">
      <xdr:nvSpPr>
        <xdr:cNvPr id="139" name="フローチャート: 判断 138"/>
        <xdr:cNvSpPr/>
      </xdr:nvSpPr>
      <xdr:spPr>
        <a:xfrm>
          <a:off x="3175000" y="10808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2000" cy="259080"/>
    <xdr:sp macro="" textlink="">
      <xdr:nvSpPr>
        <xdr:cNvPr id="140" name="テキスト ボックス 139"/>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33655</xdr:rowOff>
    </xdr:from>
    <xdr:to xmlns:xdr="http://schemas.openxmlformats.org/drawingml/2006/spreadsheetDrawing">
      <xdr:col>11</xdr:col>
      <xdr:colOff>31750</xdr:colOff>
      <xdr:row>64</xdr:row>
      <xdr:rowOff>3175</xdr:rowOff>
    </xdr:to>
    <xdr:cxnSp macro="">
      <xdr:nvCxnSpPr>
        <xdr:cNvPr id="141" name="直線コネクタ 140"/>
        <xdr:cNvCxnSpPr/>
      </xdr:nvCxnSpPr>
      <xdr:spPr>
        <a:xfrm>
          <a:off x="1447800" y="1083500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3" name="テキスト ボックス 142"/>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62230</xdr:rowOff>
    </xdr:from>
    <xdr:to xmlns:xdr="http://schemas.openxmlformats.org/drawingml/2006/spreadsheetDrawing">
      <xdr:col>7</xdr:col>
      <xdr:colOff>31750</xdr:colOff>
      <xdr:row>62</xdr:row>
      <xdr:rowOff>163830</xdr:rowOff>
    </xdr:to>
    <xdr:sp macro="" textlink="">
      <xdr:nvSpPr>
        <xdr:cNvPr id="144" name="フローチャート: 判断 143"/>
        <xdr:cNvSpPr/>
      </xdr:nvSpPr>
      <xdr:spPr>
        <a:xfrm>
          <a:off x="1397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2540</xdr:rowOff>
    </xdr:from>
    <xdr:ext cx="762000" cy="259080"/>
    <xdr:sp macro="" textlink="">
      <xdr:nvSpPr>
        <xdr:cNvPr id="145" name="テキスト ボックス 144"/>
        <xdr:cNvSpPr txBox="1"/>
      </xdr:nvSpPr>
      <xdr:spPr>
        <a:xfrm>
          <a:off x="1066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9555"/>
    <xdr:sp macro="" textlink="">
      <xdr:nvSpPr>
        <xdr:cNvPr id="146" name="テキスト ボックス 145"/>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9555"/>
    <xdr:sp macro="" textlink="">
      <xdr:nvSpPr>
        <xdr:cNvPr id="147" name="テキスト ボックス 146"/>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9555"/>
    <xdr:sp macro="" textlink="">
      <xdr:nvSpPr>
        <xdr:cNvPr id="148" name="テキスト ボックス 147"/>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9555"/>
    <xdr:sp macro="" textlink="">
      <xdr:nvSpPr>
        <xdr:cNvPr id="149" name="テキスト ボックス 148"/>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9555"/>
    <xdr:sp macro="" textlink="">
      <xdr:nvSpPr>
        <xdr:cNvPr id="150" name="テキスト ボックス 149"/>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135890</xdr:rowOff>
    </xdr:from>
    <xdr:to xmlns:xdr="http://schemas.openxmlformats.org/drawingml/2006/spreadsheetDrawing">
      <xdr:col>23</xdr:col>
      <xdr:colOff>184150</xdr:colOff>
      <xdr:row>64</xdr:row>
      <xdr:rowOff>66040</xdr:rowOff>
    </xdr:to>
    <xdr:sp macro="" textlink="">
      <xdr:nvSpPr>
        <xdr:cNvPr id="151" name="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107950</xdr:rowOff>
    </xdr:from>
    <xdr:ext cx="762000" cy="259080"/>
    <xdr:sp macro="" textlink="">
      <xdr:nvSpPr>
        <xdr:cNvPr id="152" name="財政構造の弾力性該当値テキスト"/>
        <xdr:cNvSpPr txBox="1"/>
      </xdr:nvSpPr>
      <xdr:spPr>
        <a:xfrm>
          <a:off x="50419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4445</xdr:rowOff>
    </xdr:from>
    <xdr:to xmlns:xdr="http://schemas.openxmlformats.org/drawingml/2006/spreadsheetDrawing">
      <xdr:col>19</xdr:col>
      <xdr:colOff>184150</xdr:colOff>
      <xdr:row>64</xdr:row>
      <xdr:rowOff>106045</xdr:rowOff>
    </xdr:to>
    <xdr:sp macro="" textlink="">
      <xdr:nvSpPr>
        <xdr:cNvPr id="153" name="楕円 152"/>
        <xdr:cNvSpPr/>
      </xdr:nvSpPr>
      <xdr:spPr>
        <a:xfrm>
          <a:off x="4064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90805</xdr:rowOff>
    </xdr:from>
    <xdr:ext cx="736600" cy="258445"/>
    <xdr:sp macro="" textlink="">
      <xdr:nvSpPr>
        <xdr:cNvPr id="154" name="テキスト ボックス 153"/>
        <xdr:cNvSpPr txBox="1"/>
      </xdr:nvSpPr>
      <xdr:spPr>
        <a:xfrm>
          <a:off x="3733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99695</xdr:rowOff>
    </xdr:from>
    <xdr:to xmlns:xdr="http://schemas.openxmlformats.org/drawingml/2006/spreadsheetDrawing">
      <xdr:col>15</xdr:col>
      <xdr:colOff>133350</xdr:colOff>
      <xdr:row>64</xdr:row>
      <xdr:rowOff>29845</xdr:rowOff>
    </xdr:to>
    <xdr:sp macro="" textlink="">
      <xdr:nvSpPr>
        <xdr:cNvPr id="155" name="楕円 154"/>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14605</xdr:rowOff>
    </xdr:from>
    <xdr:ext cx="762000" cy="259080"/>
    <xdr:sp macro="" textlink="">
      <xdr:nvSpPr>
        <xdr:cNvPr id="156" name="テキスト ボックス 155"/>
        <xdr:cNvSpPr txBox="1"/>
      </xdr:nvSpPr>
      <xdr:spPr>
        <a:xfrm>
          <a:off x="2844800" y="10987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123825</xdr:rowOff>
    </xdr:from>
    <xdr:to xmlns:xdr="http://schemas.openxmlformats.org/drawingml/2006/spreadsheetDrawing">
      <xdr:col>11</xdr:col>
      <xdr:colOff>82550</xdr:colOff>
      <xdr:row>64</xdr:row>
      <xdr:rowOff>53975</xdr:rowOff>
    </xdr:to>
    <xdr:sp macro="" textlink="">
      <xdr:nvSpPr>
        <xdr:cNvPr id="157" name="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38735</xdr:rowOff>
    </xdr:from>
    <xdr:ext cx="762000" cy="259080"/>
    <xdr:sp macro="" textlink="">
      <xdr:nvSpPr>
        <xdr:cNvPr id="158" name="テキスト ボックス 157"/>
        <xdr:cNvSpPr txBox="1"/>
      </xdr:nvSpPr>
      <xdr:spPr>
        <a:xfrm>
          <a:off x="1955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154940</xdr:rowOff>
    </xdr:from>
    <xdr:to xmlns:xdr="http://schemas.openxmlformats.org/drawingml/2006/spreadsheetDrawing">
      <xdr:col>7</xdr:col>
      <xdr:colOff>31750</xdr:colOff>
      <xdr:row>63</xdr:row>
      <xdr:rowOff>84455</xdr:rowOff>
    </xdr:to>
    <xdr:sp macro="" textlink="">
      <xdr:nvSpPr>
        <xdr:cNvPr id="159" name="楕円 158"/>
        <xdr:cNvSpPr/>
      </xdr:nvSpPr>
      <xdr:spPr>
        <a:xfrm>
          <a:off x="13970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69215</xdr:rowOff>
    </xdr:from>
    <xdr:ext cx="762000" cy="259080"/>
    <xdr:sp macro="" textlink="">
      <xdr:nvSpPr>
        <xdr:cNvPr id="160" name="テキスト ボックス 159"/>
        <xdr:cNvSpPr txBox="1"/>
      </xdr:nvSpPr>
      <xdr:spPr>
        <a:xfrm>
          <a:off x="1066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775"/>
    <xdr:sp macro="" textlink="">
      <xdr:nvSpPr>
        <xdr:cNvPr id="163" name="テキスト ボックス 162"/>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[131,678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latin typeface="ＭＳ Ｐゴシック"/>
              <a:ea typeface="ＭＳ Ｐゴシック"/>
            </a:rPr>
            <a:t>退職者数の増や</a:t>
          </a:r>
          <a:r>
            <a:rPr kumimoji="1" lang="ja-JP" altLang="en-US" sz="1300">
              <a:latin typeface="ＭＳ Ｐゴシック"/>
              <a:ea typeface="ＭＳ Ｐゴシック"/>
            </a:rPr>
            <a:t>ふるさと納税に係るポータルサイトへの手数料の増等</a:t>
          </a:r>
          <a:r>
            <a:rPr kumimoji="1" lang="ja-JP" altLang="en-US" sz="1300">
              <a:latin typeface="ＭＳ Ｐゴシック"/>
              <a:ea typeface="ＭＳ Ｐゴシック"/>
            </a:rPr>
            <a:t>に伴い、人件費、物件費ともに増となったことから、前年度と比較し3</a:t>
          </a:r>
          <a:r>
            <a:rPr kumimoji="1" lang="en-US" altLang="ja-JP" sz="1300">
              <a:latin typeface="ＭＳ Ｐゴシック"/>
              <a:ea typeface="ＭＳ Ｐゴシック"/>
            </a:rPr>
            <a:t>,474</a:t>
          </a:r>
          <a:r>
            <a:rPr kumimoji="1" lang="ja-JP" altLang="en-US" sz="1300">
              <a:latin typeface="ＭＳ Ｐゴシック"/>
              <a:ea typeface="ＭＳ Ｐゴシック"/>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引き続き、定員管理・給与の適正化や時間外勤務の縮減により、人件費の圧縮を図るとともに、経常経費の削減に努めるなど、行財政改革大綱に基づいた取組を推進する。</a:t>
          </a:r>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0190"/>
    <xdr:sp macro="" textlink="">
      <xdr:nvSpPr>
        <xdr:cNvPr id="178" name="テキスト ボックス 177"/>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86" name="テキスト ボックス 185"/>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80010</xdr:rowOff>
    </xdr:from>
    <xdr:to xmlns:xdr="http://schemas.openxmlformats.org/drawingml/2006/spreadsheetDrawing">
      <xdr:col>23</xdr:col>
      <xdr:colOff>133350</xdr:colOff>
      <xdr:row>89</xdr:row>
      <xdr:rowOff>36830</xdr:rowOff>
    </xdr:to>
    <xdr:cxnSp macro="">
      <xdr:nvCxnSpPr>
        <xdr:cNvPr id="188" name="直線コネクタ 187"/>
        <xdr:cNvCxnSpPr/>
      </xdr:nvCxnSpPr>
      <xdr:spPr>
        <a:xfrm flipV="1">
          <a:off x="4953000" y="1379601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8890</xdr:rowOff>
    </xdr:from>
    <xdr:ext cx="762000" cy="249555"/>
    <xdr:sp macro="" textlink="">
      <xdr:nvSpPr>
        <xdr:cNvPr id="189" name="人件費・物件費等の状況最小値テキスト"/>
        <xdr:cNvSpPr txBox="1"/>
      </xdr:nvSpPr>
      <xdr:spPr>
        <a:xfrm>
          <a:off x="5041900" y="152679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36830</xdr:rowOff>
    </xdr:from>
    <xdr:to xmlns:xdr="http://schemas.openxmlformats.org/drawingml/2006/spreadsheetDrawing">
      <xdr:col>24</xdr:col>
      <xdr:colOff>12700</xdr:colOff>
      <xdr:row>89</xdr:row>
      <xdr:rowOff>36830</xdr:rowOff>
    </xdr:to>
    <xdr:cxnSp macro="">
      <xdr:nvCxnSpPr>
        <xdr:cNvPr id="190" name="直線コネクタ 189"/>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166370</xdr:rowOff>
    </xdr:from>
    <xdr:ext cx="762000" cy="251460"/>
    <xdr:sp macro="" textlink="">
      <xdr:nvSpPr>
        <xdr:cNvPr id="191" name="人件費・物件費等の状況最大値テキスト"/>
        <xdr:cNvSpPr txBox="1"/>
      </xdr:nvSpPr>
      <xdr:spPr>
        <a:xfrm>
          <a:off x="5041900" y="135394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80010</xdr:rowOff>
    </xdr:from>
    <xdr:to xmlns:xdr="http://schemas.openxmlformats.org/drawingml/2006/spreadsheetDrawing">
      <xdr:col>24</xdr:col>
      <xdr:colOff>12700</xdr:colOff>
      <xdr:row>80</xdr:row>
      <xdr:rowOff>80010</xdr:rowOff>
    </xdr:to>
    <xdr:cxnSp macro="">
      <xdr:nvCxnSpPr>
        <xdr:cNvPr id="192" name="直線コネクタ 191"/>
        <xdr:cNvCxnSpPr/>
      </xdr:nvCxnSpPr>
      <xdr:spPr>
        <a:xfrm>
          <a:off x="4864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94615</xdr:rowOff>
    </xdr:from>
    <xdr:to xmlns:xdr="http://schemas.openxmlformats.org/drawingml/2006/spreadsheetDrawing">
      <xdr:col>23</xdr:col>
      <xdr:colOff>133350</xdr:colOff>
      <xdr:row>82</xdr:row>
      <xdr:rowOff>128270</xdr:rowOff>
    </xdr:to>
    <xdr:cxnSp macro="">
      <xdr:nvCxnSpPr>
        <xdr:cNvPr id="193" name="直線コネクタ 192"/>
        <xdr:cNvCxnSpPr/>
      </xdr:nvCxnSpPr>
      <xdr:spPr>
        <a:xfrm>
          <a:off x="4114800" y="141535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63500</xdr:rowOff>
    </xdr:from>
    <xdr:ext cx="762000" cy="251460"/>
    <xdr:sp macro="" textlink="">
      <xdr:nvSpPr>
        <xdr:cNvPr id="194" name="人件費・物件費等の状況平均値テキスト"/>
        <xdr:cNvSpPr txBox="1"/>
      </xdr:nvSpPr>
      <xdr:spPr>
        <a:xfrm>
          <a:off x="5041900" y="139509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46355</xdr:rowOff>
    </xdr:from>
    <xdr:to xmlns:xdr="http://schemas.openxmlformats.org/drawingml/2006/spreadsheetDrawing">
      <xdr:col>23</xdr:col>
      <xdr:colOff>184150</xdr:colOff>
      <xdr:row>82</xdr:row>
      <xdr:rowOff>147955</xdr:rowOff>
    </xdr:to>
    <xdr:sp macro="" textlink="">
      <xdr:nvSpPr>
        <xdr:cNvPr id="195" name="フローチャート: 判断 194"/>
        <xdr:cNvSpPr/>
      </xdr:nvSpPr>
      <xdr:spPr>
        <a:xfrm>
          <a:off x="49022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73660</xdr:rowOff>
    </xdr:from>
    <xdr:to xmlns:xdr="http://schemas.openxmlformats.org/drawingml/2006/spreadsheetDrawing">
      <xdr:col>19</xdr:col>
      <xdr:colOff>133350</xdr:colOff>
      <xdr:row>82</xdr:row>
      <xdr:rowOff>94615</xdr:rowOff>
    </xdr:to>
    <xdr:cxnSp macro="">
      <xdr:nvCxnSpPr>
        <xdr:cNvPr id="196" name="直線コネクタ 195"/>
        <xdr:cNvCxnSpPr/>
      </xdr:nvCxnSpPr>
      <xdr:spPr>
        <a:xfrm>
          <a:off x="3225800" y="141325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12065</xdr:rowOff>
    </xdr:from>
    <xdr:to xmlns:xdr="http://schemas.openxmlformats.org/drawingml/2006/spreadsheetDrawing">
      <xdr:col>19</xdr:col>
      <xdr:colOff>184150</xdr:colOff>
      <xdr:row>82</xdr:row>
      <xdr:rowOff>113665</xdr:rowOff>
    </xdr:to>
    <xdr:sp macro="" textlink="">
      <xdr:nvSpPr>
        <xdr:cNvPr id="197" name="フローチャート: 判断 196"/>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123825</xdr:rowOff>
    </xdr:from>
    <xdr:ext cx="736600" cy="249555"/>
    <xdr:sp macro="" textlink="">
      <xdr:nvSpPr>
        <xdr:cNvPr id="198" name="テキスト ボックス 197"/>
        <xdr:cNvSpPr txBox="1"/>
      </xdr:nvSpPr>
      <xdr:spPr>
        <a:xfrm>
          <a:off x="3733800" y="1383982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34290</xdr:rowOff>
    </xdr:from>
    <xdr:to xmlns:xdr="http://schemas.openxmlformats.org/drawingml/2006/spreadsheetDrawing">
      <xdr:col>15</xdr:col>
      <xdr:colOff>82550</xdr:colOff>
      <xdr:row>82</xdr:row>
      <xdr:rowOff>73660</xdr:rowOff>
    </xdr:to>
    <xdr:cxnSp macro="">
      <xdr:nvCxnSpPr>
        <xdr:cNvPr id="199" name="直線コネクタ 198"/>
        <xdr:cNvCxnSpPr/>
      </xdr:nvCxnSpPr>
      <xdr:spPr>
        <a:xfrm>
          <a:off x="2336800" y="140931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9525</xdr:rowOff>
    </xdr:from>
    <xdr:to xmlns:xdr="http://schemas.openxmlformats.org/drawingml/2006/spreadsheetDrawing">
      <xdr:col>15</xdr:col>
      <xdr:colOff>133350</xdr:colOff>
      <xdr:row>82</xdr:row>
      <xdr:rowOff>111125</xdr:rowOff>
    </xdr:to>
    <xdr:sp macro="" textlink="">
      <xdr:nvSpPr>
        <xdr:cNvPr id="200" name="フローチャート: 判断 199"/>
        <xdr:cNvSpPr/>
      </xdr:nvSpPr>
      <xdr:spPr>
        <a:xfrm>
          <a:off x="3175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121285</xdr:rowOff>
    </xdr:from>
    <xdr:ext cx="762000" cy="250825"/>
    <xdr:sp macro="" textlink="">
      <xdr:nvSpPr>
        <xdr:cNvPr id="201" name="テキスト ボックス 200"/>
        <xdr:cNvSpPr txBox="1"/>
      </xdr:nvSpPr>
      <xdr:spPr>
        <a:xfrm>
          <a:off x="2844800" y="13837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27940</xdr:rowOff>
    </xdr:from>
    <xdr:to xmlns:xdr="http://schemas.openxmlformats.org/drawingml/2006/spreadsheetDrawing">
      <xdr:col>11</xdr:col>
      <xdr:colOff>31750</xdr:colOff>
      <xdr:row>82</xdr:row>
      <xdr:rowOff>34290</xdr:rowOff>
    </xdr:to>
    <xdr:cxnSp macro="">
      <xdr:nvCxnSpPr>
        <xdr:cNvPr id="202" name="直線コネクタ 201"/>
        <xdr:cNvCxnSpPr/>
      </xdr:nvCxnSpPr>
      <xdr:spPr>
        <a:xfrm>
          <a:off x="1447800" y="14086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50165</xdr:rowOff>
    </xdr:from>
    <xdr:to xmlns:xdr="http://schemas.openxmlformats.org/drawingml/2006/spreadsheetDrawing">
      <xdr:col>11</xdr:col>
      <xdr:colOff>82550</xdr:colOff>
      <xdr:row>82</xdr:row>
      <xdr:rowOff>151765</xdr:rowOff>
    </xdr:to>
    <xdr:sp macro="" textlink="">
      <xdr:nvSpPr>
        <xdr:cNvPr id="203" name="フローチャート: 判断 202"/>
        <xdr:cNvSpPr/>
      </xdr:nvSpPr>
      <xdr:spPr>
        <a:xfrm>
          <a:off x="2286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136525</xdr:rowOff>
    </xdr:from>
    <xdr:ext cx="762000" cy="258445"/>
    <xdr:sp macro="" textlink="">
      <xdr:nvSpPr>
        <xdr:cNvPr id="204" name="テキスト ボックス 203"/>
        <xdr:cNvSpPr txBox="1"/>
      </xdr:nvSpPr>
      <xdr:spPr>
        <a:xfrm>
          <a:off x="1955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121920</xdr:rowOff>
    </xdr:from>
    <xdr:to xmlns:xdr="http://schemas.openxmlformats.org/drawingml/2006/spreadsheetDrawing">
      <xdr:col>7</xdr:col>
      <xdr:colOff>31750</xdr:colOff>
      <xdr:row>82</xdr:row>
      <xdr:rowOff>52070</xdr:rowOff>
    </xdr:to>
    <xdr:sp macro="" textlink="">
      <xdr:nvSpPr>
        <xdr:cNvPr id="205" name="フローチャート: 判断 204"/>
        <xdr:cNvSpPr/>
      </xdr:nvSpPr>
      <xdr:spPr>
        <a:xfrm>
          <a:off x="1397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62230</xdr:rowOff>
    </xdr:from>
    <xdr:ext cx="762000" cy="259080"/>
    <xdr:sp macro="" textlink="">
      <xdr:nvSpPr>
        <xdr:cNvPr id="206" name="テキスト ボックス 205"/>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77470</xdr:rowOff>
    </xdr:from>
    <xdr:to xmlns:xdr="http://schemas.openxmlformats.org/drawingml/2006/spreadsheetDrawing">
      <xdr:col>23</xdr:col>
      <xdr:colOff>184150</xdr:colOff>
      <xdr:row>83</xdr:row>
      <xdr:rowOff>7620</xdr:rowOff>
    </xdr:to>
    <xdr:sp macro="" textlink="">
      <xdr:nvSpPr>
        <xdr:cNvPr id="212" name="楕円 211"/>
        <xdr:cNvSpPr/>
      </xdr:nvSpPr>
      <xdr:spPr>
        <a:xfrm>
          <a:off x="49022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49530</xdr:rowOff>
    </xdr:from>
    <xdr:ext cx="762000" cy="259080"/>
    <xdr:sp macro="" textlink="">
      <xdr:nvSpPr>
        <xdr:cNvPr id="213" name="人件費・物件費等の状況該当値テキスト"/>
        <xdr:cNvSpPr txBox="1"/>
      </xdr:nvSpPr>
      <xdr:spPr>
        <a:xfrm>
          <a:off x="5041900" y="1410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43815</xdr:rowOff>
    </xdr:from>
    <xdr:to xmlns:xdr="http://schemas.openxmlformats.org/drawingml/2006/spreadsheetDrawing">
      <xdr:col>19</xdr:col>
      <xdr:colOff>184150</xdr:colOff>
      <xdr:row>82</xdr:row>
      <xdr:rowOff>145415</xdr:rowOff>
    </xdr:to>
    <xdr:sp macro="" textlink="">
      <xdr:nvSpPr>
        <xdr:cNvPr id="214" name="楕円 213"/>
        <xdr:cNvSpPr/>
      </xdr:nvSpPr>
      <xdr:spPr>
        <a:xfrm>
          <a:off x="4064000" y="141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130175</xdr:rowOff>
    </xdr:from>
    <xdr:ext cx="736600" cy="259080"/>
    <xdr:sp macro="" textlink="">
      <xdr:nvSpPr>
        <xdr:cNvPr id="215" name="テキスト ボックス 214"/>
        <xdr:cNvSpPr txBox="1"/>
      </xdr:nvSpPr>
      <xdr:spPr>
        <a:xfrm>
          <a:off x="3733800" y="14189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22860</xdr:rowOff>
    </xdr:from>
    <xdr:to xmlns:xdr="http://schemas.openxmlformats.org/drawingml/2006/spreadsheetDrawing">
      <xdr:col>15</xdr:col>
      <xdr:colOff>133350</xdr:colOff>
      <xdr:row>82</xdr:row>
      <xdr:rowOff>124460</xdr:rowOff>
    </xdr:to>
    <xdr:sp macro="" textlink="">
      <xdr:nvSpPr>
        <xdr:cNvPr id="216" name="楕円 215"/>
        <xdr:cNvSpPr/>
      </xdr:nvSpPr>
      <xdr:spPr>
        <a:xfrm>
          <a:off x="3175000" y="140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109220</xdr:rowOff>
    </xdr:from>
    <xdr:ext cx="762000" cy="251460"/>
    <xdr:sp macro="" textlink="">
      <xdr:nvSpPr>
        <xdr:cNvPr id="217" name="テキスト ボックス 216"/>
        <xdr:cNvSpPr txBox="1"/>
      </xdr:nvSpPr>
      <xdr:spPr>
        <a:xfrm>
          <a:off x="2844800" y="14168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154940</xdr:rowOff>
    </xdr:from>
    <xdr:to xmlns:xdr="http://schemas.openxmlformats.org/drawingml/2006/spreadsheetDrawing">
      <xdr:col>11</xdr:col>
      <xdr:colOff>82550</xdr:colOff>
      <xdr:row>82</xdr:row>
      <xdr:rowOff>85090</xdr:rowOff>
    </xdr:to>
    <xdr:sp macro="" textlink="">
      <xdr:nvSpPr>
        <xdr:cNvPr id="218" name="楕円 217"/>
        <xdr:cNvSpPr/>
      </xdr:nvSpPr>
      <xdr:spPr>
        <a:xfrm>
          <a:off x="22860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95250</xdr:rowOff>
    </xdr:from>
    <xdr:ext cx="762000" cy="259080"/>
    <xdr:sp macro="" textlink="">
      <xdr:nvSpPr>
        <xdr:cNvPr id="219" name="テキスト ボックス 218"/>
        <xdr:cNvSpPr txBox="1"/>
      </xdr:nvSpPr>
      <xdr:spPr>
        <a:xfrm>
          <a:off x="19558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148590</xdr:rowOff>
    </xdr:from>
    <xdr:to xmlns:xdr="http://schemas.openxmlformats.org/drawingml/2006/spreadsheetDrawing">
      <xdr:col>7</xdr:col>
      <xdr:colOff>31750</xdr:colOff>
      <xdr:row>82</xdr:row>
      <xdr:rowOff>78740</xdr:rowOff>
    </xdr:to>
    <xdr:sp macro="" textlink="">
      <xdr:nvSpPr>
        <xdr:cNvPr id="220" name="楕円 219"/>
        <xdr:cNvSpPr/>
      </xdr:nvSpPr>
      <xdr:spPr>
        <a:xfrm>
          <a:off x="13970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63500</xdr:rowOff>
    </xdr:from>
    <xdr:ext cx="762000" cy="251460"/>
    <xdr:sp macro="" textlink="">
      <xdr:nvSpPr>
        <xdr:cNvPr id="221" name="テキスト ボックス 220"/>
        <xdr:cNvSpPr txBox="1"/>
      </xdr:nvSpPr>
      <xdr:spPr>
        <a:xfrm>
          <a:off x="1066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775"/>
    <xdr:sp macro="" textlink="">
      <xdr:nvSpPr>
        <xdr:cNvPr id="224" name="テキスト ボックス 223"/>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年度より全職員を対象（既に給与カットを実施している職員等除く）に給与</a:t>
          </a:r>
          <a:r>
            <a:rPr kumimoji="1" lang="en-US" altLang="ja-JP" sz="1300">
              <a:latin typeface="ＭＳ Ｐゴシック"/>
              <a:ea typeface="ＭＳ Ｐゴシック"/>
            </a:rPr>
            <a:t>1</a:t>
          </a:r>
          <a:r>
            <a:rPr kumimoji="1" lang="ja-JP" altLang="en-US" sz="1300">
              <a:latin typeface="ＭＳ Ｐゴシック"/>
              <a:ea typeface="ＭＳ Ｐゴシック"/>
            </a:rPr>
            <a:t>％カットを実施しており、前年度と比較して</a:t>
          </a:r>
          <a:r>
            <a:rPr kumimoji="1" lang="en-US" altLang="ja-JP" sz="1300">
              <a:latin typeface="ＭＳ Ｐゴシック"/>
              <a:ea typeface="ＭＳ Ｐゴシック"/>
            </a:rPr>
            <a:t>0.１</a:t>
          </a:r>
          <a:r>
            <a:rPr kumimoji="1" lang="ja-JP" altLang="en-US" sz="1300">
              <a:latin typeface="ＭＳ Ｐゴシック"/>
              <a:ea typeface="ＭＳ Ｐゴシック"/>
            </a:rPr>
            <a:t>ポイント減少している。</a:t>
          </a:r>
          <a:r>
            <a:rPr kumimoji="1" lang="ja-JP" altLang="en-US" sz="1300">
              <a:latin typeface="ＭＳ Ｐゴシック"/>
              <a:ea typeface="ＭＳ Ｐゴシック"/>
            </a:rPr>
            <a:t>今後も引き続き、定員管理・給与の適正化などにより、適正な給料水準を保つよう努める。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0" name="テキスト ボックス 249"/>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38735</xdr:rowOff>
    </xdr:from>
    <xdr:to xmlns:xdr="http://schemas.openxmlformats.org/drawingml/2006/spreadsheetDrawing">
      <xdr:col>81</xdr:col>
      <xdr:colOff>44450</xdr:colOff>
      <xdr:row>88</xdr:row>
      <xdr:rowOff>137795</xdr:rowOff>
    </xdr:to>
    <xdr:cxnSp macro="">
      <xdr:nvCxnSpPr>
        <xdr:cNvPr id="252" name="直線コネクタ 251"/>
        <xdr:cNvCxnSpPr/>
      </xdr:nvCxnSpPr>
      <xdr:spPr>
        <a:xfrm flipV="1">
          <a:off x="17018000" y="13754735"/>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0825"/>
    <xdr:sp macro="" textlink="">
      <xdr:nvSpPr>
        <xdr:cNvPr id="253" name="給与水準   （国との比較）最小値テキスト"/>
        <xdr:cNvSpPr txBox="1"/>
      </xdr:nvSpPr>
      <xdr:spPr>
        <a:xfrm>
          <a:off x="17106900" y="1519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4" name="直線コネクタ 253"/>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125095</xdr:rowOff>
    </xdr:from>
    <xdr:ext cx="762000" cy="258445"/>
    <xdr:sp macro="" textlink="">
      <xdr:nvSpPr>
        <xdr:cNvPr id="255" name="給与水準   （国との比較）最大値テキスト"/>
        <xdr:cNvSpPr txBox="1"/>
      </xdr:nvSpPr>
      <xdr:spPr>
        <a:xfrm>
          <a:off x="171069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38735</xdr:rowOff>
    </xdr:from>
    <xdr:to xmlns:xdr="http://schemas.openxmlformats.org/drawingml/2006/spreadsheetDrawing">
      <xdr:col>81</xdr:col>
      <xdr:colOff>133350</xdr:colOff>
      <xdr:row>80</xdr:row>
      <xdr:rowOff>38735</xdr:rowOff>
    </xdr:to>
    <xdr:cxnSp macro="">
      <xdr:nvCxnSpPr>
        <xdr:cNvPr id="256" name="直線コネクタ 255"/>
        <xdr:cNvCxnSpPr/>
      </xdr:nvCxnSpPr>
      <xdr:spPr>
        <a:xfrm>
          <a:off x="16929100" y="1375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90170</xdr:rowOff>
    </xdr:from>
    <xdr:to xmlns:xdr="http://schemas.openxmlformats.org/drawingml/2006/spreadsheetDrawing">
      <xdr:col>81</xdr:col>
      <xdr:colOff>44450</xdr:colOff>
      <xdr:row>86</xdr:row>
      <xdr:rowOff>101600</xdr:rowOff>
    </xdr:to>
    <xdr:cxnSp macro="">
      <xdr:nvCxnSpPr>
        <xdr:cNvPr id="257" name="直線コネクタ 256"/>
        <xdr:cNvCxnSpPr/>
      </xdr:nvCxnSpPr>
      <xdr:spPr>
        <a:xfrm flipV="1">
          <a:off x="16179800" y="148348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100965</xdr:rowOff>
    </xdr:from>
    <xdr:ext cx="762000" cy="249555"/>
    <xdr:sp macro="" textlink="">
      <xdr:nvSpPr>
        <xdr:cNvPr id="258" name="給与水準   （国との比較）平均値テキスト"/>
        <xdr:cNvSpPr txBox="1"/>
      </xdr:nvSpPr>
      <xdr:spPr>
        <a:xfrm>
          <a:off x="17106900" y="1450276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84455</xdr:rowOff>
    </xdr:from>
    <xdr:to xmlns:xdr="http://schemas.openxmlformats.org/drawingml/2006/spreadsheetDrawing">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87</xdr:row>
      <xdr:rowOff>10795</xdr:rowOff>
    </xdr:to>
    <xdr:cxnSp macro="">
      <xdr:nvCxnSpPr>
        <xdr:cNvPr id="260" name="直線コネクタ 259"/>
        <xdr:cNvCxnSpPr/>
      </xdr:nvCxnSpPr>
      <xdr:spPr>
        <a:xfrm flipV="1">
          <a:off x="15290800" y="148463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107315</xdr:rowOff>
    </xdr:from>
    <xdr:to xmlns:xdr="http://schemas.openxmlformats.org/drawingml/2006/spreadsheetDrawing">
      <xdr:col>77</xdr:col>
      <xdr:colOff>95250</xdr:colOff>
      <xdr:row>86</xdr:row>
      <xdr:rowOff>37465</xdr:rowOff>
    </xdr:to>
    <xdr:sp macro="" textlink="">
      <xdr:nvSpPr>
        <xdr:cNvPr id="261" name="フローチャート: 判断 260"/>
        <xdr:cNvSpPr/>
      </xdr:nvSpPr>
      <xdr:spPr>
        <a:xfrm>
          <a:off x="16129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47625</xdr:rowOff>
    </xdr:from>
    <xdr:ext cx="736600" cy="259080"/>
    <xdr:sp macro="" textlink="">
      <xdr:nvSpPr>
        <xdr:cNvPr id="262" name="テキスト ボックス 261"/>
        <xdr:cNvSpPr txBox="1"/>
      </xdr:nvSpPr>
      <xdr:spPr>
        <a:xfrm>
          <a:off x="15798800" y="1444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10795</xdr:rowOff>
    </xdr:from>
    <xdr:to xmlns:xdr="http://schemas.openxmlformats.org/drawingml/2006/spreadsheetDrawing">
      <xdr:col>72</xdr:col>
      <xdr:colOff>203200</xdr:colOff>
      <xdr:row>87</xdr:row>
      <xdr:rowOff>67945</xdr:rowOff>
    </xdr:to>
    <xdr:cxnSp macro="">
      <xdr:nvCxnSpPr>
        <xdr:cNvPr id="263" name="直線コネクタ 262"/>
        <xdr:cNvCxnSpPr/>
      </xdr:nvCxnSpPr>
      <xdr:spPr>
        <a:xfrm flipV="1">
          <a:off x="14401800" y="149269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107315</xdr:rowOff>
    </xdr:from>
    <xdr:to xmlns:xdr="http://schemas.openxmlformats.org/drawingml/2006/spreadsheetDrawing">
      <xdr:col>73</xdr:col>
      <xdr:colOff>44450</xdr:colOff>
      <xdr:row>86</xdr:row>
      <xdr:rowOff>37465</xdr:rowOff>
    </xdr:to>
    <xdr:sp macro="" textlink="">
      <xdr:nvSpPr>
        <xdr:cNvPr id="264" name="フローチャート: 判断 263"/>
        <xdr:cNvSpPr/>
      </xdr:nvSpPr>
      <xdr:spPr>
        <a:xfrm>
          <a:off x="15240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47625</xdr:rowOff>
    </xdr:from>
    <xdr:ext cx="762000" cy="259080"/>
    <xdr:sp macro="" textlink="">
      <xdr:nvSpPr>
        <xdr:cNvPr id="265" name="テキスト ボックス 264"/>
        <xdr:cNvSpPr txBox="1"/>
      </xdr:nvSpPr>
      <xdr:spPr>
        <a:xfrm>
          <a:off x="14909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67945</xdr:rowOff>
    </xdr:from>
    <xdr:to xmlns:xdr="http://schemas.openxmlformats.org/drawingml/2006/spreadsheetDrawing">
      <xdr:col>68</xdr:col>
      <xdr:colOff>152400</xdr:colOff>
      <xdr:row>87</xdr:row>
      <xdr:rowOff>67945</xdr:rowOff>
    </xdr:to>
    <xdr:cxnSp macro="">
      <xdr:nvCxnSpPr>
        <xdr:cNvPr id="266" name="直線コネクタ 265"/>
        <xdr:cNvCxnSpPr/>
      </xdr:nvCxnSpPr>
      <xdr:spPr>
        <a:xfrm>
          <a:off x="13512800" y="14984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67" name="フローチャート: 判断 266"/>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24765</xdr:rowOff>
    </xdr:from>
    <xdr:ext cx="762000" cy="259080"/>
    <xdr:sp macro="" textlink="">
      <xdr:nvSpPr>
        <xdr:cNvPr id="268" name="テキスト ボックス 267"/>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2000" cy="259080"/>
    <xdr:sp macro="" textlink="">
      <xdr:nvSpPr>
        <xdr:cNvPr id="270" name="テキスト ボックス 269"/>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39370</xdr:rowOff>
    </xdr:from>
    <xdr:to xmlns:xdr="http://schemas.openxmlformats.org/drawingml/2006/spreadsheetDrawing">
      <xdr:col>81</xdr:col>
      <xdr:colOff>95250</xdr:colOff>
      <xdr:row>86</xdr:row>
      <xdr:rowOff>140970</xdr:rowOff>
    </xdr:to>
    <xdr:sp macro="" textlink="">
      <xdr:nvSpPr>
        <xdr:cNvPr id="276" name="楕円 275"/>
        <xdr:cNvSpPr/>
      </xdr:nvSpPr>
      <xdr:spPr>
        <a:xfrm>
          <a:off x="169672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11430</xdr:rowOff>
    </xdr:from>
    <xdr:ext cx="762000" cy="259080"/>
    <xdr:sp macro="" textlink="">
      <xdr:nvSpPr>
        <xdr:cNvPr id="277" name="給与水準   （国との比較）該当値テキスト"/>
        <xdr:cNvSpPr txBox="1"/>
      </xdr:nvSpPr>
      <xdr:spPr>
        <a:xfrm>
          <a:off x="17106900" y="1475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79" name="テキスト ボックス 278"/>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132080</xdr:rowOff>
    </xdr:from>
    <xdr:to xmlns:xdr="http://schemas.openxmlformats.org/drawingml/2006/spreadsheetDrawing">
      <xdr:col>73</xdr:col>
      <xdr:colOff>44450</xdr:colOff>
      <xdr:row>87</xdr:row>
      <xdr:rowOff>61595</xdr:rowOff>
    </xdr:to>
    <xdr:sp macro="" textlink="">
      <xdr:nvSpPr>
        <xdr:cNvPr id="280" name="楕円 279"/>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46355</xdr:rowOff>
    </xdr:from>
    <xdr:ext cx="762000" cy="259080"/>
    <xdr:sp macro="" textlink="">
      <xdr:nvSpPr>
        <xdr:cNvPr id="281" name="テキスト ボックス 280"/>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203200</xdr:colOff>
      <xdr:row>87</xdr:row>
      <xdr:rowOff>118745</xdr:rowOff>
    </xdr:to>
    <xdr:sp macro="" textlink="">
      <xdr:nvSpPr>
        <xdr:cNvPr id="282" name="楕円 281"/>
        <xdr:cNvSpPr/>
      </xdr:nvSpPr>
      <xdr:spPr>
        <a:xfrm>
          <a:off x="14351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103505</xdr:rowOff>
    </xdr:from>
    <xdr:ext cx="762000" cy="259080"/>
    <xdr:sp macro="" textlink="">
      <xdr:nvSpPr>
        <xdr:cNvPr id="283" name="テキスト ボックス 282"/>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17780</xdr:rowOff>
    </xdr:from>
    <xdr:to xmlns:xdr="http://schemas.openxmlformats.org/drawingml/2006/spreadsheetDrawing">
      <xdr:col>64</xdr:col>
      <xdr:colOff>152400</xdr:colOff>
      <xdr:row>87</xdr:row>
      <xdr:rowOff>118745</xdr:rowOff>
    </xdr:to>
    <xdr:sp macro="" textlink="">
      <xdr:nvSpPr>
        <xdr:cNvPr id="284" name="楕円 283"/>
        <xdr:cNvSpPr/>
      </xdr:nvSpPr>
      <xdr:spPr>
        <a:xfrm>
          <a:off x="13462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103505</xdr:rowOff>
    </xdr:from>
    <xdr:ext cx="762000" cy="259080"/>
    <xdr:sp macro="" textlink="">
      <xdr:nvSpPr>
        <xdr:cNvPr id="285" name="テキスト ボックス 284"/>
        <xdr:cNvSpPr txBox="1"/>
      </xdr:nvSpPr>
      <xdr:spPr>
        <a:xfrm>
          <a:off x="13131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88" name="テキスト ボックス 287"/>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多様化・複雑化する市民ニーズや、社会情勢の変化に的確に対応</a:t>
          </a:r>
          <a:r>
            <a:rPr kumimoji="1" lang="ja-JP" altLang="en-US" sz="1300">
              <a:latin typeface="ＭＳ Ｐゴシック"/>
              <a:ea typeface="ＭＳ Ｐゴシック"/>
            </a:rPr>
            <a:t>していくため、事務事業や組織体制の見直しにより定員の適正化を図っており</a:t>
          </a:r>
          <a:r>
            <a:rPr kumimoji="1" lang="ja-JP" altLang="en-US" sz="1300">
              <a:latin typeface="ＭＳ Ｐゴシック"/>
              <a:ea typeface="ＭＳ Ｐゴシック"/>
            </a:rPr>
            <a:t>、前年度と同様の数値となっている</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今後も引き続き、行財政改革大綱に基づき、市民サービスの低下を招くことがないよう、民間活力の導入や事務事業の見直しを行いながら、適正な定員管理に努める。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9555"/>
    <xdr:sp macro="" textlink="">
      <xdr:nvSpPr>
        <xdr:cNvPr id="309" name="テキスト ボックス 308"/>
        <xdr:cNvSpPr txBox="1"/>
      </xdr:nvSpPr>
      <xdr:spPr>
        <a:xfrm>
          <a:off x="1206500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26035</xdr:rowOff>
    </xdr:from>
    <xdr:to xmlns:xdr="http://schemas.openxmlformats.org/drawingml/2006/spreadsheetDrawing">
      <xdr:col>81</xdr:col>
      <xdr:colOff>44450</xdr:colOff>
      <xdr:row>67</xdr:row>
      <xdr:rowOff>9525</xdr:rowOff>
    </xdr:to>
    <xdr:cxnSp macro="">
      <xdr:nvCxnSpPr>
        <xdr:cNvPr id="315" name="直線コネクタ 314"/>
        <xdr:cNvCxnSpPr/>
      </xdr:nvCxnSpPr>
      <xdr:spPr>
        <a:xfrm flipV="1">
          <a:off x="17018000" y="1014158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153035</xdr:rowOff>
    </xdr:from>
    <xdr:ext cx="762000" cy="259080"/>
    <xdr:sp macro="" textlink="">
      <xdr:nvSpPr>
        <xdr:cNvPr id="316"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9525</xdr:rowOff>
    </xdr:from>
    <xdr:to xmlns:xdr="http://schemas.openxmlformats.org/drawingml/2006/spreadsheetDrawing">
      <xdr:col>81</xdr:col>
      <xdr:colOff>133350</xdr:colOff>
      <xdr:row>67</xdr:row>
      <xdr:rowOff>9525</xdr:rowOff>
    </xdr:to>
    <xdr:cxnSp macro="">
      <xdr:nvCxnSpPr>
        <xdr:cNvPr id="317" name="直線コネクタ 316"/>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112395</xdr:rowOff>
    </xdr:from>
    <xdr:ext cx="762000" cy="249555"/>
    <xdr:sp macro="" textlink="">
      <xdr:nvSpPr>
        <xdr:cNvPr id="318" name="定員管理の状況最大値テキスト"/>
        <xdr:cNvSpPr txBox="1"/>
      </xdr:nvSpPr>
      <xdr:spPr>
        <a:xfrm>
          <a:off x="17106900" y="9885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26035</xdr:rowOff>
    </xdr:from>
    <xdr:to xmlns:xdr="http://schemas.openxmlformats.org/drawingml/2006/spreadsheetDrawing">
      <xdr:col>81</xdr:col>
      <xdr:colOff>133350</xdr:colOff>
      <xdr:row>59</xdr:row>
      <xdr:rowOff>26035</xdr:rowOff>
    </xdr:to>
    <xdr:cxnSp macro="">
      <xdr:nvCxnSpPr>
        <xdr:cNvPr id="319" name="直線コネクタ 318"/>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57785</xdr:rowOff>
    </xdr:from>
    <xdr:to xmlns:xdr="http://schemas.openxmlformats.org/drawingml/2006/spreadsheetDrawing">
      <xdr:col>81</xdr:col>
      <xdr:colOff>44450</xdr:colOff>
      <xdr:row>63</xdr:row>
      <xdr:rowOff>57785</xdr:rowOff>
    </xdr:to>
    <xdr:cxnSp macro="">
      <xdr:nvCxnSpPr>
        <xdr:cNvPr id="320" name="直線コネクタ 319"/>
        <xdr:cNvCxnSpPr/>
      </xdr:nvCxnSpPr>
      <xdr:spPr>
        <a:xfrm>
          <a:off x="16179800" y="108591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12065</xdr:rowOff>
    </xdr:from>
    <xdr:ext cx="762000" cy="259080"/>
    <xdr:sp macro="" textlink="">
      <xdr:nvSpPr>
        <xdr:cNvPr id="321" name="定員管理の状況平均値テキスト"/>
        <xdr:cNvSpPr txBox="1"/>
      </xdr:nvSpPr>
      <xdr:spPr>
        <a:xfrm>
          <a:off x="17106900" y="10470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167005</xdr:rowOff>
    </xdr:from>
    <xdr:to xmlns:xdr="http://schemas.openxmlformats.org/drawingml/2006/spreadsheetDrawing">
      <xdr:col>81</xdr:col>
      <xdr:colOff>95250</xdr:colOff>
      <xdr:row>62</xdr:row>
      <xdr:rowOff>97790</xdr:rowOff>
    </xdr:to>
    <xdr:sp macro="" textlink="">
      <xdr:nvSpPr>
        <xdr:cNvPr id="322" name="フローチャート: 判断 321"/>
        <xdr:cNvSpPr/>
      </xdr:nvSpPr>
      <xdr:spPr>
        <a:xfrm>
          <a:off x="169672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50165</xdr:rowOff>
    </xdr:from>
    <xdr:to xmlns:xdr="http://schemas.openxmlformats.org/drawingml/2006/spreadsheetDrawing">
      <xdr:col>77</xdr:col>
      <xdr:colOff>44450</xdr:colOff>
      <xdr:row>63</xdr:row>
      <xdr:rowOff>57785</xdr:rowOff>
    </xdr:to>
    <xdr:cxnSp macro="">
      <xdr:nvCxnSpPr>
        <xdr:cNvPr id="323" name="直線コネクタ 322"/>
        <xdr:cNvCxnSpPr/>
      </xdr:nvCxnSpPr>
      <xdr:spPr>
        <a:xfrm>
          <a:off x="15290800" y="108515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149225</xdr:rowOff>
    </xdr:from>
    <xdr:to xmlns:xdr="http://schemas.openxmlformats.org/drawingml/2006/spreadsheetDrawing">
      <xdr:col>77</xdr:col>
      <xdr:colOff>95250</xdr:colOff>
      <xdr:row>62</xdr:row>
      <xdr:rowOff>79375</xdr:rowOff>
    </xdr:to>
    <xdr:sp macro="" textlink="">
      <xdr:nvSpPr>
        <xdr:cNvPr id="324" name="フローチャート: 判断 323"/>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89535</xdr:rowOff>
    </xdr:from>
    <xdr:ext cx="736600" cy="249555"/>
    <xdr:sp macro="" textlink="">
      <xdr:nvSpPr>
        <xdr:cNvPr id="325" name="テキスト ボックス 324"/>
        <xdr:cNvSpPr txBox="1"/>
      </xdr:nvSpPr>
      <xdr:spPr>
        <a:xfrm>
          <a:off x="15798800" y="103765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50165</xdr:rowOff>
    </xdr:from>
    <xdr:to xmlns:xdr="http://schemas.openxmlformats.org/drawingml/2006/spreadsheetDrawing">
      <xdr:col>72</xdr:col>
      <xdr:colOff>203200</xdr:colOff>
      <xdr:row>63</xdr:row>
      <xdr:rowOff>52070</xdr:rowOff>
    </xdr:to>
    <xdr:cxnSp macro="">
      <xdr:nvCxnSpPr>
        <xdr:cNvPr id="326" name="直線コネクタ 325"/>
        <xdr:cNvCxnSpPr/>
      </xdr:nvCxnSpPr>
      <xdr:spPr>
        <a:xfrm flipV="1">
          <a:off x="14401800" y="1085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135255</xdr:rowOff>
    </xdr:from>
    <xdr:to xmlns:xdr="http://schemas.openxmlformats.org/drawingml/2006/spreadsheetDrawing">
      <xdr:col>73</xdr:col>
      <xdr:colOff>44450</xdr:colOff>
      <xdr:row>62</xdr:row>
      <xdr:rowOff>65405</xdr:rowOff>
    </xdr:to>
    <xdr:sp macro="" textlink="">
      <xdr:nvSpPr>
        <xdr:cNvPr id="327" name="フローチャート: 判断 326"/>
        <xdr:cNvSpPr/>
      </xdr:nvSpPr>
      <xdr:spPr>
        <a:xfrm>
          <a:off x="15240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75565</xdr:rowOff>
    </xdr:from>
    <xdr:ext cx="762000" cy="250825"/>
    <xdr:sp macro="" textlink="">
      <xdr:nvSpPr>
        <xdr:cNvPr id="328" name="テキスト ボックス 327"/>
        <xdr:cNvSpPr txBox="1"/>
      </xdr:nvSpPr>
      <xdr:spPr>
        <a:xfrm>
          <a:off x="14909800" y="10362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26035</xdr:rowOff>
    </xdr:from>
    <xdr:to xmlns:xdr="http://schemas.openxmlformats.org/drawingml/2006/spreadsheetDrawing">
      <xdr:col>68</xdr:col>
      <xdr:colOff>152400</xdr:colOff>
      <xdr:row>63</xdr:row>
      <xdr:rowOff>52070</xdr:rowOff>
    </xdr:to>
    <xdr:cxnSp macro="">
      <xdr:nvCxnSpPr>
        <xdr:cNvPr id="329" name="直線コネクタ 328"/>
        <xdr:cNvCxnSpPr/>
      </xdr:nvCxnSpPr>
      <xdr:spPr>
        <a:xfrm>
          <a:off x="13512800" y="108273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128905</xdr:rowOff>
    </xdr:from>
    <xdr:to xmlns:xdr="http://schemas.openxmlformats.org/drawingml/2006/spreadsheetDrawing">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69215</xdr:rowOff>
    </xdr:from>
    <xdr:ext cx="762000" cy="259080"/>
    <xdr:sp macro="" textlink="">
      <xdr:nvSpPr>
        <xdr:cNvPr id="331" name="テキスト ボックス 330"/>
        <xdr:cNvSpPr txBox="1"/>
      </xdr:nvSpPr>
      <xdr:spPr>
        <a:xfrm>
          <a:off x="14020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104775</xdr:rowOff>
    </xdr:from>
    <xdr:to xmlns:xdr="http://schemas.openxmlformats.org/drawingml/2006/spreadsheetDrawing">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45085</xdr:rowOff>
    </xdr:from>
    <xdr:ext cx="762000" cy="258445"/>
    <xdr:sp macro="" textlink="">
      <xdr:nvSpPr>
        <xdr:cNvPr id="333" name="テキスト ボックス 332"/>
        <xdr:cNvSpPr txBox="1"/>
      </xdr:nvSpPr>
      <xdr:spPr>
        <a:xfrm>
          <a:off x="13131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9555"/>
    <xdr:sp macro="" textlink="">
      <xdr:nvSpPr>
        <xdr:cNvPr id="334" name="テキスト ボックス 333"/>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9555"/>
    <xdr:sp macro="" textlink="">
      <xdr:nvSpPr>
        <xdr:cNvPr id="335" name="テキスト ボックス 334"/>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9555"/>
    <xdr:sp macro="" textlink="">
      <xdr:nvSpPr>
        <xdr:cNvPr id="336" name="テキスト ボックス 335"/>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9555"/>
    <xdr:sp macro="" textlink="">
      <xdr:nvSpPr>
        <xdr:cNvPr id="337" name="テキスト ボックス 336"/>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9555"/>
    <xdr:sp macro="" textlink="">
      <xdr:nvSpPr>
        <xdr:cNvPr id="338" name="テキスト ボックス 337"/>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6985</xdr:rowOff>
    </xdr:from>
    <xdr:to xmlns:xdr="http://schemas.openxmlformats.org/drawingml/2006/spreadsheetDrawing">
      <xdr:col>81</xdr:col>
      <xdr:colOff>95250</xdr:colOff>
      <xdr:row>63</xdr:row>
      <xdr:rowOff>109220</xdr:rowOff>
    </xdr:to>
    <xdr:sp macro="" textlink="">
      <xdr:nvSpPr>
        <xdr:cNvPr id="339" name="楕円 338"/>
        <xdr:cNvSpPr/>
      </xdr:nvSpPr>
      <xdr:spPr>
        <a:xfrm>
          <a:off x="169672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150495</xdr:rowOff>
    </xdr:from>
    <xdr:ext cx="762000" cy="259080"/>
    <xdr:sp macro="" textlink="">
      <xdr:nvSpPr>
        <xdr:cNvPr id="340" name="定員管理の状況該当値テキスト"/>
        <xdr:cNvSpPr txBox="1"/>
      </xdr:nvSpPr>
      <xdr:spPr>
        <a:xfrm>
          <a:off x="17106900" y="1078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6985</xdr:rowOff>
    </xdr:from>
    <xdr:to xmlns:xdr="http://schemas.openxmlformats.org/drawingml/2006/spreadsheetDrawing">
      <xdr:col>77</xdr:col>
      <xdr:colOff>95250</xdr:colOff>
      <xdr:row>63</xdr:row>
      <xdr:rowOff>109220</xdr:rowOff>
    </xdr:to>
    <xdr:sp macro="" textlink="">
      <xdr:nvSpPr>
        <xdr:cNvPr id="341" name="楕円 340"/>
        <xdr:cNvSpPr/>
      </xdr:nvSpPr>
      <xdr:spPr>
        <a:xfrm>
          <a:off x="16129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93345</xdr:rowOff>
    </xdr:from>
    <xdr:ext cx="736600" cy="259080"/>
    <xdr:sp macro="" textlink="">
      <xdr:nvSpPr>
        <xdr:cNvPr id="342" name="テキスト ボックス 341"/>
        <xdr:cNvSpPr txBox="1"/>
      </xdr:nvSpPr>
      <xdr:spPr>
        <a:xfrm>
          <a:off x="15798800" y="1089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170815</xdr:rowOff>
    </xdr:from>
    <xdr:to xmlns:xdr="http://schemas.openxmlformats.org/drawingml/2006/spreadsheetDrawing">
      <xdr:col>73</xdr:col>
      <xdr:colOff>44450</xdr:colOff>
      <xdr:row>63</xdr:row>
      <xdr:rowOff>100965</xdr:rowOff>
    </xdr:to>
    <xdr:sp macro="" textlink="">
      <xdr:nvSpPr>
        <xdr:cNvPr id="343" name="楕円 342"/>
        <xdr:cNvSpPr/>
      </xdr:nvSpPr>
      <xdr:spPr>
        <a:xfrm>
          <a:off x="15240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86360</xdr:rowOff>
    </xdr:from>
    <xdr:ext cx="762000" cy="251460"/>
    <xdr:sp macro="" textlink="">
      <xdr:nvSpPr>
        <xdr:cNvPr id="344" name="テキスト ボックス 343"/>
        <xdr:cNvSpPr txBox="1"/>
      </xdr:nvSpPr>
      <xdr:spPr>
        <a:xfrm>
          <a:off x="14909800" y="10887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1270</xdr:rowOff>
    </xdr:from>
    <xdr:to xmlns:xdr="http://schemas.openxmlformats.org/drawingml/2006/spreadsheetDrawing">
      <xdr:col>68</xdr:col>
      <xdr:colOff>203200</xdr:colOff>
      <xdr:row>63</xdr:row>
      <xdr:rowOff>102870</xdr:rowOff>
    </xdr:to>
    <xdr:sp macro="" textlink="">
      <xdr:nvSpPr>
        <xdr:cNvPr id="345" name="楕円 344"/>
        <xdr:cNvSpPr/>
      </xdr:nvSpPr>
      <xdr:spPr>
        <a:xfrm>
          <a:off x="143510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87630</xdr:rowOff>
    </xdr:from>
    <xdr:ext cx="762000" cy="250190"/>
    <xdr:sp macro="" textlink="">
      <xdr:nvSpPr>
        <xdr:cNvPr id="346" name="テキスト ボックス 345"/>
        <xdr:cNvSpPr txBox="1"/>
      </xdr:nvSpPr>
      <xdr:spPr>
        <a:xfrm>
          <a:off x="14020800" y="10888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146685</xdr:rowOff>
    </xdr:from>
    <xdr:to xmlns:xdr="http://schemas.openxmlformats.org/drawingml/2006/spreadsheetDrawing">
      <xdr:col>64</xdr:col>
      <xdr:colOff>152400</xdr:colOff>
      <xdr:row>63</xdr:row>
      <xdr:rowOff>76835</xdr:rowOff>
    </xdr:to>
    <xdr:sp macro="" textlink="">
      <xdr:nvSpPr>
        <xdr:cNvPr id="347" name="楕円 346"/>
        <xdr:cNvSpPr/>
      </xdr:nvSpPr>
      <xdr:spPr>
        <a:xfrm>
          <a:off x="13462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61595</xdr:rowOff>
    </xdr:from>
    <xdr:ext cx="762000" cy="259080"/>
    <xdr:sp macro="" textlink="">
      <xdr:nvSpPr>
        <xdr:cNvPr id="348" name="テキスト ボックス 347"/>
        <xdr:cNvSpPr txBox="1"/>
      </xdr:nvSpPr>
      <xdr:spPr>
        <a:xfrm>
          <a:off x="13131800" y="1086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1475" cy="358775"/>
    <xdr:sp macro="" textlink="">
      <xdr:nvSpPr>
        <xdr:cNvPr id="351" name="テキスト ボックス 350"/>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　公営企業債の元利償還金に対する</a:t>
          </a:r>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繰入金の減や</a:t>
          </a:r>
          <a:r>
            <a:rPr kumimoji="1" lang="ja-JP" altLang="en-US" sz="1300">
              <a:latin typeface="ＭＳ Ｐゴシック"/>
              <a:ea typeface="ＭＳ Ｐゴシック"/>
            </a:rPr>
            <a:t>標準税収入額の増などにより、前年度から0.3ポイント減少したが、</a:t>
          </a:r>
          <a:r>
            <a:rPr kumimoji="1" lang="ja-JP" altLang="en-US" sz="1300">
              <a:latin typeface="ＭＳ Ｐゴシック"/>
              <a:ea typeface="ＭＳ Ｐゴシック"/>
            </a:rPr>
            <a:t>類似団体を</a:t>
          </a:r>
          <a:r>
            <a:rPr kumimoji="1" lang="en-US" altLang="ja-JP" sz="1300">
              <a:latin typeface="ＭＳ Ｐゴシック"/>
              <a:ea typeface="ＭＳ Ｐゴシック"/>
            </a:rPr>
            <a:t>4.2</a:t>
          </a:r>
          <a:r>
            <a:rPr kumimoji="1" lang="ja-JP" altLang="en-US" sz="1300">
              <a:latin typeface="ＭＳ Ｐゴシック"/>
              <a:ea typeface="ＭＳ Ｐゴシック"/>
            </a:rPr>
            <a:t>ポイント上回っており、依然として高い水準となっているため、今後も</a:t>
          </a:r>
          <a:r>
            <a:rPr kumimoji="1" lang="ja-JP" altLang="en-US" sz="1300">
              <a:latin typeface="ＭＳ Ｐゴシック"/>
              <a:ea typeface="ＭＳ Ｐゴシック"/>
            </a:rPr>
            <a:t>起債発行の抑制に努め、数値の改善を図っていく。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9555"/>
    <xdr:sp macro="" textlink="">
      <xdr:nvSpPr>
        <xdr:cNvPr id="368" name="テキスト ボックス 367"/>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78105</xdr:rowOff>
    </xdr:from>
    <xdr:to xmlns:xdr="http://schemas.openxmlformats.org/drawingml/2006/spreadsheetDrawing">
      <xdr:col>81</xdr:col>
      <xdr:colOff>44450</xdr:colOff>
      <xdr:row>45</xdr:row>
      <xdr:rowOff>162560</xdr:rowOff>
    </xdr:to>
    <xdr:cxnSp macro="">
      <xdr:nvCxnSpPr>
        <xdr:cNvPr id="376" name="直線コネクタ 375"/>
        <xdr:cNvCxnSpPr/>
      </xdr:nvCxnSpPr>
      <xdr:spPr>
        <a:xfrm flipV="1">
          <a:off x="17018000" y="642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134620</xdr:rowOff>
    </xdr:from>
    <xdr:ext cx="762000" cy="249555"/>
    <xdr:sp macro="" textlink="">
      <xdr:nvSpPr>
        <xdr:cNvPr id="377" name="公債費負担の状況最小値テキスト"/>
        <xdr:cNvSpPr txBox="1"/>
      </xdr:nvSpPr>
      <xdr:spPr>
        <a:xfrm>
          <a:off x="17106900" y="7849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162560</xdr:rowOff>
    </xdr:from>
    <xdr:to xmlns:xdr="http://schemas.openxmlformats.org/drawingml/2006/spreadsheetDrawing">
      <xdr:col>81</xdr:col>
      <xdr:colOff>133350</xdr:colOff>
      <xdr:row>45</xdr:row>
      <xdr:rowOff>162560</xdr:rowOff>
    </xdr:to>
    <xdr:cxnSp macro="">
      <xdr:nvCxnSpPr>
        <xdr:cNvPr id="378" name="直線コネクタ 377"/>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164465</xdr:rowOff>
    </xdr:from>
    <xdr:ext cx="762000" cy="259080"/>
    <xdr:sp macro="" textlink="">
      <xdr:nvSpPr>
        <xdr:cNvPr id="379" name="公債費負担の状況最大値テキスト"/>
        <xdr:cNvSpPr txBox="1"/>
      </xdr:nvSpPr>
      <xdr:spPr>
        <a:xfrm>
          <a:off x="17106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78105</xdr:rowOff>
    </xdr:from>
    <xdr:to xmlns:xdr="http://schemas.openxmlformats.org/drawingml/2006/spreadsheetDrawing">
      <xdr:col>81</xdr:col>
      <xdr:colOff>133350</xdr:colOff>
      <xdr:row>37</xdr:row>
      <xdr:rowOff>78105</xdr:rowOff>
    </xdr:to>
    <xdr:cxnSp macro="">
      <xdr:nvCxnSpPr>
        <xdr:cNvPr id="380" name="直線コネクタ 379"/>
        <xdr:cNvCxnSpPr/>
      </xdr:nvCxnSpPr>
      <xdr:spPr>
        <a:xfrm>
          <a:off x="16929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79375</xdr:rowOff>
    </xdr:from>
    <xdr:to xmlns:xdr="http://schemas.openxmlformats.org/drawingml/2006/spreadsheetDrawing">
      <xdr:col>81</xdr:col>
      <xdr:colOff>44450</xdr:colOff>
      <xdr:row>43</xdr:row>
      <xdr:rowOff>103505</xdr:rowOff>
    </xdr:to>
    <xdr:cxnSp macro="">
      <xdr:nvCxnSpPr>
        <xdr:cNvPr id="381" name="直線コネクタ 380"/>
        <xdr:cNvCxnSpPr/>
      </xdr:nvCxnSpPr>
      <xdr:spPr>
        <a:xfrm flipV="1">
          <a:off x="16179800" y="745172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50165</xdr:rowOff>
    </xdr:from>
    <xdr:ext cx="762000" cy="259080"/>
    <xdr:sp macro="" textlink="">
      <xdr:nvSpPr>
        <xdr:cNvPr id="382" name="公債費負担の状況平均値テキスト"/>
        <xdr:cNvSpPr txBox="1"/>
      </xdr:nvSpPr>
      <xdr:spPr>
        <a:xfrm>
          <a:off x="17106900" y="69081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103505</xdr:rowOff>
    </xdr:from>
    <xdr:to xmlns:xdr="http://schemas.openxmlformats.org/drawingml/2006/spreadsheetDrawing">
      <xdr:col>77</xdr:col>
      <xdr:colOff>44450</xdr:colOff>
      <xdr:row>43</xdr:row>
      <xdr:rowOff>127635</xdr:rowOff>
    </xdr:to>
    <xdr:cxnSp macro="">
      <xdr:nvCxnSpPr>
        <xdr:cNvPr id="384" name="直線コネクタ 383"/>
        <xdr:cNvCxnSpPr/>
      </xdr:nvCxnSpPr>
      <xdr:spPr>
        <a:xfrm flipV="1">
          <a:off x="15290800" y="74758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57785</xdr:rowOff>
    </xdr:from>
    <xdr:to xmlns:xdr="http://schemas.openxmlformats.org/drawingml/2006/spreadsheetDrawing">
      <xdr:col>77</xdr:col>
      <xdr:colOff>95250</xdr:colOff>
      <xdr:row>41</xdr:row>
      <xdr:rowOff>159385</xdr:rowOff>
    </xdr:to>
    <xdr:sp macro="" textlink="">
      <xdr:nvSpPr>
        <xdr:cNvPr id="385" name="フローチャート: 判断 384"/>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169545</xdr:rowOff>
    </xdr:from>
    <xdr:ext cx="736600" cy="249555"/>
    <xdr:sp macro="" textlink="">
      <xdr:nvSpPr>
        <xdr:cNvPr id="386" name="テキスト ボックス 385"/>
        <xdr:cNvSpPr txBox="1"/>
      </xdr:nvSpPr>
      <xdr:spPr>
        <a:xfrm>
          <a:off x="15798800" y="68560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127635</xdr:rowOff>
    </xdr:from>
    <xdr:to xmlns:xdr="http://schemas.openxmlformats.org/drawingml/2006/spreadsheetDrawing">
      <xdr:col>72</xdr:col>
      <xdr:colOff>203200</xdr:colOff>
      <xdr:row>43</xdr:row>
      <xdr:rowOff>143510</xdr:rowOff>
    </xdr:to>
    <xdr:cxnSp macro="">
      <xdr:nvCxnSpPr>
        <xdr:cNvPr id="387" name="直線コネクタ 386"/>
        <xdr:cNvCxnSpPr/>
      </xdr:nvCxnSpPr>
      <xdr:spPr>
        <a:xfrm flipV="1">
          <a:off x="14401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81915</xdr:rowOff>
    </xdr:from>
    <xdr:to xmlns:xdr="http://schemas.openxmlformats.org/drawingml/2006/spreadsheetDrawing">
      <xdr:col>73</xdr:col>
      <xdr:colOff>44450</xdr:colOff>
      <xdr:row>42</xdr:row>
      <xdr:rowOff>12065</xdr:rowOff>
    </xdr:to>
    <xdr:sp macro="" textlink="">
      <xdr:nvSpPr>
        <xdr:cNvPr id="388" name="フローチャート: 判断 387"/>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22225</xdr:rowOff>
    </xdr:from>
    <xdr:ext cx="762000" cy="258445"/>
    <xdr:sp macro="" textlink="">
      <xdr:nvSpPr>
        <xdr:cNvPr id="389" name="テキスト ボックス 388"/>
        <xdr:cNvSpPr txBox="1"/>
      </xdr:nvSpPr>
      <xdr:spPr>
        <a:xfrm>
          <a:off x="14909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143510</xdr:rowOff>
    </xdr:from>
    <xdr:to xmlns:xdr="http://schemas.openxmlformats.org/drawingml/2006/spreadsheetDrawing">
      <xdr:col>68</xdr:col>
      <xdr:colOff>152400</xdr:colOff>
      <xdr:row>44</xdr:row>
      <xdr:rowOff>4445</xdr:rowOff>
    </xdr:to>
    <xdr:cxnSp macro="">
      <xdr:nvCxnSpPr>
        <xdr:cNvPr id="390" name="直線コネクタ 389"/>
        <xdr:cNvCxnSpPr/>
      </xdr:nvCxnSpPr>
      <xdr:spPr>
        <a:xfrm flipV="1">
          <a:off x="13512800" y="75158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106045</xdr:rowOff>
    </xdr:from>
    <xdr:to xmlns:xdr="http://schemas.openxmlformats.org/drawingml/2006/spreadsheetDrawing">
      <xdr:col>68</xdr:col>
      <xdr:colOff>203200</xdr:colOff>
      <xdr:row>42</xdr:row>
      <xdr:rowOff>36195</xdr:rowOff>
    </xdr:to>
    <xdr:sp macro="" textlink="">
      <xdr:nvSpPr>
        <xdr:cNvPr id="391" name="フローチャート: 判断 390"/>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46355</xdr:rowOff>
    </xdr:from>
    <xdr:ext cx="762000" cy="259080"/>
    <xdr:sp macro="" textlink="">
      <xdr:nvSpPr>
        <xdr:cNvPr id="392" name="テキスト ボックス 391"/>
        <xdr:cNvSpPr txBox="1"/>
      </xdr:nvSpPr>
      <xdr:spPr>
        <a:xfrm>
          <a:off x="14020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93" name="フローチャート: 判断 392"/>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70485</xdr:rowOff>
    </xdr:from>
    <xdr:ext cx="762000" cy="259080"/>
    <xdr:sp macro="" textlink="">
      <xdr:nvSpPr>
        <xdr:cNvPr id="394" name="テキスト ボックス 393"/>
        <xdr:cNvSpPr txBox="1"/>
      </xdr:nvSpPr>
      <xdr:spPr>
        <a:xfrm>
          <a:off x="13131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29210</xdr:rowOff>
    </xdr:from>
    <xdr:to xmlns:xdr="http://schemas.openxmlformats.org/drawingml/2006/spreadsheetDrawing">
      <xdr:col>81</xdr:col>
      <xdr:colOff>95250</xdr:colOff>
      <xdr:row>43</xdr:row>
      <xdr:rowOff>130175</xdr:rowOff>
    </xdr:to>
    <xdr:sp macro="" textlink="">
      <xdr:nvSpPr>
        <xdr:cNvPr id="400" name="楕円 399"/>
        <xdr:cNvSpPr/>
      </xdr:nvSpPr>
      <xdr:spPr>
        <a:xfrm>
          <a:off x="16967200" y="7401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635</xdr:rowOff>
    </xdr:from>
    <xdr:ext cx="762000" cy="259080"/>
    <xdr:sp macro="" textlink="">
      <xdr:nvSpPr>
        <xdr:cNvPr id="401" name="公債費負担の状況該当値テキスト"/>
        <xdr:cNvSpPr txBox="1"/>
      </xdr:nvSpPr>
      <xdr:spPr>
        <a:xfrm>
          <a:off x="17106900" y="7372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52705</xdr:rowOff>
    </xdr:from>
    <xdr:to xmlns:xdr="http://schemas.openxmlformats.org/drawingml/2006/spreadsheetDrawing">
      <xdr:col>77</xdr:col>
      <xdr:colOff>95250</xdr:colOff>
      <xdr:row>43</xdr:row>
      <xdr:rowOff>154940</xdr:rowOff>
    </xdr:to>
    <xdr:sp macro="" textlink="">
      <xdr:nvSpPr>
        <xdr:cNvPr id="402" name="楕円 401"/>
        <xdr:cNvSpPr/>
      </xdr:nvSpPr>
      <xdr:spPr>
        <a:xfrm>
          <a:off x="16129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139065</xdr:rowOff>
    </xdr:from>
    <xdr:ext cx="736600" cy="259080"/>
    <xdr:sp macro="" textlink="">
      <xdr:nvSpPr>
        <xdr:cNvPr id="403" name="テキスト ボックス 402"/>
        <xdr:cNvSpPr txBox="1"/>
      </xdr:nvSpPr>
      <xdr:spPr>
        <a:xfrm>
          <a:off x="15798800" y="7511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76835</xdr:rowOff>
    </xdr:from>
    <xdr:to xmlns:xdr="http://schemas.openxmlformats.org/drawingml/2006/spreadsheetDrawing">
      <xdr:col>73</xdr:col>
      <xdr:colOff>44450</xdr:colOff>
      <xdr:row>44</xdr:row>
      <xdr:rowOff>6985</xdr:rowOff>
    </xdr:to>
    <xdr:sp macro="" textlink="">
      <xdr:nvSpPr>
        <xdr:cNvPr id="404" name="楕円 403"/>
        <xdr:cNvSpPr/>
      </xdr:nvSpPr>
      <xdr:spPr>
        <a:xfrm>
          <a:off x="15240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163195</xdr:rowOff>
    </xdr:from>
    <xdr:ext cx="762000" cy="259080"/>
    <xdr:sp macro="" textlink="">
      <xdr:nvSpPr>
        <xdr:cNvPr id="405" name="テキスト ボックス 404"/>
        <xdr:cNvSpPr txBox="1"/>
      </xdr:nvSpPr>
      <xdr:spPr>
        <a:xfrm>
          <a:off x="14909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92710</xdr:rowOff>
    </xdr:from>
    <xdr:to xmlns:xdr="http://schemas.openxmlformats.org/drawingml/2006/spreadsheetDrawing">
      <xdr:col>68</xdr:col>
      <xdr:colOff>203200</xdr:colOff>
      <xdr:row>44</xdr:row>
      <xdr:rowOff>22860</xdr:rowOff>
    </xdr:to>
    <xdr:sp macro="" textlink="">
      <xdr:nvSpPr>
        <xdr:cNvPr id="406" name="楕円 405"/>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7620</xdr:rowOff>
    </xdr:from>
    <xdr:ext cx="762000" cy="250190"/>
    <xdr:sp macro="" textlink="">
      <xdr:nvSpPr>
        <xdr:cNvPr id="407" name="テキスト ボックス 406"/>
        <xdr:cNvSpPr txBox="1"/>
      </xdr:nvSpPr>
      <xdr:spPr>
        <a:xfrm>
          <a:off x="14020800" y="7551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125095</xdr:rowOff>
    </xdr:from>
    <xdr:to xmlns:xdr="http://schemas.openxmlformats.org/drawingml/2006/spreadsheetDrawing">
      <xdr:col>64</xdr:col>
      <xdr:colOff>152400</xdr:colOff>
      <xdr:row>44</xdr:row>
      <xdr:rowOff>55245</xdr:rowOff>
    </xdr:to>
    <xdr:sp macro="" textlink="">
      <xdr:nvSpPr>
        <xdr:cNvPr id="408" name="楕円 407"/>
        <xdr:cNvSpPr/>
      </xdr:nvSpPr>
      <xdr:spPr>
        <a:xfrm>
          <a:off x="13462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40640</xdr:rowOff>
    </xdr:from>
    <xdr:ext cx="762000" cy="251460"/>
    <xdr:sp macro="" textlink="">
      <xdr:nvSpPr>
        <xdr:cNvPr id="409" name="テキスト ボックス 408"/>
        <xdr:cNvSpPr txBox="1"/>
      </xdr:nvSpPr>
      <xdr:spPr>
        <a:xfrm>
          <a:off x="13131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775"/>
    <xdr:sp macro="" textlink="">
      <xdr:nvSpPr>
        <xdr:cNvPr id="412" name="テキスト ボックス 411"/>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公営企業会計における地方債現在高が減少したことや、退職手当支給の対象となる職員数が減少したことから将来負担額が減少し、前年度と比較して10</a:t>
          </a:r>
          <a:r>
            <a:rPr kumimoji="1" lang="en-US" altLang="ja-JP" sz="1300">
              <a:latin typeface="ＭＳ Ｐゴシック"/>
              <a:ea typeface="ＭＳ Ｐゴシック"/>
            </a:rPr>
            <a:t>.8</a:t>
          </a:r>
          <a:r>
            <a:rPr kumimoji="1" lang="ja-JP" altLang="en-US" sz="1300">
              <a:latin typeface="ＭＳ Ｐゴシック"/>
              <a:ea typeface="ＭＳ Ｐゴシック"/>
            </a:rPr>
            <a:t>ポイント減少</a:t>
          </a:r>
          <a:r>
            <a:rPr kumimoji="1" lang="ja-JP" altLang="en-US" sz="1300">
              <a:latin typeface="ＭＳ Ｐゴシック"/>
              <a:ea typeface="ＭＳ Ｐゴシック"/>
            </a:rPr>
            <a:t>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今後も市債の新規発行の抑制など、行財政改革大綱に基づき、将来負担の健全化に努めていく。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7" name="テキスト ボックス 426"/>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9" name="テキスト ボックス 428"/>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137160</xdr:rowOff>
    </xdr:to>
    <xdr:cxnSp macro="">
      <xdr:nvCxnSpPr>
        <xdr:cNvPr id="438" name="直線コネクタ 437"/>
        <xdr:cNvCxnSpPr/>
      </xdr:nvCxnSpPr>
      <xdr:spPr>
        <a:xfrm flipV="1">
          <a:off x="17018000" y="237045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109220</xdr:rowOff>
    </xdr:from>
    <xdr:ext cx="762000" cy="251460"/>
    <xdr:sp macro="" textlink="">
      <xdr:nvSpPr>
        <xdr:cNvPr id="439" name="将来負担の状況最小値テキスト"/>
        <xdr:cNvSpPr txBox="1"/>
      </xdr:nvSpPr>
      <xdr:spPr>
        <a:xfrm>
          <a:off x="17106900" y="3881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137160</xdr:rowOff>
    </xdr:from>
    <xdr:to xmlns:xdr="http://schemas.openxmlformats.org/drawingml/2006/spreadsheetDrawing">
      <xdr:col>81</xdr:col>
      <xdr:colOff>133350</xdr:colOff>
      <xdr:row>22</xdr:row>
      <xdr:rowOff>137160</xdr:rowOff>
    </xdr:to>
    <xdr:cxnSp macro="">
      <xdr:nvCxnSpPr>
        <xdr:cNvPr id="440" name="直線コネクタ 439"/>
        <xdr:cNvCxnSpPr/>
      </xdr:nvCxnSpPr>
      <xdr:spPr>
        <a:xfrm>
          <a:off x="16929100" y="390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33655</xdr:rowOff>
    </xdr:from>
    <xdr:to xmlns:xdr="http://schemas.openxmlformats.org/drawingml/2006/spreadsheetDrawing">
      <xdr:col>81</xdr:col>
      <xdr:colOff>44450</xdr:colOff>
      <xdr:row>17</xdr:row>
      <xdr:rowOff>120650</xdr:rowOff>
    </xdr:to>
    <xdr:cxnSp macro="">
      <xdr:nvCxnSpPr>
        <xdr:cNvPr id="443" name="直線コネクタ 442"/>
        <xdr:cNvCxnSpPr/>
      </xdr:nvCxnSpPr>
      <xdr:spPr>
        <a:xfrm flipV="1">
          <a:off x="16179800" y="294830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140970</xdr:rowOff>
    </xdr:from>
    <xdr:ext cx="762000" cy="259080"/>
    <xdr:sp macro="" textlink="">
      <xdr:nvSpPr>
        <xdr:cNvPr id="444" name="将来負担の状況平均値テキスト"/>
        <xdr:cNvSpPr txBox="1"/>
      </xdr:nvSpPr>
      <xdr:spPr>
        <a:xfrm>
          <a:off x="17106900" y="2369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124460</xdr:rowOff>
    </xdr:from>
    <xdr:to xmlns:xdr="http://schemas.openxmlformats.org/drawingml/2006/spreadsheetDrawing">
      <xdr:col>81</xdr:col>
      <xdr:colOff>95250</xdr:colOff>
      <xdr:row>15</xdr:row>
      <xdr:rowOff>54610</xdr:rowOff>
    </xdr:to>
    <xdr:sp macro="" textlink="">
      <xdr:nvSpPr>
        <xdr:cNvPr id="445" name="フローチャート: 判断 444"/>
        <xdr:cNvSpPr/>
      </xdr:nvSpPr>
      <xdr:spPr>
        <a:xfrm>
          <a:off x="169672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117475</xdr:rowOff>
    </xdr:from>
    <xdr:to xmlns:xdr="http://schemas.openxmlformats.org/drawingml/2006/spreadsheetDrawing">
      <xdr:col>77</xdr:col>
      <xdr:colOff>44450</xdr:colOff>
      <xdr:row>17</xdr:row>
      <xdr:rowOff>120650</xdr:rowOff>
    </xdr:to>
    <xdr:cxnSp macro="">
      <xdr:nvCxnSpPr>
        <xdr:cNvPr id="446" name="直線コネクタ 445"/>
        <xdr:cNvCxnSpPr/>
      </xdr:nvCxnSpPr>
      <xdr:spPr>
        <a:xfrm>
          <a:off x="15290800" y="30321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123190</xdr:rowOff>
    </xdr:from>
    <xdr:to xmlns:xdr="http://schemas.openxmlformats.org/drawingml/2006/spreadsheetDrawing">
      <xdr:col>77</xdr:col>
      <xdr:colOff>95250</xdr:colOff>
      <xdr:row>15</xdr:row>
      <xdr:rowOff>53340</xdr:rowOff>
    </xdr:to>
    <xdr:sp macro="" textlink="">
      <xdr:nvSpPr>
        <xdr:cNvPr id="447" name="フローチャート: 判断 446"/>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63500</xdr:rowOff>
    </xdr:from>
    <xdr:ext cx="736600" cy="251460"/>
    <xdr:sp macro="" textlink="">
      <xdr:nvSpPr>
        <xdr:cNvPr id="448" name="テキスト ボックス 447"/>
        <xdr:cNvSpPr txBox="1"/>
      </xdr:nvSpPr>
      <xdr:spPr>
        <a:xfrm>
          <a:off x="15798800" y="2292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93345</xdr:rowOff>
    </xdr:from>
    <xdr:to xmlns:xdr="http://schemas.openxmlformats.org/drawingml/2006/spreadsheetDrawing">
      <xdr:col>72</xdr:col>
      <xdr:colOff>203200</xdr:colOff>
      <xdr:row>17</xdr:row>
      <xdr:rowOff>117475</xdr:rowOff>
    </xdr:to>
    <xdr:cxnSp macro="">
      <xdr:nvCxnSpPr>
        <xdr:cNvPr id="449" name="直線コネクタ 448"/>
        <xdr:cNvCxnSpPr/>
      </xdr:nvCxnSpPr>
      <xdr:spPr>
        <a:xfrm>
          <a:off x="14401800" y="3007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171450</xdr:rowOff>
    </xdr:from>
    <xdr:to xmlns:xdr="http://schemas.openxmlformats.org/drawingml/2006/spreadsheetDrawing">
      <xdr:col>73</xdr:col>
      <xdr:colOff>44450</xdr:colOff>
      <xdr:row>15</xdr:row>
      <xdr:rowOff>101600</xdr:rowOff>
    </xdr:to>
    <xdr:sp macro="" textlink="">
      <xdr:nvSpPr>
        <xdr:cNvPr id="450" name="フローチャート: 判断 449"/>
        <xdr:cNvSpPr/>
      </xdr:nvSpPr>
      <xdr:spPr>
        <a:xfrm>
          <a:off x="15240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111760</xdr:rowOff>
    </xdr:from>
    <xdr:ext cx="762000" cy="249555"/>
    <xdr:sp macro="" textlink="">
      <xdr:nvSpPr>
        <xdr:cNvPr id="451" name="テキスト ボックス 450"/>
        <xdr:cNvSpPr txBox="1"/>
      </xdr:nvSpPr>
      <xdr:spPr>
        <a:xfrm>
          <a:off x="14909800" y="23406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92075</xdr:rowOff>
    </xdr:from>
    <xdr:to xmlns:xdr="http://schemas.openxmlformats.org/drawingml/2006/spreadsheetDrawing">
      <xdr:col>68</xdr:col>
      <xdr:colOff>152400</xdr:colOff>
      <xdr:row>17</xdr:row>
      <xdr:rowOff>93345</xdr:rowOff>
    </xdr:to>
    <xdr:cxnSp macro="">
      <xdr:nvCxnSpPr>
        <xdr:cNvPr id="452" name="直線コネクタ 451"/>
        <xdr:cNvCxnSpPr/>
      </xdr:nvCxnSpPr>
      <xdr:spPr>
        <a:xfrm>
          <a:off x="13512800" y="30067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14605</xdr:rowOff>
    </xdr:from>
    <xdr:to xmlns:xdr="http://schemas.openxmlformats.org/drawingml/2006/spreadsheetDrawing">
      <xdr:col>68</xdr:col>
      <xdr:colOff>203200</xdr:colOff>
      <xdr:row>15</xdr:row>
      <xdr:rowOff>116205</xdr:rowOff>
    </xdr:to>
    <xdr:sp macro="" textlink="">
      <xdr:nvSpPr>
        <xdr:cNvPr id="453" name="フローチャート: 判断 452"/>
        <xdr:cNvSpPr/>
      </xdr:nvSpPr>
      <xdr:spPr>
        <a:xfrm>
          <a:off x="14351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126365</xdr:rowOff>
    </xdr:from>
    <xdr:ext cx="762000" cy="259080"/>
    <xdr:sp macro="" textlink="">
      <xdr:nvSpPr>
        <xdr:cNvPr id="454" name="テキスト ボックス 453"/>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48260</xdr:rowOff>
    </xdr:from>
    <xdr:to xmlns:xdr="http://schemas.openxmlformats.org/drawingml/2006/spreadsheetDrawing">
      <xdr:col>64</xdr:col>
      <xdr:colOff>152400</xdr:colOff>
      <xdr:row>15</xdr:row>
      <xdr:rowOff>149860</xdr:rowOff>
    </xdr:to>
    <xdr:sp macro="" textlink="">
      <xdr:nvSpPr>
        <xdr:cNvPr id="455" name="フローチャート: 判断 454"/>
        <xdr:cNvSpPr/>
      </xdr:nvSpPr>
      <xdr:spPr>
        <a:xfrm>
          <a:off x="13462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160020</xdr:rowOff>
    </xdr:from>
    <xdr:ext cx="762000" cy="259080"/>
    <xdr:sp macro="" textlink="">
      <xdr:nvSpPr>
        <xdr:cNvPr id="456" name="テキスト ボックス 455"/>
        <xdr:cNvSpPr txBox="1"/>
      </xdr:nvSpPr>
      <xdr:spPr>
        <a:xfrm>
          <a:off x="13131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154940</xdr:rowOff>
    </xdr:from>
    <xdr:to xmlns:xdr="http://schemas.openxmlformats.org/drawingml/2006/spreadsheetDrawing">
      <xdr:col>81</xdr:col>
      <xdr:colOff>95250</xdr:colOff>
      <xdr:row>17</xdr:row>
      <xdr:rowOff>84455</xdr:rowOff>
    </xdr:to>
    <xdr:sp macro="" textlink="">
      <xdr:nvSpPr>
        <xdr:cNvPr id="462" name="楕円 461"/>
        <xdr:cNvSpPr/>
      </xdr:nvSpPr>
      <xdr:spPr>
        <a:xfrm>
          <a:off x="169672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126365</xdr:rowOff>
    </xdr:from>
    <xdr:ext cx="762000" cy="259080"/>
    <xdr:sp macro="" textlink="">
      <xdr:nvSpPr>
        <xdr:cNvPr id="463" name="将来負担の状況該当値テキスト"/>
        <xdr:cNvSpPr txBox="1"/>
      </xdr:nvSpPr>
      <xdr:spPr>
        <a:xfrm>
          <a:off x="171069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69850</xdr:rowOff>
    </xdr:from>
    <xdr:to xmlns:xdr="http://schemas.openxmlformats.org/drawingml/2006/spreadsheetDrawing">
      <xdr:col>77</xdr:col>
      <xdr:colOff>95250</xdr:colOff>
      <xdr:row>17</xdr:row>
      <xdr:rowOff>171450</xdr:rowOff>
    </xdr:to>
    <xdr:sp macro="" textlink="">
      <xdr:nvSpPr>
        <xdr:cNvPr id="464" name="楕円 463"/>
        <xdr:cNvSpPr/>
      </xdr:nvSpPr>
      <xdr:spPr>
        <a:xfrm>
          <a:off x="16129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156210</xdr:rowOff>
    </xdr:from>
    <xdr:ext cx="736600" cy="250190"/>
    <xdr:sp macro="" textlink="">
      <xdr:nvSpPr>
        <xdr:cNvPr id="465" name="テキスト ボックス 464"/>
        <xdr:cNvSpPr txBox="1"/>
      </xdr:nvSpPr>
      <xdr:spPr>
        <a:xfrm>
          <a:off x="15798800" y="30708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66675</xdr:rowOff>
    </xdr:from>
    <xdr:to xmlns:xdr="http://schemas.openxmlformats.org/drawingml/2006/spreadsheetDrawing">
      <xdr:col>73</xdr:col>
      <xdr:colOff>44450</xdr:colOff>
      <xdr:row>17</xdr:row>
      <xdr:rowOff>168275</xdr:rowOff>
    </xdr:to>
    <xdr:sp macro="" textlink="">
      <xdr:nvSpPr>
        <xdr:cNvPr id="466" name="楕円 465"/>
        <xdr:cNvSpPr/>
      </xdr:nvSpPr>
      <xdr:spPr>
        <a:xfrm>
          <a:off x="15240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153035</xdr:rowOff>
    </xdr:from>
    <xdr:ext cx="762000" cy="259080"/>
    <xdr:sp macro="" textlink="">
      <xdr:nvSpPr>
        <xdr:cNvPr id="467" name="テキスト ボックス 466"/>
        <xdr:cNvSpPr txBox="1"/>
      </xdr:nvSpPr>
      <xdr:spPr>
        <a:xfrm>
          <a:off x="14909800" y="306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42545</xdr:rowOff>
    </xdr:from>
    <xdr:to xmlns:xdr="http://schemas.openxmlformats.org/drawingml/2006/spreadsheetDrawing">
      <xdr:col>68</xdr:col>
      <xdr:colOff>203200</xdr:colOff>
      <xdr:row>17</xdr:row>
      <xdr:rowOff>144145</xdr:rowOff>
    </xdr:to>
    <xdr:sp macro="" textlink="">
      <xdr:nvSpPr>
        <xdr:cNvPr id="468" name="楕円 467"/>
        <xdr:cNvSpPr/>
      </xdr:nvSpPr>
      <xdr:spPr>
        <a:xfrm>
          <a:off x="14351000" y="29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128905</xdr:rowOff>
    </xdr:from>
    <xdr:ext cx="762000" cy="259080"/>
    <xdr:sp macro="" textlink="">
      <xdr:nvSpPr>
        <xdr:cNvPr id="469" name="テキスト ボックス 468"/>
        <xdr:cNvSpPr txBox="1"/>
      </xdr:nvSpPr>
      <xdr:spPr>
        <a:xfrm>
          <a:off x="14020800" y="304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41275</xdr:rowOff>
    </xdr:from>
    <xdr:to xmlns:xdr="http://schemas.openxmlformats.org/drawingml/2006/spreadsheetDrawing">
      <xdr:col>64</xdr:col>
      <xdr:colOff>152400</xdr:colOff>
      <xdr:row>17</xdr:row>
      <xdr:rowOff>143510</xdr:rowOff>
    </xdr:to>
    <xdr:sp macro="" textlink="">
      <xdr:nvSpPr>
        <xdr:cNvPr id="470" name="楕円 469"/>
        <xdr:cNvSpPr/>
      </xdr:nvSpPr>
      <xdr:spPr>
        <a:xfrm>
          <a:off x="13462000" y="295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127635</xdr:rowOff>
    </xdr:from>
    <xdr:ext cx="762000" cy="259080"/>
    <xdr:sp macro="" textlink="">
      <xdr:nvSpPr>
        <xdr:cNvPr id="471" name="テキスト ボックス 470"/>
        <xdr:cNvSpPr txBox="1"/>
      </xdr:nvSpPr>
      <xdr:spPr>
        <a:xfrm>
          <a:off x="13131800" y="304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6115" cy="259080"/>
    <xdr:sp macro="" textlink="">
      <xdr:nvSpPr>
        <xdr:cNvPr id="32" name="テキスト ボックス 31"/>
        <xdr:cNvSpPr txBox="1"/>
      </xdr:nvSpPr>
      <xdr:spPr>
        <a:xfrm>
          <a:off x="698500" y="4000500"/>
          <a:ext cx="82861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退職者数の増加に伴う退職手当の増や選挙に伴う時間外勤務手当の増などにより人件費は増加したが、退職手当積立基金を例年以上に取崩したことなどにより、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今後も、行財政改革大綱に基づき、定員管理・給与の適正化や時間外勤務の縮減など、人件費の抑制に努めていく。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8475" cy="259080"/>
    <xdr:sp macro="" textlink="">
      <xdr:nvSpPr>
        <xdr:cNvPr id="49" name="テキスト ボックス 48"/>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8475" cy="259080"/>
    <xdr:sp macro="" textlink="">
      <xdr:nvSpPr>
        <xdr:cNvPr id="51" name="テキスト ボックス 50"/>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8475" cy="250190"/>
    <xdr:sp macro="" textlink="">
      <xdr:nvSpPr>
        <xdr:cNvPr id="53" name="テキスト ボックス 52"/>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8475" cy="259080"/>
    <xdr:sp macro="" textlink="">
      <xdr:nvSpPr>
        <xdr:cNvPr id="55" name="テキスト ボックス 54"/>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8475" cy="259080"/>
    <xdr:sp macro="" textlink="">
      <xdr:nvSpPr>
        <xdr:cNvPr id="57" name="テキスト ボックス 56"/>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9" name="テキスト ボックス 58"/>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39370</xdr:rowOff>
    </xdr:to>
    <xdr:cxnSp macro="">
      <xdr:nvCxnSpPr>
        <xdr:cNvPr id="61" name="直線コネクタ 60"/>
        <xdr:cNvCxnSpPr/>
      </xdr:nvCxnSpPr>
      <xdr:spPr>
        <a:xfrm flipV="1">
          <a:off x="482600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11430</xdr:rowOff>
    </xdr:from>
    <xdr:ext cx="762000" cy="259080"/>
    <xdr:sp macro="" textlink="">
      <xdr:nvSpPr>
        <xdr:cNvPr id="62" name="人件費最小値テキスト"/>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39370</xdr:rowOff>
    </xdr:from>
    <xdr:to xmlns:xdr="http://schemas.openxmlformats.org/drawingml/2006/spreadsheetDrawing">
      <xdr:col>24</xdr:col>
      <xdr:colOff>114300</xdr:colOff>
      <xdr:row>41</xdr:row>
      <xdr:rowOff>39370</xdr:rowOff>
    </xdr:to>
    <xdr:cxnSp macro="">
      <xdr:nvCxnSpPr>
        <xdr:cNvPr id="63" name="直線コネクタ 62"/>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0190"/>
    <xdr:sp macro="" textlink="">
      <xdr:nvSpPr>
        <xdr:cNvPr id="64" name="人件費最大値テキスト"/>
        <xdr:cNvSpPr txBox="1"/>
      </xdr:nvSpPr>
      <xdr:spPr>
        <a:xfrm>
          <a:off x="4914900" y="5471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5080</xdr:rowOff>
    </xdr:from>
    <xdr:to xmlns:xdr="http://schemas.openxmlformats.org/drawingml/2006/spreadsheetDrawing">
      <xdr:col>24</xdr:col>
      <xdr:colOff>25400</xdr:colOff>
      <xdr:row>38</xdr:row>
      <xdr:rowOff>27940</xdr:rowOff>
    </xdr:to>
    <xdr:cxnSp macro="">
      <xdr:nvCxnSpPr>
        <xdr:cNvPr id="66" name="直線コネクタ 65"/>
        <xdr:cNvCxnSpPr/>
      </xdr:nvCxnSpPr>
      <xdr:spPr>
        <a:xfrm flipV="1">
          <a:off x="3987800" y="65201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31750</xdr:rowOff>
    </xdr:from>
    <xdr:ext cx="762000" cy="249555"/>
    <xdr:sp macro="" textlink="">
      <xdr:nvSpPr>
        <xdr:cNvPr id="67" name="人件費平均値テキスト"/>
        <xdr:cNvSpPr txBox="1"/>
      </xdr:nvSpPr>
      <xdr:spPr>
        <a:xfrm>
          <a:off x="4914900" y="603250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5080</xdr:rowOff>
    </xdr:from>
    <xdr:to xmlns:xdr="http://schemas.openxmlformats.org/drawingml/2006/spreadsheetDrawing">
      <xdr:col>19</xdr:col>
      <xdr:colOff>187325</xdr:colOff>
      <xdr:row>38</xdr:row>
      <xdr:rowOff>27940</xdr:rowOff>
    </xdr:to>
    <xdr:cxnSp macro="">
      <xdr:nvCxnSpPr>
        <xdr:cNvPr id="69" name="直線コネクタ 68"/>
        <xdr:cNvCxnSpPr/>
      </xdr:nvCxnSpPr>
      <xdr:spPr>
        <a:xfrm>
          <a:off x="3098800" y="6520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127000</xdr:rowOff>
    </xdr:from>
    <xdr:ext cx="727075" cy="259080"/>
    <xdr:sp macro="" textlink="">
      <xdr:nvSpPr>
        <xdr:cNvPr id="71" name="テキスト ボックス 70"/>
        <xdr:cNvSpPr txBox="1"/>
      </xdr:nvSpPr>
      <xdr:spPr>
        <a:xfrm>
          <a:off x="3606800" y="59563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5080</xdr:rowOff>
    </xdr:from>
    <xdr:to xmlns:xdr="http://schemas.openxmlformats.org/drawingml/2006/spreadsheetDrawing">
      <xdr:col>15</xdr:col>
      <xdr:colOff>98425</xdr:colOff>
      <xdr:row>38</xdr:row>
      <xdr:rowOff>5080</xdr:rowOff>
    </xdr:to>
    <xdr:cxnSp macro="">
      <xdr:nvCxnSpPr>
        <xdr:cNvPr id="72" name="直線コネクタ 71"/>
        <xdr:cNvCxnSpPr/>
      </xdr:nvCxnSpPr>
      <xdr:spPr>
        <a:xfrm>
          <a:off x="2209800" y="652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2000" cy="259080"/>
    <xdr:sp macro="" textlink="">
      <xdr:nvSpPr>
        <xdr:cNvPr id="74" name="テキスト ボックス 73"/>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123190</xdr:rowOff>
    </xdr:from>
    <xdr:to xmlns:xdr="http://schemas.openxmlformats.org/drawingml/2006/spreadsheetDrawing">
      <xdr:col>11</xdr:col>
      <xdr:colOff>9525</xdr:colOff>
      <xdr:row>38</xdr:row>
      <xdr:rowOff>5080</xdr:rowOff>
    </xdr:to>
    <xdr:cxnSp macro="">
      <xdr:nvCxnSpPr>
        <xdr:cNvPr id="75" name="直線コネクタ 74"/>
        <xdr:cNvCxnSpPr/>
      </xdr:nvCxnSpPr>
      <xdr:spPr>
        <a:xfrm>
          <a:off x="1320800" y="64668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38100</xdr:rowOff>
    </xdr:from>
    <xdr:to xmlns:xdr="http://schemas.openxmlformats.org/drawingml/2006/spreadsheetDrawing">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149860</xdr:rowOff>
    </xdr:from>
    <xdr:ext cx="752475" cy="259080"/>
    <xdr:sp macro="" textlink="">
      <xdr:nvSpPr>
        <xdr:cNvPr id="77" name="テキスト ボックス 76"/>
        <xdr:cNvSpPr txBox="1"/>
      </xdr:nvSpPr>
      <xdr:spPr>
        <a:xfrm>
          <a:off x="1828800" y="5979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127000</xdr:rowOff>
    </xdr:from>
    <xdr:ext cx="752475" cy="259080"/>
    <xdr:sp macro="" textlink="">
      <xdr:nvSpPr>
        <xdr:cNvPr id="79" name="テキスト ボックス 78"/>
        <xdr:cNvSpPr txBox="1"/>
      </xdr:nvSpPr>
      <xdr:spPr>
        <a:xfrm>
          <a:off x="939800" y="59563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125730</xdr:rowOff>
    </xdr:from>
    <xdr:to xmlns:xdr="http://schemas.openxmlformats.org/drawingml/2006/spreadsheetDrawing">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97790</xdr:rowOff>
    </xdr:from>
    <xdr:ext cx="762000" cy="251460"/>
    <xdr:sp macro="" textlink="">
      <xdr:nvSpPr>
        <xdr:cNvPr id="86" name="人件費該当値テキスト"/>
        <xdr:cNvSpPr txBox="1"/>
      </xdr:nvSpPr>
      <xdr:spPr>
        <a:xfrm>
          <a:off x="49149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148590</xdr:rowOff>
    </xdr:from>
    <xdr:to xmlns:xdr="http://schemas.openxmlformats.org/drawingml/2006/spreadsheetDrawing">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63500</xdr:rowOff>
    </xdr:from>
    <xdr:ext cx="727075" cy="251460"/>
    <xdr:sp macro="" textlink="">
      <xdr:nvSpPr>
        <xdr:cNvPr id="88" name="テキスト ボックス 87"/>
        <xdr:cNvSpPr txBox="1"/>
      </xdr:nvSpPr>
      <xdr:spPr>
        <a:xfrm>
          <a:off x="3606800" y="657860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125730</xdr:rowOff>
    </xdr:from>
    <xdr:to xmlns:xdr="http://schemas.openxmlformats.org/drawingml/2006/spreadsheetDrawing">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40640</xdr:rowOff>
    </xdr:from>
    <xdr:ext cx="762000" cy="251460"/>
    <xdr:sp macro="" textlink="">
      <xdr:nvSpPr>
        <xdr:cNvPr id="90" name="テキスト ボックス 89"/>
        <xdr:cNvSpPr txBox="1"/>
      </xdr:nvSpPr>
      <xdr:spPr>
        <a:xfrm>
          <a:off x="2717800" y="6555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125730</xdr:rowOff>
    </xdr:from>
    <xdr:to xmlns:xdr="http://schemas.openxmlformats.org/drawingml/2006/spreadsheetDrawing">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40640</xdr:rowOff>
    </xdr:from>
    <xdr:ext cx="752475" cy="251460"/>
    <xdr:sp macro="" textlink="">
      <xdr:nvSpPr>
        <xdr:cNvPr id="92" name="テキスト ボックス 91"/>
        <xdr:cNvSpPr txBox="1"/>
      </xdr:nvSpPr>
      <xdr:spPr>
        <a:xfrm>
          <a:off x="1828800" y="655574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158750</xdr:rowOff>
    </xdr:from>
    <xdr:ext cx="752475" cy="259080"/>
    <xdr:sp macro="" textlink="">
      <xdr:nvSpPr>
        <xdr:cNvPr id="94" name="テキスト ボックス 93"/>
        <xdr:cNvSpPr txBox="1"/>
      </xdr:nvSpPr>
      <xdr:spPr>
        <a:xfrm>
          <a:off x="939800" y="65024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ふるさと納税に係るポータルサイトへの手数料等の増により、物件費は増加したが、基金繰入金の増などにより、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ポイント下回っているものの、今後も予算編成段階での削減はもとより、執行段階での更なる節約に努めていく。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6" name="テキスト ボックス 105"/>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8" name="テキスト ボックス 107"/>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8475" cy="250190"/>
    <xdr:sp macro="" textlink="">
      <xdr:nvSpPr>
        <xdr:cNvPr id="110" name="テキスト ボックス 109"/>
        <xdr:cNvSpPr txBox="1"/>
      </xdr:nvSpPr>
      <xdr:spPr>
        <a:xfrm>
          <a:off x="11938000" y="3528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8475" cy="250190"/>
    <xdr:sp macro="" textlink="">
      <xdr:nvSpPr>
        <xdr:cNvPr id="112" name="テキスト ボックス 111"/>
        <xdr:cNvSpPr txBox="1"/>
      </xdr:nvSpPr>
      <xdr:spPr>
        <a:xfrm>
          <a:off x="11938000" y="3070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8475" cy="250190"/>
    <xdr:sp macro="" textlink="">
      <xdr:nvSpPr>
        <xdr:cNvPr id="114" name="テキスト ボックス 113"/>
        <xdr:cNvSpPr txBox="1"/>
      </xdr:nvSpPr>
      <xdr:spPr>
        <a:xfrm>
          <a:off x="11938000" y="2613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8475" cy="250190"/>
    <xdr:sp macro="" textlink="">
      <xdr:nvSpPr>
        <xdr:cNvPr id="116" name="テキスト ボックス 115"/>
        <xdr:cNvSpPr txBox="1"/>
      </xdr:nvSpPr>
      <xdr:spPr>
        <a:xfrm>
          <a:off x="11938000" y="2156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18" name="テキスト ボックス 117"/>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122555</xdr:rowOff>
    </xdr:from>
    <xdr:to xmlns:xdr="http://schemas.openxmlformats.org/drawingml/2006/spreadsheetDrawing">
      <xdr:col>82</xdr:col>
      <xdr:colOff>107950</xdr:colOff>
      <xdr:row>21</xdr:row>
      <xdr:rowOff>143510</xdr:rowOff>
    </xdr:to>
    <xdr:cxnSp macro="">
      <xdr:nvCxnSpPr>
        <xdr:cNvPr id="120" name="直線コネクタ 119"/>
        <xdr:cNvCxnSpPr/>
      </xdr:nvCxnSpPr>
      <xdr:spPr>
        <a:xfrm flipV="1">
          <a:off x="1651000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114935</xdr:rowOff>
    </xdr:from>
    <xdr:ext cx="762000" cy="259080"/>
    <xdr:sp macro="" textlink="">
      <xdr:nvSpPr>
        <xdr:cNvPr id="121" name="物件費最小値テキスト"/>
        <xdr:cNvSpPr txBox="1"/>
      </xdr:nvSpPr>
      <xdr:spPr>
        <a:xfrm>
          <a:off x="16598900"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143510</xdr:rowOff>
    </xdr:from>
    <xdr:to xmlns:xdr="http://schemas.openxmlformats.org/drawingml/2006/spreadsheetDrawing">
      <xdr:col>82</xdr:col>
      <xdr:colOff>196850</xdr:colOff>
      <xdr:row>21</xdr:row>
      <xdr:rowOff>143510</xdr:rowOff>
    </xdr:to>
    <xdr:cxnSp macro="">
      <xdr:nvCxnSpPr>
        <xdr:cNvPr id="122" name="直線コネクタ 121"/>
        <xdr:cNvCxnSpPr/>
      </xdr:nvCxnSpPr>
      <xdr:spPr>
        <a:xfrm>
          <a:off x="16421100" y="374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37465</xdr:rowOff>
    </xdr:from>
    <xdr:ext cx="762000" cy="259080"/>
    <xdr:sp macro="" textlink="">
      <xdr:nvSpPr>
        <xdr:cNvPr id="123" name="物件費最大値テキスト"/>
        <xdr:cNvSpPr txBox="1"/>
      </xdr:nvSpPr>
      <xdr:spPr>
        <a:xfrm>
          <a:off x="16598900"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122555</xdr:rowOff>
    </xdr:from>
    <xdr:to xmlns:xdr="http://schemas.openxmlformats.org/drawingml/2006/spreadsheetDrawing">
      <xdr:col>82</xdr:col>
      <xdr:colOff>196850</xdr:colOff>
      <xdr:row>12</xdr:row>
      <xdr:rowOff>122555</xdr:rowOff>
    </xdr:to>
    <xdr:cxnSp macro="">
      <xdr:nvCxnSpPr>
        <xdr:cNvPr id="124" name="直線コネクタ 123"/>
        <xdr:cNvCxnSpPr/>
      </xdr:nvCxnSpPr>
      <xdr:spPr>
        <a:xfrm>
          <a:off x="16421100" y="217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74930</xdr:rowOff>
    </xdr:from>
    <xdr:to xmlns:xdr="http://schemas.openxmlformats.org/drawingml/2006/spreadsheetDrawing">
      <xdr:col>82</xdr:col>
      <xdr:colOff>107950</xdr:colOff>
      <xdr:row>15</xdr:row>
      <xdr:rowOff>101600</xdr:rowOff>
    </xdr:to>
    <xdr:cxnSp macro="">
      <xdr:nvCxnSpPr>
        <xdr:cNvPr id="125" name="直線コネクタ 124"/>
        <xdr:cNvCxnSpPr/>
      </xdr:nvCxnSpPr>
      <xdr:spPr>
        <a:xfrm flipV="1">
          <a:off x="15671800" y="26466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89535</xdr:rowOff>
    </xdr:from>
    <xdr:ext cx="762000" cy="249555"/>
    <xdr:sp macro="" textlink="">
      <xdr:nvSpPr>
        <xdr:cNvPr id="126" name="物件費平均値テキスト"/>
        <xdr:cNvSpPr txBox="1"/>
      </xdr:nvSpPr>
      <xdr:spPr>
        <a:xfrm>
          <a:off x="16598900" y="28327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117475</xdr:rowOff>
    </xdr:from>
    <xdr:to xmlns:xdr="http://schemas.openxmlformats.org/drawingml/2006/spreadsheetDrawing">
      <xdr:col>82</xdr:col>
      <xdr:colOff>158750</xdr:colOff>
      <xdr:row>17</xdr:row>
      <xdr:rowOff>47625</xdr:rowOff>
    </xdr:to>
    <xdr:sp macro="" textlink="">
      <xdr:nvSpPr>
        <xdr:cNvPr id="127" name="フローチャート: 判断 126"/>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29210</xdr:rowOff>
    </xdr:from>
    <xdr:to xmlns:xdr="http://schemas.openxmlformats.org/drawingml/2006/spreadsheetDrawing">
      <xdr:col>78</xdr:col>
      <xdr:colOff>69850</xdr:colOff>
      <xdr:row>15</xdr:row>
      <xdr:rowOff>101600</xdr:rowOff>
    </xdr:to>
    <xdr:cxnSp macro="">
      <xdr:nvCxnSpPr>
        <xdr:cNvPr id="128" name="直線コネクタ 127"/>
        <xdr:cNvCxnSpPr/>
      </xdr:nvCxnSpPr>
      <xdr:spPr>
        <a:xfrm>
          <a:off x="14782800" y="26009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29" name="フローチャート: 判断 128"/>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167005</xdr:rowOff>
    </xdr:from>
    <xdr:ext cx="736600" cy="250825"/>
    <xdr:sp macro="" textlink="">
      <xdr:nvSpPr>
        <xdr:cNvPr id="130" name="テキスト ボックス 129"/>
        <xdr:cNvSpPr txBox="1"/>
      </xdr:nvSpPr>
      <xdr:spPr>
        <a:xfrm>
          <a:off x="15290800" y="2910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29210</xdr:rowOff>
    </xdr:from>
    <xdr:to xmlns:xdr="http://schemas.openxmlformats.org/drawingml/2006/spreadsheetDrawing">
      <xdr:col>73</xdr:col>
      <xdr:colOff>180975</xdr:colOff>
      <xdr:row>15</xdr:row>
      <xdr:rowOff>29210</xdr:rowOff>
    </xdr:to>
    <xdr:cxnSp macro="">
      <xdr:nvCxnSpPr>
        <xdr:cNvPr id="131" name="直線コネクタ 130"/>
        <xdr:cNvCxnSpPr/>
      </xdr:nvCxnSpPr>
      <xdr:spPr>
        <a:xfrm>
          <a:off x="13893800" y="2600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62230</xdr:rowOff>
    </xdr:from>
    <xdr:to xmlns:xdr="http://schemas.openxmlformats.org/drawingml/2006/spreadsheetDrawing">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148590</xdr:rowOff>
    </xdr:from>
    <xdr:ext cx="762000" cy="259080"/>
    <xdr:sp macro="" textlink="">
      <xdr:nvSpPr>
        <xdr:cNvPr id="133" name="テキスト ボックス 132"/>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135890</xdr:rowOff>
    </xdr:from>
    <xdr:to xmlns:xdr="http://schemas.openxmlformats.org/drawingml/2006/spreadsheetDrawing">
      <xdr:col>69</xdr:col>
      <xdr:colOff>92075</xdr:colOff>
      <xdr:row>15</xdr:row>
      <xdr:rowOff>29210</xdr:rowOff>
    </xdr:to>
    <xdr:cxnSp macro="">
      <xdr:nvCxnSpPr>
        <xdr:cNvPr id="134" name="直線コネクタ 133"/>
        <xdr:cNvCxnSpPr/>
      </xdr:nvCxnSpPr>
      <xdr:spPr>
        <a:xfrm>
          <a:off x="13004800" y="25361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44450</xdr:rowOff>
    </xdr:from>
    <xdr:to xmlns:xdr="http://schemas.openxmlformats.org/drawingml/2006/spreadsheetDrawing">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130810</xdr:rowOff>
    </xdr:from>
    <xdr:ext cx="752475" cy="259080"/>
    <xdr:sp macro="" textlink="">
      <xdr:nvSpPr>
        <xdr:cNvPr id="136" name="テキスト ボックス 135"/>
        <xdr:cNvSpPr txBox="1"/>
      </xdr:nvSpPr>
      <xdr:spPr>
        <a:xfrm>
          <a:off x="13512800" y="28740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170180</xdr:rowOff>
    </xdr:from>
    <xdr:to xmlns:xdr="http://schemas.openxmlformats.org/drawingml/2006/spreadsheetDrawing">
      <xdr:col>65</xdr:col>
      <xdr:colOff>53975</xdr:colOff>
      <xdr:row>16</xdr:row>
      <xdr:rowOff>100330</xdr:rowOff>
    </xdr:to>
    <xdr:sp macro="" textlink="">
      <xdr:nvSpPr>
        <xdr:cNvPr id="137" name="フローチャート: 判断 136"/>
        <xdr:cNvSpPr/>
      </xdr:nvSpPr>
      <xdr:spPr>
        <a:xfrm>
          <a:off x="129540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85090</xdr:rowOff>
    </xdr:from>
    <xdr:ext cx="762000" cy="259080"/>
    <xdr:sp macro="" textlink="">
      <xdr:nvSpPr>
        <xdr:cNvPr id="138" name="テキスト ボックス 137"/>
        <xdr:cNvSpPr txBox="1"/>
      </xdr:nvSpPr>
      <xdr:spPr>
        <a:xfrm>
          <a:off x="12623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40" name="テキスト ボックス 139"/>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41" name="テキスト ボックス 140"/>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3" name="テキスト ボックス 142"/>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23495</xdr:rowOff>
    </xdr:from>
    <xdr:to xmlns:xdr="http://schemas.openxmlformats.org/drawingml/2006/spreadsheetDrawing">
      <xdr:col>82</xdr:col>
      <xdr:colOff>158750</xdr:colOff>
      <xdr:row>15</xdr:row>
      <xdr:rowOff>125095</xdr:rowOff>
    </xdr:to>
    <xdr:sp macro="" textlink="">
      <xdr:nvSpPr>
        <xdr:cNvPr id="144" name="楕円 143"/>
        <xdr:cNvSpPr/>
      </xdr:nvSpPr>
      <xdr:spPr>
        <a:xfrm>
          <a:off x="16459200" y="2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40640</xdr:rowOff>
    </xdr:from>
    <xdr:ext cx="762000" cy="251460"/>
    <xdr:sp macro="" textlink="">
      <xdr:nvSpPr>
        <xdr:cNvPr id="145" name="物件費該当値テキスト"/>
        <xdr:cNvSpPr txBox="1"/>
      </xdr:nvSpPr>
      <xdr:spPr>
        <a:xfrm>
          <a:off x="16598900" y="2440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50800</xdr:rowOff>
    </xdr:from>
    <xdr:to xmlns:xdr="http://schemas.openxmlformats.org/drawingml/2006/spreadsheetDrawing">
      <xdr:col>78</xdr:col>
      <xdr:colOff>120650</xdr:colOff>
      <xdr:row>15</xdr:row>
      <xdr:rowOff>152400</xdr:rowOff>
    </xdr:to>
    <xdr:sp macro="" textlink="">
      <xdr:nvSpPr>
        <xdr:cNvPr id="146" name="楕円 145"/>
        <xdr:cNvSpPr/>
      </xdr:nvSpPr>
      <xdr:spPr>
        <a:xfrm>
          <a:off x="156210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162560</xdr:rowOff>
    </xdr:from>
    <xdr:ext cx="736600" cy="259080"/>
    <xdr:sp macro="" textlink="">
      <xdr:nvSpPr>
        <xdr:cNvPr id="147" name="テキスト ボックス 146"/>
        <xdr:cNvSpPr txBox="1"/>
      </xdr:nvSpPr>
      <xdr:spPr>
        <a:xfrm>
          <a:off x="15290800" y="239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149225</xdr:rowOff>
    </xdr:from>
    <xdr:to xmlns:xdr="http://schemas.openxmlformats.org/drawingml/2006/spreadsheetDrawing">
      <xdr:col>74</xdr:col>
      <xdr:colOff>31750</xdr:colOff>
      <xdr:row>15</xdr:row>
      <xdr:rowOff>79375</xdr:rowOff>
    </xdr:to>
    <xdr:sp macro="" textlink="">
      <xdr:nvSpPr>
        <xdr:cNvPr id="148" name="楕円 147"/>
        <xdr:cNvSpPr/>
      </xdr:nvSpPr>
      <xdr:spPr>
        <a:xfrm>
          <a:off x="14732000" y="25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89535</xdr:rowOff>
    </xdr:from>
    <xdr:ext cx="762000" cy="249555"/>
    <xdr:sp macro="" textlink="">
      <xdr:nvSpPr>
        <xdr:cNvPr id="149" name="テキスト ボックス 148"/>
        <xdr:cNvSpPr txBox="1"/>
      </xdr:nvSpPr>
      <xdr:spPr>
        <a:xfrm>
          <a:off x="14401800" y="2318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149225</xdr:rowOff>
    </xdr:from>
    <xdr:to xmlns:xdr="http://schemas.openxmlformats.org/drawingml/2006/spreadsheetDrawing">
      <xdr:col>69</xdr:col>
      <xdr:colOff>142875</xdr:colOff>
      <xdr:row>15</xdr:row>
      <xdr:rowOff>79375</xdr:rowOff>
    </xdr:to>
    <xdr:sp macro="" textlink="">
      <xdr:nvSpPr>
        <xdr:cNvPr id="150" name="楕円 149"/>
        <xdr:cNvSpPr/>
      </xdr:nvSpPr>
      <xdr:spPr>
        <a:xfrm>
          <a:off x="13843000" y="25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89535</xdr:rowOff>
    </xdr:from>
    <xdr:ext cx="752475" cy="249555"/>
    <xdr:sp macro="" textlink="">
      <xdr:nvSpPr>
        <xdr:cNvPr id="151" name="テキスト ボックス 150"/>
        <xdr:cNvSpPr txBox="1"/>
      </xdr:nvSpPr>
      <xdr:spPr>
        <a:xfrm>
          <a:off x="13512800" y="231838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85090</xdr:rowOff>
    </xdr:from>
    <xdr:to xmlns:xdr="http://schemas.openxmlformats.org/drawingml/2006/spreadsheetDrawing">
      <xdr:col>65</xdr:col>
      <xdr:colOff>53975</xdr:colOff>
      <xdr:row>15</xdr:row>
      <xdr:rowOff>15240</xdr:rowOff>
    </xdr:to>
    <xdr:sp macro="" textlink="">
      <xdr:nvSpPr>
        <xdr:cNvPr id="152" name="楕円 151"/>
        <xdr:cNvSpPr/>
      </xdr:nvSpPr>
      <xdr:spPr>
        <a:xfrm>
          <a:off x="12954000" y="24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25400</xdr:rowOff>
    </xdr:from>
    <xdr:ext cx="762000" cy="259080"/>
    <xdr:sp macro="" textlink="">
      <xdr:nvSpPr>
        <xdr:cNvPr id="153" name="テキスト ボックス 152"/>
        <xdr:cNvSpPr txBox="1"/>
      </xdr:nvSpPr>
      <xdr:spPr>
        <a:xfrm>
          <a:off x="12623800" y="22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幼児教育無償化に伴う施設型給付費の増や、支給方法の改正に伴う児童扶養手当の増などにより、前年度と比較して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また、類似団体と比較しても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今後も、扶助費の増加が見込まれるため、各種給付審査の適正化、市単独の扶助費の見直し等に取り組む。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5" name="テキスト ボックス 164"/>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67" name="テキスト ボックス 166"/>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68" name="直線コネクタ 167"/>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498475" cy="250190"/>
    <xdr:sp macro="" textlink="">
      <xdr:nvSpPr>
        <xdr:cNvPr id="169" name="テキスト ボックス 168"/>
        <xdr:cNvSpPr txBox="1"/>
      </xdr:nvSpPr>
      <xdr:spPr>
        <a:xfrm>
          <a:off x="254000" y="10386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0" name="直線コネクタ 169"/>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498475" cy="250190"/>
    <xdr:sp macro="" textlink="">
      <xdr:nvSpPr>
        <xdr:cNvPr id="171" name="テキスト ボックス 170"/>
        <xdr:cNvSpPr txBox="1"/>
      </xdr:nvSpPr>
      <xdr:spPr>
        <a:xfrm>
          <a:off x="254000" y="9928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2" name="直線コネクタ 171"/>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498475" cy="250190"/>
    <xdr:sp macro="" textlink="">
      <xdr:nvSpPr>
        <xdr:cNvPr id="173" name="テキスト ボックス 172"/>
        <xdr:cNvSpPr txBox="1"/>
      </xdr:nvSpPr>
      <xdr:spPr>
        <a:xfrm>
          <a:off x="254000" y="9471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4" name="直線コネクタ 173"/>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498475" cy="250190"/>
    <xdr:sp macro="" textlink="">
      <xdr:nvSpPr>
        <xdr:cNvPr id="175" name="テキスト ボックス 174"/>
        <xdr:cNvSpPr txBox="1"/>
      </xdr:nvSpPr>
      <xdr:spPr>
        <a:xfrm>
          <a:off x="254000" y="9014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8475" cy="250190"/>
    <xdr:sp macro="" textlink="">
      <xdr:nvSpPr>
        <xdr:cNvPr id="177" name="テキスト ボックス 176"/>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152400</xdr:rowOff>
    </xdr:from>
    <xdr:to xmlns:xdr="http://schemas.openxmlformats.org/drawingml/2006/spreadsheetDrawing">
      <xdr:col>24</xdr:col>
      <xdr:colOff>25400</xdr:colOff>
      <xdr:row>61</xdr:row>
      <xdr:rowOff>161290</xdr:rowOff>
    </xdr:to>
    <xdr:cxnSp macro="">
      <xdr:nvCxnSpPr>
        <xdr:cNvPr id="179" name="直線コネクタ 178"/>
        <xdr:cNvCxnSpPr/>
      </xdr:nvCxnSpPr>
      <xdr:spPr>
        <a:xfrm flipV="1">
          <a:off x="482600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133350</xdr:rowOff>
    </xdr:from>
    <xdr:ext cx="762000" cy="250190"/>
    <xdr:sp macro="" textlink="">
      <xdr:nvSpPr>
        <xdr:cNvPr id="180" name="扶助費最小値テキスト"/>
        <xdr:cNvSpPr txBox="1"/>
      </xdr:nvSpPr>
      <xdr:spPr>
        <a:xfrm>
          <a:off x="4914900" y="10591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161290</xdr:rowOff>
    </xdr:from>
    <xdr:to xmlns:xdr="http://schemas.openxmlformats.org/drawingml/2006/spreadsheetDrawing">
      <xdr:col>24</xdr:col>
      <xdr:colOff>114300</xdr:colOff>
      <xdr:row>61</xdr:row>
      <xdr:rowOff>161290</xdr:rowOff>
    </xdr:to>
    <xdr:cxnSp macro="">
      <xdr:nvCxnSpPr>
        <xdr:cNvPr id="181" name="直線コネクタ 180"/>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67310</xdr:rowOff>
    </xdr:from>
    <xdr:ext cx="762000" cy="259080"/>
    <xdr:sp macro="" textlink="">
      <xdr:nvSpPr>
        <xdr:cNvPr id="182" name="扶助費最大値テキスト"/>
        <xdr:cNvSpPr txBox="1"/>
      </xdr:nvSpPr>
      <xdr:spPr>
        <a:xfrm>
          <a:off x="491490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152400</xdr:rowOff>
    </xdr:from>
    <xdr:to xmlns:xdr="http://schemas.openxmlformats.org/drawingml/2006/spreadsheetDrawing">
      <xdr:col>24</xdr:col>
      <xdr:colOff>114300</xdr:colOff>
      <xdr:row>53</xdr:row>
      <xdr:rowOff>152400</xdr:rowOff>
    </xdr:to>
    <xdr:cxnSp macro="">
      <xdr:nvCxnSpPr>
        <xdr:cNvPr id="183" name="直線コネクタ 182"/>
        <xdr:cNvCxnSpPr/>
      </xdr:nvCxnSpPr>
      <xdr:spPr>
        <a:xfrm>
          <a:off x="4737100" y="923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1270</xdr:rowOff>
    </xdr:from>
    <xdr:to xmlns:xdr="http://schemas.openxmlformats.org/drawingml/2006/spreadsheetDrawing">
      <xdr:col>24</xdr:col>
      <xdr:colOff>25400</xdr:colOff>
      <xdr:row>59</xdr:row>
      <xdr:rowOff>46990</xdr:rowOff>
    </xdr:to>
    <xdr:cxnSp macro="">
      <xdr:nvCxnSpPr>
        <xdr:cNvPr id="184" name="直線コネクタ 183"/>
        <xdr:cNvCxnSpPr/>
      </xdr:nvCxnSpPr>
      <xdr:spPr>
        <a:xfrm>
          <a:off x="3987800" y="101168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78740</xdr:rowOff>
    </xdr:from>
    <xdr:ext cx="762000" cy="259080"/>
    <xdr:sp macro="" textlink="">
      <xdr:nvSpPr>
        <xdr:cNvPr id="185" name="扶助費平均値テキスト"/>
        <xdr:cNvSpPr txBox="1"/>
      </xdr:nvSpPr>
      <xdr:spPr>
        <a:xfrm>
          <a:off x="4914900" y="9508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62230</xdr:rowOff>
    </xdr:from>
    <xdr:to xmlns:xdr="http://schemas.openxmlformats.org/drawingml/2006/spreadsheetDrawing">
      <xdr:col>24</xdr:col>
      <xdr:colOff>76200</xdr:colOff>
      <xdr:row>56</xdr:row>
      <xdr:rowOff>163830</xdr:rowOff>
    </xdr:to>
    <xdr:sp macro="" textlink="">
      <xdr:nvSpPr>
        <xdr:cNvPr id="186" name="フローチャート: 判断 185"/>
        <xdr:cNvSpPr/>
      </xdr:nvSpPr>
      <xdr:spPr>
        <a:xfrm>
          <a:off x="4775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118110</xdr:rowOff>
    </xdr:from>
    <xdr:to xmlns:xdr="http://schemas.openxmlformats.org/drawingml/2006/spreadsheetDrawing">
      <xdr:col>19</xdr:col>
      <xdr:colOff>187325</xdr:colOff>
      <xdr:row>59</xdr:row>
      <xdr:rowOff>1270</xdr:rowOff>
    </xdr:to>
    <xdr:cxnSp macro="">
      <xdr:nvCxnSpPr>
        <xdr:cNvPr id="187" name="直線コネクタ 186"/>
        <xdr:cNvCxnSpPr/>
      </xdr:nvCxnSpPr>
      <xdr:spPr>
        <a:xfrm>
          <a:off x="3098800" y="100622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34925</xdr:rowOff>
    </xdr:from>
    <xdr:to xmlns:xdr="http://schemas.openxmlformats.org/drawingml/2006/spreadsheetDrawing">
      <xdr:col>20</xdr:col>
      <xdr:colOff>38100</xdr:colOff>
      <xdr:row>56</xdr:row>
      <xdr:rowOff>136525</xdr:rowOff>
    </xdr:to>
    <xdr:sp macro="" textlink="">
      <xdr:nvSpPr>
        <xdr:cNvPr id="188" name="フローチャート: 判断 187"/>
        <xdr:cNvSpPr/>
      </xdr:nvSpPr>
      <xdr:spPr>
        <a:xfrm>
          <a:off x="3937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146685</xdr:rowOff>
    </xdr:from>
    <xdr:ext cx="727075" cy="249555"/>
    <xdr:sp macro="" textlink="">
      <xdr:nvSpPr>
        <xdr:cNvPr id="189" name="テキスト ボックス 188"/>
        <xdr:cNvSpPr txBox="1"/>
      </xdr:nvSpPr>
      <xdr:spPr>
        <a:xfrm>
          <a:off x="3606800" y="940498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81280</xdr:rowOff>
    </xdr:from>
    <xdr:to xmlns:xdr="http://schemas.openxmlformats.org/drawingml/2006/spreadsheetDrawing">
      <xdr:col>15</xdr:col>
      <xdr:colOff>98425</xdr:colOff>
      <xdr:row>58</xdr:row>
      <xdr:rowOff>118110</xdr:rowOff>
    </xdr:to>
    <xdr:cxnSp macro="">
      <xdr:nvCxnSpPr>
        <xdr:cNvPr id="190" name="直線コネクタ 189"/>
        <xdr:cNvCxnSpPr/>
      </xdr:nvCxnSpPr>
      <xdr:spPr>
        <a:xfrm>
          <a:off x="2209800" y="100253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16510</xdr:rowOff>
    </xdr:from>
    <xdr:to xmlns:xdr="http://schemas.openxmlformats.org/drawingml/2006/spreadsheetDrawing">
      <xdr:col>15</xdr:col>
      <xdr:colOff>149225</xdr:colOff>
      <xdr:row>56</xdr:row>
      <xdr:rowOff>118110</xdr:rowOff>
    </xdr:to>
    <xdr:sp macro="" textlink="">
      <xdr:nvSpPr>
        <xdr:cNvPr id="191" name="フローチャート: 判断 190"/>
        <xdr:cNvSpPr/>
      </xdr:nvSpPr>
      <xdr:spPr>
        <a:xfrm>
          <a:off x="3048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128270</xdr:rowOff>
    </xdr:from>
    <xdr:ext cx="762000" cy="259080"/>
    <xdr:sp macro="" textlink="">
      <xdr:nvSpPr>
        <xdr:cNvPr id="192" name="テキスト ボックス 191"/>
        <xdr:cNvSpPr txBox="1"/>
      </xdr:nvSpPr>
      <xdr:spPr>
        <a:xfrm>
          <a:off x="2717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35560</xdr:rowOff>
    </xdr:from>
    <xdr:to xmlns:xdr="http://schemas.openxmlformats.org/drawingml/2006/spreadsheetDrawing">
      <xdr:col>11</xdr:col>
      <xdr:colOff>9525</xdr:colOff>
      <xdr:row>58</xdr:row>
      <xdr:rowOff>81280</xdr:rowOff>
    </xdr:to>
    <xdr:cxnSp macro="">
      <xdr:nvCxnSpPr>
        <xdr:cNvPr id="193" name="直線コネクタ 192"/>
        <xdr:cNvCxnSpPr/>
      </xdr:nvCxnSpPr>
      <xdr:spPr>
        <a:xfrm>
          <a:off x="1320800" y="99796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170180</xdr:rowOff>
    </xdr:from>
    <xdr:to xmlns:xdr="http://schemas.openxmlformats.org/drawingml/2006/spreadsheetDrawing">
      <xdr:col>11</xdr:col>
      <xdr:colOff>60325</xdr:colOff>
      <xdr:row>56</xdr:row>
      <xdr:rowOff>100330</xdr:rowOff>
    </xdr:to>
    <xdr:sp macro="" textlink="">
      <xdr:nvSpPr>
        <xdr:cNvPr id="194" name="フローチャート: 判断 193"/>
        <xdr:cNvSpPr/>
      </xdr:nvSpPr>
      <xdr:spPr>
        <a:xfrm>
          <a:off x="2159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110490</xdr:rowOff>
    </xdr:from>
    <xdr:ext cx="752475" cy="250190"/>
    <xdr:sp macro="" textlink="">
      <xdr:nvSpPr>
        <xdr:cNvPr id="195" name="テキスト ボックス 194"/>
        <xdr:cNvSpPr txBox="1"/>
      </xdr:nvSpPr>
      <xdr:spPr>
        <a:xfrm>
          <a:off x="1828800" y="936879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124460</xdr:rowOff>
    </xdr:from>
    <xdr:to xmlns:xdr="http://schemas.openxmlformats.org/drawingml/2006/spreadsheetDrawing">
      <xdr:col>6</xdr:col>
      <xdr:colOff>171450</xdr:colOff>
      <xdr:row>56</xdr:row>
      <xdr:rowOff>54610</xdr:rowOff>
    </xdr:to>
    <xdr:sp macro="" textlink="">
      <xdr:nvSpPr>
        <xdr:cNvPr id="196" name="フローチャート: 判断 195"/>
        <xdr:cNvSpPr/>
      </xdr:nvSpPr>
      <xdr:spPr>
        <a:xfrm>
          <a:off x="1270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64770</xdr:rowOff>
    </xdr:from>
    <xdr:ext cx="752475" cy="250190"/>
    <xdr:sp macro="" textlink="">
      <xdr:nvSpPr>
        <xdr:cNvPr id="197" name="テキスト ボックス 196"/>
        <xdr:cNvSpPr txBox="1"/>
      </xdr:nvSpPr>
      <xdr:spPr>
        <a:xfrm>
          <a:off x="939800" y="93230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200" name="テキスト ボックス 199"/>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167640</xdr:rowOff>
    </xdr:from>
    <xdr:to xmlns:xdr="http://schemas.openxmlformats.org/drawingml/2006/spreadsheetDrawing">
      <xdr:col>24</xdr:col>
      <xdr:colOff>76200</xdr:colOff>
      <xdr:row>59</xdr:row>
      <xdr:rowOff>97790</xdr:rowOff>
    </xdr:to>
    <xdr:sp macro="" textlink="">
      <xdr:nvSpPr>
        <xdr:cNvPr id="203" name="楕円 202"/>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139700</xdr:rowOff>
    </xdr:from>
    <xdr:ext cx="762000" cy="259080"/>
    <xdr:sp macro="" textlink="">
      <xdr:nvSpPr>
        <xdr:cNvPr id="204" name="扶助費該当値テキスト"/>
        <xdr:cNvSpPr txBox="1"/>
      </xdr:nvSpPr>
      <xdr:spPr>
        <a:xfrm>
          <a:off x="49149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121920</xdr:rowOff>
    </xdr:from>
    <xdr:to xmlns:xdr="http://schemas.openxmlformats.org/drawingml/2006/spreadsheetDrawing">
      <xdr:col>20</xdr:col>
      <xdr:colOff>38100</xdr:colOff>
      <xdr:row>59</xdr:row>
      <xdr:rowOff>52070</xdr:rowOff>
    </xdr:to>
    <xdr:sp macro="" textlink="">
      <xdr:nvSpPr>
        <xdr:cNvPr id="205" name="楕円 204"/>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36830</xdr:rowOff>
    </xdr:from>
    <xdr:ext cx="727075" cy="259080"/>
    <xdr:sp macro="" textlink="">
      <xdr:nvSpPr>
        <xdr:cNvPr id="206" name="テキスト ボックス 205"/>
        <xdr:cNvSpPr txBox="1"/>
      </xdr:nvSpPr>
      <xdr:spPr>
        <a:xfrm>
          <a:off x="3606800" y="101523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67310</xdr:rowOff>
    </xdr:from>
    <xdr:to xmlns:xdr="http://schemas.openxmlformats.org/drawingml/2006/spreadsheetDrawing">
      <xdr:col>15</xdr:col>
      <xdr:colOff>149225</xdr:colOff>
      <xdr:row>58</xdr:row>
      <xdr:rowOff>168910</xdr:rowOff>
    </xdr:to>
    <xdr:sp macro="" textlink="">
      <xdr:nvSpPr>
        <xdr:cNvPr id="207" name="楕円 206"/>
        <xdr:cNvSpPr/>
      </xdr:nvSpPr>
      <xdr:spPr>
        <a:xfrm>
          <a:off x="30480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153670</xdr:rowOff>
    </xdr:from>
    <xdr:ext cx="762000" cy="259080"/>
    <xdr:sp macro="" textlink="">
      <xdr:nvSpPr>
        <xdr:cNvPr id="208" name="テキスト ボックス 207"/>
        <xdr:cNvSpPr txBox="1"/>
      </xdr:nvSpPr>
      <xdr:spPr>
        <a:xfrm>
          <a:off x="2717800" y="1009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30480</xdr:rowOff>
    </xdr:from>
    <xdr:to xmlns:xdr="http://schemas.openxmlformats.org/drawingml/2006/spreadsheetDrawing">
      <xdr:col>11</xdr:col>
      <xdr:colOff>60325</xdr:colOff>
      <xdr:row>58</xdr:row>
      <xdr:rowOff>132080</xdr:rowOff>
    </xdr:to>
    <xdr:sp macro="" textlink="">
      <xdr:nvSpPr>
        <xdr:cNvPr id="209" name="楕円 208"/>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116840</xdr:rowOff>
    </xdr:from>
    <xdr:ext cx="752475" cy="259080"/>
    <xdr:sp macro="" textlink="">
      <xdr:nvSpPr>
        <xdr:cNvPr id="210" name="テキスト ボックス 209"/>
        <xdr:cNvSpPr txBox="1"/>
      </xdr:nvSpPr>
      <xdr:spPr>
        <a:xfrm>
          <a:off x="1828800" y="100609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156210</xdr:rowOff>
    </xdr:from>
    <xdr:to xmlns:xdr="http://schemas.openxmlformats.org/drawingml/2006/spreadsheetDrawing">
      <xdr:col>6</xdr:col>
      <xdr:colOff>171450</xdr:colOff>
      <xdr:row>58</xdr:row>
      <xdr:rowOff>86360</xdr:rowOff>
    </xdr:to>
    <xdr:sp macro="" textlink="">
      <xdr:nvSpPr>
        <xdr:cNvPr id="211" name="楕円 210"/>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71120</xdr:rowOff>
    </xdr:from>
    <xdr:ext cx="752475" cy="259080"/>
    <xdr:sp macro="" textlink="">
      <xdr:nvSpPr>
        <xdr:cNvPr id="212" name="テキスト ボックス 211"/>
        <xdr:cNvSpPr txBox="1"/>
      </xdr:nvSpPr>
      <xdr:spPr>
        <a:xfrm>
          <a:off x="939800" y="100152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介護保険事業特別会計（保険事業勘定）への繰出金の増はあったが,</a:t>
          </a:r>
          <a:r>
            <a:rPr kumimoji="1" lang="ja-JP" altLang="en-US" sz="1300">
              <a:latin typeface="ＭＳ Ｐゴシック"/>
              <a:ea typeface="ＭＳ Ｐゴシック"/>
            </a:rPr>
            <a:t>市営住宅管理の指定管理者制度への移行に伴う修繕料等の減などにより、</a:t>
          </a:r>
          <a:r>
            <a:rPr kumimoji="1" lang="ja-JP" altLang="en-US" sz="1300">
              <a:latin typeface="ＭＳ Ｐゴシック"/>
              <a:ea typeface="ＭＳ Ｐゴシック"/>
            </a:rPr>
            <a:t/>
          </a:r>
          <a:r>
            <a:rPr kumimoji="1" lang="ja-JP" altLang="en-US" sz="1300">
              <a:latin typeface="ＭＳ Ｐゴシック"/>
              <a:ea typeface="ＭＳ Ｐゴシック"/>
            </a:rPr>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今後、保有施設の老朽化により維持補修費は増加傾向となる見込みのため、日向市公共施設等総合管理計画に基づき、統合、廃止による施設保有量の最適化、計画的な改修に努める。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24" name="テキスト ボックス 223"/>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26" name="テキスト ボックス 225"/>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8475" cy="259080"/>
    <xdr:sp macro="" textlink="">
      <xdr:nvSpPr>
        <xdr:cNvPr id="228" name="テキスト ボックス 227"/>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8475" cy="259080"/>
    <xdr:sp macro="" textlink="">
      <xdr:nvSpPr>
        <xdr:cNvPr id="230" name="テキスト ボックス 229"/>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32" name="テキスト ボックス 231"/>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8475" cy="259080"/>
    <xdr:sp macro="" textlink="">
      <xdr:nvSpPr>
        <xdr:cNvPr id="234" name="テキスト ボックス 233"/>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8475" cy="259080"/>
    <xdr:sp macro="" textlink="">
      <xdr:nvSpPr>
        <xdr:cNvPr id="236" name="テキスト ボックス 235"/>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8475" cy="250190"/>
    <xdr:sp macro="" textlink="">
      <xdr:nvSpPr>
        <xdr:cNvPr id="238" name="テキスト ボックス 237"/>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111760</xdr:rowOff>
    </xdr:from>
    <xdr:to xmlns:xdr="http://schemas.openxmlformats.org/drawingml/2006/spreadsheetDrawing">
      <xdr:col>82</xdr:col>
      <xdr:colOff>107950</xdr:colOff>
      <xdr:row>60</xdr:row>
      <xdr:rowOff>88900</xdr:rowOff>
    </xdr:to>
    <xdr:cxnSp macro="">
      <xdr:nvCxnSpPr>
        <xdr:cNvPr id="240" name="直線コネクタ 239"/>
        <xdr:cNvCxnSpPr/>
      </xdr:nvCxnSpPr>
      <xdr:spPr>
        <a:xfrm flipV="1">
          <a:off x="1651000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60960</xdr:rowOff>
    </xdr:from>
    <xdr:ext cx="762000" cy="259080"/>
    <xdr:sp macro="" textlink="">
      <xdr:nvSpPr>
        <xdr:cNvPr id="241" name="その他最小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88900</xdr:rowOff>
    </xdr:from>
    <xdr:to xmlns:xdr="http://schemas.openxmlformats.org/drawingml/2006/spreadsheetDrawing">
      <xdr:col>82</xdr:col>
      <xdr:colOff>196850</xdr:colOff>
      <xdr:row>60</xdr:row>
      <xdr:rowOff>88900</xdr:rowOff>
    </xdr:to>
    <xdr:cxnSp macro="">
      <xdr:nvCxnSpPr>
        <xdr:cNvPr id="242" name="直線コネクタ 241"/>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111760</xdr:rowOff>
    </xdr:from>
    <xdr:to xmlns:xdr="http://schemas.openxmlformats.org/drawingml/2006/spreadsheetDrawing">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168910</xdr:rowOff>
    </xdr:from>
    <xdr:to xmlns:xdr="http://schemas.openxmlformats.org/drawingml/2006/spreadsheetDrawing">
      <xdr:col>82</xdr:col>
      <xdr:colOff>107950</xdr:colOff>
      <xdr:row>56</xdr:row>
      <xdr:rowOff>5080</xdr:rowOff>
    </xdr:to>
    <xdr:cxnSp macro="">
      <xdr:nvCxnSpPr>
        <xdr:cNvPr id="245" name="直線コネクタ 244"/>
        <xdr:cNvCxnSpPr/>
      </xdr:nvCxnSpPr>
      <xdr:spPr>
        <a:xfrm flipV="1">
          <a:off x="15671800" y="9598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63500</xdr:rowOff>
    </xdr:from>
    <xdr:ext cx="762000" cy="251460"/>
    <xdr:sp macro="" textlink="">
      <xdr:nvSpPr>
        <xdr:cNvPr id="246" name="その他平均値テキスト"/>
        <xdr:cNvSpPr txBox="1"/>
      </xdr:nvSpPr>
      <xdr:spPr>
        <a:xfrm>
          <a:off x="16598900" y="9664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91440</xdr:rowOff>
    </xdr:from>
    <xdr:to xmlns:xdr="http://schemas.openxmlformats.org/drawingml/2006/spreadsheetDrawing">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153670</xdr:rowOff>
    </xdr:from>
    <xdr:to xmlns:xdr="http://schemas.openxmlformats.org/drawingml/2006/spreadsheetDrawing">
      <xdr:col>78</xdr:col>
      <xdr:colOff>69850</xdr:colOff>
      <xdr:row>56</xdr:row>
      <xdr:rowOff>5080</xdr:rowOff>
    </xdr:to>
    <xdr:cxnSp macro="">
      <xdr:nvCxnSpPr>
        <xdr:cNvPr id="248" name="直線コネクタ 247"/>
        <xdr:cNvCxnSpPr/>
      </xdr:nvCxnSpPr>
      <xdr:spPr>
        <a:xfrm>
          <a:off x="14782800" y="958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121920</xdr:rowOff>
    </xdr:from>
    <xdr:to xmlns:xdr="http://schemas.openxmlformats.org/drawingml/2006/spreadsheetDrawing">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36830</xdr:rowOff>
    </xdr:from>
    <xdr:ext cx="736600" cy="259080"/>
    <xdr:sp macro="" textlink="">
      <xdr:nvSpPr>
        <xdr:cNvPr id="250" name="テキスト ボックス 249"/>
        <xdr:cNvSpPr txBox="1"/>
      </xdr:nvSpPr>
      <xdr:spPr>
        <a:xfrm>
          <a:off x="1529080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146050</xdr:rowOff>
    </xdr:from>
    <xdr:to xmlns:xdr="http://schemas.openxmlformats.org/drawingml/2006/spreadsheetDrawing">
      <xdr:col>73</xdr:col>
      <xdr:colOff>180975</xdr:colOff>
      <xdr:row>55</xdr:row>
      <xdr:rowOff>153670</xdr:rowOff>
    </xdr:to>
    <xdr:cxnSp macro="">
      <xdr:nvCxnSpPr>
        <xdr:cNvPr id="251" name="直線コネクタ 250"/>
        <xdr:cNvCxnSpPr/>
      </xdr:nvCxnSpPr>
      <xdr:spPr>
        <a:xfrm>
          <a:off x="13893800" y="9575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59690</xdr:rowOff>
    </xdr:from>
    <xdr:ext cx="762000" cy="259080"/>
    <xdr:sp macro="" textlink="">
      <xdr:nvSpPr>
        <xdr:cNvPr id="253" name="テキスト ボックス 252"/>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100330</xdr:rowOff>
    </xdr:from>
    <xdr:to xmlns:xdr="http://schemas.openxmlformats.org/drawingml/2006/spreadsheetDrawing">
      <xdr:col>69</xdr:col>
      <xdr:colOff>92075</xdr:colOff>
      <xdr:row>55</xdr:row>
      <xdr:rowOff>146050</xdr:rowOff>
    </xdr:to>
    <xdr:cxnSp macro="">
      <xdr:nvCxnSpPr>
        <xdr:cNvPr id="254" name="直線コネクタ 253"/>
        <xdr:cNvCxnSpPr/>
      </xdr:nvCxnSpPr>
      <xdr:spPr>
        <a:xfrm>
          <a:off x="13004800" y="9530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67310</xdr:rowOff>
    </xdr:from>
    <xdr:ext cx="752475" cy="259080"/>
    <xdr:sp macro="" textlink="">
      <xdr:nvSpPr>
        <xdr:cNvPr id="256" name="テキスト ボックス 255"/>
        <xdr:cNvSpPr txBox="1"/>
      </xdr:nvSpPr>
      <xdr:spPr>
        <a:xfrm>
          <a:off x="13512800" y="9839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99060</xdr:rowOff>
    </xdr:from>
    <xdr:to xmlns:xdr="http://schemas.openxmlformats.org/drawingml/2006/spreadsheetDrawing">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13970</xdr:rowOff>
    </xdr:from>
    <xdr:ext cx="762000" cy="259080"/>
    <xdr:sp macro="" textlink="">
      <xdr:nvSpPr>
        <xdr:cNvPr id="258" name="テキスト ボックス 257"/>
        <xdr:cNvSpPr txBox="1"/>
      </xdr:nvSpPr>
      <xdr:spPr>
        <a:xfrm>
          <a:off x="12623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60" name="テキスト ボックス 259"/>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61" name="テキスト ボックス 260"/>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3" name="テキスト ボックス 262"/>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118110</xdr:rowOff>
    </xdr:from>
    <xdr:to xmlns:xdr="http://schemas.openxmlformats.org/drawingml/2006/spreadsheetDrawing">
      <xdr:col>82</xdr:col>
      <xdr:colOff>158750</xdr:colOff>
      <xdr:row>56</xdr:row>
      <xdr:rowOff>48260</xdr:rowOff>
    </xdr:to>
    <xdr:sp macro="" textlink="">
      <xdr:nvSpPr>
        <xdr:cNvPr id="264" name="楕円 26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134620</xdr:rowOff>
    </xdr:from>
    <xdr:ext cx="762000" cy="249555"/>
    <xdr:sp macro="" textlink="">
      <xdr:nvSpPr>
        <xdr:cNvPr id="265" name="その他該当値テキスト"/>
        <xdr:cNvSpPr txBox="1"/>
      </xdr:nvSpPr>
      <xdr:spPr>
        <a:xfrm>
          <a:off x="16598900" y="93929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125730</xdr:rowOff>
    </xdr:from>
    <xdr:to xmlns:xdr="http://schemas.openxmlformats.org/drawingml/2006/spreadsheetDrawing">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66040</xdr:rowOff>
    </xdr:from>
    <xdr:ext cx="736600" cy="249555"/>
    <xdr:sp macro="" textlink="">
      <xdr:nvSpPr>
        <xdr:cNvPr id="267" name="テキスト ボックス 266"/>
        <xdr:cNvSpPr txBox="1"/>
      </xdr:nvSpPr>
      <xdr:spPr>
        <a:xfrm>
          <a:off x="15290800" y="93243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102870</xdr:rowOff>
    </xdr:from>
    <xdr:to xmlns:xdr="http://schemas.openxmlformats.org/drawingml/2006/spreadsheetDrawing">
      <xdr:col>74</xdr:col>
      <xdr:colOff>31750</xdr:colOff>
      <xdr:row>56</xdr:row>
      <xdr:rowOff>33020</xdr:rowOff>
    </xdr:to>
    <xdr:sp macro="" textlink="">
      <xdr:nvSpPr>
        <xdr:cNvPr id="268" name="楕円 26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43180</xdr:rowOff>
    </xdr:from>
    <xdr:ext cx="762000" cy="249555"/>
    <xdr:sp macro="" textlink="">
      <xdr:nvSpPr>
        <xdr:cNvPr id="269" name="テキスト ボックス 268"/>
        <xdr:cNvSpPr txBox="1"/>
      </xdr:nvSpPr>
      <xdr:spPr>
        <a:xfrm>
          <a:off x="14401800" y="9301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95250</xdr:rowOff>
    </xdr:from>
    <xdr:to xmlns:xdr="http://schemas.openxmlformats.org/drawingml/2006/spreadsheetDrawing">
      <xdr:col>69</xdr:col>
      <xdr:colOff>142875</xdr:colOff>
      <xdr:row>56</xdr:row>
      <xdr:rowOff>25400</xdr:rowOff>
    </xdr:to>
    <xdr:sp macro="" textlink="">
      <xdr:nvSpPr>
        <xdr:cNvPr id="270" name="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35560</xdr:rowOff>
    </xdr:from>
    <xdr:ext cx="752475" cy="259080"/>
    <xdr:sp macro="" textlink="">
      <xdr:nvSpPr>
        <xdr:cNvPr id="271" name="テキスト ボックス 270"/>
        <xdr:cNvSpPr txBox="1"/>
      </xdr:nvSpPr>
      <xdr:spPr>
        <a:xfrm>
          <a:off x="13512800" y="9293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49530</xdr:rowOff>
    </xdr:from>
    <xdr:to xmlns:xdr="http://schemas.openxmlformats.org/drawingml/2006/spreadsheetDrawing">
      <xdr:col>65</xdr:col>
      <xdr:colOff>53975</xdr:colOff>
      <xdr:row>55</xdr:row>
      <xdr:rowOff>151130</xdr:rowOff>
    </xdr:to>
    <xdr:sp macro="" textlink="">
      <xdr:nvSpPr>
        <xdr:cNvPr id="272" name="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161290</xdr:rowOff>
    </xdr:from>
    <xdr:ext cx="762000" cy="259080"/>
    <xdr:sp macro="" textlink="">
      <xdr:nvSpPr>
        <xdr:cNvPr id="273" name="テキスト ボックス 272"/>
        <xdr:cNvSpPr txBox="1"/>
      </xdr:nvSpPr>
      <xdr:spPr>
        <a:xfrm>
          <a:off x="126238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病院事業会計への繰出金や日向東臼杵広域連合の分担金の減などにより、</a:t>
          </a:r>
          <a:r>
            <a:rPr kumimoji="1" lang="ja-JP" altLang="en-US" sz="1300">
              <a:latin typeface="ＭＳ Ｐゴシック"/>
              <a:ea typeface="ＭＳ Ｐゴシック"/>
            </a:rPr>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今後も、社会状況等の変化を踏まえながら、補助金の必要性やその効果などを精査し、補助金の見直しを図っていく。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85" name="テキスト ボックス 284"/>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87" name="テキスト ボックス 286"/>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89" name="テキスト ボックス 288"/>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91" name="テキスト ボックス 290"/>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3" name="テキスト ボックス 292"/>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295" name="テキスト ボックス 294"/>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17780</xdr:rowOff>
    </xdr:to>
    <xdr:cxnSp macro="">
      <xdr:nvCxnSpPr>
        <xdr:cNvPr id="298" name="直線コネクタ 297"/>
        <xdr:cNvCxnSpPr/>
      </xdr:nvCxnSpPr>
      <xdr:spPr>
        <a:xfrm flipV="1">
          <a:off x="1651000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160655</xdr:rowOff>
    </xdr:from>
    <xdr:ext cx="762000" cy="259080"/>
    <xdr:sp macro="" textlink="">
      <xdr:nvSpPr>
        <xdr:cNvPr id="299"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17780</xdr:rowOff>
    </xdr:from>
    <xdr:to xmlns:xdr="http://schemas.openxmlformats.org/drawingml/2006/spreadsheetDrawing">
      <xdr:col>82</xdr:col>
      <xdr:colOff>196850</xdr:colOff>
      <xdr:row>40</xdr:row>
      <xdr:rowOff>17780</xdr:rowOff>
    </xdr:to>
    <xdr:cxnSp macro="">
      <xdr:nvCxnSpPr>
        <xdr:cNvPr id="300" name="直線コネクタ 299"/>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1"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02"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35</xdr:row>
      <xdr:rowOff>88265</xdr:rowOff>
    </xdr:to>
    <xdr:cxnSp macro="">
      <xdr:nvCxnSpPr>
        <xdr:cNvPr id="303" name="直線コネクタ 302"/>
        <xdr:cNvCxnSpPr/>
      </xdr:nvCxnSpPr>
      <xdr:spPr>
        <a:xfrm flipV="1">
          <a:off x="15671800" y="60477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34290</xdr:rowOff>
    </xdr:from>
    <xdr:ext cx="762000" cy="259080"/>
    <xdr:sp macro="" textlink="">
      <xdr:nvSpPr>
        <xdr:cNvPr id="304" name="補助費等平均値テキスト"/>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5" name="フローチャート: 判断 304"/>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60960</xdr:rowOff>
    </xdr:from>
    <xdr:to xmlns:xdr="http://schemas.openxmlformats.org/drawingml/2006/spreadsheetDrawing">
      <xdr:col>78</xdr:col>
      <xdr:colOff>69850</xdr:colOff>
      <xdr:row>35</xdr:row>
      <xdr:rowOff>88265</xdr:rowOff>
    </xdr:to>
    <xdr:cxnSp macro="">
      <xdr:nvCxnSpPr>
        <xdr:cNvPr id="306" name="直線コネクタ 305"/>
        <xdr:cNvCxnSpPr/>
      </xdr:nvCxnSpPr>
      <xdr:spPr>
        <a:xfrm>
          <a:off x="14782800" y="6061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07" name="フローチャート: 判断 306"/>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125730</xdr:rowOff>
    </xdr:from>
    <xdr:ext cx="736600" cy="259080"/>
    <xdr:sp macro="" textlink="">
      <xdr:nvSpPr>
        <xdr:cNvPr id="308" name="テキスト ボックス 307"/>
        <xdr:cNvSpPr txBox="1"/>
      </xdr:nvSpPr>
      <xdr:spPr>
        <a:xfrm>
          <a:off x="15290800" y="6297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60960</xdr:rowOff>
    </xdr:from>
    <xdr:to xmlns:xdr="http://schemas.openxmlformats.org/drawingml/2006/spreadsheetDrawing">
      <xdr:col>73</xdr:col>
      <xdr:colOff>180975</xdr:colOff>
      <xdr:row>35</xdr:row>
      <xdr:rowOff>83820</xdr:rowOff>
    </xdr:to>
    <xdr:cxnSp macro="">
      <xdr:nvCxnSpPr>
        <xdr:cNvPr id="309" name="直線コネクタ 308"/>
        <xdr:cNvCxnSpPr/>
      </xdr:nvCxnSpPr>
      <xdr:spPr>
        <a:xfrm flipV="1">
          <a:off x="13893800" y="6061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39370</xdr:rowOff>
    </xdr:from>
    <xdr:to xmlns:xdr="http://schemas.openxmlformats.org/drawingml/2006/spreadsheetDrawing">
      <xdr:col>74</xdr:col>
      <xdr:colOff>31750</xdr:colOff>
      <xdr:row>36</xdr:row>
      <xdr:rowOff>140970</xdr:rowOff>
    </xdr:to>
    <xdr:sp macro="" textlink="">
      <xdr:nvSpPr>
        <xdr:cNvPr id="310" name="フローチャート: 判断 309"/>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125730</xdr:rowOff>
    </xdr:from>
    <xdr:ext cx="762000" cy="259080"/>
    <xdr:sp macro="" textlink="">
      <xdr:nvSpPr>
        <xdr:cNvPr id="311" name="テキスト ボックス 310"/>
        <xdr:cNvSpPr txBox="1"/>
      </xdr:nvSpPr>
      <xdr:spPr>
        <a:xfrm>
          <a:off x="14401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74930</xdr:rowOff>
    </xdr:from>
    <xdr:to xmlns:xdr="http://schemas.openxmlformats.org/drawingml/2006/spreadsheetDrawing">
      <xdr:col>69</xdr:col>
      <xdr:colOff>92075</xdr:colOff>
      <xdr:row>35</xdr:row>
      <xdr:rowOff>83820</xdr:rowOff>
    </xdr:to>
    <xdr:cxnSp macro="">
      <xdr:nvCxnSpPr>
        <xdr:cNvPr id="312" name="直線コネクタ 311"/>
        <xdr:cNvCxnSpPr/>
      </xdr:nvCxnSpPr>
      <xdr:spPr>
        <a:xfrm>
          <a:off x="13004800" y="6075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13" name="フローチャート: 判断 312"/>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102870</xdr:rowOff>
    </xdr:from>
    <xdr:ext cx="752475" cy="259080"/>
    <xdr:sp macro="" textlink="">
      <xdr:nvSpPr>
        <xdr:cNvPr id="314" name="テキスト ボックス 313"/>
        <xdr:cNvSpPr txBox="1"/>
      </xdr:nvSpPr>
      <xdr:spPr>
        <a:xfrm>
          <a:off x="13512800" y="62750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15" name="フローチャート: 判断 314"/>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2000" cy="249555"/>
    <xdr:sp macro="" textlink="">
      <xdr:nvSpPr>
        <xdr:cNvPr id="316" name="テキスト ボックス 315"/>
        <xdr:cNvSpPr txBox="1"/>
      </xdr:nvSpPr>
      <xdr:spPr>
        <a:xfrm>
          <a:off x="12623800" y="6261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18" name="テキスト ボックス 317"/>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19" name="テキスト ボックス 318"/>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21" name="テキスト ボックス 320"/>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167640</xdr:rowOff>
    </xdr:from>
    <xdr:to xmlns:xdr="http://schemas.openxmlformats.org/drawingml/2006/spreadsheetDrawing">
      <xdr:col>82</xdr:col>
      <xdr:colOff>158750</xdr:colOff>
      <xdr:row>35</xdr:row>
      <xdr:rowOff>97790</xdr:rowOff>
    </xdr:to>
    <xdr:sp macro="" textlink="">
      <xdr:nvSpPr>
        <xdr:cNvPr id="322" name="楕円 321"/>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12700</xdr:rowOff>
    </xdr:from>
    <xdr:ext cx="762000" cy="259080"/>
    <xdr:sp macro="" textlink="">
      <xdr:nvSpPr>
        <xdr:cNvPr id="323" name="補助費等該当値テキスト"/>
        <xdr:cNvSpPr txBox="1"/>
      </xdr:nvSpPr>
      <xdr:spPr>
        <a:xfrm>
          <a:off x="16598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37465</xdr:rowOff>
    </xdr:from>
    <xdr:to xmlns:xdr="http://schemas.openxmlformats.org/drawingml/2006/spreadsheetDrawing">
      <xdr:col>78</xdr:col>
      <xdr:colOff>120650</xdr:colOff>
      <xdr:row>35</xdr:row>
      <xdr:rowOff>139065</xdr:rowOff>
    </xdr:to>
    <xdr:sp macro="" textlink="">
      <xdr:nvSpPr>
        <xdr:cNvPr id="324" name="楕円 323"/>
        <xdr:cNvSpPr/>
      </xdr:nvSpPr>
      <xdr:spPr>
        <a:xfrm>
          <a:off x="15621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149225</xdr:rowOff>
    </xdr:from>
    <xdr:ext cx="736600" cy="259080"/>
    <xdr:sp macro="" textlink="">
      <xdr:nvSpPr>
        <xdr:cNvPr id="325" name="テキスト ボックス 324"/>
        <xdr:cNvSpPr txBox="1"/>
      </xdr:nvSpPr>
      <xdr:spPr>
        <a:xfrm>
          <a:off x="15290800" y="580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10160</xdr:rowOff>
    </xdr:from>
    <xdr:to xmlns:xdr="http://schemas.openxmlformats.org/drawingml/2006/spreadsheetDrawing">
      <xdr:col>74</xdr:col>
      <xdr:colOff>31750</xdr:colOff>
      <xdr:row>35</xdr:row>
      <xdr:rowOff>111760</xdr:rowOff>
    </xdr:to>
    <xdr:sp macro="" textlink="">
      <xdr:nvSpPr>
        <xdr:cNvPr id="326" name="楕円 325"/>
        <xdr:cNvSpPr/>
      </xdr:nvSpPr>
      <xdr:spPr>
        <a:xfrm>
          <a:off x="14732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121920</xdr:rowOff>
    </xdr:from>
    <xdr:ext cx="762000" cy="250190"/>
    <xdr:sp macro="" textlink="">
      <xdr:nvSpPr>
        <xdr:cNvPr id="327" name="テキスト ボックス 326"/>
        <xdr:cNvSpPr txBox="1"/>
      </xdr:nvSpPr>
      <xdr:spPr>
        <a:xfrm>
          <a:off x="14401800" y="5779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33020</xdr:rowOff>
    </xdr:from>
    <xdr:to xmlns:xdr="http://schemas.openxmlformats.org/drawingml/2006/spreadsheetDrawing">
      <xdr:col>69</xdr:col>
      <xdr:colOff>142875</xdr:colOff>
      <xdr:row>35</xdr:row>
      <xdr:rowOff>134620</xdr:rowOff>
    </xdr:to>
    <xdr:sp macro="" textlink="">
      <xdr:nvSpPr>
        <xdr:cNvPr id="328" name="楕円 327"/>
        <xdr:cNvSpPr/>
      </xdr:nvSpPr>
      <xdr:spPr>
        <a:xfrm>
          <a:off x="13843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144780</xdr:rowOff>
    </xdr:from>
    <xdr:ext cx="752475" cy="250190"/>
    <xdr:sp macro="" textlink="">
      <xdr:nvSpPr>
        <xdr:cNvPr id="329" name="テキスト ボックス 328"/>
        <xdr:cNvSpPr txBox="1"/>
      </xdr:nvSpPr>
      <xdr:spPr>
        <a:xfrm>
          <a:off x="13512800" y="580263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23495</xdr:rowOff>
    </xdr:from>
    <xdr:to xmlns:xdr="http://schemas.openxmlformats.org/drawingml/2006/spreadsheetDrawing">
      <xdr:col>65</xdr:col>
      <xdr:colOff>53975</xdr:colOff>
      <xdr:row>35</xdr:row>
      <xdr:rowOff>125095</xdr:rowOff>
    </xdr:to>
    <xdr:sp macro="" textlink="">
      <xdr:nvSpPr>
        <xdr:cNvPr id="330" name="楕円 329"/>
        <xdr:cNvSpPr/>
      </xdr:nvSpPr>
      <xdr:spPr>
        <a:xfrm>
          <a:off x="12954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135255</xdr:rowOff>
    </xdr:from>
    <xdr:ext cx="762000" cy="249555"/>
    <xdr:sp macro="" textlink="">
      <xdr:nvSpPr>
        <xdr:cNvPr id="331" name="テキスト ボックス 330"/>
        <xdr:cNvSpPr txBox="1"/>
      </xdr:nvSpPr>
      <xdr:spPr>
        <a:xfrm>
          <a:off x="12623800" y="5793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平成28年度の新庁舎建設事業に係る元金の償還が始まったことなどにより、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0.１</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新庁舎建設事業において発行した市債の影響も見込まれることから、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普通建設事業の更なる選択と集中を図り、公債費の抑制に努めていく。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43" name="テキスト ボックス 342"/>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45" name="テキスト ボックス 344"/>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6"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8475" cy="250190"/>
    <xdr:sp macro="" textlink="">
      <xdr:nvSpPr>
        <xdr:cNvPr id="347" name="テキスト ボックス 346"/>
        <xdr:cNvSpPr txBox="1"/>
      </xdr:nvSpPr>
      <xdr:spPr>
        <a:xfrm>
          <a:off x="254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8"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8475" cy="250190"/>
    <xdr:sp macro="" textlink="">
      <xdr:nvSpPr>
        <xdr:cNvPr id="349" name="テキスト ボックス 348"/>
        <xdr:cNvSpPr txBox="1"/>
      </xdr:nvSpPr>
      <xdr:spPr>
        <a:xfrm>
          <a:off x="254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0"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8475" cy="250190"/>
    <xdr:sp macro="" textlink="">
      <xdr:nvSpPr>
        <xdr:cNvPr id="351" name="テキスト ボックス 350"/>
        <xdr:cNvSpPr txBox="1"/>
      </xdr:nvSpPr>
      <xdr:spPr>
        <a:xfrm>
          <a:off x="254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2"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8475" cy="250190"/>
    <xdr:sp macro="" textlink="">
      <xdr:nvSpPr>
        <xdr:cNvPr id="353" name="テキスト ボックス 352"/>
        <xdr:cNvSpPr txBox="1"/>
      </xdr:nvSpPr>
      <xdr:spPr>
        <a:xfrm>
          <a:off x="254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95250</xdr:rowOff>
    </xdr:from>
    <xdr:to xmlns:xdr="http://schemas.openxmlformats.org/drawingml/2006/spreadsheetDrawing">
      <xdr:col>24</xdr:col>
      <xdr:colOff>25400</xdr:colOff>
      <xdr:row>80</xdr:row>
      <xdr:rowOff>140970</xdr:rowOff>
    </xdr:to>
    <xdr:cxnSp macro="">
      <xdr:nvCxnSpPr>
        <xdr:cNvPr id="356" name="直線コネクタ 355"/>
        <xdr:cNvCxnSpPr/>
      </xdr:nvCxnSpPr>
      <xdr:spPr>
        <a:xfrm flipV="1">
          <a:off x="482600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113030</xdr:rowOff>
    </xdr:from>
    <xdr:ext cx="762000" cy="259080"/>
    <xdr:sp macro="" textlink="">
      <xdr:nvSpPr>
        <xdr:cNvPr id="357" name="公債費最小値テキスト"/>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140970</xdr:rowOff>
    </xdr:from>
    <xdr:to xmlns:xdr="http://schemas.openxmlformats.org/drawingml/2006/spreadsheetDrawing">
      <xdr:col>24</xdr:col>
      <xdr:colOff>114300</xdr:colOff>
      <xdr:row>80</xdr:row>
      <xdr:rowOff>140970</xdr:rowOff>
    </xdr:to>
    <xdr:cxnSp macro="">
      <xdr:nvCxnSpPr>
        <xdr:cNvPr id="358" name="直線コネクタ 357"/>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10160</xdr:rowOff>
    </xdr:from>
    <xdr:ext cx="762000" cy="259080"/>
    <xdr:sp macro="" textlink="">
      <xdr:nvSpPr>
        <xdr:cNvPr id="359" name="公債費最大値テキスト"/>
        <xdr:cNvSpPr txBox="1"/>
      </xdr:nvSpPr>
      <xdr:spPr>
        <a:xfrm>
          <a:off x="491490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95250</xdr:rowOff>
    </xdr:from>
    <xdr:to xmlns:xdr="http://schemas.openxmlformats.org/drawingml/2006/spreadsheetDrawing">
      <xdr:col>24</xdr:col>
      <xdr:colOff>114300</xdr:colOff>
      <xdr:row>74</xdr:row>
      <xdr:rowOff>95250</xdr:rowOff>
    </xdr:to>
    <xdr:cxnSp macro="">
      <xdr:nvCxnSpPr>
        <xdr:cNvPr id="360" name="直線コネクタ 359"/>
        <xdr:cNvCxnSpPr/>
      </xdr:nvCxnSpPr>
      <xdr:spPr>
        <a:xfrm>
          <a:off x="4737100" y="1278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113030</xdr:rowOff>
    </xdr:from>
    <xdr:to xmlns:xdr="http://schemas.openxmlformats.org/drawingml/2006/spreadsheetDrawing">
      <xdr:col>24</xdr:col>
      <xdr:colOff>25400</xdr:colOff>
      <xdr:row>78</xdr:row>
      <xdr:rowOff>118110</xdr:rowOff>
    </xdr:to>
    <xdr:cxnSp macro="">
      <xdr:nvCxnSpPr>
        <xdr:cNvPr id="361" name="直線コネクタ 360"/>
        <xdr:cNvCxnSpPr/>
      </xdr:nvCxnSpPr>
      <xdr:spPr>
        <a:xfrm>
          <a:off x="3987800" y="134861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1460"/>
    <xdr:sp macro="" textlink="">
      <xdr:nvSpPr>
        <xdr:cNvPr id="362" name="公債費平均値テキスト"/>
        <xdr:cNvSpPr txBox="1"/>
      </xdr:nvSpPr>
      <xdr:spPr>
        <a:xfrm>
          <a:off x="4914900" y="13093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63" name="フローチャート: 判断 362"/>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113030</xdr:rowOff>
    </xdr:from>
    <xdr:to xmlns:xdr="http://schemas.openxmlformats.org/drawingml/2006/spreadsheetDrawing">
      <xdr:col>19</xdr:col>
      <xdr:colOff>187325</xdr:colOff>
      <xdr:row>78</xdr:row>
      <xdr:rowOff>145415</xdr:rowOff>
    </xdr:to>
    <xdr:cxnSp macro="">
      <xdr:nvCxnSpPr>
        <xdr:cNvPr id="364" name="直線コネクタ 363"/>
        <xdr:cNvCxnSpPr/>
      </xdr:nvCxnSpPr>
      <xdr:spPr>
        <a:xfrm flipV="1">
          <a:off x="3098800" y="13486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55880</xdr:rowOff>
    </xdr:from>
    <xdr:to xmlns:xdr="http://schemas.openxmlformats.org/drawingml/2006/spreadsheetDrawing">
      <xdr:col>20</xdr:col>
      <xdr:colOff>38100</xdr:colOff>
      <xdr:row>77</xdr:row>
      <xdr:rowOff>157480</xdr:rowOff>
    </xdr:to>
    <xdr:sp macro="" textlink="">
      <xdr:nvSpPr>
        <xdr:cNvPr id="365" name="フローチャート: 判断 364"/>
        <xdr:cNvSpPr/>
      </xdr:nvSpPr>
      <xdr:spPr>
        <a:xfrm>
          <a:off x="3937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167640</xdr:rowOff>
    </xdr:from>
    <xdr:ext cx="727075" cy="250190"/>
    <xdr:sp macro="" textlink="">
      <xdr:nvSpPr>
        <xdr:cNvPr id="366" name="テキスト ボックス 365"/>
        <xdr:cNvSpPr txBox="1"/>
      </xdr:nvSpPr>
      <xdr:spPr>
        <a:xfrm>
          <a:off x="3606800" y="1302639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145415</xdr:rowOff>
    </xdr:from>
    <xdr:to xmlns:xdr="http://schemas.openxmlformats.org/drawingml/2006/spreadsheetDrawing">
      <xdr:col>15</xdr:col>
      <xdr:colOff>98425</xdr:colOff>
      <xdr:row>79</xdr:row>
      <xdr:rowOff>1270</xdr:rowOff>
    </xdr:to>
    <xdr:cxnSp macro="">
      <xdr:nvCxnSpPr>
        <xdr:cNvPr id="367" name="直線コネクタ 366"/>
        <xdr:cNvCxnSpPr/>
      </xdr:nvCxnSpPr>
      <xdr:spPr>
        <a:xfrm flipV="1">
          <a:off x="2209800" y="13518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69215</xdr:rowOff>
    </xdr:from>
    <xdr:to xmlns:xdr="http://schemas.openxmlformats.org/drawingml/2006/spreadsheetDrawing">
      <xdr:col>15</xdr:col>
      <xdr:colOff>149225</xdr:colOff>
      <xdr:row>77</xdr:row>
      <xdr:rowOff>170815</xdr:rowOff>
    </xdr:to>
    <xdr:sp macro="" textlink="">
      <xdr:nvSpPr>
        <xdr:cNvPr id="368" name="フローチャート: 判断 367"/>
        <xdr:cNvSpPr/>
      </xdr:nvSpPr>
      <xdr:spPr>
        <a:xfrm>
          <a:off x="3048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9525</xdr:rowOff>
    </xdr:from>
    <xdr:ext cx="762000" cy="249555"/>
    <xdr:sp macro="" textlink="">
      <xdr:nvSpPr>
        <xdr:cNvPr id="369" name="テキスト ボックス 368"/>
        <xdr:cNvSpPr txBox="1"/>
      </xdr:nvSpPr>
      <xdr:spPr>
        <a:xfrm>
          <a:off x="2717800" y="130397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135890</xdr:rowOff>
    </xdr:from>
    <xdr:to xmlns:xdr="http://schemas.openxmlformats.org/drawingml/2006/spreadsheetDrawing">
      <xdr:col>11</xdr:col>
      <xdr:colOff>9525</xdr:colOff>
      <xdr:row>79</xdr:row>
      <xdr:rowOff>1270</xdr:rowOff>
    </xdr:to>
    <xdr:cxnSp macro="">
      <xdr:nvCxnSpPr>
        <xdr:cNvPr id="370" name="直線コネクタ 369"/>
        <xdr:cNvCxnSpPr/>
      </xdr:nvCxnSpPr>
      <xdr:spPr>
        <a:xfrm>
          <a:off x="1320800" y="135089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73660</xdr:rowOff>
    </xdr:from>
    <xdr:to xmlns:xdr="http://schemas.openxmlformats.org/drawingml/2006/spreadsheetDrawing">
      <xdr:col>11</xdr:col>
      <xdr:colOff>60325</xdr:colOff>
      <xdr:row>78</xdr:row>
      <xdr:rowOff>3810</xdr:rowOff>
    </xdr:to>
    <xdr:sp macro="" textlink="">
      <xdr:nvSpPr>
        <xdr:cNvPr id="371" name="フローチャート: 判断 370"/>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13970</xdr:rowOff>
    </xdr:from>
    <xdr:ext cx="752475" cy="259080"/>
    <xdr:sp macro="" textlink="">
      <xdr:nvSpPr>
        <xdr:cNvPr id="372" name="テキスト ボックス 371"/>
        <xdr:cNvSpPr txBox="1"/>
      </xdr:nvSpPr>
      <xdr:spPr>
        <a:xfrm>
          <a:off x="1828800" y="130441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52475" cy="259080"/>
    <xdr:sp macro="" textlink="">
      <xdr:nvSpPr>
        <xdr:cNvPr id="374" name="テキスト ボックス 373"/>
        <xdr:cNvSpPr txBox="1"/>
      </xdr:nvSpPr>
      <xdr:spPr>
        <a:xfrm>
          <a:off x="939800" y="130352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5"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6" name="テキスト ボックス 37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77" name="テキスト ボックス 376"/>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8" name="テキスト ボックス 37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9"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67310</xdr:rowOff>
    </xdr:from>
    <xdr:to xmlns:xdr="http://schemas.openxmlformats.org/drawingml/2006/spreadsheetDrawing">
      <xdr:col>24</xdr:col>
      <xdr:colOff>76200</xdr:colOff>
      <xdr:row>78</xdr:row>
      <xdr:rowOff>168910</xdr:rowOff>
    </xdr:to>
    <xdr:sp macro="" textlink="">
      <xdr:nvSpPr>
        <xdr:cNvPr id="380" name="楕円 379"/>
        <xdr:cNvSpPr/>
      </xdr:nvSpPr>
      <xdr:spPr>
        <a:xfrm>
          <a:off x="47752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39370</xdr:rowOff>
    </xdr:from>
    <xdr:ext cx="762000" cy="259080"/>
    <xdr:sp macro="" textlink="">
      <xdr:nvSpPr>
        <xdr:cNvPr id="381" name="公債費該当値テキスト"/>
        <xdr:cNvSpPr txBox="1"/>
      </xdr:nvSpPr>
      <xdr:spPr>
        <a:xfrm>
          <a:off x="49149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62230</xdr:rowOff>
    </xdr:from>
    <xdr:to xmlns:xdr="http://schemas.openxmlformats.org/drawingml/2006/spreadsheetDrawing">
      <xdr:col>20</xdr:col>
      <xdr:colOff>38100</xdr:colOff>
      <xdr:row>78</xdr:row>
      <xdr:rowOff>163830</xdr:rowOff>
    </xdr:to>
    <xdr:sp macro="" textlink="">
      <xdr:nvSpPr>
        <xdr:cNvPr id="382" name="楕円 381"/>
        <xdr:cNvSpPr/>
      </xdr:nvSpPr>
      <xdr:spPr>
        <a:xfrm>
          <a:off x="3937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148590</xdr:rowOff>
    </xdr:from>
    <xdr:ext cx="727075" cy="259080"/>
    <xdr:sp macro="" textlink="">
      <xdr:nvSpPr>
        <xdr:cNvPr id="383" name="テキスト ボックス 382"/>
        <xdr:cNvSpPr txBox="1"/>
      </xdr:nvSpPr>
      <xdr:spPr>
        <a:xfrm>
          <a:off x="3606800" y="1352169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94615</xdr:rowOff>
    </xdr:from>
    <xdr:to xmlns:xdr="http://schemas.openxmlformats.org/drawingml/2006/spreadsheetDrawing">
      <xdr:col>15</xdr:col>
      <xdr:colOff>149225</xdr:colOff>
      <xdr:row>79</xdr:row>
      <xdr:rowOff>24765</xdr:rowOff>
    </xdr:to>
    <xdr:sp macro="" textlink="">
      <xdr:nvSpPr>
        <xdr:cNvPr id="384" name="楕円 383"/>
        <xdr:cNvSpPr/>
      </xdr:nvSpPr>
      <xdr:spPr>
        <a:xfrm>
          <a:off x="3048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9525</xdr:rowOff>
    </xdr:from>
    <xdr:ext cx="762000" cy="249555"/>
    <xdr:sp macro="" textlink="">
      <xdr:nvSpPr>
        <xdr:cNvPr id="385" name="テキスト ボックス 384"/>
        <xdr:cNvSpPr txBox="1"/>
      </xdr:nvSpPr>
      <xdr:spPr>
        <a:xfrm>
          <a:off x="2717800" y="135540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121920</xdr:rowOff>
    </xdr:from>
    <xdr:to xmlns:xdr="http://schemas.openxmlformats.org/drawingml/2006/spreadsheetDrawing">
      <xdr:col>11</xdr:col>
      <xdr:colOff>60325</xdr:colOff>
      <xdr:row>79</xdr:row>
      <xdr:rowOff>52070</xdr:rowOff>
    </xdr:to>
    <xdr:sp macro="" textlink="">
      <xdr:nvSpPr>
        <xdr:cNvPr id="386" name="楕円 38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36830</xdr:rowOff>
    </xdr:from>
    <xdr:ext cx="752475" cy="259080"/>
    <xdr:sp macro="" textlink="">
      <xdr:nvSpPr>
        <xdr:cNvPr id="387" name="テキスト ボックス 386"/>
        <xdr:cNvSpPr txBox="1"/>
      </xdr:nvSpPr>
      <xdr:spPr>
        <a:xfrm>
          <a:off x="1828800" y="135813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85090</xdr:rowOff>
    </xdr:from>
    <xdr:to xmlns:xdr="http://schemas.openxmlformats.org/drawingml/2006/spreadsheetDrawing">
      <xdr:col>6</xdr:col>
      <xdr:colOff>171450</xdr:colOff>
      <xdr:row>79</xdr:row>
      <xdr:rowOff>15240</xdr:rowOff>
    </xdr:to>
    <xdr:sp macro="" textlink="">
      <xdr:nvSpPr>
        <xdr:cNvPr id="388" name="楕円 387"/>
        <xdr:cNvSpPr/>
      </xdr:nvSpPr>
      <xdr:spPr>
        <a:xfrm>
          <a:off x="1270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0</xdr:rowOff>
    </xdr:from>
    <xdr:ext cx="752475" cy="259080"/>
    <xdr:sp macro="" textlink="">
      <xdr:nvSpPr>
        <xdr:cNvPr id="389" name="テキスト ボックス 388"/>
        <xdr:cNvSpPr txBox="1"/>
      </xdr:nvSpPr>
      <xdr:spPr>
        <a:xfrm>
          <a:off x="939800" y="135445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扶助費の増などがあったが、物件費や補助費等の減などにより</a:t>
          </a:r>
          <a:r>
            <a:rPr kumimoji="1" lang="ja-JP" altLang="en-US" sz="1300">
              <a:latin typeface="ＭＳ Ｐゴシック"/>
              <a:ea typeface="ＭＳ Ｐゴシック"/>
            </a:rPr>
            <a:t/>
          </a:r>
          <a:r>
            <a:rPr kumimoji="1" lang="ja-JP" altLang="en-US" sz="1300">
              <a:latin typeface="ＭＳ Ｐゴシック"/>
              <a:ea typeface="ＭＳ Ｐゴシック"/>
            </a:rPr>
            <a:t/>
          </a:r>
          <a:r>
            <a:rPr kumimoji="1" lang="ja-JP" altLang="en-US" sz="1300">
              <a:latin typeface="ＭＳ Ｐゴシック"/>
              <a:ea typeface="ＭＳ Ｐゴシック"/>
            </a:rPr>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前年度と比較して1</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今後も、行財政改革大綱に基づく経常経費の削減や自主財源の確保など、持続可能な財源基盤の強化に努める。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01" name="テキスト ボックス 400"/>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2"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03" name="テキスト ボックス 402"/>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4"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8475" cy="259080"/>
    <xdr:sp macro="" textlink="">
      <xdr:nvSpPr>
        <xdr:cNvPr id="405" name="テキスト ボックス 404"/>
        <xdr:cNvSpPr txBox="1"/>
      </xdr:nvSpPr>
      <xdr:spPr>
        <a:xfrm>
          <a:off x="11938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6"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8475" cy="259080"/>
    <xdr:sp macro="" textlink="">
      <xdr:nvSpPr>
        <xdr:cNvPr id="407" name="テキスト ボックス 406"/>
        <xdr:cNvSpPr txBox="1"/>
      </xdr:nvSpPr>
      <xdr:spPr>
        <a:xfrm>
          <a:off x="11938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8475" cy="250190"/>
    <xdr:sp macro="" textlink="">
      <xdr:nvSpPr>
        <xdr:cNvPr id="409" name="テキスト ボックス 408"/>
        <xdr:cNvSpPr txBox="1"/>
      </xdr:nvSpPr>
      <xdr:spPr>
        <a:xfrm>
          <a:off x="11938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0"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8475" cy="259080"/>
    <xdr:sp macro="" textlink="">
      <xdr:nvSpPr>
        <xdr:cNvPr id="411" name="テキスト ボックス 410"/>
        <xdr:cNvSpPr txBox="1"/>
      </xdr:nvSpPr>
      <xdr:spPr>
        <a:xfrm>
          <a:off x="11938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2"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8475" cy="259080"/>
    <xdr:sp macro="" textlink="">
      <xdr:nvSpPr>
        <xdr:cNvPr id="413" name="テキスト ボックス 412"/>
        <xdr:cNvSpPr txBox="1"/>
      </xdr:nvSpPr>
      <xdr:spPr>
        <a:xfrm>
          <a:off x="11938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15" name="テキスト ボックス 414"/>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73660</xdr:rowOff>
    </xdr:from>
    <xdr:to xmlns:xdr="http://schemas.openxmlformats.org/drawingml/2006/spreadsheetDrawing">
      <xdr:col>82</xdr:col>
      <xdr:colOff>107950</xdr:colOff>
      <xdr:row>80</xdr:row>
      <xdr:rowOff>92710</xdr:rowOff>
    </xdr:to>
    <xdr:cxnSp macro="">
      <xdr:nvCxnSpPr>
        <xdr:cNvPr id="417" name="直線コネクタ 416"/>
        <xdr:cNvCxnSpPr/>
      </xdr:nvCxnSpPr>
      <xdr:spPr>
        <a:xfrm flipV="1">
          <a:off x="1651000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64770</xdr:rowOff>
    </xdr:from>
    <xdr:ext cx="762000" cy="250190"/>
    <xdr:sp macro="" textlink="">
      <xdr:nvSpPr>
        <xdr:cNvPr id="418" name="公債費以外最小値テキスト"/>
        <xdr:cNvSpPr txBox="1"/>
      </xdr:nvSpPr>
      <xdr:spPr>
        <a:xfrm>
          <a:off x="16598900" y="13780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92710</xdr:rowOff>
    </xdr:from>
    <xdr:to xmlns:xdr="http://schemas.openxmlformats.org/drawingml/2006/spreadsheetDrawing">
      <xdr:col>82</xdr:col>
      <xdr:colOff>196850</xdr:colOff>
      <xdr:row>80</xdr:row>
      <xdr:rowOff>92710</xdr:rowOff>
    </xdr:to>
    <xdr:cxnSp macro="">
      <xdr:nvCxnSpPr>
        <xdr:cNvPr id="419" name="直線コネクタ 418"/>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160020</xdr:rowOff>
    </xdr:from>
    <xdr:ext cx="762000" cy="259080"/>
    <xdr:sp macro="" textlink="">
      <xdr:nvSpPr>
        <xdr:cNvPr id="420" name="公債費以外最大値テキスト"/>
        <xdr:cNvSpPr txBox="1"/>
      </xdr:nvSpPr>
      <xdr:spPr>
        <a:xfrm>
          <a:off x="16598900"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73660</xdr:rowOff>
    </xdr:from>
    <xdr:to xmlns:xdr="http://schemas.openxmlformats.org/drawingml/2006/spreadsheetDrawing">
      <xdr:col>82</xdr:col>
      <xdr:colOff>196850</xdr:colOff>
      <xdr:row>74</xdr:row>
      <xdr:rowOff>73660</xdr:rowOff>
    </xdr:to>
    <xdr:cxnSp macro="">
      <xdr:nvCxnSpPr>
        <xdr:cNvPr id="421" name="直線コネクタ 420"/>
        <xdr:cNvCxnSpPr/>
      </xdr:nvCxnSpPr>
      <xdr:spPr>
        <a:xfrm>
          <a:off x="16421100" y="1276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50800</xdr:rowOff>
    </xdr:from>
    <xdr:to xmlns:xdr="http://schemas.openxmlformats.org/drawingml/2006/spreadsheetDrawing">
      <xdr:col>82</xdr:col>
      <xdr:colOff>107950</xdr:colOff>
      <xdr:row>76</xdr:row>
      <xdr:rowOff>92710</xdr:rowOff>
    </xdr:to>
    <xdr:cxnSp macro="">
      <xdr:nvCxnSpPr>
        <xdr:cNvPr id="422" name="直線コネクタ 421"/>
        <xdr:cNvCxnSpPr/>
      </xdr:nvCxnSpPr>
      <xdr:spPr>
        <a:xfrm flipV="1">
          <a:off x="15671800" y="130810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25400</xdr:rowOff>
    </xdr:from>
    <xdr:ext cx="762000" cy="259080"/>
    <xdr:sp macro="" textlink="">
      <xdr:nvSpPr>
        <xdr:cNvPr id="423"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24" name="フローチャート: 判断 423"/>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165100</xdr:rowOff>
    </xdr:from>
    <xdr:to xmlns:xdr="http://schemas.openxmlformats.org/drawingml/2006/spreadsheetDrawing">
      <xdr:col>78</xdr:col>
      <xdr:colOff>69850</xdr:colOff>
      <xdr:row>76</xdr:row>
      <xdr:rowOff>92710</xdr:rowOff>
    </xdr:to>
    <xdr:cxnSp macro="">
      <xdr:nvCxnSpPr>
        <xdr:cNvPr id="425" name="直線コネクタ 424"/>
        <xdr:cNvCxnSpPr/>
      </xdr:nvCxnSpPr>
      <xdr:spPr>
        <a:xfrm>
          <a:off x="14782800" y="1302385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26" name="フローチャート: 判断 425"/>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134620</xdr:rowOff>
    </xdr:from>
    <xdr:ext cx="736600" cy="249555"/>
    <xdr:sp macro="" textlink="">
      <xdr:nvSpPr>
        <xdr:cNvPr id="427" name="テキスト ボックス 426"/>
        <xdr:cNvSpPr txBox="1"/>
      </xdr:nvSpPr>
      <xdr:spPr>
        <a:xfrm>
          <a:off x="15290800" y="1282192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165100</xdr:rowOff>
    </xdr:from>
    <xdr:to xmlns:xdr="http://schemas.openxmlformats.org/drawingml/2006/spreadsheetDrawing">
      <xdr:col>73</xdr:col>
      <xdr:colOff>180975</xdr:colOff>
      <xdr:row>75</xdr:row>
      <xdr:rowOff>165100</xdr:rowOff>
    </xdr:to>
    <xdr:cxnSp macro="">
      <xdr:nvCxnSpPr>
        <xdr:cNvPr id="428" name="直線コネクタ 427"/>
        <xdr:cNvCxnSpPr/>
      </xdr:nvCxnSpPr>
      <xdr:spPr>
        <a:xfrm>
          <a:off x="13893800" y="13023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19050</xdr:rowOff>
    </xdr:from>
    <xdr:to xmlns:xdr="http://schemas.openxmlformats.org/drawingml/2006/spreadsheetDrawing">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105410</xdr:rowOff>
    </xdr:from>
    <xdr:ext cx="762000" cy="259080"/>
    <xdr:sp macro="" textlink="">
      <xdr:nvSpPr>
        <xdr:cNvPr id="430" name="テキスト ボックス 429"/>
        <xdr:cNvSpPr txBox="1"/>
      </xdr:nvSpPr>
      <xdr:spPr>
        <a:xfrm>
          <a:off x="144018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62230</xdr:rowOff>
    </xdr:from>
    <xdr:to xmlns:xdr="http://schemas.openxmlformats.org/drawingml/2006/spreadsheetDrawing">
      <xdr:col>69</xdr:col>
      <xdr:colOff>92075</xdr:colOff>
      <xdr:row>75</xdr:row>
      <xdr:rowOff>165100</xdr:rowOff>
    </xdr:to>
    <xdr:cxnSp macro="">
      <xdr:nvCxnSpPr>
        <xdr:cNvPr id="431" name="直線コネクタ 430"/>
        <xdr:cNvCxnSpPr/>
      </xdr:nvCxnSpPr>
      <xdr:spPr>
        <a:xfrm>
          <a:off x="13004800" y="129209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0</xdr:rowOff>
    </xdr:from>
    <xdr:to xmlns:xdr="http://schemas.openxmlformats.org/drawingml/2006/spreadsheetDrawing">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86360</xdr:rowOff>
    </xdr:from>
    <xdr:ext cx="752475" cy="251460"/>
    <xdr:sp macro="" textlink="">
      <xdr:nvSpPr>
        <xdr:cNvPr id="433" name="テキスト ボックス 432"/>
        <xdr:cNvSpPr txBox="1"/>
      </xdr:nvSpPr>
      <xdr:spPr>
        <a:xfrm>
          <a:off x="13512800" y="131165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83820</xdr:rowOff>
    </xdr:from>
    <xdr:to xmlns:xdr="http://schemas.openxmlformats.org/drawingml/2006/spreadsheetDrawing">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170180</xdr:rowOff>
    </xdr:from>
    <xdr:ext cx="762000" cy="259080"/>
    <xdr:sp macro="" textlink="">
      <xdr:nvSpPr>
        <xdr:cNvPr id="435" name="テキスト ボックス 434"/>
        <xdr:cNvSpPr txBox="1"/>
      </xdr:nvSpPr>
      <xdr:spPr>
        <a:xfrm>
          <a:off x="12623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37" name="テキスト ボックス 436"/>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38" name="テキスト ボックス 437"/>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0" name="テキスト ボックス 439"/>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0</xdr:rowOff>
    </xdr:from>
    <xdr:to xmlns:xdr="http://schemas.openxmlformats.org/drawingml/2006/spreadsheetDrawing">
      <xdr:col>82</xdr:col>
      <xdr:colOff>158750</xdr:colOff>
      <xdr:row>76</xdr:row>
      <xdr:rowOff>101600</xdr:rowOff>
    </xdr:to>
    <xdr:sp macro="" textlink="">
      <xdr:nvSpPr>
        <xdr:cNvPr id="441" name="楕円 44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16510</xdr:rowOff>
    </xdr:from>
    <xdr:ext cx="762000" cy="259080"/>
    <xdr:sp macro="" textlink="">
      <xdr:nvSpPr>
        <xdr:cNvPr id="442" name="公債費以外該当値テキスト"/>
        <xdr:cNvSpPr txBox="1"/>
      </xdr:nvSpPr>
      <xdr:spPr>
        <a:xfrm>
          <a:off x="165989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41910</xdr:rowOff>
    </xdr:from>
    <xdr:to xmlns:xdr="http://schemas.openxmlformats.org/drawingml/2006/spreadsheetDrawing">
      <xdr:col>78</xdr:col>
      <xdr:colOff>120650</xdr:colOff>
      <xdr:row>76</xdr:row>
      <xdr:rowOff>143510</xdr:rowOff>
    </xdr:to>
    <xdr:sp macro="" textlink="">
      <xdr:nvSpPr>
        <xdr:cNvPr id="443" name="楕円 442"/>
        <xdr:cNvSpPr/>
      </xdr:nvSpPr>
      <xdr:spPr>
        <a:xfrm>
          <a:off x="15621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128270</xdr:rowOff>
    </xdr:from>
    <xdr:ext cx="736600" cy="259080"/>
    <xdr:sp macro="" textlink="">
      <xdr:nvSpPr>
        <xdr:cNvPr id="444" name="テキスト ボックス 443"/>
        <xdr:cNvSpPr txBox="1"/>
      </xdr:nvSpPr>
      <xdr:spPr>
        <a:xfrm>
          <a:off x="15290800" y="1315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114300</xdr:rowOff>
    </xdr:from>
    <xdr:to xmlns:xdr="http://schemas.openxmlformats.org/drawingml/2006/spreadsheetDrawing">
      <xdr:col>74</xdr:col>
      <xdr:colOff>31750</xdr:colOff>
      <xdr:row>76</xdr:row>
      <xdr:rowOff>44450</xdr:rowOff>
    </xdr:to>
    <xdr:sp macro="" textlink="">
      <xdr:nvSpPr>
        <xdr:cNvPr id="445" name="楕円 444"/>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54610</xdr:rowOff>
    </xdr:from>
    <xdr:ext cx="762000" cy="249555"/>
    <xdr:sp macro="" textlink="">
      <xdr:nvSpPr>
        <xdr:cNvPr id="446" name="テキスト ボックス 445"/>
        <xdr:cNvSpPr txBox="1"/>
      </xdr:nvSpPr>
      <xdr:spPr>
        <a:xfrm>
          <a:off x="14401800" y="12741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114300</xdr:rowOff>
    </xdr:from>
    <xdr:to xmlns:xdr="http://schemas.openxmlformats.org/drawingml/2006/spreadsheetDrawing">
      <xdr:col>69</xdr:col>
      <xdr:colOff>142875</xdr:colOff>
      <xdr:row>76</xdr:row>
      <xdr:rowOff>44450</xdr:rowOff>
    </xdr:to>
    <xdr:sp macro="" textlink="">
      <xdr:nvSpPr>
        <xdr:cNvPr id="447" name="楕円 44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54610</xdr:rowOff>
    </xdr:from>
    <xdr:ext cx="752475" cy="249555"/>
    <xdr:sp macro="" textlink="">
      <xdr:nvSpPr>
        <xdr:cNvPr id="448" name="テキスト ボックス 447"/>
        <xdr:cNvSpPr txBox="1"/>
      </xdr:nvSpPr>
      <xdr:spPr>
        <a:xfrm>
          <a:off x="13512800" y="1274191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11430</xdr:rowOff>
    </xdr:from>
    <xdr:to xmlns:xdr="http://schemas.openxmlformats.org/drawingml/2006/spreadsheetDrawing">
      <xdr:col>65</xdr:col>
      <xdr:colOff>53975</xdr:colOff>
      <xdr:row>75</xdr:row>
      <xdr:rowOff>113030</xdr:rowOff>
    </xdr:to>
    <xdr:sp macro="" textlink="">
      <xdr:nvSpPr>
        <xdr:cNvPr id="449" name="楕円 448"/>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123190</xdr:rowOff>
    </xdr:from>
    <xdr:ext cx="762000" cy="249555"/>
    <xdr:sp macro="" textlink="">
      <xdr:nvSpPr>
        <xdr:cNvPr id="450" name="テキスト ボックス 449"/>
        <xdr:cNvSpPr txBox="1"/>
      </xdr:nvSpPr>
      <xdr:spPr>
        <a:xfrm>
          <a:off x="12623800" y="126390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9555"/>
    <xdr:sp macro="" textlink="">
      <xdr:nvSpPr>
        <xdr:cNvPr id="45" name="テキスト ボックス 44"/>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161290</xdr:rowOff>
    </xdr:from>
    <xdr:to xmlns:xdr="http://schemas.openxmlformats.org/drawingml/2006/spreadsheetDrawing">
      <xdr:col>29</xdr:col>
      <xdr:colOff>127000</xdr:colOff>
      <xdr:row>19</xdr:row>
      <xdr:rowOff>160655</xdr:rowOff>
    </xdr:to>
    <xdr:cxnSp macro="">
      <xdr:nvCxnSpPr>
        <xdr:cNvPr id="47" name="直線コネクタ 46"/>
        <xdr:cNvCxnSpPr/>
      </xdr:nvCxnSpPr>
      <xdr:spPr>
        <a:xfrm flipV="1">
          <a:off x="565150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132715</xdr:rowOff>
    </xdr:from>
    <xdr:ext cx="752475" cy="250825"/>
    <xdr:sp macro="" textlink="">
      <xdr:nvSpPr>
        <xdr:cNvPr id="48" name="人口1人当たり決算額の推移最小値テキスト130"/>
        <xdr:cNvSpPr txBox="1"/>
      </xdr:nvSpPr>
      <xdr:spPr>
        <a:xfrm>
          <a:off x="5740400" y="343789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160655</xdr:rowOff>
    </xdr:from>
    <xdr:to xmlns:xdr="http://schemas.openxmlformats.org/drawingml/2006/spreadsheetDrawing">
      <xdr:col>30</xdr:col>
      <xdr:colOff>25400</xdr:colOff>
      <xdr:row>19</xdr:row>
      <xdr:rowOff>160655</xdr:rowOff>
    </xdr:to>
    <xdr:cxnSp macro="">
      <xdr:nvCxnSpPr>
        <xdr:cNvPr id="49" name="直線コネクタ 48"/>
        <xdr:cNvCxnSpPr/>
      </xdr:nvCxnSpPr>
      <xdr:spPr>
        <a:xfrm>
          <a:off x="5562600" y="3465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76200</xdr:rowOff>
    </xdr:from>
    <xdr:ext cx="752475" cy="250190"/>
    <xdr:sp macro="" textlink="">
      <xdr:nvSpPr>
        <xdr:cNvPr id="50" name="人口1人当たり決算額の推移最大値テキスト130"/>
        <xdr:cNvSpPr txBox="1"/>
      </xdr:nvSpPr>
      <xdr:spPr>
        <a:xfrm>
          <a:off x="5740400" y="183832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161290</xdr:rowOff>
    </xdr:from>
    <xdr:to xmlns:xdr="http://schemas.openxmlformats.org/drawingml/2006/spreadsheetDrawing">
      <xdr:col>30</xdr:col>
      <xdr:colOff>25400</xdr:colOff>
      <xdr:row>11</xdr:row>
      <xdr:rowOff>161290</xdr:rowOff>
    </xdr:to>
    <xdr:cxnSp macro="">
      <xdr:nvCxnSpPr>
        <xdr:cNvPr id="51" name="直線コネクタ 50"/>
        <xdr:cNvCxnSpPr/>
      </xdr:nvCxnSpPr>
      <xdr:spPr>
        <a:xfrm>
          <a:off x="5562600" y="2094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59055</xdr:rowOff>
    </xdr:from>
    <xdr:to xmlns:xdr="http://schemas.openxmlformats.org/drawingml/2006/spreadsheetDrawing">
      <xdr:col>29</xdr:col>
      <xdr:colOff>127000</xdr:colOff>
      <xdr:row>17</xdr:row>
      <xdr:rowOff>73025</xdr:rowOff>
    </xdr:to>
    <xdr:cxnSp macro="">
      <xdr:nvCxnSpPr>
        <xdr:cNvPr id="52" name="直線コネクタ 51"/>
        <xdr:cNvCxnSpPr/>
      </xdr:nvCxnSpPr>
      <xdr:spPr>
        <a:xfrm flipV="1">
          <a:off x="5003800" y="3021330"/>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43815</xdr:rowOff>
    </xdr:from>
    <xdr:ext cx="752475" cy="249555"/>
    <xdr:sp macro="" textlink="">
      <xdr:nvSpPr>
        <xdr:cNvPr id="53" name="人口1人当たり決算額の推移平均値テキスト130"/>
        <xdr:cNvSpPr txBox="1"/>
      </xdr:nvSpPr>
      <xdr:spPr>
        <a:xfrm>
          <a:off x="5740400" y="3006090"/>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177800</xdr:colOff>
      <xdr:row>17</xdr:row>
      <xdr:rowOff>113030</xdr:rowOff>
    </xdr:to>
    <xdr:sp macro="" textlink="">
      <xdr:nvSpPr>
        <xdr:cNvPr id="54" name="フローチャート: 判断 53"/>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73025</xdr:rowOff>
    </xdr:from>
    <xdr:to xmlns:xdr="http://schemas.openxmlformats.org/drawingml/2006/spreadsheetDrawing">
      <xdr:col>26</xdr:col>
      <xdr:colOff>50800</xdr:colOff>
      <xdr:row>17</xdr:row>
      <xdr:rowOff>80010</xdr:rowOff>
    </xdr:to>
    <xdr:cxnSp macro="">
      <xdr:nvCxnSpPr>
        <xdr:cNvPr id="55" name="直線コネクタ 54"/>
        <xdr:cNvCxnSpPr/>
      </xdr:nvCxnSpPr>
      <xdr:spPr>
        <a:xfrm flipV="1">
          <a:off x="4305300" y="303530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31750</xdr:rowOff>
    </xdr:from>
    <xdr:to xmlns:xdr="http://schemas.openxmlformats.org/drawingml/2006/spreadsheetDrawing">
      <xdr:col>26</xdr:col>
      <xdr:colOff>101600</xdr:colOff>
      <xdr:row>17</xdr:row>
      <xdr:rowOff>133350</xdr:rowOff>
    </xdr:to>
    <xdr:sp macro="" textlink="">
      <xdr:nvSpPr>
        <xdr:cNvPr id="56" name="フローチャート: 判断 55"/>
        <xdr:cNvSpPr/>
      </xdr:nvSpPr>
      <xdr:spPr>
        <a:xfrm>
          <a:off x="49530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118110</xdr:rowOff>
    </xdr:from>
    <xdr:ext cx="736600" cy="259080"/>
    <xdr:sp macro="" textlink="">
      <xdr:nvSpPr>
        <xdr:cNvPr id="57" name="テキスト ボックス 56"/>
        <xdr:cNvSpPr txBox="1"/>
      </xdr:nvSpPr>
      <xdr:spPr>
        <a:xfrm>
          <a:off x="4622800" y="308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80010</xdr:rowOff>
    </xdr:from>
    <xdr:to xmlns:xdr="http://schemas.openxmlformats.org/drawingml/2006/spreadsheetDrawing">
      <xdr:col>22</xdr:col>
      <xdr:colOff>114300</xdr:colOff>
      <xdr:row>17</xdr:row>
      <xdr:rowOff>111760</xdr:rowOff>
    </xdr:to>
    <xdr:cxnSp macro="">
      <xdr:nvCxnSpPr>
        <xdr:cNvPr id="58" name="直線コネクタ 57"/>
        <xdr:cNvCxnSpPr/>
      </xdr:nvCxnSpPr>
      <xdr:spPr>
        <a:xfrm flipV="1">
          <a:off x="3606800" y="304228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49530</xdr:rowOff>
    </xdr:from>
    <xdr:to xmlns:xdr="http://schemas.openxmlformats.org/drawingml/2006/spreadsheetDrawing">
      <xdr:col>22</xdr:col>
      <xdr:colOff>165100</xdr:colOff>
      <xdr:row>17</xdr:row>
      <xdr:rowOff>151130</xdr:rowOff>
    </xdr:to>
    <xdr:sp macro="" textlink="">
      <xdr:nvSpPr>
        <xdr:cNvPr id="59" name="フローチャート: 判断 58"/>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135890</xdr:rowOff>
    </xdr:from>
    <xdr:ext cx="762000" cy="259080"/>
    <xdr:sp macro="" textlink="">
      <xdr:nvSpPr>
        <xdr:cNvPr id="60" name="テキスト ボックス 59"/>
        <xdr:cNvSpPr txBox="1"/>
      </xdr:nvSpPr>
      <xdr:spPr>
        <a:xfrm>
          <a:off x="39243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111760</xdr:rowOff>
    </xdr:from>
    <xdr:to xmlns:xdr="http://schemas.openxmlformats.org/drawingml/2006/spreadsheetDrawing">
      <xdr:col>18</xdr:col>
      <xdr:colOff>177800</xdr:colOff>
      <xdr:row>17</xdr:row>
      <xdr:rowOff>112395</xdr:rowOff>
    </xdr:to>
    <xdr:cxnSp macro="">
      <xdr:nvCxnSpPr>
        <xdr:cNvPr id="61" name="直線コネクタ 60"/>
        <xdr:cNvCxnSpPr/>
      </xdr:nvCxnSpPr>
      <xdr:spPr>
        <a:xfrm flipV="1">
          <a:off x="2908300" y="307403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64135</xdr:rowOff>
    </xdr:from>
    <xdr:to xmlns:xdr="http://schemas.openxmlformats.org/drawingml/2006/spreadsheetDrawing">
      <xdr:col>19</xdr:col>
      <xdr:colOff>38100</xdr:colOff>
      <xdr:row>17</xdr:row>
      <xdr:rowOff>166370</xdr:rowOff>
    </xdr:to>
    <xdr:sp macro="" textlink="">
      <xdr:nvSpPr>
        <xdr:cNvPr id="62" name="フローチャート: 判断 61"/>
        <xdr:cNvSpPr/>
      </xdr:nvSpPr>
      <xdr:spPr>
        <a:xfrm>
          <a:off x="35560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150495</xdr:rowOff>
    </xdr:from>
    <xdr:ext cx="762000" cy="259080"/>
    <xdr:sp macro="" textlink="">
      <xdr:nvSpPr>
        <xdr:cNvPr id="63" name="テキスト ボックス 62"/>
        <xdr:cNvSpPr txBox="1"/>
      </xdr:nvSpPr>
      <xdr:spPr>
        <a:xfrm>
          <a:off x="32258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73660</xdr:rowOff>
    </xdr:from>
    <xdr:to xmlns:xdr="http://schemas.openxmlformats.org/drawingml/2006/spreadsheetDrawing">
      <xdr:col>15</xdr:col>
      <xdr:colOff>101600</xdr:colOff>
      <xdr:row>18</xdr:row>
      <xdr:rowOff>3810</xdr:rowOff>
    </xdr:to>
    <xdr:sp macro="" textlink="">
      <xdr:nvSpPr>
        <xdr:cNvPr id="64" name="フローチャート: 判断 63"/>
        <xdr:cNvSpPr/>
      </xdr:nvSpPr>
      <xdr:spPr>
        <a:xfrm>
          <a:off x="2857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160020</xdr:rowOff>
    </xdr:from>
    <xdr:ext cx="762000" cy="259080"/>
    <xdr:sp macro="" textlink="">
      <xdr:nvSpPr>
        <xdr:cNvPr id="65" name="テキスト ボックス 64"/>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9080"/>
    <xdr:sp macro="" textlink="">
      <xdr:nvSpPr>
        <xdr:cNvPr id="66" name="テキスト ボックス 65"/>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8255</xdr:rowOff>
    </xdr:from>
    <xdr:to xmlns:xdr="http://schemas.openxmlformats.org/drawingml/2006/spreadsheetDrawing">
      <xdr:col>29</xdr:col>
      <xdr:colOff>177800</xdr:colOff>
      <xdr:row>17</xdr:row>
      <xdr:rowOff>109855</xdr:rowOff>
    </xdr:to>
    <xdr:sp macro="" textlink="">
      <xdr:nvSpPr>
        <xdr:cNvPr id="71" name="楕円 70"/>
        <xdr:cNvSpPr/>
      </xdr:nvSpPr>
      <xdr:spPr>
        <a:xfrm>
          <a:off x="5600700" y="297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24765</xdr:rowOff>
    </xdr:from>
    <xdr:ext cx="752475" cy="259080"/>
    <xdr:sp macro="" textlink="">
      <xdr:nvSpPr>
        <xdr:cNvPr id="72" name="人口1人当たり決算額の推移該当値テキスト130"/>
        <xdr:cNvSpPr txBox="1"/>
      </xdr:nvSpPr>
      <xdr:spPr>
        <a:xfrm>
          <a:off x="5740400" y="28155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22225</xdr:rowOff>
    </xdr:from>
    <xdr:to xmlns:xdr="http://schemas.openxmlformats.org/drawingml/2006/spreadsheetDrawing">
      <xdr:col>26</xdr:col>
      <xdr:colOff>101600</xdr:colOff>
      <xdr:row>17</xdr:row>
      <xdr:rowOff>123825</xdr:rowOff>
    </xdr:to>
    <xdr:sp macro="" textlink="">
      <xdr:nvSpPr>
        <xdr:cNvPr id="73" name="楕円 72"/>
        <xdr:cNvSpPr/>
      </xdr:nvSpPr>
      <xdr:spPr>
        <a:xfrm>
          <a:off x="4953000" y="29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133985</xdr:rowOff>
    </xdr:from>
    <xdr:ext cx="736600" cy="249555"/>
    <xdr:sp macro="" textlink="">
      <xdr:nvSpPr>
        <xdr:cNvPr id="74" name="テキスト ボックス 73"/>
        <xdr:cNvSpPr txBox="1"/>
      </xdr:nvSpPr>
      <xdr:spPr>
        <a:xfrm>
          <a:off x="4622800" y="275336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29210</xdr:rowOff>
    </xdr:from>
    <xdr:to xmlns:xdr="http://schemas.openxmlformats.org/drawingml/2006/spreadsheetDrawing">
      <xdr:col>22</xdr:col>
      <xdr:colOff>165100</xdr:colOff>
      <xdr:row>17</xdr:row>
      <xdr:rowOff>130810</xdr:rowOff>
    </xdr:to>
    <xdr:sp macro="" textlink="">
      <xdr:nvSpPr>
        <xdr:cNvPr id="75" name="楕円 74"/>
        <xdr:cNvSpPr/>
      </xdr:nvSpPr>
      <xdr:spPr>
        <a:xfrm>
          <a:off x="42545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140970</xdr:rowOff>
    </xdr:from>
    <xdr:ext cx="762000" cy="259080"/>
    <xdr:sp macro="" textlink="">
      <xdr:nvSpPr>
        <xdr:cNvPr id="76" name="テキスト ボックス 75"/>
        <xdr:cNvSpPr txBox="1"/>
      </xdr:nvSpPr>
      <xdr:spPr>
        <a:xfrm>
          <a:off x="3924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60960</xdr:rowOff>
    </xdr:from>
    <xdr:to xmlns:xdr="http://schemas.openxmlformats.org/drawingml/2006/spreadsheetDrawing">
      <xdr:col>19</xdr:col>
      <xdr:colOff>38100</xdr:colOff>
      <xdr:row>17</xdr:row>
      <xdr:rowOff>162560</xdr:rowOff>
    </xdr:to>
    <xdr:sp macro="" textlink="">
      <xdr:nvSpPr>
        <xdr:cNvPr id="77" name="楕円 76"/>
        <xdr:cNvSpPr/>
      </xdr:nvSpPr>
      <xdr:spPr>
        <a:xfrm>
          <a:off x="3556000" y="302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1270</xdr:rowOff>
    </xdr:from>
    <xdr:ext cx="762000" cy="259080"/>
    <xdr:sp macro="" textlink="">
      <xdr:nvSpPr>
        <xdr:cNvPr id="78" name="テキスト ボックス 77"/>
        <xdr:cNvSpPr txBox="1"/>
      </xdr:nvSpPr>
      <xdr:spPr>
        <a:xfrm>
          <a:off x="3225800" y="2792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61595</xdr:rowOff>
    </xdr:from>
    <xdr:to xmlns:xdr="http://schemas.openxmlformats.org/drawingml/2006/spreadsheetDrawing">
      <xdr:col>15</xdr:col>
      <xdr:colOff>101600</xdr:colOff>
      <xdr:row>17</xdr:row>
      <xdr:rowOff>163195</xdr:rowOff>
    </xdr:to>
    <xdr:sp macro="" textlink="">
      <xdr:nvSpPr>
        <xdr:cNvPr id="79" name="楕円 78"/>
        <xdr:cNvSpPr/>
      </xdr:nvSpPr>
      <xdr:spPr>
        <a:xfrm>
          <a:off x="2857500" y="302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1905</xdr:rowOff>
    </xdr:from>
    <xdr:ext cx="762000" cy="259080"/>
    <xdr:sp macro="" textlink="">
      <xdr:nvSpPr>
        <xdr:cNvPr id="80" name="テキスト ボックス 79"/>
        <xdr:cNvSpPr txBox="1"/>
      </xdr:nvSpPr>
      <xdr:spPr>
        <a:xfrm>
          <a:off x="25273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5590"/>
    <xdr:sp macro="" textlink="">
      <xdr:nvSpPr>
        <xdr:cNvPr id="94" name="テキスト ボックス 93"/>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181610</xdr:rowOff>
    </xdr:from>
    <xdr:to xmlns:xdr="http://schemas.openxmlformats.org/drawingml/2006/spreadsheetDrawing">
      <xdr:col>29</xdr:col>
      <xdr:colOff>127000</xdr:colOff>
      <xdr:row>37</xdr:row>
      <xdr:rowOff>266065</xdr:rowOff>
    </xdr:to>
    <xdr:cxnSp macro="">
      <xdr:nvCxnSpPr>
        <xdr:cNvPr id="110" name="直線コネクタ 109"/>
        <xdr:cNvCxnSpPr/>
      </xdr:nvCxnSpPr>
      <xdr:spPr>
        <a:xfrm flipV="1">
          <a:off x="565150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239395</xdr:rowOff>
    </xdr:from>
    <xdr:ext cx="752475" cy="258445"/>
    <xdr:sp macro="" textlink="">
      <xdr:nvSpPr>
        <xdr:cNvPr id="111" name="人口1人当たり決算額の推移最小値テキスト445"/>
        <xdr:cNvSpPr txBox="1"/>
      </xdr:nvSpPr>
      <xdr:spPr>
        <a:xfrm>
          <a:off x="5740400" y="736409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266065</xdr:rowOff>
    </xdr:from>
    <xdr:to xmlns:xdr="http://schemas.openxmlformats.org/drawingml/2006/spreadsheetDrawing">
      <xdr:col>30</xdr:col>
      <xdr:colOff>25400</xdr:colOff>
      <xdr:row>37</xdr:row>
      <xdr:rowOff>266065</xdr:rowOff>
    </xdr:to>
    <xdr:cxnSp macro="">
      <xdr:nvCxnSpPr>
        <xdr:cNvPr id="112" name="直線コネクタ 111"/>
        <xdr:cNvCxnSpPr/>
      </xdr:nvCxnSpPr>
      <xdr:spPr>
        <a:xfrm>
          <a:off x="5562600" y="739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96520</xdr:rowOff>
    </xdr:from>
    <xdr:ext cx="752475" cy="259080"/>
    <xdr:sp macro="" textlink="">
      <xdr:nvSpPr>
        <xdr:cNvPr id="113" name="人口1人当たり決算額の推移最大値テキスト445"/>
        <xdr:cNvSpPr txBox="1"/>
      </xdr:nvSpPr>
      <xdr:spPr>
        <a:xfrm>
          <a:off x="5740400" y="58496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181610</xdr:rowOff>
    </xdr:from>
    <xdr:to xmlns:xdr="http://schemas.openxmlformats.org/drawingml/2006/spreadsheetDrawing">
      <xdr:col>30</xdr:col>
      <xdr:colOff>25400</xdr:colOff>
      <xdr:row>33</xdr:row>
      <xdr:rowOff>181610</xdr:rowOff>
    </xdr:to>
    <xdr:cxnSp macro="">
      <xdr:nvCxnSpPr>
        <xdr:cNvPr id="114" name="直線コネクタ 113"/>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274320</xdr:rowOff>
    </xdr:from>
    <xdr:to xmlns:xdr="http://schemas.openxmlformats.org/drawingml/2006/spreadsheetDrawing">
      <xdr:col>29</xdr:col>
      <xdr:colOff>127000</xdr:colOff>
      <xdr:row>34</xdr:row>
      <xdr:rowOff>279400</xdr:rowOff>
    </xdr:to>
    <xdr:cxnSp macro="">
      <xdr:nvCxnSpPr>
        <xdr:cNvPr id="115" name="直線コネクタ 114"/>
        <xdr:cNvCxnSpPr/>
      </xdr:nvCxnSpPr>
      <xdr:spPr>
        <a:xfrm>
          <a:off x="5003800" y="6541770"/>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169545</xdr:rowOff>
    </xdr:from>
    <xdr:ext cx="752475" cy="249555"/>
    <xdr:sp macro="" textlink="">
      <xdr:nvSpPr>
        <xdr:cNvPr id="116" name="人口1人当たり決算額の推移平均値テキスト445"/>
        <xdr:cNvSpPr txBox="1"/>
      </xdr:nvSpPr>
      <xdr:spPr>
        <a:xfrm>
          <a:off x="5740400" y="6779895"/>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196215</xdr:rowOff>
    </xdr:from>
    <xdr:to xmlns:xdr="http://schemas.openxmlformats.org/drawingml/2006/spreadsheetDrawing">
      <xdr:col>29</xdr:col>
      <xdr:colOff>177800</xdr:colOff>
      <xdr:row>35</xdr:row>
      <xdr:rowOff>298450</xdr:rowOff>
    </xdr:to>
    <xdr:sp macro="" textlink="">
      <xdr:nvSpPr>
        <xdr:cNvPr id="117" name="フローチャート: 判断 116"/>
        <xdr:cNvSpPr/>
      </xdr:nvSpPr>
      <xdr:spPr>
        <a:xfrm>
          <a:off x="56007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250190</xdr:rowOff>
    </xdr:from>
    <xdr:to xmlns:xdr="http://schemas.openxmlformats.org/drawingml/2006/spreadsheetDrawing">
      <xdr:col>26</xdr:col>
      <xdr:colOff>50800</xdr:colOff>
      <xdr:row>34</xdr:row>
      <xdr:rowOff>274320</xdr:rowOff>
    </xdr:to>
    <xdr:cxnSp macro="">
      <xdr:nvCxnSpPr>
        <xdr:cNvPr id="118" name="直線コネクタ 117"/>
        <xdr:cNvCxnSpPr/>
      </xdr:nvCxnSpPr>
      <xdr:spPr>
        <a:xfrm>
          <a:off x="4305300" y="651764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182880</xdr:rowOff>
    </xdr:from>
    <xdr:to xmlns:xdr="http://schemas.openxmlformats.org/drawingml/2006/spreadsheetDrawing">
      <xdr:col>26</xdr:col>
      <xdr:colOff>101600</xdr:colOff>
      <xdr:row>35</xdr:row>
      <xdr:rowOff>283845</xdr:rowOff>
    </xdr:to>
    <xdr:sp macro="" textlink="">
      <xdr:nvSpPr>
        <xdr:cNvPr id="119" name="フローチャート: 判断 118"/>
        <xdr:cNvSpPr/>
      </xdr:nvSpPr>
      <xdr:spPr>
        <a:xfrm>
          <a:off x="4953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269240</xdr:rowOff>
    </xdr:from>
    <xdr:ext cx="736600" cy="257175"/>
    <xdr:sp macro="" textlink="">
      <xdr:nvSpPr>
        <xdr:cNvPr id="120" name="テキスト ボックス 119"/>
        <xdr:cNvSpPr txBox="1"/>
      </xdr:nvSpPr>
      <xdr:spPr>
        <a:xfrm>
          <a:off x="4622800" y="68795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239395</xdr:rowOff>
    </xdr:from>
    <xdr:to xmlns:xdr="http://schemas.openxmlformats.org/drawingml/2006/spreadsheetDrawing">
      <xdr:col>22</xdr:col>
      <xdr:colOff>114300</xdr:colOff>
      <xdr:row>34</xdr:row>
      <xdr:rowOff>250190</xdr:rowOff>
    </xdr:to>
    <xdr:cxnSp macro="">
      <xdr:nvCxnSpPr>
        <xdr:cNvPr id="121" name="直線コネクタ 120"/>
        <xdr:cNvCxnSpPr/>
      </xdr:nvCxnSpPr>
      <xdr:spPr>
        <a:xfrm>
          <a:off x="3606800" y="650684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156210</xdr:rowOff>
    </xdr:from>
    <xdr:to xmlns:xdr="http://schemas.openxmlformats.org/drawingml/2006/spreadsheetDrawing">
      <xdr:col>22</xdr:col>
      <xdr:colOff>165100</xdr:colOff>
      <xdr:row>35</xdr:row>
      <xdr:rowOff>258445</xdr:rowOff>
    </xdr:to>
    <xdr:sp macro="" textlink="">
      <xdr:nvSpPr>
        <xdr:cNvPr id="122" name="フローチャート: 判断 121"/>
        <xdr:cNvSpPr/>
      </xdr:nvSpPr>
      <xdr:spPr>
        <a:xfrm>
          <a:off x="4254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241935</xdr:rowOff>
    </xdr:from>
    <xdr:ext cx="762000" cy="259080"/>
    <xdr:sp macro="" textlink="">
      <xdr:nvSpPr>
        <xdr:cNvPr id="123" name="テキスト ボックス 122"/>
        <xdr:cNvSpPr txBox="1"/>
      </xdr:nvSpPr>
      <xdr:spPr>
        <a:xfrm>
          <a:off x="3924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231140</xdr:rowOff>
    </xdr:from>
    <xdr:to xmlns:xdr="http://schemas.openxmlformats.org/drawingml/2006/spreadsheetDrawing">
      <xdr:col>18</xdr:col>
      <xdr:colOff>177800</xdr:colOff>
      <xdr:row>34</xdr:row>
      <xdr:rowOff>239395</xdr:rowOff>
    </xdr:to>
    <xdr:cxnSp macro="">
      <xdr:nvCxnSpPr>
        <xdr:cNvPr id="124" name="直線コネクタ 123"/>
        <xdr:cNvCxnSpPr/>
      </xdr:nvCxnSpPr>
      <xdr:spPr>
        <a:xfrm>
          <a:off x="2908300" y="649859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145415</xdr:rowOff>
    </xdr:from>
    <xdr:to xmlns:xdr="http://schemas.openxmlformats.org/drawingml/2006/spreadsheetDrawing">
      <xdr:col>19</xdr:col>
      <xdr:colOff>38100</xdr:colOff>
      <xdr:row>35</xdr:row>
      <xdr:rowOff>246380</xdr:rowOff>
    </xdr:to>
    <xdr:sp macro="" textlink="">
      <xdr:nvSpPr>
        <xdr:cNvPr id="125" name="フローチャート: 判断 124"/>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231140</xdr:rowOff>
    </xdr:from>
    <xdr:ext cx="762000" cy="259080"/>
    <xdr:sp macro="" textlink="">
      <xdr:nvSpPr>
        <xdr:cNvPr id="126" name="テキスト ボックス 125"/>
        <xdr:cNvSpPr txBox="1"/>
      </xdr:nvSpPr>
      <xdr:spPr>
        <a:xfrm>
          <a:off x="32258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236855</xdr:rowOff>
    </xdr:to>
    <xdr:sp macro="" textlink="">
      <xdr:nvSpPr>
        <xdr:cNvPr id="127" name="フローチャート: 判断 126"/>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220345</xdr:rowOff>
    </xdr:from>
    <xdr:ext cx="762000" cy="259080"/>
    <xdr:sp macro="" textlink="">
      <xdr:nvSpPr>
        <xdr:cNvPr id="128" name="テキスト ボックス 127"/>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9" name="テキスト ボックス 128"/>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228600</xdr:rowOff>
    </xdr:from>
    <xdr:to xmlns:xdr="http://schemas.openxmlformats.org/drawingml/2006/spreadsheetDrawing">
      <xdr:col>29</xdr:col>
      <xdr:colOff>177800</xdr:colOff>
      <xdr:row>34</xdr:row>
      <xdr:rowOff>330835</xdr:rowOff>
    </xdr:to>
    <xdr:sp macro="" textlink="">
      <xdr:nvSpPr>
        <xdr:cNvPr id="134" name="楕円 133"/>
        <xdr:cNvSpPr/>
      </xdr:nvSpPr>
      <xdr:spPr>
        <a:xfrm>
          <a:off x="5600700" y="6496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73660</xdr:rowOff>
    </xdr:from>
    <xdr:ext cx="752475" cy="258445"/>
    <xdr:sp macro="" textlink="">
      <xdr:nvSpPr>
        <xdr:cNvPr id="135" name="人口1人当たり決算額の推移該当値テキスト445"/>
        <xdr:cNvSpPr txBox="1"/>
      </xdr:nvSpPr>
      <xdr:spPr>
        <a:xfrm>
          <a:off x="5740400" y="6341110"/>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224790</xdr:rowOff>
    </xdr:from>
    <xdr:to xmlns:xdr="http://schemas.openxmlformats.org/drawingml/2006/spreadsheetDrawing">
      <xdr:col>26</xdr:col>
      <xdr:colOff>101600</xdr:colOff>
      <xdr:row>34</xdr:row>
      <xdr:rowOff>325120</xdr:rowOff>
    </xdr:to>
    <xdr:sp macro="" textlink="">
      <xdr:nvSpPr>
        <xdr:cNvPr id="136" name="楕円 135"/>
        <xdr:cNvSpPr/>
      </xdr:nvSpPr>
      <xdr:spPr>
        <a:xfrm>
          <a:off x="4953000" y="64922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335915</xdr:rowOff>
    </xdr:from>
    <xdr:ext cx="736600" cy="258445"/>
    <xdr:sp macro="" textlink="">
      <xdr:nvSpPr>
        <xdr:cNvPr id="137" name="テキスト ボックス 136"/>
        <xdr:cNvSpPr txBox="1"/>
      </xdr:nvSpPr>
      <xdr:spPr>
        <a:xfrm>
          <a:off x="4622800" y="6260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198755</xdr:rowOff>
    </xdr:from>
    <xdr:to xmlns:xdr="http://schemas.openxmlformats.org/drawingml/2006/spreadsheetDrawing">
      <xdr:col>22</xdr:col>
      <xdr:colOff>165100</xdr:colOff>
      <xdr:row>34</xdr:row>
      <xdr:rowOff>299720</xdr:rowOff>
    </xdr:to>
    <xdr:sp macro="" textlink="">
      <xdr:nvSpPr>
        <xdr:cNvPr id="138" name="楕円 137"/>
        <xdr:cNvSpPr/>
      </xdr:nvSpPr>
      <xdr:spPr>
        <a:xfrm>
          <a:off x="4254500" y="6466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310515</xdr:rowOff>
    </xdr:from>
    <xdr:ext cx="762000" cy="259715"/>
    <xdr:sp macro="" textlink="">
      <xdr:nvSpPr>
        <xdr:cNvPr id="139" name="テキスト ボックス 138"/>
        <xdr:cNvSpPr txBox="1"/>
      </xdr:nvSpPr>
      <xdr:spPr>
        <a:xfrm>
          <a:off x="3924300" y="62350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187960</xdr:rowOff>
    </xdr:from>
    <xdr:to xmlns:xdr="http://schemas.openxmlformats.org/drawingml/2006/spreadsheetDrawing">
      <xdr:col>19</xdr:col>
      <xdr:colOff>38100</xdr:colOff>
      <xdr:row>34</xdr:row>
      <xdr:rowOff>288925</xdr:rowOff>
    </xdr:to>
    <xdr:sp macro="" textlink="">
      <xdr:nvSpPr>
        <xdr:cNvPr id="140" name="楕円 139"/>
        <xdr:cNvSpPr/>
      </xdr:nvSpPr>
      <xdr:spPr>
        <a:xfrm>
          <a:off x="3556000" y="64554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299720</xdr:rowOff>
    </xdr:from>
    <xdr:ext cx="762000" cy="259715"/>
    <xdr:sp macro="" textlink="">
      <xdr:nvSpPr>
        <xdr:cNvPr id="141" name="テキスト ボックス 140"/>
        <xdr:cNvSpPr txBox="1"/>
      </xdr:nvSpPr>
      <xdr:spPr>
        <a:xfrm>
          <a:off x="3225800" y="6224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180340</xdr:rowOff>
    </xdr:from>
    <xdr:to xmlns:xdr="http://schemas.openxmlformats.org/drawingml/2006/spreadsheetDrawing">
      <xdr:col>15</xdr:col>
      <xdr:colOff>101600</xdr:colOff>
      <xdr:row>34</xdr:row>
      <xdr:rowOff>282575</xdr:rowOff>
    </xdr:to>
    <xdr:sp macro="" textlink="">
      <xdr:nvSpPr>
        <xdr:cNvPr id="142" name="楕円 141"/>
        <xdr:cNvSpPr/>
      </xdr:nvSpPr>
      <xdr:spPr>
        <a:xfrm>
          <a:off x="2857500" y="6447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292100</xdr:rowOff>
    </xdr:from>
    <xdr:ext cx="762000" cy="256540"/>
    <xdr:sp macro="" textlink="">
      <xdr:nvSpPr>
        <xdr:cNvPr id="143" name="テキスト ボックス 142"/>
        <xdr:cNvSpPr txBox="1"/>
      </xdr:nvSpPr>
      <xdr:spPr>
        <a:xfrm>
          <a:off x="2527300" y="6216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9555"/>
    <xdr:sp macro="" textlink="">
      <xdr:nvSpPr>
        <xdr:cNvPr id="42" name="テキスト ボックス 41"/>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49555"/>
    <xdr:sp macro="" textlink="">
      <xdr:nvSpPr>
        <xdr:cNvPr id="44" name="テキスト ボックス 43"/>
        <xdr:cNvSpPr txBox="1"/>
      </xdr:nvSpPr>
      <xdr:spPr>
        <a:xfrm>
          <a:off x="230505" y="6512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49555"/>
    <xdr:sp macro="" textlink="">
      <xdr:nvSpPr>
        <xdr:cNvPr id="46" name="テキスト ボックス 45"/>
        <xdr:cNvSpPr txBox="1"/>
      </xdr:nvSpPr>
      <xdr:spPr>
        <a:xfrm>
          <a:off x="230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49555"/>
    <xdr:sp macro="" textlink="">
      <xdr:nvSpPr>
        <xdr:cNvPr id="48" name="テキスト ボックス 47"/>
        <xdr:cNvSpPr txBox="1"/>
      </xdr:nvSpPr>
      <xdr:spPr>
        <a:xfrm>
          <a:off x="230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6105" cy="249555"/>
    <xdr:sp macro="" textlink="">
      <xdr:nvSpPr>
        <xdr:cNvPr id="50" name="テキスト ボックス 49"/>
        <xdr:cNvSpPr txBox="1"/>
      </xdr:nvSpPr>
      <xdr:spPr>
        <a:xfrm>
          <a:off x="166370" y="5140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105" cy="249555"/>
    <xdr:sp macro="" textlink="">
      <xdr:nvSpPr>
        <xdr:cNvPr id="52" name="テキスト ボックス 51"/>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34290</xdr:rowOff>
    </xdr:from>
    <xdr:to xmlns:xdr="http://schemas.openxmlformats.org/drawingml/2006/spreadsheetDrawing">
      <xdr:col>24</xdr:col>
      <xdr:colOff>62865</xdr:colOff>
      <xdr:row>39</xdr:row>
      <xdr:rowOff>1270</xdr:rowOff>
    </xdr:to>
    <xdr:cxnSp macro="">
      <xdr:nvCxnSpPr>
        <xdr:cNvPr id="54" name="直線コネクタ 53"/>
        <xdr:cNvCxnSpPr/>
      </xdr:nvCxnSpPr>
      <xdr:spPr>
        <a:xfrm flipV="1">
          <a:off x="46335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5080</xdr:rowOff>
    </xdr:from>
    <xdr:ext cx="534670" cy="259080"/>
    <xdr:sp macro="" textlink="">
      <xdr:nvSpPr>
        <xdr:cNvPr id="55"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1270</xdr:rowOff>
    </xdr:from>
    <xdr:to xmlns:xdr="http://schemas.openxmlformats.org/drawingml/2006/spreadsheetDrawing">
      <xdr:col>24</xdr:col>
      <xdr:colOff>152400</xdr:colOff>
      <xdr:row>39</xdr:row>
      <xdr:rowOff>1270</xdr:rowOff>
    </xdr:to>
    <xdr:cxnSp macro="">
      <xdr:nvCxnSpPr>
        <xdr:cNvPr id="56" name="直線コネクタ 55"/>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152400</xdr:rowOff>
    </xdr:from>
    <xdr:ext cx="598805" cy="259080"/>
    <xdr:sp macro="" textlink="">
      <xdr:nvSpPr>
        <xdr:cNvPr id="57" name="人件費最大値テキスト"/>
        <xdr:cNvSpPr txBox="1"/>
      </xdr:nvSpPr>
      <xdr:spPr>
        <a:xfrm>
          <a:off x="46863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34290</xdr:rowOff>
    </xdr:from>
    <xdr:to xmlns:xdr="http://schemas.openxmlformats.org/drawingml/2006/spreadsheetDrawing">
      <xdr:col>24</xdr:col>
      <xdr:colOff>152400</xdr:colOff>
      <xdr:row>30</xdr:row>
      <xdr:rowOff>34290</xdr:rowOff>
    </xdr:to>
    <xdr:cxnSp macro="">
      <xdr:nvCxnSpPr>
        <xdr:cNvPr id="58" name="直線コネクタ 57"/>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71120</xdr:rowOff>
    </xdr:from>
    <xdr:to xmlns:xdr="http://schemas.openxmlformats.org/drawingml/2006/spreadsheetDrawing">
      <xdr:col>24</xdr:col>
      <xdr:colOff>63500</xdr:colOff>
      <xdr:row>33</xdr:row>
      <xdr:rowOff>151765</xdr:rowOff>
    </xdr:to>
    <xdr:cxnSp macro="">
      <xdr:nvCxnSpPr>
        <xdr:cNvPr id="59" name="直線コネクタ 58"/>
        <xdr:cNvCxnSpPr/>
      </xdr:nvCxnSpPr>
      <xdr:spPr>
        <a:xfrm flipV="1">
          <a:off x="3797300" y="572897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48895</xdr:rowOff>
    </xdr:from>
    <xdr:ext cx="534670" cy="259080"/>
    <xdr:sp macro="" textlink="">
      <xdr:nvSpPr>
        <xdr:cNvPr id="60"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70485</xdr:rowOff>
    </xdr:from>
    <xdr:to xmlns:xdr="http://schemas.openxmlformats.org/drawingml/2006/spreadsheetDrawing">
      <xdr:col>24</xdr:col>
      <xdr:colOff>114300</xdr:colOff>
      <xdr:row>36</xdr:row>
      <xdr:rowOff>635</xdr:rowOff>
    </xdr:to>
    <xdr:sp macro="" textlink="">
      <xdr:nvSpPr>
        <xdr:cNvPr id="61" name="フローチャート: 判断 60"/>
        <xdr:cNvSpPr/>
      </xdr:nvSpPr>
      <xdr:spPr>
        <a:xfrm>
          <a:off x="45847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151765</xdr:rowOff>
    </xdr:from>
    <xdr:to xmlns:xdr="http://schemas.openxmlformats.org/drawingml/2006/spreadsheetDrawing">
      <xdr:col>19</xdr:col>
      <xdr:colOff>177800</xdr:colOff>
      <xdr:row>34</xdr:row>
      <xdr:rowOff>48895</xdr:rowOff>
    </xdr:to>
    <xdr:cxnSp macro="">
      <xdr:nvCxnSpPr>
        <xdr:cNvPr id="62" name="直線コネクタ 61"/>
        <xdr:cNvCxnSpPr/>
      </xdr:nvCxnSpPr>
      <xdr:spPr>
        <a:xfrm flipV="1">
          <a:off x="2908300" y="580961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15875</xdr:rowOff>
    </xdr:to>
    <xdr:sp macro="" textlink="">
      <xdr:nvSpPr>
        <xdr:cNvPr id="63" name="フローチャート: 判断 62"/>
        <xdr:cNvSpPr/>
      </xdr:nvSpPr>
      <xdr:spPr>
        <a:xfrm>
          <a:off x="3746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6985</xdr:rowOff>
    </xdr:from>
    <xdr:ext cx="525145" cy="250825"/>
    <xdr:sp macro="" textlink="">
      <xdr:nvSpPr>
        <xdr:cNvPr id="64" name="テキスト ボックス 63"/>
        <xdr:cNvSpPr txBox="1"/>
      </xdr:nvSpPr>
      <xdr:spPr>
        <a:xfrm>
          <a:off x="3529965" y="61791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48895</xdr:rowOff>
    </xdr:from>
    <xdr:to xmlns:xdr="http://schemas.openxmlformats.org/drawingml/2006/spreadsheetDrawing">
      <xdr:col>15</xdr:col>
      <xdr:colOff>50800</xdr:colOff>
      <xdr:row>34</xdr:row>
      <xdr:rowOff>55245</xdr:rowOff>
    </xdr:to>
    <xdr:cxnSp macro="">
      <xdr:nvCxnSpPr>
        <xdr:cNvPr id="65" name="直線コネクタ 64"/>
        <xdr:cNvCxnSpPr/>
      </xdr:nvCxnSpPr>
      <xdr:spPr>
        <a:xfrm flipV="1">
          <a:off x="2019300" y="58781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104140</xdr:rowOff>
    </xdr:from>
    <xdr:to xmlns:xdr="http://schemas.openxmlformats.org/drawingml/2006/spreadsheetDrawing">
      <xdr:col>15</xdr:col>
      <xdr:colOff>101600</xdr:colOff>
      <xdr:row>36</xdr:row>
      <xdr:rowOff>34290</xdr:rowOff>
    </xdr:to>
    <xdr:sp macro="" textlink="">
      <xdr:nvSpPr>
        <xdr:cNvPr id="66" name="フローチャート: 判断 65"/>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25400</xdr:rowOff>
    </xdr:from>
    <xdr:ext cx="525145" cy="259080"/>
    <xdr:sp macro="" textlink="">
      <xdr:nvSpPr>
        <xdr:cNvPr id="67" name="テキスト ボックス 66"/>
        <xdr:cNvSpPr txBox="1"/>
      </xdr:nvSpPr>
      <xdr:spPr>
        <a:xfrm>
          <a:off x="2640965" y="6197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22225</xdr:rowOff>
    </xdr:from>
    <xdr:to xmlns:xdr="http://schemas.openxmlformats.org/drawingml/2006/spreadsheetDrawing">
      <xdr:col>10</xdr:col>
      <xdr:colOff>114300</xdr:colOff>
      <xdr:row>34</xdr:row>
      <xdr:rowOff>55245</xdr:rowOff>
    </xdr:to>
    <xdr:cxnSp macro="">
      <xdr:nvCxnSpPr>
        <xdr:cNvPr id="68" name="直線コネクタ 67"/>
        <xdr:cNvCxnSpPr/>
      </xdr:nvCxnSpPr>
      <xdr:spPr>
        <a:xfrm>
          <a:off x="1130300" y="58515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99060</xdr:rowOff>
    </xdr:from>
    <xdr:to xmlns:xdr="http://schemas.openxmlformats.org/drawingml/2006/spreadsheetDrawing">
      <xdr:col>10</xdr:col>
      <xdr:colOff>165100</xdr:colOff>
      <xdr:row>36</xdr:row>
      <xdr:rowOff>29210</xdr:rowOff>
    </xdr:to>
    <xdr:sp macro="" textlink="">
      <xdr:nvSpPr>
        <xdr:cNvPr id="69" name="フローチャート: 判断 68"/>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20320</xdr:rowOff>
    </xdr:from>
    <xdr:ext cx="525145" cy="249555"/>
    <xdr:sp macro="" textlink="">
      <xdr:nvSpPr>
        <xdr:cNvPr id="70" name="テキスト ボックス 69"/>
        <xdr:cNvSpPr txBox="1"/>
      </xdr:nvSpPr>
      <xdr:spPr>
        <a:xfrm>
          <a:off x="1751965" y="61925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90805</xdr:rowOff>
    </xdr:from>
    <xdr:to xmlns:xdr="http://schemas.openxmlformats.org/drawingml/2006/spreadsheetDrawing">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12065</xdr:rowOff>
    </xdr:from>
    <xdr:ext cx="525145" cy="259080"/>
    <xdr:sp macro="" textlink="">
      <xdr:nvSpPr>
        <xdr:cNvPr id="72" name="テキスト ボックス 71"/>
        <xdr:cNvSpPr txBox="1"/>
      </xdr:nvSpPr>
      <xdr:spPr>
        <a:xfrm>
          <a:off x="862965" y="6184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20320</xdr:rowOff>
    </xdr:from>
    <xdr:to xmlns:xdr="http://schemas.openxmlformats.org/drawingml/2006/spreadsheetDrawing">
      <xdr:col>24</xdr:col>
      <xdr:colOff>114300</xdr:colOff>
      <xdr:row>33</xdr:row>
      <xdr:rowOff>121920</xdr:rowOff>
    </xdr:to>
    <xdr:sp macro="" textlink="">
      <xdr:nvSpPr>
        <xdr:cNvPr id="78" name="楕円 77"/>
        <xdr:cNvSpPr/>
      </xdr:nvSpPr>
      <xdr:spPr>
        <a:xfrm>
          <a:off x="45847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43180</xdr:rowOff>
    </xdr:from>
    <xdr:ext cx="534670" cy="249555"/>
    <xdr:sp macro="" textlink="">
      <xdr:nvSpPr>
        <xdr:cNvPr id="79" name="人件費該当値テキスト"/>
        <xdr:cNvSpPr txBox="1"/>
      </xdr:nvSpPr>
      <xdr:spPr>
        <a:xfrm>
          <a:off x="4686300" y="55295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100965</xdr:rowOff>
    </xdr:from>
    <xdr:to xmlns:xdr="http://schemas.openxmlformats.org/drawingml/2006/spreadsheetDrawing">
      <xdr:col>20</xdr:col>
      <xdr:colOff>38100</xdr:colOff>
      <xdr:row>34</xdr:row>
      <xdr:rowOff>31115</xdr:rowOff>
    </xdr:to>
    <xdr:sp macro="" textlink="">
      <xdr:nvSpPr>
        <xdr:cNvPr id="80" name="楕円 79"/>
        <xdr:cNvSpPr/>
      </xdr:nvSpPr>
      <xdr:spPr>
        <a:xfrm>
          <a:off x="3746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47625</xdr:rowOff>
    </xdr:from>
    <xdr:ext cx="525145" cy="259080"/>
    <xdr:sp macro="" textlink="">
      <xdr:nvSpPr>
        <xdr:cNvPr id="81" name="テキスト ボックス 80"/>
        <xdr:cNvSpPr txBox="1"/>
      </xdr:nvSpPr>
      <xdr:spPr>
        <a:xfrm>
          <a:off x="3529965" y="55340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169545</xdr:rowOff>
    </xdr:from>
    <xdr:to xmlns:xdr="http://schemas.openxmlformats.org/drawingml/2006/spreadsheetDrawing">
      <xdr:col>15</xdr:col>
      <xdr:colOff>101600</xdr:colOff>
      <xdr:row>34</xdr:row>
      <xdr:rowOff>99695</xdr:rowOff>
    </xdr:to>
    <xdr:sp macro="" textlink="">
      <xdr:nvSpPr>
        <xdr:cNvPr id="82" name="楕円 81"/>
        <xdr:cNvSpPr/>
      </xdr:nvSpPr>
      <xdr:spPr>
        <a:xfrm>
          <a:off x="28575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116205</xdr:rowOff>
    </xdr:from>
    <xdr:ext cx="525145" cy="259080"/>
    <xdr:sp macro="" textlink="">
      <xdr:nvSpPr>
        <xdr:cNvPr id="83" name="テキスト ボックス 82"/>
        <xdr:cNvSpPr txBox="1"/>
      </xdr:nvSpPr>
      <xdr:spPr>
        <a:xfrm>
          <a:off x="2640965" y="56026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4445</xdr:rowOff>
    </xdr:from>
    <xdr:to xmlns:xdr="http://schemas.openxmlformats.org/drawingml/2006/spreadsheetDrawing">
      <xdr:col>10</xdr:col>
      <xdr:colOff>165100</xdr:colOff>
      <xdr:row>34</xdr:row>
      <xdr:rowOff>106045</xdr:rowOff>
    </xdr:to>
    <xdr:sp macro="" textlink="">
      <xdr:nvSpPr>
        <xdr:cNvPr id="84" name="楕円 83"/>
        <xdr:cNvSpPr/>
      </xdr:nvSpPr>
      <xdr:spPr>
        <a:xfrm>
          <a:off x="1968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122555</xdr:rowOff>
    </xdr:from>
    <xdr:ext cx="525145" cy="249555"/>
    <xdr:sp macro="" textlink="">
      <xdr:nvSpPr>
        <xdr:cNvPr id="85" name="テキスト ボックス 84"/>
        <xdr:cNvSpPr txBox="1"/>
      </xdr:nvSpPr>
      <xdr:spPr>
        <a:xfrm>
          <a:off x="1751965" y="56089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143510</xdr:rowOff>
    </xdr:from>
    <xdr:to xmlns:xdr="http://schemas.openxmlformats.org/drawingml/2006/spreadsheetDrawing">
      <xdr:col>6</xdr:col>
      <xdr:colOff>38100</xdr:colOff>
      <xdr:row>34</xdr:row>
      <xdr:rowOff>73025</xdr:rowOff>
    </xdr:to>
    <xdr:sp macro="" textlink="">
      <xdr:nvSpPr>
        <xdr:cNvPr id="86" name="楕円 85"/>
        <xdr:cNvSpPr/>
      </xdr:nvSpPr>
      <xdr:spPr>
        <a:xfrm>
          <a:off x="1079500" y="580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89535</xdr:rowOff>
    </xdr:from>
    <xdr:ext cx="525145" cy="249555"/>
    <xdr:sp macro="" textlink="">
      <xdr:nvSpPr>
        <xdr:cNvPr id="87" name="テキスト ボックス 86"/>
        <xdr:cNvSpPr txBox="1"/>
      </xdr:nvSpPr>
      <xdr:spPr>
        <a:xfrm>
          <a:off x="862965" y="5575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6" name="テキスト ボックス 95"/>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9395" cy="249555"/>
    <xdr:sp macro="" textlink="">
      <xdr:nvSpPr>
        <xdr:cNvPr id="98" name="テキスト ボックス 97"/>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6105" cy="251460"/>
    <xdr:sp macro="" textlink="">
      <xdr:nvSpPr>
        <xdr:cNvPr id="106" name="テキスト ボックス 105"/>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6105" cy="258445"/>
    <xdr:sp macro="" textlink="">
      <xdr:nvSpPr>
        <xdr:cNvPr id="108" name="テキスト ボックス 107"/>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6105" cy="259080"/>
    <xdr:sp macro="" textlink="">
      <xdr:nvSpPr>
        <xdr:cNvPr id="110" name="テキスト ボックス 109"/>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12" name="テキスト ボックス 111"/>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59</xdr:row>
      <xdr:rowOff>10795</xdr:rowOff>
    </xdr:to>
    <xdr:cxnSp macro="">
      <xdr:nvCxnSpPr>
        <xdr:cNvPr id="114" name="直線コネクタ 113"/>
        <xdr:cNvCxnSpPr/>
      </xdr:nvCxnSpPr>
      <xdr:spPr>
        <a:xfrm flipV="1">
          <a:off x="46335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14605</xdr:rowOff>
    </xdr:from>
    <xdr:ext cx="534670" cy="259080"/>
    <xdr:sp macro="" textlink="">
      <xdr:nvSpPr>
        <xdr:cNvPr id="115" name="物件費最小値テキスト"/>
        <xdr:cNvSpPr txBox="1"/>
      </xdr:nvSpPr>
      <xdr:spPr>
        <a:xfrm>
          <a:off x="46863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10795</xdr:rowOff>
    </xdr:from>
    <xdr:to xmlns:xdr="http://schemas.openxmlformats.org/drawingml/2006/spreadsheetDrawing">
      <xdr:col>24</xdr:col>
      <xdr:colOff>152400</xdr:colOff>
      <xdr:row>59</xdr:row>
      <xdr:rowOff>10795</xdr:rowOff>
    </xdr:to>
    <xdr:cxnSp macro="">
      <xdr:nvCxnSpPr>
        <xdr:cNvPr id="116" name="直線コネクタ 115"/>
        <xdr:cNvCxnSpPr/>
      </xdr:nvCxnSpPr>
      <xdr:spPr>
        <a:xfrm>
          <a:off x="45466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146050</xdr:rowOff>
    </xdr:from>
    <xdr:ext cx="598805" cy="249555"/>
    <xdr:sp macro="" textlink="">
      <xdr:nvSpPr>
        <xdr:cNvPr id="117" name="物件費最大値テキスト"/>
        <xdr:cNvSpPr txBox="1"/>
      </xdr:nvSpPr>
      <xdr:spPr>
        <a:xfrm>
          <a:off x="4686300" y="85471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27940</xdr:rowOff>
    </xdr:from>
    <xdr:to xmlns:xdr="http://schemas.openxmlformats.org/drawingml/2006/spreadsheetDrawing">
      <xdr:col>24</xdr:col>
      <xdr:colOff>152400</xdr:colOff>
      <xdr:row>51</xdr:row>
      <xdr:rowOff>27940</xdr:rowOff>
    </xdr:to>
    <xdr:cxnSp macro="">
      <xdr:nvCxnSpPr>
        <xdr:cNvPr id="118" name="直線コネクタ 117"/>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163195</xdr:rowOff>
    </xdr:from>
    <xdr:to xmlns:xdr="http://schemas.openxmlformats.org/drawingml/2006/spreadsheetDrawing">
      <xdr:col>24</xdr:col>
      <xdr:colOff>63500</xdr:colOff>
      <xdr:row>58</xdr:row>
      <xdr:rowOff>31750</xdr:rowOff>
    </xdr:to>
    <xdr:cxnSp macro="">
      <xdr:nvCxnSpPr>
        <xdr:cNvPr id="119" name="直線コネクタ 118"/>
        <xdr:cNvCxnSpPr/>
      </xdr:nvCxnSpPr>
      <xdr:spPr>
        <a:xfrm flipV="1">
          <a:off x="3797300" y="99358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38100</xdr:rowOff>
    </xdr:from>
    <xdr:ext cx="534670" cy="259080"/>
    <xdr:sp macro="" textlink="">
      <xdr:nvSpPr>
        <xdr:cNvPr id="120" name="物件費平均値テキスト"/>
        <xdr:cNvSpPr txBox="1"/>
      </xdr:nvSpPr>
      <xdr:spPr>
        <a:xfrm>
          <a:off x="46863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15240</xdr:rowOff>
    </xdr:from>
    <xdr:to xmlns:xdr="http://schemas.openxmlformats.org/drawingml/2006/spreadsheetDrawing">
      <xdr:col>24</xdr:col>
      <xdr:colOff>114300</xdr:colOff>
      <xdr:row>57</xdr:row>
      <xdr:rowOff>116840</xdr:rowOff>
    </xdr:to>
    <xdr:sp macro="" textlink="">
      <xdr:nvSpPr>
        <xdr:cNvPr id="121" name="フローチャート: 判断 120"/>
        <xdr:cNvSpPr/>
      </xdr:nvSpPr>
      <xdr:spPr>
        <a:xfrm>
          <a:off x="45847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31750</xdr:rowOff>
    </xdr:from>
    <xdr:to xmlns:xdr="http://schemas.openxmlformats.org/drawingml/2006/spreadsheetDrawing">
      <xdr:col>19</xdr:col>
      <xdr:colOff>177800</xdr:colOff>
      <xdr:row>58</xdr:row>
      <xdr:rowOff>41275</xdr:rowOff>
    </xdr:to>
    <xdr:cxnSp macro="">
      <xdr:nvCxnSpPr>
        <xdr:cNvPr id="122" name="直線コネクタ 121"/>
        <xdr:cNvCxnSpPr/>
      </xdr:nvCxnSpPr>
      <xdr:spPr>
        <a:xfrm flipV="1">
          <a:off x="2908300" y="9975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45720</xdr:rowOff>
    </xdr:from>
    <xdr:to xmlns:xdr="http://schemas.openxmlformats.org/drawingml/2006/spreadsheetDrawing">
      <xdr:col>20</xdr:col>
      <xdr:colOff>38100</xdr:colOff>
      <xdr:row>57</xdr:row>
      <xdr:rowOff>147320</xdr:rowOff>
    </xdr:to>
    <xdr:sp macro="" textlink="">
      <xdr:nvSpPr>
        <xdr:cNvPr id="123" name="フローチャート: 判断 122"/>
        <xdr:cNvSpPr/>
      </xdr:nvSpPr>
      <xdr:spPr>
        <a:xfrm>
          <a:off x="3746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163830</xdr:rowOff>
    </xdr:from>
    <xdr:ext cx="525145" cy="259080"/>
    <xdr:sp macro="" textlink="">
      <xdr:nvSpPr>
        <xdr:cNvPr id="124" name="テキスト ボックス 123"/>
        <xdr:cNvSpPr txBox="1"/>
      </xdr:nvSpPr>
      <xdr:spPr>
        <a:xfrm>
          <a:off x="3529965" y="9593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41275</xdr:rowOff>
    </xdr:from>
    <xdr:to xmlns:xdr="http://schemas.openxmlformats.org/drawingml/2006/spreadsheetDrawing">
      <xdr:col>15</xdr:col>
      <xdr:colOff>50800</xdr:colOff>
      <xdr:row>58</xdr:row>
      <xdr:rowOff>62230</xdr:rowOff>
    </xdr:to>
    <xdr:cxnSp macro="">
      <xdr:nvCxnSpPr>
        <xdr:cNvPr id="125" name="直線コネクタ 124"/>
        <xdr:cNvCxnSpPr/>
      </xdr:nvCxnSpPr>
      <xdr:spPr>
        <a:xfrm flipV="1">
          <a:off x="2019300" y="99853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48260</xdr:rowOff>
    </xdr:from>
    <xdr:to xmlns:xdr="http://schemas.openxmlformats.org/drawingml/2006/spreadsheetDrawing">
      <xdr:col>15</xdr:col>
      <xdr:colOff>101600</xdr:colOff>
      <xdr:row>57</xdr:row>
      <xdr:rowOff>149860</xdr:rowOff>
    </xdr:to>
    <xdr:sp macro="" textlink="">
      <xdr:nvSpPr>
        <xdr:cNvPr id="126" name="フローチャート: 判断 125"/>
        <xdr:cNvSpPr/>
      </xdr:nvSpPr>
      <xdr:spPr>
        <a:xfrm>
          <a:off x="2857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166370</xdr:rowOff>
    </xdr:from>
    <xdr:ext cx="525145" cy="251460"/>
    <xdr:sp macro="" textlink="">
      <xdr:nvSpPr>
        <xdr:cNvPr id="127" name="テキスト ボックス 126"/>
        <xdr:cNvSpPr txBox="1"/>
      </xdr:nvSpPr>
      <xdr:spPr>
        <a:xfrm>
          <a:off x="2640965" y="95961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62230</xdr:rowOff>
    </xdr:from>
    <xdr:to xmlns:xdr="http://schemas.openxmlformats.org/drawingml/2006/spreadsheetDrawing">
      <xdr:col>10</xdr:col>
      <xdr:colOff>114300</xdr:colOff>
      <xdr:row>58</xdr:row>
      <xdr:rowOff>67310</xdr:rowOff>
    </xdr:to>
    <xdr:cxnSp macro="">
      <xdr:nvCxnSpPr>
        <xdr:cNvPr id="128" name="直線コネクタ 127"/>
        <xdr:cNvCxnSpPr/>
      </xdr:nvCxnSpPr>
      <xdr:spPr>
        <a:xfrm flipV="1">
          <a:off x="1130300" y="10006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156845</xdr:rowOff>
    </xdr:from>
    <xdr:to xmlns:xdr="http://schemas.openxmlformats.org/drawingml/2006/spreadsheetDrawing">
      <xdr:col>10</xdr:col>
      <xdr:colOff>165100</xdr:colOff>
      <xdr:row>57</xdr:row>
      <xdr:rowOff>86995</xdr:rowOff>
    </xdr:to>
    <xdr:sp macro="" textlink="">
      <xdr:nvSpPr>
        <xdr:cNvPr id="129" name="フローチャート: 判断 128"/>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103505</xdr:rowOff>
    </xdr:from>
    <xdr:ext cx="525145" cy="259080"/>
    <xdr:sp macro="" textlink="">
      <xdr:nvSpPr>
        <xdr:cNvPr id="130" name="テキスト ボックス 129"/>
        <xdr:cNvSpPr txBox="1"/>
      </xdr:nvSpPr>
      <xdr:spPr>
        <a:xfrm>
          <a:off x="1751965" y="9533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27305</xdr:rowOff>
    </xdr:to>
    <xdr:sp macro="" textlink="">
      <xdr:nvSpPr>
        <xdr:cNvPr id="131" name="フローチャート: 判断 130"/>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43815</xdr:rowOff>
    </xdr:from>
    <xdr:ext cx="525145" cy="249555"/>
    <xdr:sp macro="" textlink="">
      <xdr:nvSpPr>
        <xdr:cNvPr id="132" name="テキスト ボックス 131"/>
        <xdr:cNvSpPr txBox="1"/>
      </xdr:nvSpPr>
      <xdr:spPr>
        <a:xfrm>
          <a:off x="862965" y="96450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112395</xdr:rowOff>
    </xdr:from>
    <xdr:to xmlns:xdr="http://schemas.openxmlformats.org/drawingml/2006/spreadsheetDrawing">
      <xdr:col>24</xdr:col>
      <xdr:colOff>114300</xdr:colOff>
      <xdr:row>58</xdr:row>
      <xdr:rowOff>42545</xdr:rowOff>
    </xdr:to>
    <xdr:sp macro="" textlink="">
      <xdr:nvSpPr>
        <xdr:cNvPr id="138" name="楕円 137"/>
        <xdr:cNvSpPr/>
      </xdr:nvSpPr>
      <xdr:spPr>
        <a:xfrm>
          <a:off x="45847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90805</xdr:rowOff>
    </xdr:from>
    <xdr:ext cx="534670" cy="258445"/>
    <xdr:sp macro="" textlink="">
      <xdr:nvSpPr>
        <xdr:cNvPr id="139" name="物件費該当値テキスト"/>
        <xdr:cNvSpPr txBox="1"/>
      </xdr:nvSpPr>
      <xdr:spPr>
        <a:xfrm>
          <a:off x="4686300" y="9863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152400</xdr:rowOff>
    </xdr:from>
    <xdr:to xmlns:xdr="http://schemas.openxmlformats.org/drawingml/2006/spreadsheetDrawing">
      <xdr:col>20</xdr:col>
      <xdr:colOff>38100</xdr:colOff>
      <xdr:row>58</xdr:row>
      <xdr:rowOff>82550</xdr:rowOff>
    </xdr:to>
    <xdr:sp macro="" textlink="">
      <xdr:nvSpPr>
        <xdr:cNvPr id="140" name="楕円 139"/>
        <xdr:cNvSpPr/>
      </xdr:nvSpPr>
      <xdr:spPr>
        <a:xfrm>
          <a:off x="3746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73660</xdr:rowOff>
    </xdr:from>
    <xdr:ext cx="525145" cy="259080"/>
    <xdr:sp macro="" textlink="">
      <xdr:nvSpPr>
        <xdr:cNvPr id="141" name="テキスト ボックス 140"/>
        <xdr:cNvSpPr txBox="1"/>
      </xdr:nvSpPr>
      <xdr:spPr>
        <a:xfrm>
          <a:off x="3529965" y="10017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161925</xdr:rowOff>
    </xdr:from>
    <xdr:to xmlns:xdr="http://schemas.openxmlformats.org/drawingml/2006/spreadsheetDrawing">
      <xdr:col>15</xdr:col>
      <xdr:colOff>101600</xdr:colOff>
      <xdr:row>58</xdr:row>
      <xdr:rowOff>92075</xdr:rowOff>
    </xdr:to>
    <xdr:sp macro="" textlink="">
      <xdr:nvSpPr>
        <xdr:cNvPr id="142" name="楕円 141"/>
        <xdr:cNvSpPr/>
      </xdr:nvSpPr>
      <xdr:spPr>
        <a:xfrm>
          <a:off x="2857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83185</xdr:rowOff>
    </xdr:from>
    <xdr:ext cx="525145" cy="259080"/>
    <xdr:sp macro="" textlink="">
      <xdr:nvSpPr>
        <xdr:cNvPr id="143" name="テキスト ボックス 142"/>
        <xdr:cNvSpPr txBox="1"/>
      </xdr:nvSpPr>
      <xdr:spPr>
        <a:xfrm>
          <a:off x="2640965" y="10027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11430</xdr:rowOff>
    </xdr:from>
    <xdr:to xmlns:xdr="http://schemas.openxmlformats.org/drawingml/2006/spreadsheetDrawing">
      <xdr:col>10</xdr:col>
      <xdr:colOff>165100</xdr:colOff>
      <xdr:row>58</xdr:row>
      <xdr:rowOff>113030</xdr:rowOff>
    </xdr:to>
    <xdr:sp macro="" textlink="">
      <xdr:nvSpPr>
        <xdr:cNvPr id="144" name="楕円 143"/>
        <xdr:cNvSpPr/>
      </xdr:nvSpPr>
      <xdr:spPr>
        <a:xfrm>
          <a:off x="1968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104140</xdr:rowOff>
    </xdr:from>
    <xdr:ext cx="525145" cy="259080"/>
    <xdr:sp macro="" textlink="">
      <xdr:nvSpPr>
        <xdr:cNvPr id="145" name="テキスト ボックス 144"/>
        <xdr:cNvSpPr txBox="1"/>
      </xdr:nvSpPr>
      <xdr:spPr>
        <a:xfrm>
          <a:off x="1751965" y="10048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16510</xdr:rowOff>
    </xdr:from>
    <xdr:to xmlns:xdr="http://schemas.openxmlformats.org/drawingml/2006/spreadsheetDrawing">
      <xdr:col>6</xdr:col>
      <xdr:colOff>38100</xdr:colOff>
      <xdr:row>58</xdr:row>
      <xdr:rowOff>118110</xdr:rowOff>
    </xdr:to>
    <xdr:sp macro="" textlink="">
      <xdr:nvSpPr>
        <xdr:cNvPr id="146" name="楕円 145"/>
        <xdr:cNvSpPr/>
      </xdr:nvSpPr>
      <xdr:spPr>
        <a:xfrm>
          <a:off x="1079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109220</xdr:rowOff>
    </xdr:from>
    <xdr:ext cx="525145" cy="251460"/>
    <xdr:sp macro="" textlink="">
      <xdr:nvSpPr>
        <xdr:cNvPr id="147" name="テキスト ボックス 146"/>
        <xdr:cNvSpPr txBox="1"/>
      </xdr:nvSpPr>
      <xdr:spPr>
        <a:xfrm>
          <a:off x="862965" y="100533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6" name="テキスト ボックス 155"/>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39395" cy="259080"/>
    <xdr:sp macro="" textlink="">
      <xdr:nvSpPr>
        <xdr:cNvPr id="159" name="テキスト ボックス 158"/>
        <xdr:cNvSpPr txBox="1"/>
      </xdr:nvSpPr>
      <xdr:spPr>
        <a:xfrm>
          <a:off x="513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57835" cy="250825"/>
    <xdr:sp macro="" textlink="">
      <xdr:nvSpPr>
        <xdr:cNvPr id="161" name="テキスト ボックス 160"/>
        <xdr:cNvSpPr txBox="1"/>
      </xdr:nvSpPr>
      <xdr:spPr>
        <a:xfrm>
          <a:off x="294640" y="13174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57835" cy="259080"/>
    <xdr:sp macro="" textlink="">
      <xdr:nvSpPr>
        <xdr:cNvPr id="163" name="テキスト ボックス 162"/>
        <xdr:cNvSpPr txBox="1"/>
      </xdr:nvSpPr>
      <xdr:spPr>
        <a:xfrm>
          <a:off x="294640" y="12847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57835" cy="251460"/>
    <xdr:sp macro="" textlink="">
      <xdr:nvSpPr>
        <xdr:cNvPr id="165" name="テキスト ボックス 164"/>
        <xdr:cNvSpPr txBox="1"/>
      </xdr:nvSpPr>
      <xdr:spPr>
        <a:xfrm>
          <a:off x="294640" y="12522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9555"/>
    <xdr:sp macro="" textlink="">
      <xdr:nvSpPr>
        <xdr:cNvPr id="171" name="テキスト ボックス 170"/>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65405</xdr:rowOff>
    </xdr:from>
    <xdr:to xmlns:xdr="http://schemas.openxmlformats.org/drawingml/2006/spreadsheetDrawing">
      <xdr:col>24</xdr:col>
      <xdr:colOff>62865</xdr:colOff>
      <xdr:row>79</xdr:row>
      <xdr:rowOff>41910</xdr:rowOff>
    </xdr:to>
    <xdr:cxnSp macro="">
      <xdr:nvCxnSpPr>
        <xdr:cNvPr id="173" name="直線コネクタ 172"/>
        <xdr:cNvCxnSpPr/>
      </xdr:nvCxnSpPr>
      <xdr:spPr>
        <a:xfrm flipV="1">
          <a:off x="4633595" y="12066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45720</xdr:rowOff>
    </xdr:from>
    <xdr:ext cx="378460" cy="259080"/>
    <xdr:sp macro="" textlink="">
      <xdr:nvSpPr>
        <xdr:cNvPr id="174" name="維持補修費最小値テキスト"/>
        <xdr:cNvSpPr txBox="1"/>
      </xdr:nvSpPr>
      <xdr:spPr>
        <a:xfrm>
          <a:off x="4686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175" name="直線コネクタ 17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12065</xdr:rowOff>
    </xdr:from>
    <xdr:ext cx="534670" cy="259080"/>
    <xdr:sp macro="" textlink="">
      <xdr:nvSpPr>
        <xdr:cNvPr id="176" name="維持補修費最大値テキスト"/>
        <xdr:cNvSpPr txBox="1"/>
      </xdr:nvSpPr>
      <xdr:spPr>
        <a:xfrm>
          <a:off x="46863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65405</xdr:rowOff>
    </xdr:from>
    <xdr:to xmlns:xdr="http://schemas.openxmlformats.org/drawingml/2006/spreadsheetDrawing">
      <xdr:col>24</xdr:col>
      <xdr:colOff>152400</xdr:colOff>
      <xdr:row>70</xdr:row>
      <xdr:rowOff>65405</xdr:rowOff>
    </xdr:to>
    <xdr:cxnSp macro="">
      <xdr:nvCxnSpPr>
        <xdr:cNvPr id="177" name="直線コネクタ 176"/>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73660</xdr:rowOff>
    </xdr:from>
    <xdr:to xmlns:xdr="http://schemas.openxmlformats.org/drawingml/2006/spreadsheetDrawing">
      <xdr:col>24</xdr:col>
      <xdr:colOff>63500</xdr:colOff>
      <xdr:row>77</xdr:row>
      <xdr:rowOff>167005</xdr:rowOff>
    </xdr:to>
    <xdr:cxnSp macro="">
      <xdr:nvCxnSpPr>
        <xdr:cNvPr id="178" name="直線コネクタ 177"/>
        <xdr:cNvCxnSpPr/>
      </xdr:nvCxnSpPr>
      <xdr:spPr>
        <a:xfrm>
          <a:off x="3797300" y="1327531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161925</xdr:rowOff>
    </xdr:from>
    <xdr:ext cx="469900" cy="259080"/>
    <xdr:sp macro="" textlink="">
      <xdr:nvSpPr>
        <xdr:cNvPr id="179" name="維持補修費平均値テキスト"/>
        <xdr:cNvSpPr txBox="1"/>
      </xdr:nvSpPr>
      <xdr:spPr>
        <a:xfrm>
          <a:off x="4686300" y="13020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139065</xdr:rowOff>
    </xdr:from>
    <xdr:to xmlns:xdr="http://schemas.openxmlformats.org/drawingml/2006/spreadsheetDrawing">
      <xdr:col>24</xdr:col>
      <xdr:colOff>114300</xdr:colOff>
      <xdr:row>77</xdr:row>
      <xdr:rowOff>69215</xdr:rowOff>
    </xdr:to>
    <xdr:sp macro="" textlink="">
      <xdr:nvSpPr>
        <xdr:cNvPr id="180" name="フローチャート: 判断 179"/>
        <xdr:cNvSpPr/>
      </xdr:nvSpPr>
      <xdr:spPr>
        <a:xfrm>
          <a:off x="45847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73660</xdr:rowOff>
    </xdr:from>
    <xdr:to xmlns:xdr="http://schemas.openxmlformats.org/drawingml/2006/spreadsheetDrawing">
      <xdr:col>19</xdr:col>
      <xdr:colOff>177800</xdr:colOff>
      <xdr:row>77</xdr:row>
      <xdr:rowOff>166370</xdr:rowOff>
    </xdr:to>
    <xdr:cxnSp macro="">
      <xdr:nvCxnSpPr>
        <xdr:cNvPr id="181" name="直線コネクタ 180"/>
        <xdr:cNvCxnSpPr/>
      </xdr:nvCxnSpPr>
      <xdr:spPr>
        <a:xfrm flipV="1">
          <a:off x="2908300" y="1327531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118745</xdr:rowOff>
    </xdr:from>
    <xdr:to xmlns:xdr="http://schemas.openxmlformats.org/drawingml/2006/spreadsheetDrawing">
      <xdr:col>20</xdr:col>
      <xdr:colOff>38100</xdr:colOff>
      <xdr:row>77</xdr:row>
      <xdr:rowOff>48895</xdr:rowOff>
    </xdr:to>
    <xdr:sp macro="" textlink="">
      <xdr:nvSpPr>
        <xdr:cNvPr id="182" name="フローチャート: 判断 181"/>
        <xdr:cNvSpPr/>
      </xdr:nvSpPr>
      <xdr:spPr>
        <a:xfrm>
          <a:off x="3746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65405</xdr:rowOff>
    </xdr:from>
    <xdr:ext cx="460375" cy="249555"/>
    <xdr:sp macro="" textlink="">
      <xdr:nvSpPr>
        <xdr:cNvPr id="183" name="テキスト ボックス 182"/>
        <xdr:cNvSpPr txBox="1"/>
      </xdr:nvSpPr>
      <xdr:spPr>
        <a:xfrm>
          <a:off x="3562350" y="129241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166370</xdr:rowOff>
    </xdr:from>
    <xdr:to xmlns:xdr="http://schemas.openxmlformats.org/drawingml/2006/spreadsheetDrawing">
      <xdr:col>15</xdr:col>
      <xdr:colOff>50800</xdr:colOff>
      <xdr:row>78</xdr:row>
      <xdr:rowOff>5080</xdr:rowOff>
    </xdr:to>
    <xdr:cxnSp macro="">
      <xdr:nvCxnSpPr>
        <xdr:cNvPr id="184" name="直線コネクタ 183"/>
        <xdr:cNvCxnSpPr/>
      </xdr:nvCxnSpPr>
      <xdr:spPr>
        <a:xfrm flipV="1">
          <a:off x="2019300" y="13368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24765</xdr:rowOff>
    </xdr:from>
    <xdr:to xmlns:xdr="http://schemas.openxmlformats.org/drawingml/2006/spreadsheetDrawing">
      <xdr:col>15</xdr:col>
      <xdr:colOff>101600</xdr:colOff>
      <xdr:row>76</xdr:row>
      <xdr:rowOff>126365</xdr:rowOff>
    </xdr:to>
    <xdr:sp macro="" textlink="">
      <xdr:nvSpPr>
        <xdr:cNvPr id="185" name="フローチャート: 判断 184"/>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143510</xdr:rowOff>
    </xdr:from>
    <xdr:ext cx="460375" cy="251460"/>
    <xdr:sp macro="" textlink="">
      <xdr:nvSpPr>
        <xdr:cNvPr id="186" name="テキスト ボックス 185"/>
        <xdr:cNvSpPr txBox="1"/>
      </xdr:nvSpPr>
      <xdr:spPr>
        <a:xfrm>
          <a:off x="2673350" y="128308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5080</xdr:rowOff>
    </xdr:from>
    <xdr:to xmlns:xdr="http://schemas.openxmlformats.org/drawingml/2006/spreadsheetDrawing">
      <xdr:col>10</xdr:col>
      <xdr:colOff>114300</xdr:colOff>
      <xdr:row>78</xdr:row>
      <xdr:rowOff>6350</xdr:rowOff>
    </xdr:to>
    <xdr:cxnSp macro="">
      <xdr:nvCxnSpPr>
        <xdr:cNvPr id="187" name="直線コネクタ 186"/>
        <xdr:cNvCxnSpPr/>
      </xdr:nvCxnSpPr>
      <xdr:spPr>
        <a:xfrm flipV="1">
          <a:off x="1130300" y="13378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128270</xdr:rowOff>
    </xdr:from>
    <xdr:to xmlns:xdr="http://schemas.openxmlformats.org/drawingml/2006/spreadsheetDrawing">
      <xdr:col>10</xdr:col>
      <xdr:colOff>165100</xdr:colOff>
      <xdr:row>77</xdr:row>
      <xdr:rowOff>58420</xdr:rowOff>
    </xdr:to>
    <xdr:sp macro="" textlink="">
      <xdr:nvSpPr>
        <xdr:cNvPr id="188" name="フローチャート: 判断 187"/>
        <xdr:cNvSpPr/>
      </xdr:nvSpPr>
      <xdr:spPr>
        <a:xfrm>
          <a:off x="1968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74930</xdr:rowOff>
    </xdr:from>
    <xdr:ext cx="460375" cy="251460"/>
    <xdr:sp macro="" textlink="">
      <xdr:nvSpPr>
        <xdr:cNvPr id="189" name="テキスト ボックス 188"/>
        <xdr:cNvSpPr txBox="1"/>
      </xdr:nvSpPr>
      <xdr:spPr>
        <a:xfrm>
          <a:off x="1784350" y="129336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146050</xdr:rowOff>
    </xdr:from>
    <xdr:to xmlns:xdr="http://schemas.openxmlformats.org/drawingml/2006/spreadsheetDrawing">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92710</xdr:rowOff>
    </xdr:from>
    <xdr:ext cx="460375" cy="259080"/>
    <xdr:sp macro="" textlink="">
      <xdr:nvSpPr>
        <xdr:cNvPr id="191" name="テキスト ボックス 190"/>
        <xdr:cNvSpPr txBox="1"/>
      </xdr:nvSpPr>
      <xdr:spPr>
        <a:xfrm>
          <a:off x="895350" y="129514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97" name="楕円 196"/>
        <xdr:cNvSpPr/>
      </xdr:nvSpPr>
      <xdr:spPr>
        <a:xfrm>
          <a:off x="45847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94615</xdr:rowOff>
    </xdr:from>
    <xdr:ext cx="469900" cy="259080"/>
    <xdr:sp macro="" textlink="">
      <xdr:nvSpPr>
        <xdr:cNvPr id="198" name="維持補修費該当値テキスト"/>
        <xdr:cNvSpPr txBox="1"/>
      </xdr:nvSpPr>
      <xdr:spPr>
        <a:xfrm>
          <a:off x="4686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22860</xdr:rowOff>
    </xdr:from>
    <xdr:to xmlns:xdr="http://schemas.openxmlformats.org/drawingml/2006/spreadsheetDrawing">
      <xdr:col>20</xdr:col>
      <xdr:colOff>38100</xdr:colOff>
      <xdr:row>77</xdr:row>
      <xdr:rowOff>124460</xdr:rowOff>
    </xdr:to>
    <xdr:sp macro="" textlink="">
      <xdr:nvSpPr>
        <xdr:cNvPr id="199" name="楕円 198"/>
        <xdr:cNvSpPr/>
      </xdr:nvSpPr>
      <xdr:spPr>
        <a:xfrm>
          <a:off x="3746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115570</xdr:rowOff>
    </xdr:from>
    <xdr:ext cx="460375" cy="259080"/>
    <xdr:sp macro="" textlink="">
      <xdr:nvSpPr>
        <xdr:cNvPr id="200" name="テキスト ボックス 199"/>
        <xdr:cNvSpPr txBox="1"/>
      </xdr:nvSpPr>
      <xdr:spPr>
        <a:xfrm>
          <a:off x="3562350" y="13317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115570</xdr:rowOff>
    </xdr:from>
    <xdr:to xmlns:xdr="http://schemas.openxmlformats.org/drawingml/2006/spreadsheetDrawing">
      <xdr:col>15</xdr:col>
      <xdr:colOff>101600</xdr:colOff>
      <xdr:row>78</xdr:row>
      <xdr:rowOff>45720</xdr:rowOff>
    </xdr:to>
    <xdr:sp macro="" textlink="">
      <xdr:nvSpPr>
        <xdr:cNvPr id="201" name="楕円 200"/>
        <xdr:cNvSpPr/>
      </xdr:nvSpPr>
      <xdr:spPr>
        <a:xfrm>
          <a:off x="2857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36830</xdr:rowOff>
    </xdr:from>
    <xdr:ext cx="460375" cy="259080"/>
    <xdr:sp macro="" textlink="">
      <xdr:nvSpPr>
        <xdr:cNvPr id="202" name="テキスト ボックス 201"/>
        <xdr:cNvSpPr txBox="1"/>
      </xdr:nvSpPr>
      <xdr:spPr>
        <a:xfrm>
          <a:off x="2673350" y="134099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125730</xdr:rowOff>
    </xdr:from>
    <xdr:to xmlns:xdr="http://schemas.openxmlformats.org/drawingml/2006/spreadsheetDrawing">
      <xdr:col>10</xdr:col>
      <xdr:colOff>165100</xdr:colOff>
      <xdr:row>78</xdr:row>
      <xdr:rowOff>55880</xdr:rowOff>
    </xdr:to>
    <xdr:sp macro="" textlink="">
      <xdr:nvSpPr>
        <xdr:cNvPr id="203" name="楕円 202"/>
        <xdr:cNvSpPr/>
      </xdr:nvSpPr>
      <xdr:spPr>
        <a:xfrm>
          <a:off x="1968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46990</xdr:rowOff>
    </xdr:from>
    <xdr:ext cx="460375" cy="259080"/>
    <xdr:sp macro="" textlink="">
      <xdr:nvSpPr>
        <xdr:cNvPr id="204" name="テキスト ボックス 203"/>
        <xdr:cNvSpPr txBox="1"/>
      </xdr:nvSpPr>
      <xdr:spPr>
        <a:xfrm>
          <a:off x="1784350" y="134200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205" name="楕円 204"/>
        <xdr:cNvSpPr/>
      </xdr:nvSpPr>
      <xdr:spPr>
        <a:xfrm>
          <a:off x="1079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48260</xdr:rowOff>
    </xdr:from>
    <xdr:ext cx="460375" cy="259080"/>
    <xdr:sp macro="" textlink="">
      <xdr:nvSpPr>
        <xdr:cNvPr id="206" name="テキスト ボックス 205"/>
        <xdr:cNvSpPr txBox="1"/>
      </xdr:nvSpPr>
      <xdr:spPr>
        <a:xfrm>
          <a:off x="895350" y="13421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5" name="テキスト ボックス 214"/>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9555"/>
    <xdr:sp macro="" textlink="">
      <xdr:nvSpPr>
        <xdr:cNvPr id="217" name="テキスト ボックス 216"/>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6105" cy="249555"/>
    <xdr:sp macro="" textlink="">
      <xdr:nvSpPr>
        <xdr:cNvPr id="223" name="テキスト ボックス 222"/>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6105" cy="259080"/>
    <xdr:sp macro="" textlink="">
      <xdr:nvSpPr>
        <xdr:cNvPr id="225" name="テキスト ボックス 224"/>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6105" cy="259080"/>
    <xdr:sp macro="" textlink="">
      <xdr:nvSpPr>
        <xdr:cNvPr id="227" name="テキスト ボックス 226"/>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9" name="テキスト ボックス 228"/>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76835</xdr:rowOff>
    </xdr:from>
    <xdr:to xmlns:xdr="http://schemas.openxmlformats.org/drawingml/2006/spreadsheetDrawing">
      <xdr:col>24</xdr:col>
      <xdr:colOff>62865</xdr:colOff>
      <xdr:row>99</xdr:row>
      <xdr:rowOff>121920</xdr:rowOff>
    </xdr:to>
    <xdr:cxnSp macro="">
      <xdr:nvCxnSpPr>
        <xdr:cNvPr id="231" name="直線コネクタ 230"/>
        <xdr:cNvCxnSpPr/>
      </xdr:nvCxnSpPr>
      <xdr:spPr>
        <a:xfrm flipV="1">
          <a:off x="46335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125730</xdr:rowOff>
    </xdr:from>
    <xdr:ext cx="534670" cy="259080"/>
    <xdr:sp macro="" textlink="">
      <xdr:nvSpPr>
        <xdr:cNvPr id="232" name="扶助費最小値テキスト"/>
        <xdr:cNvSpPr txBox="1"/>
      </xdr:nvSpPr>
      <xdr:spPr>
        <a:xfrm>
          <a:off x="46863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121920</xdr:rowOff>
    </xdr:from>
    <xdr:to xmlns:xdr="http://schemas.openxmlformats.org/drawingml/2006/spreadsheetDrawing">
      <xdr:col>24</xdr:col>
      <xdr:colOff>152400</xdr:colOff>
      <xdr:row>99</xdr:row>
      <xdr:rowOff>121920</xdr:rowOff>
    </xdr:to>
    <xdr:cxnSp macro="">
      <xdr:nvCxnSpPr>
        <xdr:cNvPr id="233" name="直線コネクタ 232"/>
        <xdr:cNvCxnSpPr/>
      </xdr:nvCxnSpPr>
      <xdr:spPr>
        <a:xfrm>
          <a:off x="4546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23495</xdr:rowOff>
    </xdr:from>
    <xdr:ext cx="598805" cy="259080"/>
    <xdr:sp macro="" textlink="">
      <xdr:nvSpPr>
        <xdr:cNvPr id="234" name="扶助費最大値テキスト"/>
        <xdr:cNvSpPr txBox="1"/>
      </xdr:nvSpPr>
      <xdr:spPr>
        <a:xfrm>
          <a:off x="4686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76835</xdr:rowOff>
    </xdr:from>
    <xdr:to xmlns:xdr="http://schemas.openxmlformats.org/drawingml/2006/spreadsheetDrawing">
      <xdr:col>24</xdr:col>
      <xdr:colOff>152400</xdr:colOff>
      <xdr:row>91</xdr:row>
      <xdr:rowOff>76835</xdr:rowOff>
    </xdr:to>
    <xdr:cxnSp macro="">
      <xdr:nvCxnSpPr>
        <xdr:cNvPr id="235" name="直線コネクタ 234"/>
        <xdr:cNvCxnSpPr/>
      </xdr:nvCxnSpPr>
      <xdr:spPr>
        <a:xfrm>
          <a:off x="4546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109220</xdr:rowOff>
    </xdr:from>
    <xdr:to xmlns:xdr="http://schemas.openxmlformats.org/drawingml/2006/spreadsheetDrawing">
      <xdr:col>24</xdr:col>
      <xdr:colOff>63500</xdr:colOff>
      <xdr:row>94</xdr:row>
      <xdr:rowOff>635</xdr:rowOff>
    </xdr:to>
    <xdr:cxnSp macro="">
      <xdr:nvCxnSpPr>
        <xdr:cNvPr id="236" name="直線コネクタ 235"/>
        <xdr:cNvCxnSpPr/>
      </xdr:nvCxnSpPr>
      <xdr:spPr>
        <a:xfrm flipV="1">
          <a:off x="3797300" y="160540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10160</xdr:rowOff>
    </xdr:from>
    <xdr:ext cx="534670" cy="259080"/>
    <xdr:sp macro="" textlink="">
      <xdr:nvSpPr>
        <xdr:cNvPr id="237" name="扶助費平均値テキスト"/>
        <xdr:cNvSpPr txBox="1"/>
      </xdr:nvSpPr>
      <xdr:spPr>
        <a:xfrm>
          <a:off x="4686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31750</xdr:rowOff>
    </xdr:from>
    <xdr:to xmlns:xdr="http://schemas.openxmlformats.org/drawingml/2006/spreadsheetDrawing">
      <xdr:col>24</xdr:col>
      <xdr:colOff>114300</xdr:colOff>
      <xdr:row>97</xdr:row>
      <xdr:rowOff>133350</xdr:rowOff>
    </xdr:to>
    <xdr:sp macro="" textlink="">
      <xdr:nvSpPr>
        <xdr:cNvPr id="238" name="フローチャート: 判断 237"/>
        <xdr:cNvSpPr/>
      </xdr:nvSpPr>
      <xdr:spPr>
        <a:xfrm>
          <a:off x="4584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635</xdr:rowOff>
    </xdr:from>
    <xdr:to xmlns:xdr="http://schemas.openxmlformats.org/drawingml/2006/spreadsheetDrawing">
      <xdr:col>19</xdr:col>
      <xdr:colOff>177800</xdr:colOff>
      <xdr:row>94</xdr:row>
      <xdr:rowOff>27305</xdr:rowOff>
    </xdr:to>
    <xdr:cxnSp macro="">
      <xdr:nvCxnSpPr>
        <xdr:cNvPr id="239" name="直線コネクタ 238"/>
        <xdr:cNvCxnSpPr/>
      </xdr:nvCxnSpPr>
      <xdr:spPr>
        <a:xfrm flipV="1">
          <a:off x="2908300" y="161169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81280</xdr:rowOff>
    </xdr:from>
    <xdr:to xmlns:xdr="http://schemas.openxmlformats.org/drawingml/2006/spreadsheetDrawing">
      <xdr:col>20</xdr:col>
      <xdr:colOff>38100</xdr:colOff>
      <xdr:row>98</xdr:row>
      <xdr:rowOff>11430</xdr:rowOff>
    </xdr:to>
    <xdr:sp macro="" textlink="">
      <xdr:nvSpPr>
        <xdr:cNvPr id="240" name="フローチャート: 判断 239"/>
        <xdr:cNvSpPr/>
      </xdr:nvSpPr>
      <xdr:spPr>
        <a:xfrm>
          <a:off x="3746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2540</xdr:rowOff>
    </xdr:from>
    <xdr:ext cx="525145" cy="259080"/>
    <xdr:sp macro="" textlink="">
      <xdr:nvSpPr>
        <xdr:cNvPr id="241" name="テキスト ボックス 240"/>
        <xdr:cNvSpPr txBox="1"/>
      </xdr:nvSpPr>
      <xdr:spPr>
        <a:xfrm>
          <a:off x="3529965" y="16804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147320</xdr:rowOff>
    </xdr:from>
    <xdr:to xmlns:xdr="http://schemas.openxmlformats.org/drawingml/2006/spreadsheetDrawing">
      <xdr:col>15</xdr:col>
      <xdr:colOff>50800</xdr:colOff>
      <xdr:row>94</xdr:row>
      <xdr:rowOff>27305</xdr:rowOff>
    </xdr:to>
    <xdr:cxnSp macro="">
      <xdr:nvCxnSpPr>
        <xdr:cNvPr id="242" name="直線コネクタ 241"/>
        <xdr:cNvCxnSpPr/>
      </xdr:nvCxnSpPr>
      <xdr:spPr>
        <a:xfrm>
          <a:off x="2019300" y="160921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84455</xdr:rowOff>
    </xdr:from>
    <xdr:to xmlns:xdr="http://schemas.openxmlformats.org/drawingml/2006/spreadsheetDrawing">
      <xdr:col>15</xdr:col>
      <xdr:colOff>101600</xdr:colOff>
      <xdr:row>98</xdr:row>
      <xdr:rowOff>14605</xdr:rowOff>
    </xdr:to>
    <xdr:sp macro="" textlink="">
      <xdr:nvSpPr>
        <xdr:cNvPr id="243" name="フローチャート: 判断 242"/>
        <xdr:cNvSpPr/>
      </xdr:nvSpPr>
      <xdr:spPr>
        <a:xfrm>
          <a:off x="2857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6350</xdr:rowOff>
    </xdr:from>
    <xdr:ext cx="525145" cy="251460"/>
    <xdr:sp macro="" textlink="">
      <xdr:nvSpPr>
        <xdr:cNvPr id="244" name="テキスト ボックス 243"/>
        <xdr:cNvSpPr txBox="1"/>
      </xdr:nvSpPr>
      <xdr:spPr>
        <a:xfrm>
          <a:off x="2640965" y="16808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147320</xdr:rowOff>
    </xdr:from>
    <xdr:to xmlns:xdr="http://schemas.openxmlformats.org/drawingml/2006/spreadsheetDrawing">
      <xdr:col>10</xdr:col>
      <xdr:colOff>114300</xdr:colOff>
      <xdr:row>94</xdr:row>
      <xdr:rowOff>98425</xdr:rowOff>
    </xdr:to>
    <xdr:cxnSp macro="">
      <xdr:nvCxnSpPr>
        <xdr:cNvPr id="245" name="直線コネクタ 244"/>
        <xdr:cNvCxnSpPr/>
      </xdr:nvCxnSpPr>
      <xdr:spPr>
        <a:xfrm flipV="1">
          <a:off x="1130300" y="1609217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92710</xdr:rowOff>
    </xdr:from>
    <xdr:to xmlns:xdr="http://schemas.openxmlformats.org/drawingml/2006/spreadsheetDrawing">
      <xdr:col>10</xdr:col>
      <xdr:colOff>165100</xdr:colOff>
      <xdr:row>98</xdr:row>
      <xdr:rowOff>22860</xdr:rowOff>
    </xdr:to>
    <xdr:sp macro="" textlink="">
      <xdr:nvSpPr>
        <xdr:cNvPr id="246" name="フローチャート: 判断 245"/>
        <xdr:cNvSpPr/>
      </xdr:nvSpPr>
      <xdr:spPr>
        <a:xfrm>
          <a:off x="1968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13970</xdr:rowOff>
    </xdr:from>
    <xdr:ext cx="525145" cy="259080"/>
    <xdr:sp macro="" textlink="">
      <xdr:nvSpPr>
        <xdr:cNvPr id="247" name="テキスト ボックス 246"/>
        <xdr:cNvSpPr txBox="1"/>
      </xdr:nvSpPr>
      <xdr:spPr>
        <a:xfrm>
          <a:off x="1751965" y="16816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155575</xdr:rowOff>
    </xdr:from>
    <xdr:to xmlns:xdr="http://schemas.openxmlformats.org/drawingml/2006/spreadsheetDrawing">
      <xdr:col>6</xdr:col>
      <xdr:colOff>38100</xdr:colOff>
      <xdr:row>98</xdr:row>
      <xdr:rowOff>86360</xdr:rowOff>
    </xdr:to>
    <xdr:sp macro="" textlink="">
      <xdr:nvSpPr>
        <xdr:cNvPr id="248" name="フローチャート: 判断 247"/>
        <xdr:cNvSpPr/>
      </xdr:nvSpPr>
      <xdr:spPr>
        <a:xfrm>
          <a:off x="1079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76835</xdr:rowOff>
    </xdr:from>
    <xdr:ext cx="525145" cy="249555"/>
    <xdr:sp macro="" textlink="">
      <xdr:nvSpPr>
        <xdr:cNvPr id="249" name="テキスト ボックス 248"/>
        <xdr:cNvSpPr txBox="1"/>
      </xdr:nvSpPr>
      <xdr:spPr>
        <a:xfrm>
          <a:off x="862965" y="16878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57785</xdr:rowOff>
    </xdr:from>
    <xdr:to xmlns:xdr="http://schemas.openxmlformats.org/drawingml/2006/spreadsheetDrawing">
      <xdr:col>24</xdr:col>
      <xdr:colOff>114300</xdr:colOff>
      <xdr:row>93</xdr:row>
      <xdr:rowOff>159385</xdr:rowOff>
    </xdr:to>
    <xdr:sp macro="" textlink="">
      <xdr:nvSpPr>
        <xdr:cNvPr id="255" name="楕円 254"/>
        <xdr:cNvSpPr/>
      </xdr:nvSpPr>
      <xdr:spPr>
        <a:xfrm>
          <a:off x="45847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80645</xdr:rowOff>
    </xdr:from>
    <xdr:ext cx="598805" cy="259080"/>
    <xdr:sp macro="" textlink="">
      <xdr:nvSpPr>
        <xdr:cNvPr id="256" name="扶助費該当値テキスト"/>
        <xdr:cNvSpPr txBox="1"/>
      </xdr:nvSpPr>
      <xdr:spPr>
        <a:xfrm>
          <a:off x="4686300" y="15854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121285</xdr:rowOff>
    </xdr:from>
    <xdr:to xmlns:xdr="http://schemas.openxmlformats.org/drawingml/2006/spreadsheetDrawing">
      <xdr:col>20</xdr:col>
      <xdr:colOff>38100</xdr:colOff>
      <xdr:row>94</xdr:row>
      <xdr:rowOff>52070</xdr:rowOff>
    </xdr:to>
    <xdr:sp macro="" textlink="">
      <xdr:nvSpPr>
        <xdr:cNvPr id="257" name="楕円 256"/>
        <xdr:cNvSpPr/>
      </xdr:nvSpPr>
      <xdr:spPr>
        <a:xfrm>
          <a:off x="3746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67945</xdr:rowOff>
    </xdr:from>
    <xdr:ext cx="589280" cy="258445"/>
    <xdr:sp macro="" textlink="">
      <xdr:nvSpPr>
        <xdr:cNvPr id="258" name="テキスト ボックス 257"/>
        <xdr:cNvSpPr txBox="1"/>
      </xdr:nvSpPr>
      <xdr:spPr>
        <a:xfrm>
          <a:off x="3497580" y="1584134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147955</xdr:rowOff>
    </xdr:from>
    <xdr:to xmlns:xdr="http://schemas.openxmlformats.org/drawingml/2006/spreadsheetDrawing">
      <xdr:col>15</xdr:col>
      <xdr:colOff>101600</xdr:colOff>
      <xdr:row>94</xdr:row>
      <xdr:rowOff>78105</xdr:rowOff>
    </xdr:to>
    <xdr:sp macro="" textlink="">
      <xdr:nvSpPr>
        <xdr:cNvPr id="259" name="楕円 258"/>
        <xdr:cNvSpPr/>
      </xdr:nvSpPr>
      <xdr:spPr>
        <a:xfrm>
          <a:off x="2857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94615</xdr:rowOff>
    </xdr:from>
    <xdr:ext cx="589280" cy="259080"/>
    <xdr:sp macro="" textlink="">
      <xdr:nvSpPr>
        <xdr:cNvPr id="260" name="テキスト ボックス 259"/>
        <xdr:cNvSpPr txBox="1"/>
      </xdr:nvSpPr>
      <xdr:spPr>
        <a:xfrm>
          <a:off x="2608580" y="158680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96520</xdr:rowOff>
    </xdr:from>
    <xdr:to xmlns:xdr="http://schemas.openxmlformats.org/drawingml/2006/spreadsheetDrawing">
      <xdr:col>10</xdr:col>
      <xdr:colOff>165100</xdr:colOff>
      <xdr:row>94</xdr:row>
      <xdr:rowOff>26670</xdr:rowOff>
    </xdr:to>
    <xdr:sp macro="" textlink="">
      <xdr:nvSpPr>
        <xdr:cNvPr id="261" name="楕円 260"/>
        <xdr:cNvSpPr/>
      </xdr:nvSpPr>
      <xdr:spPr>
        <a:xfrm>
          <a:off x="1968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43180</xdr:rowOff>
    </xdr:from>
    <xdr:ext cx="589280" cy="249555"/>
    <xdr:sp macro="" textlink="">
      <xdr:nvSpPr>
        <xdr:cNvPr id="262" name="テキスト ボックス 261"/>
        <xdr:cNvSpPr txBox="1"/>
      </xdr:nvSpPr>
      <xdr:spPr>
        <a:xfrm>
          <a:off x="1719580" y="1581658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47625</xdr:rowOff>
    </xdr:from>
    <xdr:to xmlns:xdr="http://schemas.openxmlformats.org/drawingml/2006/spreadsheetDrawing">
      <xdr:col>6</xdr:col>
      <xdr:colOff>38100</xdr:colOff>
      <xdr:row>94</xdr:row>
      <xdr:rowOff>149225</xdr:rowOff>
    </xdr:to>
    <xdr:sp macro="" textlink="">
      <xdr:nvSpPr>
        <xdr:cNvPr id="263" name="楕円 262"/>
        <xdr:cNvSpPr/>
      </xdr:nvSpPr>
      <xdr:spPr>
        <a:xfrm>
          <a:off x="1079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166370</xdr:rowOff>
    </xdr:from>
    <xdr:ext cx="589280" cy="251460"/>
    <xdr:sp macro="" textlink="">
      <xdr:nvSpPr>
        <xdr:cNvPr id="264" name="テキスト ボックス 263"/>
        <xdr:cNvSpPr txBox="1"/>
      </xdr:nvSpPr>
      <xdr:spPr>
        <a:xfrm>
          <a:off x="830580" y="1593977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3" name="テキスト ボックス 272"/>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9395" cy="259080"/>
    <xdr:sp macro="" textlink="">
      <xdr:nvSpPr>
        <xdr:cNvPr id="276" name="テキスト ボックス 275"/>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78" name="テキスト ボックス 277"/>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0" name="テキスト ボックス 27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1460"/>
    <xdr:sp macro="" textlink="">
      <xdr:nvSpPr>
        <xdr:cNvPr id="282" name="テキスト ボックス 281"/>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6105" cy="258445"/>
    <xdr:sp macro="" textlink="">
      <xdr:nvSpPr>
        <xdr:cNvPr id="284" name="テキスト ボックス 283"/>
        <xdr:cNvSpPr txBox="1"/>
      </xdr:nvSpPr>
      <xdr:spPr>
        <a:xfrm>
          <a:off x="6008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6105" cy="259080"/>
    <xdr:sp macro="" textlink="">
      <xdr:nvSpPr>
        <xdr:cNvPr id="286" name="テキスト ボックス 285"/>
        <xdr:cNvSpPr txBox="1"/>
      </xdr:nvSpPr>
      <xdr:spPr>
        <a:xfrm>
          <a:off x="6008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105" cy="249555"/>
    <xdr:sp macro="" textlink="">
      <xdr:nvSpPr>
        <xdr:cNvPr id="288" name="テキスト ボックス 287"/>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100330</xdr:rowOff>
    </xdr:from>
    <xdr:to xmlns:xdr="http://schemas.openxmlformats.org/drawingml/2006/spreadsheetDrawing">
      <xdr:col>54</xdr:col>
      <xdr:colOff>189865</xdr:colOff>
      <xdr:row>38</xdr:row>
      <xdr:rowOff>114300</xdr:rowOff>
    </xdr:to>
    <xdr:cxnSp macro="">
      <xdr:nvCxnSpPr>
        <xdr:cNvPr id="290" name="直線コネクタ 289"/>
        <xdr:cNvCxnSpPr/>
      </xdr:nvCxnSpPr>
      <xdr:spPr>
        <a:xfrm flipV="1">
          <a:off x="10475595" y="52438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118110</xdr:rowOff>
    </xdr:from>
    <xdr:ext cx="534670" cy="259080"/>
    <xdr:sp macro="" textlink="">
      <xdr:nvSpPr>
        <xdr:cNvPr id="291" name="補助費等最小値テキスト"/>
        <xdr:cNvSpPr txBox="1"/>
      </xdr:nvSpPr>
      <xdr:spPr>
        <a:xfrm>
          <a:off x="10528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114300</xdr:rowOff>
    </xdr:from>
    <xdr:to xmlns:xdr="http://schemas.openxmlformats.org/drawingml/2006/spreadsheetDrawing">
      <xdr:col>55</xdr:col>
      <xdr:colOff>88900</xdr:colOff>
      <xdr:row>38</xdr:row>
      <xdr:rowOff>114300</xdr:rowOff>
    </xdr:to>
    <xdr:cxnSp macro="">
      <xdr:nvCxnSpPr>
        <xdr:cNvPr id="292" name="直線コネクタ 291"/>
        <xdr:cNvCxnSpPr/>
      </xdr:nvCxnSpPr>
      <xdr:spPr>
        <a:xfrm>
          <a:off x="10388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46990</xdr:rowOff>
    </xdr:from>
    <xdr:ext cx="598805" cy="259080"/>
    <xdr:sp macro="" textlink="">
      <xdr:nvSpPr>
        <xdr:cNvPr id="293" name="補助費等最大値テキスト"/>
        <xdr:cNvSpPr txBox="1"/>
      </xdr:nvSpPr>
      <xdr:spPr>
        <a:xfrm>
          <a:off x="10528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100330</xdr:rowOff>
    </xdr:from>
    <xdr:to xmlns:xdr="http://schemas.openxmlformats.org/drawingml/2006/spreadsheetDrawing">
      <xdr:col>55</xdr:col>
      <xdr:colOff>88900</xdr:colOff>
      <xdr:row>30</xdr:row>
      <xdr:rowOff>100330</xdr:rowOff>
    </xdr:to>
    <xdr:cxnSp macro="">
      <xdr:nvCxnSpPr>
        <xdr:cNvPr id="294" name="直線コネクタ 293"/>
        <xdr:cNvCxnSpPr/>
      </xdr:nvCxnSpPr>
      <xdr:spPr>
        <a:xfrm>
          <a:off x="10388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9525</xdr:rowOff>
    </xdr:from>
    <xdr:to xmlns:xdr="http://schemas.openxmlformats.org/drawingml/2006/spreadsheetDrawing">
      <xdr:col>55</xdr:col>
      <xdr:colOff>0</xdr:colOff>
      <xdr:row>37</xdr:row>
      <xdr:rowOff>24765</xdr:rowOff>
    </xdr:to>
    <xdr:cxnSp macro="">
      <xdr:nvCxnSpPr>
        <xdr:cNvPr id="295" name="直線コネクタ 294"/>
        <xdr:cNvCxnSpPr/>
      </xdr:nvCxnSpPr>
      <xdr:spPr>
        <a:xfrm flipV="1">
          <a:off x="9639300" y="63531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47625</xdr:rowOff>
    </xdr:from>
    <xdr:ext cx="534670" cy="259080"/>
    <xdr:sp macro="" textlink="">
      <xdr:nvSpPr>
        <xdr:cNvPr id="296" name="補助費等平均値テキスト"/>
        <xdr:cNvSpPr txBox="1"/>
      </xdr:nvSpPr>
      <xdr:spPr>
        <a:xfrm>
          <a:off x="10528300" y="6048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24765</xdr:rowOff>
    </xdr:from>
    <xdr:to xmlns:xdr="http://schemas.openxmlformats.org/drawingml/2006/spreadsheetDrawing">
      <xdr:col>55</xdr:col>
      <xdr:colOff>50800</xdr:colOff>
      <xdr:row>36</xdr:row>
      <xdr:rowOff>126365</xdr:rowOff>
    </xdr:to>
    <xdr:sp macro="" textlink="">
      <xdr:nvSpPr>
        <xdr:cNvPr id="297" name="フローチャート: 判断 296"/>
        <xdr:cNvSpPr/>
      </xdr:nvSpPr>
      <xdr:spPr>
        <a:xfrm>
          <a:off x="104267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24765</xdr:rowOff>
    </xdr:from>
    <xdr:to xmlns:xdr="http://schemas.openxmlformats.org/drawingml/2006/spreadsheetDrawing">
      <xdr:col>50</xdr:col>
      <xdr:colOff>114300</xdr:colOff>
      <xdr:row>37</xdr:row>
      <xdr:rowOff>44450</xdr:rowOff>
    </xdr:to>
    <xdr:cxnSp macro="">
      <xdr:nvCxnSpPr>
        <xdr:cNvPr id="298" name="直線コネクタ 297"/>
        <xdr:cNvCxnSpPr/>
      </xdr:nvCxnSpPr>
      <xdr:spPr>
        <a:xfrm flipV="1">
          <a:off x="8750300" y="63684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69850</xdr:rowOff>
    </xdr:from>
    <xdr:to xmlns:xdr="http://schemas.openxmlformats.org/drawingml/2006/spreadsheetDrawing">
      <xdr:col>50</xdr:col>
      <xdr:colOff>165100</xdr:colOff>
      <xdr:row>37</xdr:row>
      <xdr:rowOff>0</xdr:rowOff>
    </xdr:to>
    <xdr:sp macro="" textlink="">
      <xdr:nvSpPr>
        <xdr:cNvPr id="299" name="フローチャート: 判断 298"/>
        <xdr:cNvSpPr/>
      </xdr:nvSpPr>
      <xdr:spPr>
        <a:xfrm>
          <a:off x="958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16510</xdr:rowOff>
    </xdr:from>
    <xdr:ext cx="525145" cy="259080"/>
    <xdr:sp macro="" textlink="">
      <xdr:nvSpPr>
        <xdr:cNvPr id="300" name="テキスト ボックス 299"/>
        <xdr:cNvSpPr txBox="1"/>
      </xdr:nvSpPr>
      <xdr:spPr>
        <a:xfrm>
          <a:off x="9371965" y="6017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44450</xdr:rowOff>
    </xdr:from>
    <xdr:to xmlns:xdr="http://schemas.openxmlformats.org/drawingml/2006/spreadsheetDrawing">
      <xdr:col>45</xdr:col>
      <xdr:colOff>177800</xdr:colOff>
      <xdr:row>37</xdr:row>
      <xdr:rowOff>67310</xdr:rowOff>
    </xdr:to>
    <xdr:cxnSp macro="">
      <xdr:nvCxnSpPr>
        <xdr:cNvPr id="301" name="直線コネクタ 300"/>
        <xdr:cNvCxnSpPr/>
      </xdr:nvCxnSpPr>
      <xdr:spPr>
        <a:xfrm flipV="1">
          <a:off x="7861300" y="6388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84455</xdr:rowOff>
    </xdr:from>
    <xdr:to xmlns:xdr="http://schemas.openxmlformats.org/drawingml/2006/spreadsheetDrawing">
      <xdr:col>46</xdr:col>
      <xdr:colOff>38100</xdr:colOff>
      <xdr:row>37</xdr:row>
      <xdr:rowOff>14605</xdr:rowOff>
    </xdr:to>
    <xdr:sp macro="" textlink="">
      <xdr:nvSpPr>
        <xdr:cNvPr id="302" name="フローチャート: 判断 301"/>
        <xdr:cNvSpPr/>
      </xdr:nvSpPr>
      <xdr:spPr>
        <a:xfrm>
          <a:off x="869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31115</xdr:rowOff>
    </xdr:from>
    <xdr:ext cx="525145" cy="249555"/>
    <xdr:sp macro="" textlink="">
      <xdr:nvSpPr>
        <xdr:cNvPr id="303" name="テキスト ボックス 302"/>
        <xdr:cNvSpPr txBox="1"/>
      </xdr:nvSpPr>
      <xdr:spPr>
        <a:xfrm>
          <a:off x="8482965" y="6031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15875</xdr:rowOff>
    </xdr:from>
    <xdr:to xmlns:xdr="http://schemas.openxmlformats.org/drawingml/2006/spreadsheetDrawing">
      <xdr:col>41</xdr:col>
      <xdr:colOff>50800</xdr:colOff>
      <xdr:row>37</xdr:row>
      <xdr:rowOff>67310</xdr:rowOff>
    </xdr:to>
    <xdr:cxnSp macro="">
      <xdr:nvCxnSpPr>
        <xdr:cNvPr id="304" name="直線コネクタ 303"/>
        <xdr:cNvCxnSpPr/>
      </xdr:nvCxnSpPr>
      <xdr:spPr>
        <a:xfrm>
          <a:off x="6972300" y="63595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86995</xdr:rowOff>
    </xdr:from>
    <xdr:to xmlns:xdr="http://schemas.openxmlformats.org/drawingml/2006/spreadsheetDrawing">
      <xdr:col>41</xdr:col>
      <xdr:colOff>101600</xdr:colOff>
      <xdr:row>37</xdr:row>
      <xdr:rowOff>17780</xdr:rowOff>
    </xdr:to>
    <xdr:sp macro="" textlink="">
      <xdr:nvSpPr>
        <xdr:cNvPr id="305" name="フローチャート: 判断 304"/>
        <xdr:cNvSpPr/>
      </xdr:nvSpPr>
      <xdr:spPr>
        <a:xfrm>
          <a:off x="781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33655</xdr:rowOff>
    </xdr:from>
    <xdr:ext cx="525145" cy="258445"/>
    <xdr:sp macro="" textlink="">
      <xdr:nvSpPr>
        <xdr:cNvPr id="306" name="テキスト ボックス 305"/>
        <xdr:cNvSpPr txBox="1"/>
      </xdr:nvSpPr>
      <xdr:spPr>
        <a:xfrm>
          <a:off x="7593965" y="60344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85090</xdr:rowOff>
    </xdr:from>
    <xdr:to xmlns:xdr="http://schemas.openxmlformats.org/drawingml/2006/spreadsheetDrawing">
      <xdr:col>36</xdr:col>
      <xdr:colOff>165100</xdr:colOff>
      <xdr:row>37</xdr:row>
      <xdr:rowOff>15240</xdr:rowOff>
    </xdr:to>
    <xdr:sp macro="" textlink="">
      <xdr:nvSpPr>
        <xdr:cNvPr id="307" name="フローチャート: 判断 306"/>
        <xdr:cNvSpPr/>
      </xdr:nvSpPr>
      <xdr:spPr>
        <a:xfrm>
          <a:off x="692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31750</xdr:rowOff>
    </xdr:from>
    <xdr:ext cx="525145" cy="249555"/>
    <xdr:sp macro="" textlink="">
      <xdr:nvSpPr>
        <xdr:cNvPr id="308" name="テキスト ボックス 307"/>
        <xdr:cNvSpPr txBox="1"/>
      </xdr:nvSpPr>
      <xdr:spPr>
        <a:xfrm>
          <a:off x="6704965" y="60325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130175</xdr:rowOff>
    </xdr:from>
    <xdr:to xmlns:xdr="http://schemas.openxmlformats.org/drawingml/2006/spreadsheetDrawing">
      <xdr:col>55</xdr:col>
      <xdr:colOff>50800</xdr:colOff>
      <xdr:row>37</xdr:row>
      <xdr:rowOff>60325</xdr:rowOff>
    </xdr:to>
    <xdr:sp macro="" textlink="">
      <xdr:nvSpPr>
        <xdr:cNvPr id="314" name="楕円 313"/>
        <xdr:cNvSpPr/>
      </xdr:nvSpPr>
      <xdr:spPr>
        <a:xfrm>
          <a:off x="10426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109220</xdr:rowOff>
    </xdr:from>
    <xdr:ext cx="534670" cy="251460"/>
    <xdr:sp macro="" textlink="">
      <xdr:nvSpPr>
        <xdr:cNvPr id="315" name="補助費等該当値テキスト"/>
        <xdr:cNvSpPr txBox="1"/>
      </xdr:nvSpPr>
      <xdr:spPr>
        <a:xfrm>
          <a:off x="10528300" y="6281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145415</xdr:rowOff>
    </xdr:from>
    <xdr:to xmlns:xdr="http://schemas.openxmlformats.org/drawingml/2006/spreadsheetDrawing">
      <xdr:col>50</xdr:col>
      <xdr:colOff>165100</xdr:colOff>
      <xdr:row>37</xdr:row>
      <xdr:rowOff>75565</xdr:rowOff>
    </xdr:to>
    <xdr:sp macro="" textlink="">
      <xdr:nvSpPr>
        <xdr:cNvPr id="316" name="楕円 315"/>
        <xdr:cNvSpPr/>
      </xdr:nvSpPr>
      <xdr:spPr>
        <a:xfrm>
          <a:off x="958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66675</xdr:rowOff>
    </xdr:from>
    <xdr:ext cx="525145" cy="249555"/>
    <xdr:sp macro="" textlink="">
      <xdr:nvSpPr>
        <xdr:cNvPr id="317" name="テキスト ボックス 316"/>
        <xdr:cNvSpPr txBox="1"/>
      </xdr:nvSpPr>
      <xdr:spPr>
        <a:xfrm>
          <a:off x="9371965" y="64103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165100</xdr:rowOff>
    </xdr:from>
    <xdr:to xmlns:xdr="http://schemas.openxmlformats.org/drawingml/2006/spreadsheetDrawing">
      <xdr:col>46</xdr:col>
      <xdr:colOff>38100</xdr:colOff>
      <xdr:row>37</xdr:row>
      <xdr:rowOff>95250</xdr:rowOff>
    </xdr:to>
    <xdr:sp macro="" textlink="">
      <xdr:nvSpPr>
        <xdr:cNvPr id="318" name="楕円 317"/>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86360</xdr:rowOff>
    </xdr:from>
    <xdr:ext cx="525145" cy="251460"/>
    <xdr:sp macro="" textlink="">
      <xdr:nvSpPr>
        <xdr:cNvPr id="319" name="テキスト ボックス 318"/>
        <xdr:cNvSpPr txBox="1"/>
      </xdr:nvSpPr>
      <xdr:spPr>
        <a:xfrm>
          <a:off x="8482965" y="64300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16510</xdr:rowOff>
    </xdr:from>
    <xdr:to xmlns:xdr="http://schemas.openxmlformats.org/drawingml/2006/spreadsheetDrawing">
      <xdr:col>41</xdr:col>
      <xdr:colOff>101600</xdr:colOff>
      <xdr:row>37</xdr:row>
      <xdr:rowOff>118110</xdr:rowOff>
    </xdr:to>
    <xdr:sp macro="" textlink="">
      <xdr:nvSpPr>
        <xdr:cNvPr id="320" name="楕円 319"/>
        <xdr:cNvSpPr/>
      </xdr:nvSpPr>
      <xdr:spPr>
        <a:xfrm>
          <a:off x="781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109220</xdr:rowOff>
    </xdr:from>
    <xdr:ext cx="525145" cy="251460"/>
    <xdr:sp macro="" textlink="">
      <xdr:nvSpPr>
        <xdr:cNvPr id="321" name="テキスト ボックス 320"/>
        <xdr:cNvSpPr txBox="1"/>
      </xdr:nvSpPr>
      <xdr:spPr>
        <a:xfrm>
          <a:off x="7593965" y="64528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136525</xdr:rowOff>
    </xdr:from>
    <xdr:to xmlns:xdr="http://schemas.openxmlformats.org/drawingml/2006/spreadsheetDrawing">
      <xdr:col>36</xdr:col>
      <xdr:colOff>165100</xdr:colOff>
      <xdr:row>37</xdr:row>
      <xdr:rowOff>66675</xdr:rowOff>
    </xdr:to>
    <xdr:sp macro="" textlink="">
      <xdr:nvSpPr>
        <xdr:cNvPr id="322" name="楕円 321"/>
        <xdr:cNvSpPr/>
      </xdr:nvSpPr>
      <xdr:spPr>
        <a:xfrm>
          <a:off x="6921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57785</xdr:rowOff>
    </xdr:from>
    <xdr:ext cx="525145" cy="259080"/>
    <xdr:sp macro="" textlink="">
      <xdr:nvSpPr>
        <xdr:cNvPr id="323" name="テキスト ボックス 322"/>
        <xdr:cNvSpPr txBox="1"/>
      </xdr:nvSpPr>
      <xdr:spPr>
        <a:xfrm>
          <a:off x="6704965" y="6401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2" name="テキスト ボックス 331"/>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9395" cy="259080"/>
    <xdr:sp macro="" textlink="">
      <xdr:nvSpPr>
        <xdr:cNvPr id="335" name="テキスト ボックス 334"/>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6105" cy="259080"/>
    <xdr:sp macro="" textlink="">
      <xdr:nvSpPr>
        <xdr:cNvPr id="337" name="テキスト ボックス 336"/>
        <xdr:cNvSpPr txBox="1"/>
      </xdr:nvSpPr>
      <xdr:spPr>
        <a:xfrm>
          <a:off x="6008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6105" cy="249555"/>
    <xdr:sp macro="" textlink="">
      <xdr:nvSpPr>
        <xdr:cNvPr id="339" name="テキスト ボックス 338"/>
        <xdr:cNvSpPr txBox="1"/>
      </xdr:nvSpPr>
      <xdr:spPr>
        <a:xfrm>
          <a:off x="6008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6105" cy="259080"/>
    <xdr:sp macro="" textlink="">
      <xdr:nvSpPr>
        <xdr:cNvPr id="341" name="テキスト ボックス 340"/>
        <xdr:cNvSpPr txBox="1"/>
      </xdr:nvSpPr>
      <xdr:spPr>
        <a:xfrm>
          <a:off x="6008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6105" cy="259080"/>
    <xdr:sp macro="" textlink="">
      <xdr:nvSpPr>
        <xdr:cNvPr id="343" name="テキスト ボックス 342"/>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45" name="テキスト ボックス 344"/>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165100</xdr:rowOff>
    </xdr:from>
    <xdr:to xmlns:xdr="http://schemas.openxmlformats.org/drawingml/2006/spreadsheetDrawing">
      <xdr:col>54</xdr:col>
      <xdr:colOff>189865</xdr:colOff>
      <xdr:row>58</xdr:row>
      <xdr:rowOff>129540</xdr:rowOff>
    </xdr:to>
    <xdr:cxnSp macro="">
      <xdr:nvCxnSpPr>
        <xdr:cNvPr id="347" name="直線コネクタ 346"/>
        <xdr:cNvCxnSpPr/>
      </xdr:nvCxnSpPr>
      <xdr:spPr>
        <a:xfrm flipV="1">
          <a:off x="10475595" y="856615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670" cy="250190"/>
    <xdr:sp macro="" textlink="">
      <xdr:nvSpPr>
        <xdr:cNvPr id="348" name="普通建設事業費最小値テキスト"/>
        <xdr:cNvSpPr txBox="1"/>
      </xdr:nvSpPr>
      <xdr:spPr>
        <a:xfrm>
          <a:off x="10528300" y="10077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9" name="直線コネクタ 348"/>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111760</xdr:rowOff>
    </xdr:from>
    <xdr:ext cx="598805" cy="249555"/>
    <xdr:sp macro="" textlink="">
      <xdr:nvSpPr>
        <xdr:cNvPr id="350" name="普通建設事業費最大値テキスト"/>
        <xdr:cNvSpPr txBox="1"/>
      </xdr:nvSpPr>
      <xdr:spPr>
        <a:xfrm>
          <a:off x="10528300" y="83413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165100</xdr:rowOff>
    </xdr:from>
    <xdr:to xmlns:xdr="http://schemas.openxmlformats.org/drawingml/2006/spreadsheetDrawing">
      <xdr:col>55</xdr:col>
      <xdr:colOff>88900</xdr:colOff>
      <xdr:row>49</xdr:row>
      <xdr:rowOff>165100</xdr:rowOff>
    </xdr:to>
    <xdr:cxnSp macro="">
      <xdr:nvCxnSpPr>
        <xdr:cNvPr id="351" name="直線コネクタ 350"/>
        <xdr:cNvCxnSpPr/>
      </xdr:nvCxnSpPr>
      <xdr:spPr>
        <a:xfrm>
          <a:off x="10388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110490</xdr:rowOff>
    </xdr:from>
    <xdr:to xmlns:xdr="http://schemas.openxmlformats.org/drawingml/2006/spreadsheetDrawing">
      <xdr:col>55</xdr:col>
      <xdr:colOff>0</xdr:colOff>
      <xdr:row>57</xdr:row>
      <xdr:rowOff>163195</xdr:rowOff>
    </xdr:to>
    <xdr:cxnSp macro="">
      <xdr:nvCxnSpPr>
        <xdr:cNvPr id="352" name="直線コネクタ 351"/>
        <xdr:cNvCxnSpPr/>
      </xdr:nvCxnSpPr>
      <xdr:spPr>
        <a:xfrm flipV="1">
          <a:off x="9639300" y="988314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77470</xdr:rowOff>
    </xdr:from>
    <xdr:ext cx="534670" cy="249555"/>
    <xdr:sp macro="" textlink="">
      <xdr:nvSpPr>
        <xdr:cNvPr id="353" name="普通建設事業費平均値テキスト"/>
        <xdr:cNvSpPr txBox="1"/>
      </xdr:nvSpPr>
      <xdr:spPr>
        <a:xfrm>
          <a:off x="10528300" y="985012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99060</xdr:rowOff>
    </xdr:from>
    <xdr:to xmlns:xdr="http://schemas.openxmlformats.org/drawingml/2006/spreadsheetDrawing">
      <xdr:col>55</xdr:col>
      <xdr:colOff>50800</xdr:colOff>
      <xdr:row>58</xdr:row>
      <xdr:rowOff>29210</xdr:rowOff>
    </xdr:to>
    <xdr:sp macro="" textlink="">
      <xdr:nvSpPr>
        <xdr:cNvPr id="354" name="フローチャート: 判断 353"/>
        <xdr:cNvSpPr/>
      </xdr:nvSpPr>
      <xdr:spPr>
        <a:xfrm>
          <a:off x="10426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96520</xdr:rowOff>
    </xdr:from>
    <xdr:to xmlns:xdr="http://schemas.openxmlformats.org/drawingml/2006/spreadsheetDrawing">
      <xdr:col>50</xdr:col>
      <xdr:colOff>114300</xdr:colOff>
      <xdr:row>57</xdr:row>
      <xdr:rowOff>163195</xdr:rowOff>
    </xdr:to>
    <xdr:cxnSp macro="">
      <xdr:nvCxnSpPr>
        <xdr:cNvPr id="355" name="直線コネクタ 354"/>
        <xdr:cNvCxnSpPr/>
      </xdr:nvCxnSpPr>
      <xdr:spPr>
        <a:xfrm>
          <a:off x="8750300" y="969772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128270</xdr:rowOff>
    </xdr:from>
    <xdr:to xmlns:xdr="http://schemas.openxmlformats.org/drawingml/2006/spreadsheetDrawing">
      <xdr:col>50</xdr:col>
      <xdr:colOff>165100</xdr:colOff>
      <xdr:row>58</xdr:row>
      <xdr:rowOff>58420</xdr:rowOff>
    </xdr:to>
    <xdr:sp macro="" textlink="">
      <xdr:nvSpPr>
        <xdr:cNvPr id="356" name="フローチャート: 判断 355"/>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49530</xdr:rowOff>
    </xdr:from>
    <xdr:ext cx="525145" cy="259080"/>
    <xdr:sp macro="" textlink="">
      <xdr:nvSpPr>
        <xdr:cNvPr id="357" name="テキスト ボックス 356"/>
        <xdr:cNvSpPr txBox="1"/>
      </xdr:nvSpPr>
      <xdr:spPr>
        <a:xfrm>
          <a:off x="9371965" y="9993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96520</xdr:rowOff>
    </xdr:from>
    <xdr:to xmlns:xdr="http://schemas.openxmlformats.org/drawingml/2006/spreadsheetDrawing">
      <xdr:col>45</xdr:col>
      <xdr:colOff>177800</xdr:colOff>
      <xdr:row>57</xdr:row>
      <xdr:rowOff>73660</xdr:rowOff>
    </xdr:to>
    <xdr:cxnSp macro="">
      <xdr:nvCxnSpPr>
        <xdr:cNvPr id="358" name="直線コネクタ 357"/>
        <xdr:cNvCxnSpPr/>
      </xdr:nvCxnSpPr>
      <xdr:spPr>
        <a:xfrm flipV="1">
          <a:off x="7861300" y="969772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60325</xdr:rowOff>
    </xdr:to>
    <xdr:sp macro="" textlink="">
      <xdr:nvSpPr>
        <xdr:cNvPr id="359" name="フローチャート: 判断 358"/>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52070</xdr:rowOff>
    </xdr:from>
    <xdr:ext cx="525145" cy="251460"/>
    <xdr:sp macro="" textlink="">
      <xdr:nvSpPr>
        <xdr:cNvPr id="360" name="テキスト ボックス 359"/>
        <xdr:cNvSpPr txBox="1"/>
      </xdr:nvSpPr>
      <xdr:spPr>
        <a:xfrm>
          <a:off x="8482965" y="9996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70485</xdr:rowOff>
    </xdr:from>
    <xdr:to xmlns:xdr="http://schemas.openxmlformats.org/drawingml/2006/spreadsheetDrawing">
      <xdr:col>41</xdr:col>
      <xdr:colOff>50800</xdr:colOff>
      <xdr:row>57</xdr:row>
      <xdr:rowOff>73660</xdr:rowOff>
    </xdr:to>
    <xdr:cxnSp macro="">
      <xdr:nvCxnSpPr>
        <xdr:cNvPr id="361" name="直線コネクタ 360"/>
        <xdr:cNvCxnSpPr/>
      </xdr:nvCxnSpPr>
      <xdr:spPr>
        <a:xfrm>
          <a:off x="6972300" y="9843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118110</xdr:rowOff>
    </xdr:from>
    <xdr:to xmlns:xdr="http://schemas.openxmlformats.org/drawingml/2006/spreadsheetDrawing">
      <xdr:col>41</xdr:col>
      <xdr:colOff>101600</xdr:colOff>
      <xdr:row>58</xdr:row>
      <xdr:rowOff>48260</xdr:rowOff>
    </xdr:to>
    <xdr:sp macro="" textlink="">
      <xdr:nvSpPr>
        <xdr:cNvPr id="362" name="フローチャート: 判断 361"/>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39370</xdr:rowOff>
    </xdr:from>
    <xdr:ext cx="525145" cy="259080"/>
    <xdr:sp macro="" textlink="">
      <xdr:nvSpPr>
        <xdr:cNvPr id="363" name="テキスト ボックス 362"/>
        <xdr:cNvSpPr txBox="1"/>
      </xdr:nvSpPr>
      <xdr:spPr>
        <a:xfrm>
          <a:off x="7593965" y="99834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130175</xdr:rowOff>
    </xdr:from>
    <xdr:to xmlns:xdr="http://schemas.openxmlformats.org/drawingml/2006/spreadsheetDrawing">
      <xdr:col>36</xdr:col>
      <xdr:colOff>165100</xdr:colOff>
      <xdr:row>58</xdr:row>
      <xdr:rowOff>60325</xdr:rowOff>
    </xdr:to>
    <xdr:sp macro="" textlink="">
      <xdr:nvSpPr>
        <xdr:cNvPr id="364" name="フローチャート: 判断 363"/>
        <xdr:cNvSpPr/>
      </xdr:nvSpPr>
      <xdr:spPr>
        <a:xfrm>
          <a:off x="6921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52070</xdr:rowOff>
    </xdr:from>
    <xdr:ext cx="525145" cy="251460"/>
    <xdr:sp macro="" textlink="">
      <xdr:nvSpPr>
        <xdr:cNvPr id="365" name="テキスト ボックス 364"/>
        <xdr:cNvSpPr txBox="1"/>
      </xdr:nvSpPr>
      <xdr:spPr>
        <a:xfrm>
          <a:off x="6704965" y="9996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59690</xdr:rowOff>
    </xdr:from>
    <xdr:to xmlns:xdr="http://schemas.openxmlformats.org/drawingml/2006/spreadsheetDrawing">
      <xdr:col>55</xdr:col>
      <xdr:colOff>50800</xdr:colOff>
      <xdr:row>57</xdr:row>
      <xdr:rowOff>161290</xdr:rowOff>
    </xdr:to>
    <xdr:sp macro="" textlink="">
      <xdr:nvSpPr>
        <xdr:cNvPr id="371" name="楕円 370"/>
        <xdr:cNvSpPr/>
      </xdr:nvSpPr>
      <xdr:spPr>
        <a:xfrm>
          <a:off x="10426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82550</xdr:rowOff>
    </xdr:from>
    <xdr:ext cx="534670" cy="259080"/>
    <xdr:sp macro="" textlink="">
      <xdr:nvSpPr>
        <xdr:cNvPr id="372" name="普通建設事業費該当値テキスト"/>
        <xdr:cNvSpPr txBox="1"/>
      </xdr:nvSpPr>
      <xdr:spPr>
        <a:xfrm>
          <a:off x="10528300" y="968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112395</xdr:rowOff>
    </xdr:from>
    <xdr:to xmlns:xdr="http://schemas.openxmlformats.org/drawingml/2006/spreadsheetDrawing">
      <xdr:col>50</xdr:col>
      <xdr:colOff>165100</xdr:colOff>
      <xdr:row>58</xdr:row>
      <xdr:rowOff>42545</xdr:rowOff>
    </xdr:to>
    <xdr:sp macro="" textlink="">
      <xdr:nvSpPr>
        <xdr:cNvPr id="373" name="楕円 372"/>
        <xdr:cNvSpPr/>
      </xdr:nvSpPr>
      <xdr:spPr>
        <a:xfrm>
          <a:off x="958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59055</xdr:rowOff>
    </xdr:from>
    <xdr:ext cx="525145" cy="259080"/>
    <xdr:sp macro="" textlink="">
      <xdr:nvSpPr>
        <xdr:cNvPr id="374" name="テキスト ボックス 373"/>
        <xdr:cNvSpPr txBox="1"/>
      </xdr:nvSpPr>
      <xdr:spPr>
        <a:xfrm>
          <a:off x="9371965" y="9660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45720</xdr:rowOff>
    </xdr:from>
    <xdr:to xmlns:xdr="http://schemas.openxmlformats.org/drawingml/2006/spreadsheetDrawing">
      <xdr:col>46</xdr:col>
      <xdr:colOff>38100</xdr:colOff>
      <xdr:row>56</xdr:row>
      <xdr:rowOff>147320</xdr:rowOff>
    </xdr:to>
    <xdr:sp macro="" textlink="">
      <xdr:nvSpPr>
        <xdr:cNvPr id="375" name="楕円 374"/>
        <xdr:cNvSpPr/>
      </xdr:nvSpPr>
      <xdr:spPr>
        <a:xfrm>
          <a:off x="8699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163830</xdr:rowOff>
    </xdr:from>
    <xdr:ext cx="589280" cy="259080"/>
    <xdr:sp macro="" textlink="">
      <xdr:nvSpPr>
        <xdr:cNvPr id="376" name="テキスト ボックス 375"/>
        <xdr:cNvSpPr txBox="1"/>
      </xdr:nvSpPr>
      <xdr:spPr>
        <a:xfrm>
          <a:off x="8450580" y="94221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22860</xdr:rowOff>
    </xdr:from>
    <xdr:to xmlns:xdr="http://schemas.openxmlformats.org/drawingml/2006/spreadsheetDrawing">
      <xdr:col>41</xdr:col>
      <xdr:colOff>101600</xdr:colOff>
      <xdr:row>57</xdr:row>
      <xdr:rowOff>124460</xdr:rowOff>
    </xdr:to>
    <xdr:sp macro="" textlink="">
      <xdr:nvSpPr>
        <xdr:cNvPr id="377" name="楕円 376"/>
        <xdr:cNvSpPr/>
      </xdr:nvSpPr>
      <xdr:spPr>
        <a:xfrm>
          <a:off x="7810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140970</xdr:rowOff>
    </xdr:from>
    <xdr:ext cx="525145" cy="259080"/>
    <xdr:sp macro="" textlink="">
      <xdr:nvSpPr>
        <xdr:cNvPr id="378" name="テキスト ボックス 377"/>
        <xdr:cNvSpPr txBox="1"/>
      </xdr:nvSpPr>
      <xdr:spPr>
        <a:xfrm>
          <a:off x="7593965" y="9570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19685</xdr:rowOff>
    </xdr:from>
    <xdr:to xmlns:xdr="http://schemas.openxmlformats.org/drawingml/2006/spreadsheetDrawing">
      <xdr:col>36</xdr:col>
      <xdr:colOff>165100</xdr:colOff>
      <xdr:row>57</xdr:row>
      <xdr:rowOff>121285</xdr:rowOff>
    </xdr:to>
    <xdr:sp macro="" textlink="">
      <xdr:nvSpPr>
        <xdr:cNvPr id="379" name="楕円 378"/>
        <xdr:cNvSpPr/>
      </xdr:nvSpPr>
      <xdr:spPr>
        <a:xfrm>
          <a:off x="692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137795</xdr:rowOff>
    </xdr:from>
    <xdr:ext cx="525145" cy="259080"/>
    <xdr:sp macro="" textlink="">
      <xdr:nvSpPr>
        <xdr:cNvPr id="380" name="テキスト ボックス 379"/>
        <xdr:cNvSpPr txBox="1"/>
      </xdr:nvSpPr>
      <xdr:spPr>
        <a:xfrm>
          <a:off x="6704965" y="95675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9" name="テキスト ボックス 388"/>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9395" cy="249555"/>
    <xdr:sp macro="" textlink="">
      <xdr:nvSpPr>
        <xdr:cNvPr id="392" name="テキスト ボックス 391"/>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6105" cy="249555"/>
    <xdr:sp macro="" textlink="">
      <xdr:nvSpPr>
        <xdr:cNvPr id="394" name="テキスト ボックス 393"/>
        <xdr:cNvSpPr txBox="1"/>
      </xdr:nvSpPr>
      <xdr:spPr>
        <a:xfrm>
          <a:off x="6008370" y="12913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6105" cy="249555"/>
    <xdr:sp macro="" textlink="">
      <xdr:nvSpPr>
        <xdr:cNvPr id="396" name="テキスト ボックス 395"/>
        <xdr:cNvSpPr txBox="1"/>
      </xdr:nvSpPr>
      <xdr:spPr>
        <a:xfrm>
          <a:off x="6008370" y="12456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6105" cy="249555"/>
    <xdr:sp macro="" textlink="">
      <xdr:nvSpPr>
        <xdr:cNvPr id="398" name="テキスト ボックス 397"/>
        <xdr:cNvSpPr txBox="1"/>
      </xdr:nvSpPr>
      <xdr:spPr>
        <a:xfrm>
          <a:off x="6008370" y="11998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400" name="テキスト ボックス 399"/>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78</xdr:row>
      <xdr:rowOff>139700</xdr:rowOff>
    </xdr:to>
    <xdr:cxnSp macro="">
      <xdr:nvCxnSpPr>
        <xdr:cNvPr id="402" name="直線コネクタ 401"/>
        <xdr:cNvCxnSpPr/>
      </xdr:nvCxnSpPr>
      <xdr:spPr>
        <a:xfrm flipV="1">
          <a:off x="10475595" y="1219898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403"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0825"/>
    <xdr:sp macro="" textlink="">
      <xdr:nvSpPr>
        <xdr:cNvPr id="405" name="普通建設事業費 （ うち新規整備　）最大値テキスト"/>
        <xdr:cNvSpPr txBox="1"/>
      </xdr:nvSpPr>
      <xdr:spPr>
        <a:xfrm>
          <a:off x="10528300" y="119741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6" name="直線コネクタ 405"/>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15240</xdr:rowOff>
    </xdr:from>
    <xdr:to xmlns:xdr="http://schemas.openxmlformats.org/drawingml/2006/spreadsheetDrawing">
      <xdr:col>55</xdr:col>
      <xdr:colOff>0</xdr:colOff>
      <xdr:row>78</xdr:row>
      <xdr:rowOff>71120</xdr:rowOff>
    </xdr:to>
    <xdr:cxnSp macro="">
      <xdr:nvCxnSpPr>
        <xdr:cNvPr id="407" name="直線コネクタ 406"/>
        <xdr:cNvCxnSpPr/>
      </xdr:nvCxnSpPr>
      <xdr:spPr>
        <a:xfrm>
          <a:off x="9639300" y="1338834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32385</xdr:rowOff>
    </xdr:from>
    <xdr:ext cx="534670" cy="249555"/>
    <xdr:sp macro="" textlink="">
      <xdr:nvSpPr>
        <xdr:cNvPr id="408" name="普通建設事業費 （ うち新規整備　）平均値テキスト"/>
        <xdr:cNvSpPr txBox="1"/>
      </xdr:nvSpPr>
      <xdr:spPr>
        <a:xfrm>
          <a:off x="10528300" y="132340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9525</xdr:rowOff>
    </xdr:from>
    <xdr:to xmlns:xdr="http://schemas.openxmlformats.org/drawingml/2006/spreadsheetDrawing">
      <xdr:col>55</xdr:col>
      <xdr:colOff>50800</xdr:colOff>
      <xdr:row>78</xdr:row>
      <xdr:rowOff>111125</xdr:rowOff>
    </xdr:to>
    <xdr:sp macro="" textlink="">
      <xdr:nvSpPr>
        <xdr:cNvPr id="409" name="フローチャート: 判断 408"/>
        <xdr:cNvSpPr/>
      </xdr:nvSpPr>
      <xdr:spPr>
        <a:xfrm>
          <a:off x="10426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15240</xdr:rowOff>
    </xdr:from>
    <xdr:to xmlns:xdr="http://schemas.openxmlformats.org/drawingml/2006/spreadsheetDrawing">
      <xdr:col>50</xdr:col>
      <xdr:colOff>114300</xdr:colOff>
      <xdr:row>78</xdr:row>
      <xdr:rowOff>25400</xdr:rowOff>
    </xdr:to>
    <xdr:cxnSp macro="">
      <xdr:nvCxnSpPr>
        <xdr:cNvPr id="410" name="直線コネクタ 409"/>
        <xdr:cNvCxnSpPr/>
      </xdr:nvCxnSpPr>
      <xdr:spPr>
        <a:xfrm flipV="1">
          <a:off x="8750300" y="13388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24130</xdr:rowOff>
    </xdr:from>
    <xdr:to xmlns:xdr="http://schemas.openxmlformats.org/drawingml/2006/spreadsheetDrawing">
      <xdr:col>50</xdr:col>
      <xdr:colOff>165100</xdr:colOff>
      <xdr:row>78</xdr:row>
      <xdr:rowOff>125730</xdr:rowOff>
    </xdr:to>
    <xdr:sp macro="" textlink="">
      <xdr:nvSpPr>
        <xdr:cNvPr id="411" name="フローチャート: 判断 410"/>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116840</xdr:rowOff>
    </xdr:from>
    <xdr:ext cx="525145" cy="259080"/>
    <xdr:sp macro="" textlink="">
      <xdr:nvSpPr>
        <xdr:cNvPr id="412" name="テキスト ボックス 411"/>
        <xdr:cNvSpPr txBox="1"/>
      </xdr:nvSpPr>
      <xdr:spPr>
        <a:xfrm>
          <a:off x="9371965" y="13489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146685</xdr:rowOff>
    </xdr:from>
    <xdr:to xmlns:xdr="http://schemas.openxmlformats.org/drawingml/2006/spreadsheetDrawing">
      <xdr:col>45</xdr:col>
      <xdr:colOff>177800</xdr:colOff>
      <xdr:row>78</xdr:row>
      <xdr:rowOff>25400</xdr:rowOff>
    </xdr:to>
    <xdr:cxnSp macro="">
      <xdr:nvCxnSpPr>
        <xdr:cNvPr id="413" name="直線コネクタ 412"/>
        <xdr:cNvCxnSpPr/>
      </xdr:nvCxnSpPr>
      <xdr:spPr>
        <a:xfrm>
          <a:off x="7861300" y="13348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4" name="フローチャート: 判断 413"/>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107950</xdr:rowOff>
    </xdr:from>
    <xdr:ext cx="525145" cy="259080"/>
    <xdr:sp macro="" textlink="">
      <xdr:nvSpPr>
        <xdr:cNvPr id="415" name="テキスト ボックス 414"/>
        <xdr:cNvSpPr txBox="1"/>
      </xdr:nvSpPr>
      <xdr:spPr>
        <a:xfrm>
          <a:off x="8482965" y="13481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146685</xdr:rowOff>
    </xdr:from>
    <xdr:to xmlns:xdr="http://schemas.openxmlformats.org/drawingml/2006/spreadsheetDrawing">
      <xdr:col>41</xdr:col>
      <xdr:colOff>50800</xdr:colOff>
      <xdr:row>77</xdr:row>
      <xdr:rowOff>167005</xdr:rowOff>
    </xdr:to>
    <xdr:cxnSp macro="">
      <xdr:nvCxnSpPr>
        <xdr:cNvPr id="416" name="直線コネクタ 415"/>
        <xdr:cNvCxnSpPr/>
      </xdr:nvCxnSpPr>
      <xdr:spPr>
        <a:xfrm flipV="1">
          <a:off x="6972300" y="133483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170815</xdr:rowOff>
    </xdr:from>
    <xdr:to xmlns:xdr="http://schemas.openxmlformats.org/drawingml/2006/spreadsheetDrawing">
      <xdr:col>41</xdr:col>
      <xdr:colOff>101600</xdr:colOff>
      <xdr:row>78</xdr:row>
      <xdr:rowOff>100965</xdr:rowOff>
    </xdr:to>
    <xdr:sp macro="" textlink="">
      <xdr:nvSpPr>
        <xdr:cNvPr id="417" name="フローチャート: 判断 416"/>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92075</xdr:rowOff>
    </xdr:from>
    <xdr:ext cx="525145" cy="259080"/>
    <xdr:sp macro="" textlink="">
      <xdr:nvSpPr>
        <xdr:cNvPr id="418" name="テキスト ボックス 417"/>
        <xdr:cNvSpPr txBox="1"/>
      </xdr:nvSpPr>
      <xdr:spPr>
        <a:xfrm>
          <a:off x="7593965" y="13465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163830</xdr:rowOff>
    </xdr:from>
    <xdr:to xmlns:xdr="http://schemas.openxmlformats.org/drawingml/2006/spreadsheetDrawing">
      <xdr:col>36</xdr:col>
      <xdr:colOff>165100</xdr:colOff>
      <xdr:row>78</xdr:row>
      <xdr:rowOff>93980</xdr:rowOff>
    </xdr:to>
    <xdr:sp macro="" textlink="">
      <xdr:nvSpPr>
        <xdr:cNvPr id="419" name="フローチャート: 判断 418"/>
        <xdr:cNvSpPr/>
      </xdr:nvSpPr>
      <xdr:spPr>
        <a:xfrm>
          <a:off x="6921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85090</xdr:rowOff>
    </xdr:from>
    <xdr:ext cx="525145" cy="259080"/>
    <xdr:sp macro="" textlink="">
      <xdr:nvSpPr>
        <xdr:cNvPr id="420" name="テキスト ボックス 419"/>
        <xdr:cNvSpPr txBox="1"/>
      </xdr:nvSpPr>
      <xdr:spPr>
        <a:xfrm>
          <a:off x="6704965" y="13458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20320</xdr:rowOff>
    </xdr:from>
    <xdr:to xmlns:xdr="http://schemas.openxmlformats.org/drawingml/2006/spreadsheetDrawing">
      <xdr:col>55</xdr:col>
      <xdr:colOff>50800</xdr:colOff>
      <xdr:row>78</xdr:row>
      <xdr:rowOff>121920</xdr:rowOff>
    </xdr:to>
    <xdr:sp macro="" textlink="">
      <xdr:nvSpPr>
        <xdr:cNvPr id="426" name="楕円 425"/>
        <xdr:cNvSpPr/>
      </xdr:nvSpPr>
      <xdr:spPr>
        <a:xfrm>
          <a:off x="10426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159385</xdr:rowOff>
    </xdr:from>
    <xdr:ext cx="534670" cy="258445"/>
    <xdr:sp macro="" textlink="">
      <xdr:nvSpPr>
        <xdr:cNvPr id="427" name="普通建設事業費 （ うち新規整備　）該当値テキスト"/>
        <xdr:cNvSpPr txBox="1"/>
      </xdr:nvSpPr>
      <xdr:spPr>
        <a:xfrm>
          <a:off x="10528300" y="13361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135890</xdr:rowOff>
    </xdr:from>
    <xdr:to xmlns:xdr="http://schemas.openxmlformats.org/drawingml/2006/spreadsheetDrawing">
      <xdr:col>50</xdr:col>
      <xdr:colOff>165100</xdr:colOff>
      <xdr:row>78</xdr:row>
      <xdr:rowOff>66040</xdr:rowOff>
    </xdr:to>
    <xdr:sp macro="" textlink="">
      <xdr:nvSpPr>
        <xdr:cNvPr id="428" name="楕円 427"/>
        <xdr:cNvSpPr/>
      </xdr:nvSpPr>
      <xdr:spPr>
        <a:xfrm>
          <a:off x="9588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82550</xdr:rowOff>
    </xdr:from>
    <xdr:ext cx="525145" cy="259080"/>
    <xdr:sp macro="" textlink="">
      <xdr:nvSpPr>
        <xdr:cNvPr id="429" name="テキスト ボックス 428"/>
        <xdr:cNvSpPr txBox="1"/>
      </xdr:nvSpPr>
      <xdr:spPr>
        <a:xfrm>
          <a:off x="9371965" y="13112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146050</xdr:rowOff>
    </xdr:from>
    <xdr:to xmlns:xdr="http://schemas.openxmlformats.org/drawingml/2006/spreadsheetDrawing">
      <xdr:col>46</xdr:col>
      <xdr:colOff>38100</xdr:colOff>
      <xdr:row>78</xdr:row>
      <xdr:rowOff>76200</xdr:rowOff>
    </xdr:to>
    <xdr:sp macro="" textlink="">
      <xdr:nvSpPr>
        <xdr:cNvPr id="430" name="楕円 429"/>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92710</xdr:rowOff>
    </xdr:from>
    <xdr:ext cx="525145" cy="259080"/>
    <xdr:sp macro="" textlink="">
      <xdr:nvSpPr>
        <xdr:cNvPr id="431" name="テキスト ボックス 430"/>
        <xdr:cNvSpPr txBox="1"/>
      </xdr:nvSpPr>
      <xdr:spPr>
        <a:xfrm>
          <a:off x="8482965" y="13122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95885</xdr:rowOff>
    </xdr:from>
    <xdr:to xmlns:xdr="http://schemas.openxmlformats.org/drawingml/2006/spreadsheetDrawing">
      <xdr:col>41</xdr:col>
      <xdr:colOff>101600</xdr:colOff>
      <xdr:row>78</xdr:row>
      <xdr:rowOff>26035</xdr:rowOff>
    </xdr:to>
    <xdr:sp macro="" textlink="">
      <xdr:nvSpPr>
        <xdr:cNvPr id="432" name="楕円 431"/>
        <xdr:cNvSpPr/>
      </xdr:nvSpPr>
      <xdr:spPr>
        <a:xfrm>
          <a:off x="7810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43180</xdr:rowOff>
    </xdr:from>
    <xdr:ext cx="525145" cy="249555"/>
    <xdr:sp macro="" textlink="">
      <xdr:nvSpPr>
        <xdr:cNvPr id="433" name="テキスト ボックス 432"/>
        <xdr:cNvSpPr txBox="1"/>
      </xdr:nvSpPr>
      <xdr:spPr>
        <a:xfrm>
          <a:off x="7593965" y="1307338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116205</xdr:rowOff>
    </xdr:from>
    <xdr:to xmlns:xdr="http://schemas.openxmlformats.org/drawingml/2006/spreadsheetDrawing">
      <xdr:col>36</xdr:col>
      <xdr:colOff>165100</xdr:colOff>
      <xdr:row>78</xdr:row>
      <xdr:rowOff>46355</xdr:rowOff>
    </xdr:to>
    <xdr:sp macro="" textlink="">
      <xdr:nvSpPr>
        <xdr:cNvPr id="434" name="楕円 433"/>
        <xdr:cNvSpPr/>
      </xdr:nvSpPr>
      <xdr:spPr>
        <a:xfrm>
          <a:off x="6921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63500</xdr:rowOff>
    </xdr:from>
    <xdr:ext cx="525145" cy="251460"/>
    <xdr:sp macro="" textlink="">
      <xdr:nvSpPr>
        <xdr:cNvPr id="435" name="テキスト ボックス 434"/>
        <xdr:cNvSpPr txBox="1"/>
      </xdr:nvSpPr>
      <xdr:spPr>
        <a:xfrm>
          <a:off x="6704965" y="130937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4" name="テキスト ボックス 443"/>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9395" cy="259080"/>
    <xdr:sp macro="" textlink="">
      <xdr:nvSpPr>
        <xdr:cNvPr id="447" name="テキスト ボックス 446"/>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9555"/>
    <xdr:sp macro="" textlink="">
      <xdr:nvSpPr>
        <xdr:cNvPr id="451" name="テキスト ボックス 450"/>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6105" cy="259080"/>
    <xdr:sp macro="" textlink="">
      <xdr:nvSpPr>
        <xdr:cNvPr id="455" name="テキスト ボックス 454"/>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57" name="テキスト ボックス 456"/>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7620</xdr:rowOff>
    </xdr:from>
    <xdr:to xmlns:xdr="http://schemas.openxmlformats.org/drawingml/2006/spreadsheetDrawing">
      <xdr:col>54</xdr:col>
      <xdr:colOff>189865</xdr:colOff>
      <xdr:row>98</xdr:row>
      <xdr:rowOff>127000</xdr:rowOff>
    </xdr:to>
    <xdr:cxnSp macro="">
      <xdr:nvCxnSpPr>
        <xdr:cNvPr id="459" name="直線コネクタ 458"/>
        <xdr:cNvCxnSpPr/>
      </xdr:nvCxnSpPr>
      <xdr:spPr>
        <a:xfrm flipV="1">
          <a:off x="10475595" y="154381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130810</xdr:rowOff>
    </xdr:from>
    <xdr:ext cx="469900" cy="259080"/>
    <xdr:sp macro="" textlink="">
      <xdr:nvSpPr>
        <xdr:cNvPr id="460"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127000</xdr:rowOff>
    </xdr:from>
    <xdr:to xmlns:xdr="http://schemas.openxmlformats.org/drawingml/2006/spreadsheetDrawing">
      <xdr:col>55</xdr:col>
      <xdr:colOff>88900</xdr:colOff>
      <xdr:row>98</xdr:row>
      <xdr:rowOff>127000</xdr:rowOff>
    </xdr:to>
    <xdr:cxnSp macro="">
      <xdr:nvCxnSpPr>
        <xdr:cNvPr id="461" name="直線コネクタ 460"/>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125730</xdr:rowOff>
    </xdr:from>
    <xdr:ext cx="598805" cy="259080"/>
    <xdr:sp macro="" textlink="">
      <xdr:nvSpPr>
        <xdr:cNvPr id="462" name="普通建設事業費 （ うち更新整備　）最大値テキスト"/>
        <xdr:cNvSpPr txBox="1"/>
      </xdr:nvSpPr>
      <xdr:spPr>
        <a:xfrm>
          <a:off x="10528300" y="1521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7620</xdr:rowOff>
    </xdr:from>
    <xdr:to xmlns:xdr="http://schemas.openxmlformats.org/drawingml/2006/spreadsheetDrawing">
      <xdr:col>55</xdr:col>
      <xdr:colOff>88900</xdr:colOff>
      <xdr:row>90</xdr:row>
      <xdr:rowOff>7620</xdr:rowOff>
    </xdr:to>
    <xdr:cxnSp macro="">
      <xdr:nvCxnSpPr>
        <xdr:cNvPr id="463" name="直線コネクタ 462"/>
        <xdr:cNvCxnSpPr/>
      </xdr:nvCxnSpPr>
      <xdr:spPr>
        <a:xfrm>
          <a:off x="10388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147320</xdr:rowOff>
    </xdr:from>
    <xdr:to xmlns:xdr="http://schemas.openxmlformats.org/drawingml/2006/spreadsheetDrawing">
      <xdr:col>55</xdr:col>
      <xdr:colOff>0</xdr:colOff>
      <xdr:row>97</xdr:row>
      <xdr:rowOff>55245</xdr:rowOff>
    </xdr:to>
    <xdr:cxnSp macro="">
      <xdr:nvCxnSpPr>
        <xdr:cNvPr id="464" name="直線コネクタ 463"/>
        <xdr:cNvCxnSpPr/>
      </xdr:nvCxnSpPr>
      <xdr:spPr>
        <a:xfrm flipV="1">
          <a:off x="9639300" y="1660652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88265</xdr:rowOff>
    </xdr:from>
    <xdr:ext cx="534670" cy="249555"/>
    <xdr:sp macro="" textlink="">
      <xdr:nvSpPr>
        <xdr:cNvPr id="465" name="普通建設事業費 （ うち更新整備　）平均値テキスト"/>
        <xdr:cNvSpPr txBox="1"/>
      </xdr:nvSpPr>
      <xdr:spPr>
        <a:xfrm>
          <a:off x="10528300" y="163760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66" name="フローチャート: 判断 465"/>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160020</xdr:rowOff>
    </xdr:from>
    <xdr:to xmlns:xdr="http://schemas.openxmlformats.org/drawingml/2006/spreadsheetDrawing">
      <xdr:col>50</xdr:col>
      <xdr:colOff>114300</xdr:colOff>
      <xdr:row>97</xdr:row>
      <xdr:rowOff>55245</xdr:rowOff>
    </xdr:to>
    <xdr:cxnSp macro="">
      <xdr:nvCxnSpPr>
        <xdr:cNvPr id="467" name="直線コネクタ 466"/>
        <xdr:cNvCxnSpPr/>
      </xdr:nvCxnSpPr>
      <xdr:spPr>
        <a:xfrm>
          <a:off x="8750300" y="16104870"/>
          <a:ext cx="889000" cy="581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123825</xdr:rowOff>
    </xdr:from>
    <xdr:to xmlns:xdr="http://schemas.openxmlformats.org/drawingml/2006/spreadsheetDrawing">
      <xdr:col>50</xdr:col>
      <xdr:colOff>165100</xdr:colOff>
      <xdr:row>97</xdr:row>
      <xdr:rowOff>53975</xdr:rowOff>
    </xdr:to>
    <xdr:sp macro="" textlink="">
      <xdr:nvSpPr>
        <xdr:cNvPr id="468" name="フローチャート: 判断 467"/>
        <xdr:cNvSpPr/>
      </xdr:nvSpPr>
      <xdr:spPr>
        <a:xfrm>
          <a:off x="958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70485</xdr:rowOff>
    </xdr:from>
    <xdr:ext cx="525145" cy="259080"/>
    <xdr:sp macro="" textlink="">
      <xdr:nvSpPr>
        <xdr:cNvPr id="469" name="テキスト ボックス 468"/>
        <xdr:cNvSpPr txBox="1"/>
      </xdr:nvSpPr>
      <xdr:spPr>
        <a:xfrm>
          <a:off x="9371965" y="16358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160020</xdr:rowOff>
    </xdr:from>
    <xdr:to xmlns:xdr="http://schemas.openxmlformats.org/drawingml/2006/spreadsheetDrawing">
      <xdr:col>45</xdr:col>
      <xdr:colOff>177800</xdr:colOff>
      <xdr:row>96</xdr:row>
      <xdr:rowOff>95250</xdr:rowOff>
    </xdr:to>
    <xdr:cxnSp macro="">
      <xdr:nvCxnSpPr>
        <xdr:cNvPr id="470" name="直線コネクタ 469"/>
        <xdr:cNvCxnSpPr/>
      </xdr:nvCxnSpPr>
      <xdr:spPr>
        <a:xfrm flipV="1">
          <a:off x="7861300" y="1610487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157480</xdr:rowOff>
    </xdr:from>
    <xdr:to xmlns:xdr="http://schemas.openxmlformats.org/drawingml/2006/spreadsheetDrawing">
      <xdr:col>46</xdr:col>
      <xdr:colOff>38100</xdr:colOff>
      <xdr:row>97</xdr:row>
      <xdr:rowOff>87630</xdr:rowOff>
    </xdr:to>
    <xdr:sp macro="" textlink="">
      <xdr:nvSpPr>
        <xdr:cNvPr id="471" name="フローチャート: 判断 470"/>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79375</xdr:rowOff>
    </xdr:from>
    <xdr:ext cx="525145" cy="258445"/>
    <xdr:sp macro="" textlink="">
      <xdr:nvSpPr>
        <xdr:cNvPr id="472" name="テキスト ボックス 471"/>
        <xdr:cNvSpPr txBox="1"/>
      </xdr:nvSpPr>
      <xdr:spPr>
        <a:xfrm>
          <a:off x="8482965" y="16710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95250</xdr:rowOff>
    </xdr:from>
    <xdr:to xmlns:xdr="http://schemas.openxmlformats.org/drawingml/2006/spreadsheetDrawing">
      <xdr:col>41</xdr:col>
      <xdr:colOff>50800</xdr:colOff>
      <xdr:row>97</xdr:row>
      <xdr:rowOff>84455</xdr:rowOff>
    </xdr:to>
    <xdr:cxnSp macro="">
      <xdr:nvCxnSpPr>
        <xdr:cNvPr id="473" name="直線コネクタ 472"/>
        <xdr:cNvCxnSpPr/>
      </xdr:nvCxnSpPr>
      <xdr:spPr>
        <a:xfrm flipV="1">
          <a:off x="6972300" y="1655445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146050</xdr:rowOff>
    </xdr:from>
    <xdr:to xmlns:xdr="http://schemas.openxmlformats.org/drawingml/2006/spreadsheetDrawing">
      <xdr:col>41</xdr:col>
      <xdr:colOff>101600</xdr:colOff>
      <xdr:row>97</xdr:row>
      <xdr:rowOff>76200</xdr:rowOff>
    </xdr:to>
    <xdr:sp macro="" textlink="">
      <xdr:nvSpPr>
        <xdr:cNvPr id="474" name="フローチャート: 判断 473"/>
        <xdr:cNvSpPr/>
      </xdr:nvSpPr>
      <xdr:spPr>
        <a:xfrm>
          <a:off x="7810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67310</xdr:rowOff>
    </xdr:from>
    <xdr:ext cx="525145" cy="259080"/>
    <xdr:sp macro="" textlink="">
      <xdr:nvSpPr>
        <xdr:cNvPr id="475" name="テキスト ボックス 474"/>
        <xdr:cNvSpPr txBox="1"/>
      </xdr:nvSpPr>
      <xdr:spPr>
        <a:xfrm>
          <a:off x="7593965" y="16697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32385</xdr:rowOff>
    </xdr:from>
    <xdr:to xmlns:xdr="http://schemas.openxmlformats.org/drawingml/2006/spreadsheetDrawing">
      <xdr:col>36</xdr:col>
      <xdr:colOff>165100</xdr:colOff>
      <xdr:row>97</xdr:row>
      <xdr:rowOff>133985</xdr:rowOff>
    </xdr:to>
    <xdr:sp macro="" textlink="">
      <xdr:nvSpPr>
        <xdr:cNvPr id="476" name="フローチャート: 判断 475"/>
        <xdr:cNvSpPr/>
      </xdr:nvSpPr>
      <xdr:spPr>
        <a:xfrm>
          <a:off x="692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150495</xdr:rowOff>
    </xdr:from>
    <xdr:ext cx="525145" cy="259080"/>
    <xdr:sp macro="" textlink="">
      <xdr:nvSpPr>
        <xdr:cNvPr id="477" name="テキスト ボックス 476"/>
        <xdr:cNvSpPr txBox="1"/>
      </xdr:nvSpPr>
      <xdr:spPr>
        <a:xfrm>
          <a:off x="6704965" y="16438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96520</xdr:rowOff>
    </xdr:from>
    <xdr:to xmlns:xdr="http://schemas.openxmlformats.org/drawingml/2006/spreadsheetDrawing">
      <xdr:col>55</xdr:col>
      <xdr:colOff>50800</xdr:colOff>
      <xdr:row>97</xdr:row>
      <xdr:rowOff>26670</xdr:rowOff>
    </xdr:to>
    <xdr:sp macro="" textlink="">
      <xdr:nvSpPr>
        <xdr:cNvPr id="483" name="楕円 482"/>
        <xdr:cNvSpPr/>
      </xdr:nvSpPr>
      <xdr:spPr>
        <a:xfrm>
          <a:off x="104267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74930</xdr:rowOff>
    </xdr:from>
    <xdr:ext cx="534670" cy="251460"/>
    <xdr:sp macro="" textlink="">
      <xdr:nvSpPr>
        <xdr:cNvPr id="484" name="普通建設事業費 （ うち更新整備　）該当値テキスト"/>
        <xdr:cNvSpPr txBox="1"/>
      </xdr:nvSpPr>
      <xdr:spPr>
        <a:xfrm>
          <a:off x="10528300" y="16534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4445</xdr:rowOff>
    </xdr:from>
    <xdr:to xmlns:xdr="http://schemas.openxmlformats.org/drawingml/2006/spreadsheetDrawing">
      <xdr:col>50</xdr:col>
      <xdr:colOff>165100</xdr:colOff>
      <xdr:row>97</xdr:row>
      <xdr:rowOff>106045</xdr:rowOff>
    </xdr:to>
    <xdr:sp macro="" textlink="">
      <xdr:nvSpPr>
        <xdr:cNvPr id="485" name="楕円 484"/>
        <xdr:cNvSpPr/>
      </xdr:nvSpPr>
      <xdr:spPr>
        <a:xfrm>
          <a:off x="9588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97790</xdr:rowOff>
    </xdr:from>
    <xdr:ext cx="525145" cy="251460"/>
    <xdr:sp macro="" textlink="">
      <xdr:nvSpPr>
        <xdr:cNvPr id="486" name="テキスト ボックス 485"/>
        <xdr:cNvSpPr txBox="1"/>
      </xdr:nvSpPr>
      <xdr:spPr>
        <a:xfrm>
          <a:off x="9371965" y="167284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109220</xdr:rowOff>
    </xdr:from>
    <xdr:to xmlns:xdr="http://schemas.openxmlformats.org/drawingml/2006/spreadsheetDrawing">
      <xdr:col>46</xdr:col>
      <xdr:colOff>38100</xdr:colOff>
      <xdr:row>94</xdr:row>
      <xdr:rowOff>39370</xdr:rowOff>
    </xdr:to>
    <xdr:sp macro="" textlink="">
      <xdr:nvSpPr>
        <xdr:cNvPr id="487" name="楕円 486"/>
        <xdr:cNvSpPr/>
      </xdr:nvSpPr>
      <xdr:spPr>
        <a:xfrm>
          <a:off x="8699500" y="16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55880</xdr:rowOff>
    </xdr:from>
    <xdr:ext cx="525145" cy="259080"/>
    <xdr:sp macro="" textlink="">
      <xdr:nvSpPr>
        <xdr:cNvPr id="488" name="テキスト ボックス 487"/>
        <xdr:cNvSpPr txBox="1"/>
      </xdr:nvSpPr>
      <xdr:spPr>
        <a:xfrm>
          <a:off x="8482965" y="158292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44450</xdr:rowOff>
    </xdr:from>
    <xdr:to xmlns:xdr="http://schemas.openxmlformats.org/drawingml/2006/spreadsheetDrawing">
      <xdr:col>41</xdr:col>
      <xdr:colOff>101600</xdr:colOff>
      <xdr:row>96</xdr:row>
      <xdr:rowOff>146050</xdr:rowOff>
    </xdr:to>
    <xdr:sp macro="" textlink="">
      <xdr:nvSpPr>
        <xdr:cNvPr id="489" name="楕円 488"/>
        <xdr:cNvSpPr/>
      </xdr:nvSpPr>
      <xdr:spPr>
        <a:xfrm>
          <a:off x="7810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162560</xdr:rowOff>
    </xdr:from>
    <xdr:ext cx="525145" cy="259080"/>
    <xdr:sp macro="" textlink="">
      <xdr:nvSpPr>
        <xdr:cNvPr id="490" name="テキスト ボックス 489"/>
        <xdr:cNvSpPr txBox="1"/>
      </xdr:nvSpPr>
      <xdr:spPr>
        <a:xfrm>
          <a:off x="7593965" y="16278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33655</xdr:rowOff>
    </xdr:from>
    <xdr:to xmlns:xdr="http://schemas.openxmlformats.org/drawingml/2006/spreadsheetDrawing">
      <xdr:col>36</xdr:col>
      <xdr:colOff>165100</xdr:colOff>
      <xdr:row>97</xdr:row>
      <xdr:rowOff>135255</xdr:rowOff>
    </xdr:to>
    <xdr:sp macro="" textlink="">
      <xdr:nvSpPr>
        <xdr:cNvPr id="491" name="楕円 490"/>
        <xdr:cNvSpPr/>
      </xdr:nvSpPr>
      <xdr:spPr>
        <a:xfrm>
          <a:off x="6921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126365</xdr:rowOff>
    </xdr:from>
    <xdr:ext cx="525145" cy="259080"/>
    <xdr:sp macro="" textlink="">
      <xdr:nvSpPr>
        <xdr:cNvPr id="492" name="テキスト ボックス 491"/>
        <xdr:cNvSpPr txBox="1"/>
      </xdr:nvSpPr>
      <xdr:spPr>
        <a:xfrm>
          <a:off x="6704965" y="167570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01" name="テキスト ボックス 500"/>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504" name="テキスト ボックス 503"/>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9555"/>
    <xdr:sp macro="" textlink="">
      <xdr:nvSpPr>
        <xdr:cNvPr id="508" name="テキスト ボックス 507"/>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6105" cy="259080"/>
    <xdr:sp macro="" textlink="">
      <xdr:nvSpPr>
        <xdr:cNvPr id="512" name="テキスト ボックス 511"/>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14" name="テキスト ボックス 513"/>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125095</xdr:rowOff>
    </xdr:from>
    <xdr:to xmlns:xdr="http://schemas.openxmlformats.org/drawingml/2006/spreadsheetDrawing">
      <xdr:col>85</xdr:col>
      <xdr:colOff>126365</xdr:colOff>
      <xdr:row>39</xdr:row>
      <xdr:rowOff>44450</xdr:rowOff>
    </xdr:to>
    <xdr:cxnSp macro="">
      <xdr:nvCxnSpPr>
        <xdr:cNvPr id="516" name="直線コネクタ 515"/>
        <xdr:cNvCxnSpPr/>
      </xdr:nvCxnSpPr>
      <xdr:spPr>
        <a:xfrm flipV="1">
          <a:off x="1631759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56515</xdr:rowOff>
    </xdr:from>
    <xdr:ext cx="249555" cy="258445"/>
    <xdr:sp macro="" textlink="">
      <xdr:nvSpPr>
        <xdr:cNvPr id="517" name="災害復旧事業費最小値テキスト"/>
        <xdr:cNvSpPr txBox="1"/>
      </xdr:nvSpPr>
      <xdr:spPr>
        <a:xfrm>
          <a:off x="16370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71755</xdr:rowOff>
    </xdr:from>
    <xdr:ext cx="598805" cy="259080"/>
    <xdr:sp macro="" textlink="">
      <xdr:nvSpPr>
        <xdr:cNvPr id="519" name="災害復旧事業費最大値テキスト"/>
        <xdr:cNvSpPr txBox="1"/>
      </xdr:nvSpPr>
      <xdr:spPr>
        <a:xfrm>
          <a:off x="163703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125095</xdr:rowOff>
    </xdr:from>
    <xdr:to xmlns:xdr="http://schemas.openxmlformats.org/drawingml/2006/spreadsheetDrawing">
      <xdr:col>86</xdr:col>
      <xdr:colOff>25400</xdr:colOff>
      <xdr:row>29</xdr:row>
      <xdr:rowOff>125095</xdr:rowOff>
    </xdr:to>
    <xdr:cxnSp macro="">
      <xdr:nvCxnSpPr>
        <xdr:cNvPr id="520" name="直線コネクタ 519"/>
        <xdr:cNvCxnSpPr/>
      </xdr:nvCxnSpPr>
      <xdr:spPr>
        <a:xfrm>
          <a:off x="16230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132715</xdr:rowOff>
    </xdr:from>
    <xdr:to xmlns:xdr="http://schemas.openxmlformats.org/drawingml/2006/spreadsheetDrawing">
      <xdr:col>85</xdr:col>
      <xdr:colOff>127000</xdr:colOff>
      <xdr:row>39</xdr:row>
      <xdr:rowOff>13335</xdr:rowOff>
    </xdr:to>
    <xdr:cxnSp macro="">
      <xdr:nvCxnSpPr>
        <xdr:cNvPr id="521" name="直線コネクタ 520"/>
        <xdr:cNvCxnSpPr/>
      </xdr:nvCxnSpPr>
      <xdr:spPr>
        <a:xfrm>
          <a:off x="15481300" y="66478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145415</xdr:rowOff>
    </xdr:from>
    <xdr:ext cx="469900" cy="249555"/>
    <xdr:sp macro="" textlink="">
      <xdr:nvSpPr>
        <xdr:cNvPr id="522" name="災害復旧事業費平均値テキスト"/>
        <xdr:cNvSpPr txBox="1"/>
      </xdr:nvSpPr>
      <xdr:spPr>
        <a:xfrm>
          <a:off x="16370300" y="64890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122555</xdr:rowOff>
    </xdr:from>
    <xdr:to xmlns:xdr="http://schemas.openxmlformats.org/drawingml/2006/spreadsheetDrawing">
      <xdr:col>85</xdr:col>
      <xdr:colOff>177800</xdr:colOff>
      <xdr:row>39</xdr:row>
      <xdr:rowOff>52705</xdr:rowOff>
    </xdr:to>
    <xdr:sp macro="" textlink="">
      <xdr:nvSpPr>
        <xdr:cNvPr id="523" name="フローチャート: 判断 522"/>
        <xdr:cNvSpPr/>
      </xdr:nvSpPr>
      <xdr:spPr>
        <a:xfrm>
          <a:off x="16268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1270</xdr:rowOff>
    </xdr:from>
    <xdr:to xmlns:xdr="http://schemas.openxmlformats.org/drawingml/2006/spreadsheetDrawing">
      <xdr:col>81</xdr:col>
      <xdr:colOff>50800</xdr:colOff>
      <xdr:row>38</xdr:row>
      <xdr:rowOff>132715</xdr:rowOff>
    </xdr:to>
    <xdr:cxnSp macro="">
      <xdr:nvCxnSpPr>
        <xdr:cNvPr id="524" name="直線コネクタ 523"/>
        <xdr:cNvCxnSpPr/>
      </xdr:nvCxnSpPr>
      <xdr:spPr>
        <a:xfrm>
          <a:off x="14592300" y="651637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137160</xdr:rowOff>
    </xdr:from>
    <xdr:to xmlns:xdr="http://schemas.openxmlformats.org/drawingml/2006/spreadsheetDrawing">
      <xdr:col>81</xdr:col>
      <xdr:colOff>101600</xdr:colOff>
      <xdr:row>39</xdr:row>
      <xdr:rowOff>67310</xdr:rowOff>
    </xdr:to>
    <xdr:sp macro="" textlink="">
      <xdr:nvSpPr>
        <xdr:cNvPr id="525" name="フローチャート: 判断 524"/>
        <xdr:cNvSpPr/>
      </xdr:nvSpPr>
      <xdr:spPr>
        <a:xfrm>
          <a:off x="15430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59055</xdr:rowOff>
    </xdr:from>
    <xdr:ext cx="460375" cy="259080"/>
    <xdr:sp macro="" textlink="">
      <xdr:nvSpPr>
        <xdr:cNvPr id="526" name="テキスト ボックス 525"/>
        <xdr:cNvSpPr txBox="1"/>
      </xdr:nvSpPr>
      <xdr:spPr>
        <a:xfrm>
          <a:off x="15246350" y="67456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1270</xdr:rowOff>
    </xdr:from>
    <xdr:to xmlns:xdr="http://schemas.openxmlformats.org/drawingml/2006/spreadsheetDrawing">
      <xdr:col>76</xdr:col>
      <xdr:colOff>114300</xdr:colOff>
      <xdr:row>38</xdr:row>
      <xdr:rowOff>73025</xdr:rowOff>
    </xdr:to>
    <xdr:cxnSp macro="">
      <xdr:nvCxnSpPr>
        <xdr:cNvPr id="527" name="直線コネクタ 526"/>
        <xdr:cNvCxnSpPr/>
      </xdr:nvCxnSpPr>
      <xdr:spPr>
        <a:xfrm flipV="1">
          <a:off x="13703300" y="65163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28" name="フローチャート: 判断 527"/>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69850</xdr:rowOff>
    </xdr:from>
    <xdr:ext cx="460375" cy="259080"/>
    <xdr:sp macro="" textlink="">
      <xdr:nvSpPr>
        <xdr:cNvPr id="529" name="テキスト ボックス 528"/>
        <xdr:cNvSpPr txBox="1"/>
      </xdr:nvSpPr>
      <xdr:spPr>
        <a:xfrm>
          <a:off x="14357350" y="67564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73025</xdr:rowOff>
    </xdr:from>
    <xdr:to xmlns:xdr="http://schemas.openxmlformats.org/drawingml/2006/spreadsheetDrawing">
      <xdr:col>71</xdr:col>
      <xdr:colOff>177800</xdr:colOff>
      <xdr:row>39</xdr:row>
      <xdr:rowOff>24130</xdr:rowOff>
    </xdr:to>
    <xdr:cxnSp macro="">
      <xdr:nvCxnSpPr>
        <xdr:cNvPr id="530" name="直線コネクタ 529"/>
        <xdr:cNvCxnSpPr/>
      </xdr:nvCxnSpPr>
      <xdr:spPr>
        <a:xfrm flipV="1">
          <a:off x="12814300" y="65881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135890</xdr:rowOff>
    </xdr:from>
    <xdr:to xmlns:xdr="http://schemas.openxmlformats.org/drawingml/2006/spreadsheetDrawing">
      <xdr:col>72</xdr:col>
      <xdr:colOff>38100</xdr:colOff>
      <xdr:row>39</xdr:row>
      <xdr:rowOff>66040</xdr:rowOff>
    </xdr:to>
    <xdr:sp macro="" textlink="">
      <xdr:nvSpPr>
        <xdr:cNvPr id="531" name="フローチャート: 判断 530"/>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57150</xdr:rowOff>
    </xdr:from>
    <xdr:ext cx="460375" cy="259080"/>
    <xdr:sp macro="" textlink="">
      <xdr:nvSpPr>
        <xdr:cNvPr id="532" name="テキスト ボックス 531"/>
        <xdr:cNvSpPr txBox="1"/>
      </xdr:nvSpPr>
      <xdr:spPr>
        <a:xfrm>
          <a:off x="13468350" y="67437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146685</xdr:rowOff>
    </xdr:from>
    <xdr:to xmlns:xdr="http://schemas.openxmlformats.org/drawingml/2006/spreadsheetDrawing">
      <xdr:col>67</xdr:col>
      <xdr:colOff>101600</xdr:colOff>
      <xdr:row>39</xdr:row>
      <xdr:rowOff>76835</xdr:rowOff>
    </xdr:to>
    <xdr:sp macro="" textlink="">
      <xdr:nvSpPr>
        <xdr:cNvPr id="533" name="フローチャート: 判断 532"/>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67945</xdr:rowOff>
    </xdr:from>
    <xdr:ext cx="460375" cy="258445"/>
    <xdr:sp macro="" textlink="">
      <xdr:nvSpPr>
        <xdr:cNvPr id="534" name="テキスト ボックス 533"/>
        <xdr:cNvSpPr txBox="1"/>
      </xdr:nvSpPr>
      <xdr:spPr>
        <a:xfrm>
          <a:off x="12579350" y="67544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133985</xdr:rowOff>
    </xdr:from>
    <xdr:to xmlns:xdr="http://schemas.openxmlformats.org/drawingml/2006/spreadsheetDrawing">
      <xdr:col>85</xdr:col>
      <xdr:colOff>177800</xdr:colOff>
      <xdr:row>39</xdr:row>
      <xdr:rowOff>64135</xdr:rowOff>
    </xdr:to>
    <xdr:sp macro="" textlink="">
      <xdr:nvSpPr>
        <xdr:cNvPr id="540" name="楕円 539"/>
        <xdr:cNvSpPr/>
      </xdr:nvSpPr>
      <xdr:spPr>
        <a:xfrm>
          <a:off x="16268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100965</xdr:rowOff>
    </xdr:from>
    <xdr:ext cx="469900" cy="249555"/>
    <xdr:sp macro="" textlink="">
      <xdr:nvSpPr>
        <xdr:cNvPr id="541" name="災害復旧事業費該当値テキスト"/>
        <xdr:cNvSpPr txBox="1"/>
      </xdr:nvSpPr>
      <xdr:spPr>
        <a:xfrm>
          <a:off x="16370300" y="6616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81915</xdr:rowOff>
    </xdr:from>
    <xdr:to xmlns:xdr="http://schemas.openxmlformats.org/drawingml/2006/spreadsheetDrawing">
      <xdr:col>81</xdr:col>
      <xdr:colOff>101600</xdr:colOff>
      <xdr:row>39</xdr:row>
      <xdr:rowOff>12065</xdr:rowOff>
    </xdr:to>
    <xdr:sp macro="" textlink="">
      <xdr:nvSpPr>
        <xdr:cNvPr id="542" name="楕円 541"/>
        <xdr:cNvSpPr/>
      </xdr:nvSpPr>
      <xdr:spPr>
        <a:xfrm>
          <a:off x="15430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29210</xdr:rowOff>
    </xdr:from>
    <xdr:ext cx="460375" cy="251460"/>
    <xdr:sp macro="" textlink="">
      <xdr:nvSpPr>
        <xdr:cNvPr id="543" name="テキスト ボックス 542"/>
        <xdr:cNvSpPr txBox="1"/>
      </xdr:nvSpPr>
      <xdr:spPr>
        <a:xfrm>
          <a:off x="15246350" y="63728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121920</xdr:rowOff>
    </xdr:from>
    <xdr:to xmlns:xdr="http://schemas.openxmlformats.org/drawingml/2006/spreadsheetDrawing">
      <xdr:col>76</xdr:col>
      <xdr:colOff>165100</xdr:colOff>
      <xdr:row>38</xdr:row>
      <xdr:rowOff>52070</xdr:rowOff>
    </xdr:to>
    <xdr:sp macro="" textlink="">
      <xdr:nvSpPr>
        <xdr:cNvPr id="544" name="楕円 543"/>
        <xdr:cNvSpPr/>
      </xdr:nvSpPr>
      <xdr:spPr>
        <a:xfrm>
          <a:off x="14541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68580</xdr:rowOff>
    </xdr:from>
    <xdr:ext cx="525145" cy="259080"/>
    <xdr:sp macro="" textlink="">
      <xdr:nvSpPr>
        <xdr:cNvPr id="545" name="テキスト ボックス 544"/>
        <xdr:cNvSpPr txBox="1"/>
      </xdr:nvSpPr>
      <xdr:spPr>
        <a:xfrm>
          <a:off x="14324965" y="6240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22225</xdr:rowOff>
    </xdr:from>
    <xdr:to xmlns:xdr="http://schemas.openxmlformats.org/drawingml/2006/spreadsheetDrawing">
      <xdr:col>72</xdr:col>
      <xdr:colOff>38100</xdr:colOff>
      <xdr:row>38</xdr:row>
      <xdr:rowOff>123825</xdr:rowOff>
    </xdr:to>
    <xdr:sp macro="" textlink="">
      <xdr:nvSpPr>
        <xdr:cNvPr id="546" name="楕円 545"/>
        <xdr:cNvSpPr/>
      </xdr:nvSpPr>
      <xdr:spPr>
        <a:xfrm>
          <a:off x="1365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140335</xdr:rowOff>
    </xdr:from>
    <xdr:ext cx="525145" cy="259080"/>
    <xdr:sp macro="" textlink="">
      <xdr:nvSpPr>
        <xdr:cNvPr id="547" name="テキスト ボックス 546"/>
        <xdr:cNvSpPr txBox="1"/>
      </xdr:nvSpPr>
      <xdr:spPr>
        <a:xfrm>
          <a:off x="13435965" y="6312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144780</xdr:rowOff>
    </xdr:from>
    <xdr:to xmlns:xdr="http://schemas.openxmlformats.org/drawingml/2006/spreadsheetDrawing">
      <xdr:col>67</xdr:col>
      <xdr:colOff>101600</xdr:colOff>
      <xdr:row>39</xdr:row>
      <xdr:rowOff>74930</xdr:rowOff>
    </xdr:to>
    <xdr:sp macro="" textlink="">
      <xdr:nvSpPr>
        <xdr:cNvPr id="548" name="楕円 547"/>
        <xdr:cNvSpPr/>
      </xdr:nvSpPr>
      <xdr:spPr>
        <a:xfrm>
          <a:off x="12763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91440</xdr:rowOff>
    </xdr:from>
    <xdr:ext cx="460375" cy="259080"/>
    <xdr:sp macro="" textlink="">
      <xdr:nvSpPr>
        <xdr:cNvPr id="549" name="テキスト ボックス 548"/>
        <xdr:cNvSpPr txBox="1"/>
      </xdr:nvSpPr>
      <xdr:spPr>
        <a:xfrm>
          <a:off x="12579350" y="64350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8" name="テキスト ボックス 557"/>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9395" cy="249555"/>
    <xdr:sp macro="" textlink="">
      <xdr:nvSpPr>
        <xdr:cNvPr id="561" name="テキスト ボックス 560"/>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63" name="テキスト ボックス 562"/>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0030" cy="259080"/>
    <xdr:sp macro="" textlink="">
      <xdr:nvSpPr>
        <xdr:cNvPr id="575" name="テキスト ボックス 574"/>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0030" cy="259080"/>
    <xdr:sp macro="" textlink="">
      <xdr:nvSpPr>
        <xdr:cNvPr id="578" name="テキスト ボックス 577"/>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0030" cy="259080"/>
    <xdr:sp macro="" textlink="">
      <xdr:nvSpPr>
        <xdr:cNvPr id="581" name="テキスト ボックス 580"/>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0030" cy="259080"/>
    <xdr:sp macro="" textlink="">
      <xdr:nvSpPr>
        <xdr:cNvPr id="583" name="テキスト ボックス 582"/>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0030" cy="259080"/>
    <xdr:sp macro="" textlink="">
      <xdr:nvSpPr>
        <xdr:cNvPr id="592" name="テキスト ボックス 591"/>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0030" cy="259080"/>
    <xdr:sp macro="" textlink="">
      <xdr:nvSpPr>
        <xdr:cNvPr id="594" name="テキスト ボックス 593"/>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0030" cy="259080"/>
    <xdr:sp macro="" textlink="">
      <xdr:nvSpPr>
        <xdr:cNvPr id="596" name="テキスト ボックス 595"/>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0030" cy="259080"/>
    <xdr:sp macro="" textlink="">
      <xdr:nvSpPr>
        <xdr:cNvPr id="598" name="テキスト ボックス 597"/>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7" name="テキスト ボックス 606"/>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10" name="テキスト ボックス 609"/>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12" name="テキスト ボックス 611"/>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16" name="テキスト ボックス 615"/>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6105" cy="259080"/>
    <xdr:sp macro="" textlink="">
      <xdr:nvSpPr>
        <xdr:cNvPr id="620" name="テキスト ボックス 619"/>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22" name="テキスト ボックス 621"/>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129540</xdr:rowOff>
    </xdr:from>
    <xdr:to xmlns:xdr="http://schemas.openxmlformats.org/drawingml/2006/spreadsheetDrawing">
      <xdr:col>85</xdr:col>
      <xdr:colOff>126365</xdr:colOff>
      <xdr:row>78</xdr:row>
      <xdr:rowOff>110490</xdr:rowOff>
    </xdr:to>
    <xdr:cxnSp macro="">
      <xdr:nvCxnSpPr>
        <xdr:cNvPr id="624" name="直線コネクタ 623"/>
        <xdr:cNvCxnSpPr/>
      </xdr:nvCxnSpPr>
      <xdr:spPr>
        <a:xfrm flipV="1">
          <a:off x="16317595" y="12131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114300</xdr:rowOff>
    </xdr:from>
    <xdr:ext cx="469900" cy="259080"/>
    <xdr:sp macro="" textlink="">
      <xdr:nvSpPr>
        <xdr:cNvPr id="625" name="公債費最小値テキスト"/>
        <xdr:cNvSpPr txBox="1"/>
      </xdr:nvSpPr>
      <xdr:spPr>
        <a:xfrm>
          <a:off x="16370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110490</xdr:rowOff>
    </xdr:from>
    <xdr:to xmlns:xdr="http://schemas.openxmlformats.org/drawingml/2006/spreadsheetDrawing">
      <xdr:col>86</xdr:col>
      <xdr:colOff>25400</xdr:colOff>
      <xdr:row>78</xdr:row>
      <xdr:rowOff>110490</xdr:rowOff>
    </xdr:to>
    <xdr:cxnSp macro="">
      <xdr:nvCxnSpPr>
        <xdr:cNvPr id="626" name="直線コネクタ 625"/>
        <xdr:cNvCxnSpPr/>
      </xdr:nvCxnSpPr>
      <xdr:spPr>
        <a:xfrm>
          <a:off x="16230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76200</xdr:rowOff>
    </xdr:from>
    <xdr:ext cx="534670" cy="250190"/>
    <xdr:sp macro="" textlink="">
      <xdr:nvSpPr>
        <xdr:cNvPr id="627" name="公債費最大値テキスト"/>
        <xdr:cNvSpPr txBox="1"/>
      </xdr:nvSpPr>
      <xdr:spPr>
        <a:xfrm>
          <a:off x="16370300" y="11906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129540</xdr:rowOff>
    </xdr:from>
    <xdr:to xmlns:xdr="http://schemas.openxmlformats.org/drawingml/2006/spreadsheetDrawing">
      <xdr:col>86</xdr:col>
      <xdr:colOff>25400</xdr:colOff>
      <xdr:row>70</xdr:row>
      <xdr:rowOff>129540</xdr:rowOff>
    </xdr:to>
    <xdr:cxnSp macro="">
      <xdr:nvCxnSpPr>
        <xdr:cNvPr id="628" name="直線コネクタ 627"/>
        <xdr:cNvCxnSpPr/>
      </xdr:nvCxnSpPr>
      <xdr:spPr>
        <a:xfrm>
          <a:off x="16230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66675</xdr:rowOff>
    </xdr:from>
    <xdr:to xmlns:xdr="http://schemas.openxmlformats.org/drawingml/2006/spreadsheetDrawing">
      <xdr:col>85</xdr:col>
      <xdr:colOff>127000</xdr:colOff>
      <xdr:row>74</xdr:row>
      <xdr:rowOff>76835</xdr:rowOff>
    </xdr:to>
    <xdr:cxnSp macro="">
      <xdr:nvCxnSpPr>
        <xdr:cNvPr id="629" name="直線コネクタ 628"/>
        <xdr:cNvCxnSpPr/>
      </xdr:nvCxnSpPr>
      <xdr:spPr>
        <a:xfrm flipV="1">
          <a:off x="15481300" y="127539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53340</xdr:rowOff>
    </xdr:from>
    <xdr:ext cx="534670" cy="250190"/>
    <xdr:sp macro="" textlink="">
      <xdr:nvSpPr>
        <xdr:cNvPr id="630" name="公債費平均値テキスト"/>
        <xdr:cNvSpPr txBox="1"/>
      </xdr:nvSpPr>
      <xdr:spPr>
        <a:xfrm>
          <a:off x="16370300" y="129120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74930</xdr:rowOff>
    </xdr:from>
    <xdr:to xmlns:xdr="http://schemas.openxmlformats.org/drawingml/2006/spreadsheetDrawing">
      <xdr:col>85</xdr:col>
      <xdr:colOff>177800</xdr:colOff>
      <xdr:row>76</xdr:row>
      <xdr:rowOff>5080</xdr:rowOff>
    </xdr:to>
    <xdr:sp macro="" textlink="">
      <xdr:nvSpPr>
        <xdr:cNvPr id="631" name="フローチャート: 判断 630"/>
        <xdr:cNvSpPr/>
      </xdr:nvSpPr>
      <xdr:spPr>
        <a:xfrm>
          <a:off x="16268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143510</xdr:rowOff>
    </xdr:from>
    <xdr:to xmlns:xdr="http://schemas.openxmlformats.org/drawingml/2006/spreadsheetDrawing">
      <xdr:col>81</xdr:col>
      <xdr:colOff>50800</xdr:colOff>
      <xdr:row>74</xdr:row>
      <xdr:rowOff>76835</xdr:rowOff>
    </xdr:to>
    <xdr:cxnSp macro="">
      <xdr:nvCxnSpPr>
        <xdr:cNvPr id="632" name="直線コネクタ 631"/>
        <xdr:cNvCxnSpPr/>
      </xdr:nvCxnSpPr>
      <xdr:spPr>
        <a:xfrm>
          <a:off x="14592300" y="126593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65405</xdr:rowOff>
    </xdr:from>
    <xdr:to xmlns:xdr="http://schemas.openxmlformats.org/drawingml/2006/spreadsheetDrawing">
      <xdr:col>81</xdr:col>
      <xdr:colOff>101600</xdr:colOff>
      <xdr:row>75</xdr:row>
      <xdr:rowOff>167005</xdr:rowOff>
    </xdr:to>
    <xdr:sp macro="" textlink="">
      <xdr:nvSpPr>
        <xdr:cNvPr id="633" name="フローチャート: 判断 632"/>
        <xdr:cNvSpPr/>
      </xdr:nvSpPr>
      <xdr:spPr>
        <a:xfrm>
          <a:off x="1543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158115</xdr:rowOff>
    </xdr:from>
    <xdr:ext cx="525145" cy="249555"/>
    <xdr:sp macro="" textlink="">
      <xdr:nvSpPr>
        <xdr:cNvPr id="634" name="テキスト ボックス 633"/>
        <xdr:cNvSpPr txBox="1"/>
      </xdr:nvSpPr>
      <xdr:spPr>
        <a:xfrm>
          <a:off x="15213965" y="13016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109220</xdr:rowOff>
    </xdr:from>
    <xdr:to xmlns:xdr="http://schemas.openxmlformats.org/drawingml/2006/spreadsheetDrawing">
      <xdr:col>76</xdr:col>
      <xdr:colOff>114300</xdr:colOff>
      <xdr:row>73</xdr:row>
      <xdr:rowOff>143510</xdr:rowOff>
    </xdr:to>
    <xdr:cxnSp macro="">
      <xdr:nvCxnSpPr>
        <xdr:cNvPr id="635" name="直線コネクタ 634"/>
        <xdr:cNvCxnSpPr/>
      </xdr:nvCxnSpPr>
      <xdr:spPr>
        <a:xfrm>
          <a:off x="13703300" y="12625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67945</xdr:rowOff>
    </xdr:from>
    <xdr:to xmlns:xdr="http://schemas.openxmlformats.org/drawingml/2006/spreadsheetDrawing">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160655</xdr:rowOff>
    </xdr:from>
    <xdr:ext cx="525145" cy="259080"/>
    <xdr:sp macro="" textlink="">
      <xdr:nvSpPr>
        <xdr:cNvPr id="637" name="テキスト ボックス 636"/>
        <xdr:cNvSpPr txBox="1"/>
      </xdr:nvSpPr>
      <xdr:spPr>
        <a:xfrm>
          <a:off x="14324965" y="13019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109220</xdr:rowOff>
    </xdr:from>
    <xdr:to xmlns:xdr="http://schemas.openxmlformats.org/drawingml/2006/spreadsheetDrawing">
      <xdr:col>71</xdr:col>
      <xdr:colOff>177800</xdr:colOff>
      <xdr:row>73</xdr:row>
      <xdr:rowOff>117475</xdr:rowOff>
    </xdr:to>
    <xdr:cxnSp macro="">
      <xdr:nvCxnSpPr>
        <xdr:cNvPr id="638" name="直線コネクタ 637"/>
        <xdr:cNvCxnSpPr/>
      </xdr:nvCxnSpPr>
      <xdr:spPr>
        <a:xfrm flipV="1">
          <a:off x="12814300" y="12625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67945</xdr:rowOff>
    </xdr:from>
    <xdr:to xmlns:xdr="http://schemas.openxmlformats.org/drawingml/2006/spreadsheetDrawing">
      <xdr:col>72</xdr:col>
      <xdr:colOff>38100</xdr:colOff>
      <xdr:row>75</xdr:row>
      <xdr:rowOff>169545</xdr:rowOff>
    </xdr:to>
    <xdr:sp macro="" textlink="">
      <xdr:nvSpPr>
        <xdr:cNvPr id="639" name="フローチャート: 判断 638"/>
        <xdr:cNvSpPr/>
      </xdr:nvSpPr>
      <xdr:spPr>
        <a:xfrm>
          <a:off x="13652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160655</xdr:rowOff>
    </xdr:from>
    <xdr:ext cx="525145" cy="259080"/>
    <xdr:sp macro="" textlink="">
      <xdr:nvSpPr>
        <xdr:cNvPr id="640" name="テキスト ボックス 639"/>
        <xdr:cNvSpPr txBox="1"/>
      </xdr:nvSpPr>
      <xdr:spPr>
        <a:xfrm>
          <a:off x="13435965" y="13019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62230</xdr:rowOff>
    </xdr:from>
    <xdr:to xmlns:xdr="http://schemas.openxmlformats.org/drawingml/2006/spreadsheetDrawing">
      <xdr:col>67</xdr:col>
      <xdr:colOff>101600</xdr:colOff>
      <xdr:row>75</xdr:row>
      <xdr:rowOff>163830</xdr:rowOff>
    </xdr:to>
    <xdr:sp macro="" textlink="">
      <xdr:nvSpPr>
        <xdr:cNvPr id="641" name="フローチャート: 判断 640"/>
        <xdr:cNvSpPr/>
      </xdr:nvSpPr>
      <xdr:spPr>
        <a:xfrm>
          <a:off x="1276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154940</xdr:rowOff>
    </xdr:from>
    <xdr:ext cx="525145" cy="251460"/>
    <xdr:sp macro="" textlink="">
      <xdr:nvSpPr>
        <xdr:cNvPr id="642" name="テキスト ボックス 641"/>
        <xdr:cNvSpPr txBox="1"/>
      </xdr:nvSpPr>
      <xdr:spPr>
        <a:xfrm>
          <a:off x="12546965" y="13013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15875</xdr:rowOff>
    </xdr:from>
    <xdr:to xmlns:xdr="http://schemas.openxmlformats.org/drawingml/2006/spreadsheetDrawing">
      <xdr:col>85</xdr:col>
      <xdr:colOff>177800</xdr:colOff>
      <xdr:row>74</xdr:row>
      <xdr:rowOff>117475</xdr:rowOff>
    </xdr:to>
    <xdr:sp macro="" textlink="">
      <xdr:nvSpPr>
        <xdr:cNvPr id="648" name="楕円 647"/>
        <xdr:cNvSpPr/>
      </xdr:nvSpPr>
      <xdr:spPr>
        <a:xfrm>
          <a:off x="16268700" y="127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38735</xdr:rowOff>
    </xdr:from>
    <xdr:ext cx="534670" cy="259080"/>
    <xdr:sp macro="" textlink="">
      <xdr:nvSpPr>
        <xdr:cNvPr id="649" name="公債費該当値テキスト"/>
        <xdr:cNvSpPr txBox="1"/>
      </xdr:nvSpPr>
      <xdr:spPr>
        <a:xfrm>
          <a:off x="16370300" y="12554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26035</xdr:rowOff>
    </xdr:from>
    <xdr:to xmlns:xdr="http://schemas.openxmlformats.org/drawingml/2006/spreadsheetDrawing">
      <xdr:col>81</xdr:col>
      <xdr:colOff>101600</xdr:colOff>
      <xdr:row>74</xdr:row>
      <xdr:rowOff>127635</xdr:rowOff>
    </xdr:to>
    <xdr:sp macro="" textlink="">
      <xdr:nvSpPr>
        <xdr:cNvPr id="650" name="楕円 649"/>
        <xdr:cNvSpPr/>
      </xdr:nvSpPr>
      <xdr:spPr>
        <a:xfrm>
          <a:off x="154305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144145</xdr:rowOff>
    </xdr:from>
    <xdr:ext cx="525145" cy="250825"/>
    <xdr:sp macro="" textlink="">
      <xdr:nvSpPr>
        <xdr:cNvPr id="651" name="テキスト ボックス 650"/>
        <xdr:cNvSpPr txBox="1"/>
      </xdr:nvSpPr>
      <xdr:spPr>
        <a:xfrm>
          <a:off x="15213965" y="124885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92075</xdr:rowOff>
    </xdr:from>
    <xdr:to xmlns:xdr="http://schemas.openxmlformats.org/drawingml/2006/spreadsheetDrawing">
      <xdr:col>76</xdr:col>
      <xdr:colOff>165100</xdr:colOff>
      <xdr:row>74</xdr:row>
      <xdr:rowOff>22225</xdr:rowOff>
    </xdr:to>
    <xdr:sp macro="" textlink="">
      <xdr:nvSpPr>
        <xdr:cNvPr id="652" name="楕円 651"/>
        <xdr:cNvSpPr/>
      </xdr:nvSpPr>
      <xdr:spPr>
        <a:xfrm>
          <a:off x="14541500" y="12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38735</xdr:rowOff>
    </xdr:from>
    <xdr:ext cx="525145" cy="259080"/>
    <xdr:sp macro="" textlink="">
      <xdr:nvSpPr>
        <xdr:cNvPr id="653" name="テキスト ボックス 652"/>
        <xdr:cNvSpPr txBox="1"/>
      </xdr:nvSpPr>
      <xdr:spPr>
        <a:xfrm>
          <a:off x="14324965" y="12383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57785</xdr:rowOff>
    </xdr:from>
    <xdr:to xmlns:xdr="http://schemas.openxmlformats.org/drawingml/2006/spreadsheetDrawing">
      <xdr:col>72</xdr:col>
      <xdr:colOff>38100</xdr:colOff>
      <xdr:row>73</xdr:row>
      <xdr:rowOff>159385</xdr:rowOff>
    </xdr:to>
    <xdr:sp macro="" textlink="">
      <xdr:nvSpPr>
        <xdr:cNvPr id="654" name="楕円 653"/>
        <xdr:cNvSpPr/>
      </xdr:nvSpPr>
      <xdr:spPr>
        <a:xfrm>
          <a:off x="13652500" y="125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4445</xdr:rowOff>
    </xdr:from>
    <xdr:ext cx="525145" cy="259080"/>
    <xdr:sp macro="" textlink="">
      <xdr:nvSpPr>
        <xdr:cNvPr id="655" name="テキスト ボックス 654"/>
        <xdr:cNvSpPr txBox="1"/>
      </xdr:nvSpPr>
      <xdr:spPr>
        <a:xfrm>
          <a:off x="13435965" y="12348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66675</xdr:rowOff>
    </xdr:from>
    <xdr:to xmlns:xdr="http://schemas.openxmlformats.org/drawingml/2006/spreadsheetDrawing">
      <xdr:col>67</xdr:col>
      <xdr:colOff>101600</xdr:colOff>
      <xdr:row>73</xdr:row>
      <xdr:rowOff>168275</xdr:rowOff>
    </xdr:to>
    <xdr:sp macro="" textlink="">
      <xdr:nvSpPr>
        <xdr:cNvPr id="656" name="楕円 655"/>
        <xdr:cNvSpPr/>
      </xdr:nvSpPr>
      <xdr:spPr>
        <a:xfrm>
          <a:off x="127635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13335</xdr:rowOff>
    </xdr:from>
    <xdr:ext cx="525145" cy="259080"/>
    <xdr:sp macro="" textlink="">
      <xdr:nvSpPr>
        <xdr:cNvPr id="657" name="テキスト ボックス 656"/>
        <xdr:cNvSpPr txBox="1"/>
      </xdr:nvSpPr>
      <xdr:spPr>
        <a:xfrm>
          <a:off x="12546965" y="12357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66" name="テキスト ボックス 665"/>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9395" cy="249555"/>
    <xdr:sp macro="" textlink="">
      <xdr:nvSpPr>
        <xdr:cNvPr id="669" name="テキスト ボックス 668"/>
        <xdr:cNvSpPr txBox="1"/>
      </xdr:nvSpPr>
      <xdr:spPr>
        <a:xfrm>
          <a:off x="12197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49555"/>
    <xdr:sp macro="" textlink="">
      <xdr:nvSpPr>
        <xdr:cNvPr id="671" name="テキスト ボックス 670"/>
        <xdr:cNvSpPr txBox="1"/>
      </xdr:nvSpPr>
      <xdr:spPr>
        <a:xfrm>
          <a:off x="11914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6105" cy="249555"/>
    <xdr:sp macro="" textlink="">
      <xdr:nvSpPr>
        <xdr:cNvPr id="673" name="テキスト ボックス 672"/>
        <xdr:cNvSpPr txBox="1"/>
      </xdr:nvSpPr>
      <xdr:spPr>
        <a:xfrm>
          <a:off x="11850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6105" cy="249555"/>
    <xdr:sp macro="" textlink="">
      <xdr:nvSpPr>
        <xdr:cNvPr id="675" name="テキスト ボックス 674"/>
        <xdr:cNvSpPr txBox="1"/>
      </xdr:nvSpPr>
      <xdr:spPr>
        <a:xfrm>
          <a:off x="11850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77" name="テキスト ボックス 676"/>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59055</xdr:rowOff>
    </xdr:from>
    <xdr:to xmlns:xdr="http://schemas.openxmlformats.org/drawingml/2006/spreadsheetDrawing">
      <xdr:col>85</xdr:col>
      <xdr:colOff>126365</xdr:colOff>
      <xdr:row>98</xdr:row>
      <xdr:rowOff>139700</xdr:rowOff>
    </xdr:to>
    <xdr:cxnSp macro="">
      <xdr:nvCxnSpPr>
        <xdr:cNvPr id="679" name="直線コネクタ 678"/>
        <xdr:cNvCxnSpPr/>
      </xdr:nvCxnSpPr>
      <xdr:spPr>
        <a:xfrm flipV="1">
          <a:off x="1631759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1460"/>
    <xdr:sp macro="" textlink="">
      <xdr:nvSpPr>
        <xdr:cNvPr id="680" name="積立金最小値テキスト"/>
        <xdr:cNvSpPr txBox="1"/>
      </xdr:nvSpPr>
      <xdr:spPr>
        <a:xfrm>
          <a:off x="16370300" y="16945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1" name="直線コネクタ 680"/>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xdr:rowOff>
    </xdr:from>
    <xdr:ext cx="598805" cy="251460"/>
    <xdr:sp macro="" textlink="">
      <xdr:nvSpPr>
        <xdr:cNvPr id="682" name="積立金最大値テキスト"/>
        <xdr:cNvSpPr txBox="1"/>
      </xdr:nvSpPr>
      <xdr:spPr>
        <a:xfrm>
          <a:off x="16370300" y="15265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59055</xdr:rowOff>
    </xdr:from>
    <xdr:to xmlns:xdr="http://schemas.openxmlformats.org/drawingml/2006/spreadsheetDrawing">
      <xdr:col>86</xdr:col>
      <xdr:colOff>25400</xdr:colOff>
      <xdr:row>90</xdr:row>
      <xdr:rowOff>59055</xdr:rowOff>
    </xdr:to>
    <xdr:cxnSp macro="">
      <xdr:nvCxnSpPr>
        <xdr:cNvPr id="683" name="直線コネクタ 682"/>
        <xdr:cNvCxnSpPr/>
      </xdr:nvCxnSpPr>
      <xdr:spPr>
        <a:xfrm>
          <a:off x="16230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32385</xdr:rowOff>
    </xdr:from>
    <xdr:to xmlns:xdr="http://schemas.openxmlformats.org/drawingml/2006/spreadsheetDrawing">
      <xdr:col>85</xdr:col>
      <xdr:colOff>127000</xdr:colOff>
      <xdr:row>98</xdr:row>
      <xdr:rowOff>88900</xdr:rowOff>
    </xdr:to>
    <xdr:cxnSp macro="">
      <xdr:nvCxnSpPr>
        <xdr:cNvPr id="684" name="直線コネクタ 683"/>
        <xdr:cNvCxnSpPr/>
      </xdr:nvCxnSpPr>
      <xdr:spPr>
        <a:xfrm flipV="1">
          <a:off x="15481300" y="168344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158115</xdr:rowOff>
    </xdr:from>
    <xdr:ext cx="534670" cy="249555"/>
    <xdr:sp macro="" textlink="">
      <xdr:nvSpPr>
        <xdr:cNvPr id="685" name="積立金平均値テキスト"/>
        <xdr:cNvSpPr txBox="1"/>
      </xdr:nvSpPr>
      <xdr:spPr>
        <a:xfrm>
          <a:off x="16370300" y="16617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135255</xdr:rowOff>
    </xdr:from>
    <xdr:to xmlns:xdr="http://schemas.openxmlformats.org/drawingml/2006/spreadsheetDrawing">
      <xdr:col>85</xdr:col>
      <xdr:colOff>177800</xdr:colOff>
      <xdr:row>98</xdr:row>
      <xdr:rowOff>65405</xdr:rowOff>
    </xdr:to>
    <xdr:sp macro="" textlink="">
      <xdr:nvSpPr>
        <xdr:cNvPr id="686" name="フローチャート: 判断 685"/>
        <xdr:cNvSpPr/>
      </xdr:nvSpPr>
      <xdr:spPr>
        <a:xfrm>
          <a:off x="162687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81915</xdr:rowOff>
    </xdr:from>
    <xdr:to xmlns:xdr="http://schemas.openxmlformats.org/drawingml/2006/spreadsheetDrawing">
      <xdr:col>81</xdr:col>
      <xdr:colOff>50800</xdr:colOff>
      <xdr:row>98</xdr:row>
      <xdr:rowOff>88900</xdr:rowOff>
    </xdr:to>
    <xdr:cxnSp macro="">
      <xdr:nvCxnSpPr>
        <xdr:cNvPr id="687" name="直線コネクタ 686"/>
        <xdr:cNvCxnSpPr/>
      </xdr:nvCxnSpPr>
      <xdr:spPr>
        <a:xfrm>
          <a:off x="14592300" y="16884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121285</xdr:rowOff>
    </xdr:from>
    <xdr:to xmlns:xdr="http://schemas.openxmlformats.org/drawingml/2006/spreadsheetDrawing">
      <xdr:col>81</xdr:col>
      <xdr:colOff>101600</xdr:colOff>
      <xdr:row>98</xdr:row>
      <xdr:rowOff>52070</xdr:rowOff>
    </xdr:to>
    <xdr:sp macro="" textlink="">
      <xdr:nvSpPr>
        <xdr:cNvPr id="688" name="フローチャート: 判断 687"/>
        <xdr:cNvSpPr/>
      </xdr:nvSpPr>
      <xdr:spPr>
        <a:xfrm>
          <a:off x="1543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67945</xdr:rowOff>
    </xdr:from>
    <xdr:ext cx="525145" cy="258445"/>
    <xdr:sp macro="" textlink="">
      <xdr:nvSpPr>
        <xdr:cNvPr id="689" name="テキスト ボックス 688"/>
        <xdr:cNvSpPr txBox="1"/>
      </xdr:nvSpPr>
      <xdr:spPr>
        <a:xfrm>
          <a:off x="15213965" y="165271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81915</xdr:rowOff>
    </xdr:from>
    <xdr:to xmlns:xdr="http://schemas.openxmlformats.org/drawingml/2006/spreadsheetDrawing">
      <xdr:col>76</xdr:col>
      <xdr:colOff>114300</xdr:colOff>
      <xdr:row>98</xdr:row>
      <xdr:rowOff>99060</xdr:rowOff>
    </xdr:to>
    <xdr:cxnSp macro="">
      <xdr:nvCxnSpPr>
        <xdr:cNvPr id="690" name="直線コネクタ 689"/>
        <xdr:cNvCxnSpPr/>
      </xdr:nvCxnSpPr>
      <xdr:spPr>
        <a:xfrm flipV="1">
          <a:off x="13703300" y="168840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149860</xdr:rowOff>
    </xdr:from>
    <xdr:to xmlns:xdr="http://schemas.openxmlformats.org/drawingml/2006/spreadsheetDrawing">
      <xdr:col>76</xdr:col>
      <xdr:colOff>165100</xdr:colOff>
      <xdr:row>98</xdr:row>
      <xdr:rowOff>80010</xdr:rowOff>
    </xdr:to>
    <xdr:sp macro="" textlink="">
      <xdr:nvSpPr>
        <xdr:cNvPr id="691" name="フローチャート: 判断 690"/>
        <xdr:cNvSpPr/>
      </xdr:nvSpPr>
      <xdr:spPr>
        <a:xfrm>
          <a:off x="1454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96520</xdr:rowOff>
    </xdr:from>
    <xdr:ext cx="525145" cy="259080"/>
    <xdr:sp macro="" textlink="">
      <xdr:nvSpPr>
        <xdr:cNvPr id="692" name="テキスト ボックス 691"/>
        <xdr:cNvSpPr txBox="1"/>
      </xdr:nvSpPr>
      <xdr:spPr>
        <a:xfrm>
          <a:off x="14324965" y="16555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46355</xdr:rowOff>
    </xdr:from>
    <xdr:to xmlns:xdr="http://schemas.openxmlformats.org/drawingml/2006/spreadsheetDrawing">
      <xdr:col>71</xdr:col>
      <xdr:colOff>177800</xdr:colOff>
      <xdr:row>98</xdr:row>
      <xdr:rowOff>99060</xdr:rowOff>
    </xdr:to>
    <xdr:cxnSp macro="">
      <xdr:nvCxnSpPr>
        <xdr:cNvPr id="693" name="直線コネクタ 692"/>
        <xdr:cNvCxnSpPr/>
      </xdr:nvCxnSpPr>
      <xdr:spPr>
        <a:xfrm>
          <a:off x="12814300" y="168484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125095</xdr:rowOff>
    </xdr:from>
    <xdr:to xmlns:xdr="http://schemas.openxmlformats.org/drawingml/2006/spreadsheetDrawing">
      <xdr:col>72</xdr:col>
      <xdr:colOff>38100</xdr:colOff>
      <xdr:row>98</xdr:row>
      <xdr:rowOff>55245</xdr:rowOff>
    </xdr:to>
    <xdr:sp macro="" textlink="">
      <xdr:nvSpPr>
        <xdr:cNvPr id="694" name="フローチャート: 判断 693"/>
        <xdr:cNvSpPr/>
      </xdr:nvSpPr>
      <xdr:spPr>
        <a:xfrm>
          <a:off x="13652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71755</xdr:rowOff>
    </xdr:from>
    <xdr:ext cx="525145" cy="259080"/>
    <xdr:sp macro="" textlink="">
      <xdr:nvSpPr>
        <xdr:cNvPr id="695" name="テキスト ボックス 694"/>
        <xdr:cNvSpPr txBox="1"/>
      </xdr:nvSpPr>
      <xdr:spPr>
        <a:xfrm>
          <a:off x="13435965" y="16530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140335</xdr:rowOff>
    </xdr:from>
    <xdr:to xmlns:xdr="http://schemas.openxmlformats.org/drawingml/2006/spreadsheetDrawing">
      <xdr:col>67</xdr:col>
      <xdr:colOff>101600</xdr:colOff>
      <xdr:row>98</xdr:row>
      <xdr:rowOff>70485</xdr:rowOff>
    </xdr:to>
    <xdr:sp macro="" textlink="">
      <xdr:nvSpPr>
        <xdr:cNvPr id="696" name="フローチャート: 判断 695"/>
        <xdr:cNvSpPr/>
      </xdr:nvSpPr>
      <xdr:spPr>
        <a:xfrm>
          <a:off x="12763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86995</xdr:rowOff>
    </xdr:from>
    <xdr:ext cx="525145" cy="250825"/>
    <xdr:sp macro="" textlink="">
      <xdr:nvSpPr>
        <xdr:cNvPr id="697" name="テキスト ボックス 696"/>
        <xdr:cNvSpPr txBox="1"/>
      </xdr:nvSpPr>
      <xdr:spPr>
        <a:xfrm>
          <a:off x="12546965" y="165461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153035</xdr:rowOff>
    </xdr:from>
    <xdr:to xmlns:xdr="http://schemas.openxmlformats.org/drawingml/2006/spreadsheetDrawing">
      <xdr:col>85</xdr:col>
      <xdr:colOff>177800</xdr:colOff>
      <xdr:row>98</xdr:row>
      <xdr:rowOff>83185</xdr:rowOff>
    </xdr:to>
    <xdr:sp macro="" textlink="">
      <xdr:nvSpPr>
        <xdr:cNvPr id="703" name="楕円 702"/>
        <xdr:cNvSpPr/>
      </xdr:nvSpPr>
      <xdr:spPr>
        <a:xfrm>
          <a:off x="162687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113665</xdr:rowOff>
    </xdr:from>
    <xdr:ext cx="534670" cy="258445"/>
    <xdr:sp macro="" textlink="">
      <xdr:nvSpPr>
        <xdr:cNvPr id="704" name="積立金該当値テキスト"/>
        <xdr:cNvSpPr txBox="1"/>
      </xdr:nvSpPr>
      <xdr:spPr>
        <a:xfrm>
          <a:off x="16370300" y="1674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38100</xdr:rowOff>
    </xdr:from>
    <xdr:to xmlns:xdr="http://schemas.openxmlformats.org/drawingml/2006/spreadsheetDrawing">
      <xdr:col>81</xdr:col>
      <xdr:colOff>101600</xdr:colOff>
      <xdr:row>98</xdr:row>
      <xdr:rowOff>139700</xdr:rowOff>
    </xdr:to>
    <xdr:sp macro="" textlink="">
      <xdr:nvSpPr>
        <xdr:cNvPr id="705" name="楕円 704"/>
        <xdr:cNvSpPr/>
      </xdr:nvSpPr>
      <xdr:spPr>
        <a:xfrm>
          <a:off x="15430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130810</xdr:rowOff>
    </xdr:from>
    <xdr:ext cx="460375" cy="259080"/>
    <xdr:sp macro="" textlink="">
      <xdr:nvSpPr>
        <xdr:cNvPr id="706" name="テキスト ボックス 705"/>
        <xdr:cNvSpPr txBox="1"/>
      </xdr:nvSpPr>
      <xdr:spPr>
        <a:xfrm>
          <a:off x="15246350" y="169329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31115</xdr:rowOff>
    </xdr:from>
    <xdr:to xmlns:xdr="http://schemas.openxmlformats.org/drawingml/2006/spreadsheetDrawing">
      <xdr:col>76</xdr:col>
      <xdr:colOff>165100</xdr:colOff>
      <xdr:row>98</xdr:row>
      <xdr:rowOff>132715</xdr:rowOff>
    </xdr:to>
    <xdr:sp macro="" textlink="">
      <xdr:nvSpPr>
        <xdr:cNvPr id="707" name="楕円 706"/>
        <xdr:cNvSpPr/>
      </xdr:nvSpPr>
      <xdr:spPr>
        <a:xfrm>
          <a:off x="14541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123825</xdr:rowOff>
    </xdr:from>
    <xdr:ext cx="460375" cy="249555"/>
    <xdr:sp macro="" textlink="">
      <xdr:nvSpPr>
        <xdr:cNvPr id="708" name="テキスト ボックス 707"/>
        <xdr:cNvSpPr txBox="1"/>
      </xdr:nvSpPr>
      <xdr:spPr>
        <a:xfrm>
          <a:off x="14357350" y="169259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48260</xdr:rowOff>
    </xdr:from>
    <xdr:to xmlns:xdr="http://schemas.openxmlformats.org/drawingml/2006/spreadsheetDrawing">
      <xdr:col>72</xdr:col>
      <xdr:colOff>38100</xdr:colOff>
      <xdr:row>98</xdr:row>
      <xdr:rowOff>149860</xdr:rowOff>
    </xdr:to>
    <xdr:sp macro="" textlink="">
      <xdr:nvSpPr>
        <xdr:cNvPr id="709" name="楕円 708"/>
        <xdr:cNvSpPr/>
      </xdr:nvSpPr>
      <xdr:spPr>
        <a:xfrm>
          <a:off x="13652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140970</xdr:rowOff>
    </xdr:from>
    <xdr:ext cx="460375" cy="259080"/>
    <xdr:sp macro="" textlink="">
      <xdr:nvSpPr>
        <xdr:cNvPr id="710" name="テキスト ボックス 709"/>
        <xdr:cNvSpPr txBox="1"/>
      </xdr:nvSpPr>
      <xdr:spPr>
        <a:xfrm>
          <a:off x="13468350" y="169430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167005</xdr:rowOff>
    </xdr:from>
    <xdr:to xmlns:xdr="http://schemas.openxmlformats.org/drawingml/2006/spreadsheetDrawing">
      <xdr:col>67</xdr:col>
      <xdr:colOff>101600</xdr:colOff>
      <xdr:row>98</xdr:row>
      <xdr:rowOff>97790</xdr:rowOff>
    </xdr:to>
    <xdr:sp macro="" textlink="">
      <xdr:nvSpPr>
        <xdr:cNvPr id="711" name="楕円 710"/>
        <xdr:cNvSpPr/>
      </xdr:nvSpPr>
      <xdr:spPr>
        <a:xfrm>
          <a:off x="12763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88265</xdr:rowOff>
    </xdr:from>
    <xdr:ext cx="525145" cy="249555"/>
    <xdr:sp macro="" textlink="">
      <xdr:nvSpPr>
        <xdr:cNvPr id="712" name="テキスト ボックス 711"/>
        <xdr:cNvSpPr txBox="1"/>
      </xdr:nvSpPr>
      <xdr:spPr>
        <a:xfrm>
          <a:off x="12546965" y="168903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21" name="テキスト ボックス 720"/>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9395" cy="259080"/>
    <xdr:sp macro="" textlink="">
      <xdr:nvSpPr>
        <xdr:cNvPr id="724" name="テキスト ボックス 723"/>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7835" cy="259080"/>
    <xdr:sp macro="" textlink="">
      <xdr:nvSpPr>
        <xdr:cNvPr id="726" name="テキスト ボックス 725"/>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9555"/>
    <xdr:sp macro="" textlink="">
      <xdr:nvSpPr>
        <xdr:cNvPr id="728" name="テキスト ボックス 727"/>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34" name="テキスト ボックス 733"/>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121920</xdr:rowOff>
    </xdr:from>
    <xdr:ext cx="534670" cy="250190"/>
    <xdr:sp macro="" textlink="">
      <xdr:nvSpPr>
        <xdr:cNvPr id="739" name="投資及び出資金最大値テキスト"/>
        <xdr:cNvSpPr txBox="1"/>
      </xdr:nvSpPr>
      <xdr:spPr>
        <a:xfrm>
          <a:off x="22212300" y="50939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0" name="直線コネクタ 739"/>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63500</xdr:rowOff>
    </xdr:from>
    <xdr:to xmlns:xdr="http://schemas.openxmlformats.org/drawingml/2006/spreadsheetDrawing">
      <xdr:col>116</xdr:col>
      <xdr:colOff>63500</xdr:colOff>
      <xdr:row>38</xdr:row>
      <xdr:rowOff>86360</xdr:rowOff>
    </xdr:to>
    <xdr:cxnSp macro="">
      <xdr:nvCxnSpPr>
        <xdr:cNvPr id="741" name="直線コネクタ 740"/>
        <xdr:cNvCxnSpPr/>
      </xdr:nvCxnSpPr>
      <xdr:spPr>
        <a:xfrm flipV="1">
          <a:off x="21323300" y="6578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152400</xdr:rowOff>
    </xdr:from>
    <xdr:ext cx="469900" cy="259080"/>
    <xdr:sp macro="" textlink="">
      <xdr:nvSpPr>
        <xdr:cNvPr id="742" name="投資及び出資金平均値テキスト"/>
        <xdr:cNvSpPr txBox="1"/>
      </xdr:nvSpPr>
      <xdr:spPr>
        <a:xfrm>
          <a:off x="22212300" y="6324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129540</xdr:rowOff>
    </xdr:from>
    <xdr:to xmlns:xdr="http://schemas.openxmlformats.org/drawingml/2006/spreadsheetDrawing">
      <xdr:col>116</xdr:col>
      <xdr:colOff>114300</xdr:colOff>
      <xdr:row>38</xdr:row>
      <xdr:rowOff>59690</xdr:rowOff>
    </xdr:to>
    <xdr:sp macro="" textlink="">
      <xdr:nvSpPr>
        <xdr:cNvPr id="743" name="フローチャート: 判断 742"/>
        <xdr:cNvSpPr/>
      </xdr:nvSpPr>
      <xdr:spPr>
        <a:xfrm>
          <a:off x="22110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80010</xdr:rowOff>
    </xdr:from>
    <xdr:to xmlns:xdr="http://schemas.openxmlformats.org/drawingml/2006/spreadsheetDrawing">
      <xdr:col>111</xdr:col>
      <xdr:colOff>177800</xdr:colOff>
      <xdr:row>38</xdr:row>
      <xdr:rowOff>86360</xdr:rowOff>
    </xdr:to>
    <xdr:cxnSp macro="">
      <xdr:nvCxnSpPr>
        <xdr:cNvPr id="744" name="直線コネクタ 743"/>
        <xdr:cNvCxnSpPr/>
      </xdr:nvCxnSpPr>
      <xdr:spPr>
        <a:xfrm>
          <a:off x="20434300" y="6595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143510</xdr:rowOff>
    </xdr:from>
    <xdr:to xmlns:xdr="http://schemas.openxmlformats.org/drawingml/2006/spreadsheetDrawing">
      <xdr:col>112</xdr:col>
      <xdr:colOff>38100</xdr:colOff>
      <xdr:row>38</xdr:row>
      <xdr:rowOff>73660</xdr:rowOff>
    </xdr:to>
    <xdr:sp macro="" textlink="">
      <xdr:nvSpPr>
        <xdr:cNvPr id="745" name="フローチャート: 判断 744"/>
        <xdr:cNvSpPr/>
      </xdr:nvSpPr>
      <xdr:spPr>
        <a:xfrm>
          <a:off x="21272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90170</xdr:rowOff>
    </xdr:from>
    <xdr:ext cx="460375" cy="259080"/>
    <xdr:sp macro="" textlink="">
      <xdr:nvSpPr>
        <xdr:cNvPr id="746" name="テキスト ボックス 745"/>
        <xdr:cNvSpPr txBox="1"/>
      </xdr:nvSpPr>
      <xdr:spPr>
        <a:xfrm>
          <a:off x="21088350" y="6262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73660</xdr:rowOff>
    </xdr:from>
    <xdr:to xmlns:xdr="http://schemas.openxmlformats.org/drawingml/2006/spreadsheetDrawing">
      <xdr:col>107</xdr:col>
      <xdr:colOff>50800</xdr:colOff>
      <xdr:row>38</xdr:row>
      <xdr:rowOff>80010</xdr:rowOff>
    </xdr:to>
    <xdr:cxnSp macro="">
      <xdr:nvCxnSpPr>
        <xdr:cNvPr id="747" name="直線コネクタ 746"/>
        <xdr:cNvCxnSpPr/>
      </xdr:nvCxnSpPr>
      <xdr:spPr>
        <a:xfrm>
          <a:off x="19545300" y="6588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163195</xdr:rowOff>
    </xdr:from>
    <xdr:to xmlns:xdr="http://schemas.openxmlformats.org/drawingml/2006/spreadsheetDrawing">
      <xdr:col>107</xdr:col>
      <xdr:colOff>101600</xdr:colOff>
      <xdr:row>38</xdr:row>
      <xdr:rowOff>93345</xdr:rowOff>
    </xdr:to>
    <xdr:sp macro="" textlink="">
      <xdr:nvSpPr>
        <xdr:cNvPr id="748" name="フローチャート: 判断 747"/>
        <xdr:cNvSpPr/>
      </xdr:nvSpPr>
      <xdr:spPr>
        <a:xfrm>
          <a:off x="20383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109855</xdr:rowOff>
    </xdr:from>
    <xdr:ext cx="460375" cy="250825"/>
    <xdr:sp macro="" textlink="">
      <xdr:nvSpPr>
        <xdr:cNvPr id="749" name="テキスト ボックス 748"/>
        <xdr:cNvSpPr txBox="1"/>
      </xdr:nvSpPr>
      <xdr:spPr>
        <a:xfrm>
          <a:off x="20199350" y="628205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73660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flipV="1">
          <a:off x="18656300" y="658876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4445</xdr:rowOff>
    </xdr:from>
    <xdr:to xmlns:xdr="http://schemas.openxmlformats.org/drawingml/2006/spreadsheetDrawing">
      <xdr:col>102</xdr:col>
      <xdr:colOff>165100</xdr:colOff>
      <xdr:row>38</xdr:row>
      <xdr:rowOff>106045</xdr:rowOff>
    </xdr:to>
    <xdr:sp macro="" textlink="">
      <xdr:nvSpPr>
        <xdr:cNvPr id="751" name="フローチャート: 判断 750"/>
        <xdr:cNvSpPr/>
      </xdr:nvSpPr>
      <xdr:spPr>
        <a:xfrm>
          <a:off x="19494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122555</xdr:rowOff>
    </xdr:from>
    <xdr:ext cx="460375" cy="249555"/>
    <xdr:sp macro="" textlink="">
      <xdr:nvSpPr>
        <xdr:cNvPr id="752" name="テキスト ボックス 751"/>
        <xdr:cNvSpPr txBox="1"/>
      </xdr:nvSpPr>
      <xdr:spPr>
        <a:xfrm>
          <a:off x="19310350" y="62947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20320</xdr:rowOff>
    </xdr:from>
    <xdr:to xmlns:xdr="http://schemas.openxmlformats.org/drawingml/2006/spreadsheetDrawing">
      <xdr:col>98</xdr:col>
      <xdr:colOff>38100</xdr:colOff>
      <xdr:row>38</xdr:row>
      <xdr:rowOff>121920</xdr:rowOff>
    </xdr:to>
    <xdr:sp macro="" textlink="">
      <xdr:nvSpPr>
        <xdr:cNvPr id="753" name="フローチャート: 判断 752"/>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0375" cy="259080"/>
    <xdr:sp macro="" textlink="">
      <xdr:nvSpPr>
        <xdr:cNvPr id="754" name="テキスト ボックス 753"/>
        <xdr:cNvSpPr txBox="1"/>
      </xdr:nvSpPr>
      <xdr:spPr>
        <a:xfrm>
          <a:off x="18421350" y="63112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12700</xdr:rowOff>
    </xdr:from>
    <xdr:to xmlns:xdr="http://schemas.openxmlformats.org/drawingml/2006/spreadsheetDrawing">
      <xdr:col>116</xdr:col>
      <xdr:colOff>114300</xdr:colOff>
      <xdr:row>38</xdr:row>
      <xdr:rowOff>114300</xdr:rowOff>
    </xdr:to>
    <xdr:sp macro="" textlink="">
      <xdr:nvSpPr>
        <xdr:cNvPr id="760" name="楕円 759"/>
        <xdr:cNvSpPr/>
      </xdr:nvSpPr>
      <xdr:spPr>
        <a:xfrm>
          <a:off x="22110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162560</xdr:rowOff>
    </xdr:from>
    <xdr:ext cx="469900" cy="259080"/>
    <xdr:sp macro="" textlink="">
      <xdr:nvSpPr>
        <xdr:cNvPr id="761" name="投資及び出資金該当値テキスト"/>
        <xdr:cNvSpPr txBox="1"/>
      </xdr:nvSpPr>
      <xdr:spPr>
        <a:xfrm>
          <a:off x="2221230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34925</xdr:rowOff>
    </xdr:from>
    <xdr:to xmlns:xdr="http://schemas.openxmlformats.org/drawingml/2006/spreadsheetDrawing">
      <xdr:col>112</xdr:col>
      <xdr:colOff>38100</xdr:colOff>
      <xdr:row>38</xdr:row>
      <xdr:rowOff>136525</xdr:rowOff>
    </xdr:to>
    <xdr:sp macro="" textlink="">
      <xdr:nvSpPr>
        <xdr:cNvPr id="762" name="楕円 761"/>
        <xdr:cNvSpPr/>
      </xdr:nvSpPr>
      <xdr:spPr>
        <a:xfrm>
          <a:off x="2127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127635</xdr:rowOff>
    </xdr:from>
    <xdr:ext cx="460375" cy="259080"/>
    <xdr:sp macro="" textlink="">
      <xdr:nvSpPr>
        <xdr:cNvPr id="763" name="テキスト ボックス 762"/>
        <xdr:cNvSpPr txBox="1"/>
      </xdr:nvSpPr>
      <xdr:spPr>
        <a:xfrm>
          <a:off x="21088350" y="66427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29210</xdr:rowOff>
    </xdr:from>
    <xdr:to xmlns:xdr="http://schemas.openxmlformats.org/drawingml/2006/spreadsheetDrawing">
      <xdr:col>107</xdr:col>
      <xdr:colOff>101600</xdr:colOff>
      <xdr:row>38</xdr:row>
      <xdr:rowOff>130810</xdr:rowOff>
    </xdr:to>
    <xdr:sp macro="" textlink="">
      <xdr:nvSpPr>
        <xdr:cNvPr id="764" name="楕円 763"/>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121920</xdr:rowOff>
    </xdr:from>
    <xdr:ext cx="460375" cy="250190"/>
    <xdr:sp macro="" textlink="">
      <xdr:nvSpPr>
        <xdr:cNvPr id="765" name="テキスト ボックス 764"/>
        <xdr:cNvSpPr txBox="1"/>
      </xdr:nvSpPr>
      <xdr:spPr>
        <a:xfrm>
          <a:off x="20199350" y="66370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22860</xdr:rowOff>
    </xdr:from>
    <xdr:to xmlns:xdr="http://schemas.openxmlformats.org/drawingml/2006/spreadsheetDrawing">
      <xdr:col>102</xdr:col>
      <xdr:colOff>165100</xdr:colOff>
      <xdr:row>38</xdr:row>
      <xdr:rowOff>124460</xdr:rowOff>
    </xdr:to>
    <xdr:sp macro="" textlink="">
      <xdr:nvSpPr>
        <xdr:cNvPr id="766" name="楕円 765"/>
        <xdr:cNvSpPr/>
      </xdr:nvSpPr>
      <xdr:spPr>
        <a:xfrm>
          <a:off x="19494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115570</xdr:rowOff>
    </xdr:from>
    <xdr:ext cx="460375" cy="259080"/>
    <xdr:sp macro="" textlink="">
      <xdr:nvSpPr>
        <xdr:cNvPr id="767" name="テキスト ボックス 766"/>
        <xdr:cNvSpPr txBox="1"/>
      </xdr:nvSpPr>
      <xdr:spPr>
        <a:xfrm>
          <a:off x="19310350" y="66306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0030" cy="251460"/>
    <xdr:sp macro="" textlink="">
      <xdr:nvSpPr>
        <xdr:cNvPr id="769" name="テキスト ボックス 768"/>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78" name="テキスト ボックス 777"/>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39395" cy="249555"/>
    <xdr:sp macro="" textlink="">
      <xdr:nvSpPr>
        <xdr:cNvPr id="781" name="テキスト ボックス 780"/>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49555"/>
    <xdr:sp macro="" textlink="">
      <xdr:nvSpPr>
        <xdr:cNvPr id="783" name="テキスト ボックス 782"/>
        <xdr:cNvSpPr txBox="1"/>
      </xdr:nvSpPr>
      <xdr:spPr>
        <a:xfrm>
          <a:off x="17756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49555"/>
    <xdr:sp macro="" textlink="">
      <xdr:nvSpPr>
        <xdr:cNvPr id="785" name="テキスト ボックス 784"/>
        <xdr:cNvSpPr txBox="1"/>
      </xdr:nvSpPr>
      <xdr:spPr>
        <a:xfrm>
          <a:off x="17756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49555"/>
    <xdr:sp macro="" textlink="">
      <xdr:nvSpPr>
        <xdr:cNvPr id="787" name="テキスト ボックス 786"/>
        <xdr:cNvSpPr txBox="1"/>
      </xdr:nvSpPr>
      <xdr:spPr>
        <a:xfrm>
          <a:off x="17756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789" name="テキスト ボックス 788"/>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42545</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792"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160655</xdr:rowOff>
    </xdr:from>
    <xdr:ext cx="534670" cy="259080"/>
    <xdr:sp macro="" textlink="">
      <xdr:nvSpPr>
        <xdr:cNvPr id="794" name="貸付金最大値テキスト"/>
        <xdr:cNvSpPr txBox="1"/>
      </xdr:nvSpPr>
      <xdr:spPr>
        <a:xfrm>
          <a:off x="222123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42545</xdr:rowOff>
    </xdr:from>
    <xdr:to xmlns:xdr="http://schemas.openxmlformats.org/drawingml/2006/spreadsheetDrawing">
      <xdr:col>116</xdr:col>
      <xdr:colOff>152400</xdr:colOff>
      <xdr:row>50</xdr:row>
      <xdr:rowOff>42545</xdr:rowOff>
    </xdr:to>
    <xdr:cxnSp macro="">
      <xdr:nvCxnSpPr>
        <xdr:cNvPr id="795" name="直線コネクタ 794"/>
        <xdr:cNvCxnSpPr/>
      </xdr:nvCxnSpPr>
      <xdr:spPr>
        <a:xfrm>
          <a:off x="22072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53</xdr:row>
      <xdr:rowOff>85090</xdr:rowOff>
    </xdr:from>
    <xdr:to xmlns:xdr="http://schemas.openxmlformats.org/drawingml/2006/spreadsheetDrawing">
      <xdr:col>116</xdr:col>
      <xdr:colOff>63500</xdr:colOff>
      <xdr:row>56</xdr:row>
      <xdr:rowOff>165100</xdr:rowOff>
    </xdr:to>
    <xdr:cxnSp macro="">
      <xdr:nvCxnSpPr>
        <xdr:cNvPr id="796" name="直線コネクタ 795"/>
        <xdr:cNvCxnSpPr/>
      </xdr:nvCxnSpPr>
      <xdr:spPr>
        <a:xfrm flipV="1">
          <a:off x="21323300" y="9171940"/>
          <a:ext cx="8382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469900" cy="259080"/>
    <xdr:sp macro="" textlink="">
      <xdr:nvSpPr>
        <xdr:cNvPr id="797"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798" name="フローチャート: 判断 797"/>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165100</xdr:rowOff>
    </xdr:from>
    <xdr:to xmlns:xdr="http://schemas.openxmlformats.org/drawingml/2006/spreadsheetDrawing">
      <xdr:col>111</xdr:col>
      <xdr:colOff>177800</xdr:colOff>
      <xdr:row>56</xdr:row>
      <xdr:rowOff>168275</xdr:rowOff>
    </xdr:to>
    <xdr:cxnSp macro="">
      <xdr:nvCxnSpPr>
        <xdr:cNvPr id="799" name="直線コネクタ 798"/>
        <xdr:cNvCxnSpPr/>
      </xdr:nvCxnSpPr>
      <xdr:spPr>
        <a:xfrm flipV="1">
          <a:off x="20434300" y="9766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13335</xdr:rowOff>
    </xdr:from>
    <xdr:to xmlns:xdr="http://schemas.openxmlformats.org/drawingml/2006/spreadsheetDrawing">
      <xdr:col>112</xdr:col>
      <xdr:colOff>38100</xdr:colOff>
      <xdr:row>57</xdr:row>
      <xdr:rowOff>114935</xdr:rowOff>
    </xdr:to>
    <xdr:sp macro="" textlink="">
      <xdr:nvSpPr>
        <xdr:cNvPr id="800" name="フローチャート: 判断 799"/>
        <xdr:cNvSpPr/>
      </xdr:nvSpPr>
      <xdr:spPr>
        <a:xfrm>
          <a:off x="2127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106045</xdr:rowOff>
    </xdr:from>
    <xdr:ext cx="460375" cy="259080"/>
    <xdr:sp macro="" textlink="">
      <xdr:nvSpPr>
        <xdr:cNvPr id="801" name="テキスト ボックス 800"/>
        <xdr:cNvSpPr txBox="1"/>
      </xdr:nvSpPr>
      <xdr:spPr>
        <a:xfrm>
          <a:off x="21088350" y="98786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120650</xdr:rowOff>
    </xdr:from>
    <xdr:to xmlns:xdr="http://schemas.openxmlformats.org/drawingml/2006/spreadsheetDrawing">
      <xdr:col>107</xdr:col>
      <xdr:colOff>50800</xdr:colOff>
      <xdr:row>56</xdr:row>
      <xdr:rowOff>168275</xdr:rowOff>
    </xdr:to>
    <xdr:cxnSp macro="">
      <xdr:nvCxnSpPr>
        <xdr:cNvPr id="802" name="直線コネクタ 801"/>
        <xdr:cNvCxnSpPr/>
      </xdr:nvCxnSpPr>
      <xdr:spPr>
        <a:xfrm>
          <a:off x="19545300" y="97218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4445</xdr:rowOff>
    </xdr:from>
    <xdr:to xmlns:xdr="http://schemas.openxmlformats.org/drawingml/2006/spreadsheetDrawing">
      <xdr:col>107</xdr:col>
      <xdr:colOff>101600</xdr:colOff>
      <xdr:row>57</xdr:row>
      <xdr:rowOff>106045</xdr:rowOff>
    </xdr:to>
    <xdr:sp macro="" textlink="">
      <xdr:nvSpPr>
        <xdr:cNvPr id="803" name="フローチャート: 判断 802"/>
        <xdr:cNvSpPr/>
      </xdr:nvSpPr>
      <xdr:spPr>
        <a:xfrm>
          <a:off x="20383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97790</xdr:rowOff>
    </xdr:from>
    <xdr:ext cx="460375" cy="251460"/>
    <xdr:sp macro="" textlink="">
      <xdr:nvSpPr>
        <xdr:cNvPr id="804" name="テキスト ボックス 803"/>
        <xdr:cNvSpPr txBox="1"/>
      </xdr:nvSpPr>
      <xdr:spPr>
        <a:xfrm>
          <a:off x="20199350" y="98704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120650</xdr:rowOff>
    </xdr:from>
    <xdr:to xmlns:xdr="http://schemas.openxmlformats.org/drawingml/2006/spreadsheetDrawing">
      <xdr:col>102</xdr:col>
      <xdr:colOff>114300</xdr:colOff>
      <xdr:row>56</xdr:row>
      <xdr:rowOff>123190</xdr:rowOff>
    </xdr:to>
    <xdr:cxnSp macro="">
      <xdr:nvCxnSpPr>
        <xdr:cNvPr id="805" name="直線コネクタ 804"/>
        <xdr:cNvCxnSpPr/>
      </xdr:nvCxnSpPr>
      <xdr:spPr>
        <a:xfrm flipV="1">
          <a:off x="18656300" y="9721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143510</xdr:rowOff>
    </xdr:from>
    <xdr:to xmlns:xdr="http://schemas.openxmlformats.org/drawingml/2006/spreadsheetDrawing">
      <xdr:col>102</xdr:col>
      <xdr:colOff>165100</xdr:colOff>
      <xdr:row>57</xdr:row>
      <xdr:rowOff>73660</xdr:rowOff>
    </xdr:to>
    <xdr:sp macro="" textlink="">
      <xdr:nvSpPr>
        <xdr:cNvPr id="806" name="フローチャート: 判断 805"/>
        <xdr:cNvSpPr/>
      </xdr:nvSpPr>
      <xdr:spPr>
        <a:xfrm>
          <a:off x="19494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64770</xdr:rowOff>
    </xdr:from>
    <xdr:ext cx="460375" cy="250190"/>
    <xdr:sp macro="" textlink="">
      <xdr:nvSpPr>
        <xdr:cNvPr id="807" name="テキスト ボックス 806"/>
        <xdr:cNvSpPr txBox="1"/>
      </xdr:nvSpPr>
      <xdr:spPr>
        <a:xfrm>
          <a:off x="19310350" y="98374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130810</xdr:rowOff>
    </xdr:from>
    <xdr:to xmlns:xdr="http://schemas.openxmlformats.org/drawingml/2006/spreadsheetDrawing">
      <xdr:col>98</xdr:col>
      <xdr:colOff>38100</xdr:colOff>
      <xdr:row>57</xdr:row>
      <xdr:rowOff>60960</xdr:rowOff>
    </xdr:to>
    <xdr:sp macro="" textlink="">
      <xdr:nvSpPr>
        <xdr:cNvPr id="808" name="フローチャート: 判断 807"/>
        <xdr:cNvSpPr/>
      </xdr:nvSpPr>
      <xdr:spPr>
        <a:xfrm>
          <a:off x="18605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52070</xdr:rowOff>
    </xdr:from>
    <xdr:ext cx="460375" cy="251460"/>
    <xdr:sp macro="" textlink="">
      <xdr:nvSpPr>
        <xdr:cNvPr id="809" name="テキスト ボックス 808"/>
        <xdr:cNvSpPr txBox="1"/>
      </xdr:nvSpPr>
      <xdr:spPr>
        <a:xfrm>
          <a:off x="18421350" y="982472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53</xdr:row>
      <xdr:rowOff>34290</xdr:rowOff>
    </xdr:from>
    <xdr:to xmlns:xdr="http://schemas.openxmlformats.org/drawingml/2006/spreadsheetDrawing">
      <xdr:col>116</xdr:col>
      <xdr:colOff>114300</xdr:colOff>
      <xdr:row>53</xdr:row>
      <xdr:rowOff>135890</xdr:rowOff>
    </xdr:to>
    <xdr:sp macro="" textlink="">
      <xdr:nvSpPr>
        <xdr:cNvPr id="815" name="楕円 814"/>
        <xdr:cNvSpPr/>
      </xdr:nvSpPr>
      <xdr:spPr>
        <a:xfrm>
          <a:off x="221107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57150</xdr:rowOff>
    </xdr:from>
    <xdr:ext cx="534670" cy="259080"/>
    <xdr:sp macro="" textlink="">
      <xdr:nvSpPr>
        <xdr:cNvPr id="816" name="貸付金該当値テキスト"/>
        <xdr:cNvSpPr txBox="1"/>
      </xdr:nvSpPr>
      <xdr:spPr>
        <a:xfrm>
          <a:off x="22212300" y="897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114300</xdr:rowOff>
    </xdr:from>
    <xdr:to xmlns:xdr="http://schemas.openxmlformats.org/drawingml/2006/spreadsheetDrawing">
      <xdr:col>112</xdr:col>
      <xdr:colOff>38100</xdr:colOff>
      <xdr:row>57</xdr:row>
      <xdr:rowOff>44450</xdr:rowOff>
    </xdr:to>
    <xdr:sp macro="" textlink="">
      <xdr:nvSpPr>
        <xdr:cNvPr id="817" name="楕円 816"/>
        <xdr:cNvSpPr/>
      </xdr:nvSpPr>
      <xdr:spPr>
        <a:xfrm>
          <a:off x="21272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60960</xdr:rowOff>
    </xdr:from>
    <xdr:ext cx="460375" cy="259080"/>
    <xdr:sp macro="" textlink="">
      <xdr:nvSpPr>
        <xdr:cNvPr id="818" name="テキスト ボックス 817"/>
        <xdr:cNvSpPr txBox="1"/>
      </xdr:nvSpPr>
      <xdr:spPr>
        <a:xfrm>
          <a:off x="21088350" y="94907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117475</xdr:rowOff>
    </xdr:from>
    <xdr:to xmlns:xdr="http://schemas.openxmlformats.org/drawingml/2006/spreadsheetDrawing">
      <xdr:col>107</xdr:col>
      <xdr:colOff>101600</xdr:colOff>
      <xdr:row>57</xdr:row>
      <xdr:rowOff>47625</xdr:rowOff>
    </xdr:to>
    <xdr:sp macro="" textlink="">
      <xdr:nvSpPr>
        <xdr:cNvPr id="819" name="楕円 818"/>
        <xdr:cNvSpPr/>
      </xdr:nvSpPr>
      <xdr:spPr>
        <a:xfrm>
          <a:off x="20383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64135</xdr:rowOff>
    </xdr:from>
    <xdr:ext cx="460375" cy="250825"/>
    <xdr:sp macro="" textlink="">
      <xdr:nvSpPr>
        <xdr:cNvPr id="820" name="テキスト ボックス 819"/>
        <xdr:cNvSpPr txBox="1"/>
      </xdr:nvSpPr>
      <xdr:spPr>
        <a:xfrm>
          <a:off x="20199350" y="949388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69215</xdr:rowOff>
    </xdr:from>
    <xdr:to xmlns:xdr="http://schemas.openxmlformats.org/drawingml/2006/spreadsheetDrawing">
      <xdr:col>102</xdr:col>
      <xdr:colOff>165100</xdr:colOff>
      <xdr:row>56</xdr:row>
      <xdr:rowOff>170815</xdr:rowOff>
    </xdr:to>
    <xdr:sp macro="" textlink="">
      <xdr:nvSpPr>
        <xdr:cNvPr id="821" name="楕円 820"/>
        <xdr:cNvSpPr/>
      </xdr:nvSpPr>
      <xdr:spPr>
        <a:xfrm>
          <a:off x="19494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15875</xdr:rowOff>
    </xdr:from>
    <xdr:ext cx="460375" cy="259080"/>
    <xdr:sp macro="" textlink="">
      <xdr:nvSpPr>
        <xdr:cNvPr id="822" name="テキスト ボックス 821"/>
        <xdr:cNvSpPr txBox="1"/>
      </xdr:nvSpPr>
      <xdr:spPr>
        <a:xfrm>
          <a:off x="19310350" y="94456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72390</xdr:rowOff>
    </xdr:from>
    <xdr:to xmlns:xdr="http://schemas.openxmlformats.org/drawingml/2006/spreadsheetDrawing">
      <xdr:col>98</xdr:col>
      <xdr:colOff>38100</xdr:colOff>
      <xdr:row>57</xdr:row>
      <xdr:rowOff>2540</xdr:rowOff>
    </xdr:to>
    <xdr:sp macro="" textlink="">
      <xdr:nvSpPr>
        <xdr:cNvPr id="823" name="楕円 822"/>
        <xdr:cNvSpPr/>
      </xdr:nvSpPr>
      <xdr:spPr>
        <a:xfrm>
          <a:off x="18605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19050</xdr:rowOff>
    </xdr:from>
    <xdr:ext cx="460375" cy="250190"/>
    <xdr:sp macro="" textlink="">
      <xdr:nvSpPr>
        <xdr:cNvPr id="824" name="テキスト ボックス 823"/>
        <xdr:cNvSpPr txBox="1"/>
      </xdr:nvSpPr>
      <xdr:spPr>
        <a:xfrm>
          <a:off x="18421350" y="944880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360" cy="217170"/>
    <xdr:sp macro="" textlink="">
      <xdr:nvSpPr>
        <xdr:cNvPr id="833" name="テキスト ボックス 832"/>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5" name="直線コネクタ 83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39395" cy="259080"/>
    <xdr:sp macro="" textlink="">
      <xdr:nvSpPr>
        <xdr:cNvPr id="836" name="テキスト ボックス 835"/>
        <xdr:cNvSpPr txBox="1"/>
      </xdr:nvSpPr>
      <xdr:spPr>
        <a:xfrm>
          <a:off x="18039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7" name="直線コネクタ 83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8" name="テキスト ボックス 837"/>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9" name="直線コネクタ 83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0" name="テキスト ボックス 83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1" name="直線コネクタ 84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42" name="テキスト ボックス 841"/>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3" name="直線コネクタ 84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44" name="テキスト ボックス 843"/>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5" name="直線コネクタ 84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6105" cy="259080"/>
    <xdr:sp macro="" textlink="">
      <xdr:nvSpPr>
        <xdr:cNvPr id="846" name="テキスト ボックス 845"/>
        <xdr:cNvSpPr txBox="1"/>
      </xdr:nvSpPr>
      <xdr:spPr>
        <a:xfrm>
          <a:off x="17692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105" cy="249555"/>
    <xdr:sp macro="" textlink="">
      <xdr:nvSpPr>
        <xdr:cNvPr id="848" name="テキスト ボックス 847"/>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6350</xdr:rowOff>
    </xdr:from>
    <xdr:to xmlns:xdr="http://schemas.openxmlformats.org/drawingml/2006/spreadsheetDrawing">
      <xdr:col>116</xdr:col>
      <xdr:colOff>62865</xdr:colOff>
      <xdr:row>78</xdr:row>
      <xdr:rowOff>41910</xdr:rowOff>
    </xdr:to>
    <xdr:cxnSp macro="">
      <xdr:nvCxnSpPr>
        <xdr:cNvPr id="850" name="直線コネクタ 849"/>
        <xdr:cNvCxnSpPr/>
      </xdr:nvCxnSpPr>
      <xdr:spPr>
        <a:xfrm flipV="1">
          <a:off x="221595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45720</xdr:rowOff>
    </xdr:from>
    <xdr:ext cx="534670" cy="259080"/>
    <xdr:sp macro="" textlink="">
      <xdr:nvSpPr>
        <xdr:cNvPr id="851" name="繰出金最小値テキスト"/>
        <xdr:cNvSpPr txBox="1"/>
      </xdr:nvSpPr>
      <xdr:spPr>
        <a:xfrm>
          <a:off x="222123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41910</xdr:rowOff>
    </xdr:from>
    <xdr:to xmlns:xdr="http://schemas.openxmlformats.org/drawingml/2006/spreadsheetDrawing">
      <xdr:col>116</xdr:col>
      <xdr:colOff>152400</xdr:colOff>
      <xdr:row>78</xdr:row>
      <xdr:rowOff>41910</xdr:rowOff>
    </xdr:to>
    <xdr:cxnSp macro="">
      <xdr:nvCxnSpPr>
        <xdr:cNvPr id="852" name="直線コネクタ 851"/>
        <xdr:cNvCxnSpPr/>
      </xdr:nvCxnSpPr>
      <xdr:spPr>
        <a:xfrm>
          <a:off x="22072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124460</xdr:rowOff>
    </xdr:from>
    <xdr:ext cx="534670" cy="259080"/>
    <xdr:sp macro="" textlink="">
      <xdr:nvSpPr>
        <xdr:cNvPr id="853" name="繰出金最大値テキスト"/>
        <xdr:cNvSpPr txBox="1"/>
      </xdr:nvSpPr>
      <xdr:spPr>
        <a:xfrm>
          <a:off x="22212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6350</xdr:rowOff>
    </xdr:from>
    <xdr:to xmlns:xdr="http://schemas.openxmlformats.org/drawingml/2006/spreadsheetDrawing">
      <xdr:col>116</xdr:col>
      <xdr:colOff>152400</xdr:colOff>
      <xdr:row>71</xdr:row>
      <xdr:rowOff>6350</xdr:rowOff>
    </xdr:to>
    <xdr:cxnSp macro="">
      <xdr:nvCxnSpPr>
        <xdr:cNvPr id="854" name="直線コネクタ 853"/>
        <xdr:cNvCxnSpPr/>
      </xdr:nvCxnSpPr>
      <xdr:spPr>
        <a:xfrm>
          <a:off x="22072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104140</xdr:rowOff>
    </xdr:from>
    <xdr:to xmlns:xdr="http://schemas.openxmlformats.org/drawingml/2006/spreadsheetDrawing">
      <xdr:col>116</xdr:col>
      <xdr:colOff>63500</xdr:colOff>
      <xdr:row>75</xdr:row>
      <xdr:rowOff>133985</xdr:rowOff>
    </xdr:to>
    <xdr:cxnSp macro="">
      <xdr:nvCxnSpPr>
        <xdr:cNvPr id="855" name="直線コネクタ 854"/>
        <xdr:cNvCxnSpPr/>
      </xdr:nvCxnSpPr>
      <xdr:spPr>
        <a:xfrm>
          <a:off x="21323300" y="129628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94615</xdr:rowOff>
    </xdr:from>
    <xdr:ext cx="534670" cy="259080"/>
    <xdr:sp macro="" textlink="">
      <xdr:nvSpPr>
        <xdr:cNvPr id="856" name="繰出金平均値テキスト"/>
        <xdr:cNvSpPr txBox="1"/>
      </xdr:nvSpPr>
      <xdr:spPr>
        <a:xfrm>
          <a:off x="22212300" y="12781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71755</xdr:rowOff>
    </xdr:from>
    <xdr:to xmlns:xdr="http://schemas.openxmlformats.org/drawingml/2006/spreadsheetDrawing">
      <xdr:col>116</xdr:col>
      <xdr:colOff>114300</xdr:colOff>
      <xdr:row>76</xdr:row>
      <xdr:rowOff>1905</xdr:rowOff>
    </xdr:to>
    <xdr:sp macro="" textlink="">
      <xdr:nvSpPr>
        <xdr:cNvPr id="857" name="フローチャート: 判断 856"/>
        <xdr:cNvSpPr/>
      </xdr:nvSpPr>
      <xdr:spPr>
        <a:xfrm>
          <a:off x="22110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104140</xdr:rowOff>
    </xdr:from>
    <xdr:to xmlns:xdr="http://schemas.openxmlformats.org/drawingml/2006/spreadsheetDrawing">
      <xdr:col>111</xdr:col>
      <xdr:colOff>177800</xdr:colOff>
      <xdr:row>75</xdr:row>
      <xdr:rowOff>149225</xdr:rowOff>
    </xdr:to>
    <xdr:cxnSp macro="">
      <xdr:nvCxnSpPr>
        <xdr:cNvPr id="858" name="直線コネクタ 857"/>
        <xdr:cNvCxnSpPr/>
      </xdr:nvCxnSpPr>
      <xdr:spPr>
        <a:xfrm flipV="1">
          <a:off x="20434300" y="129628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50165</xdr:rowOff>
    </xdr:from>
    <xdr:to xmlns:xdr="http://schemas.openxmlformats.org/drawingml/2006/spreadsheetDrawing">
      <xdr:col>112</xdr:col>
      <xdr:colOff>38100</xdr:colOff>
      <xdr:row>75</xdr:row>
      <xdr:rowOff>151765</xdr:rowOff>
    </xdr:to>
    <xdr:sp macro="" textlink="">
      <xdr:nvSpPr>
        <xdr:cNvPr id="859" name="フローチャート: 判断 858"/>
        <xdr:cNvSpPr/>
      </xdr:nvSpPr>
      <xdr:spPr>
        <a:xfrm>
          <a:off x="21272500" y="1290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168275</xdr:rowOff>
    </xdr:from>
    <xdr:ext cx="525145" cy="249555"/>
    <xdr:sp macro="" textlink="">
      <xdr:nvSpPr>
        <xdr:cNvPr id="860" name="テキスト ボックス 859"/>
        <xdr:cNvSpPr txBox="1"/>
      </xdr:nvSpPr>
      <xdr:spPr>
        <a:xfrm>
          <a:off x="21055965" y="126841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149225</xdr:rowOff>
    </xdr:from>
    <xdr:to xmlns:xdr="http://schemas.openxmlformats.org/drawingml/2006/spreadsheetDrawing">
      <xdr:col>107</xdr:col>
      <xdr:colOff>50800</xdr:colOff>
      <xdr:row>75</xdr:row>
      <xdr:rowOff>164465</xdr:rowOff>
    </xdr:to>
    <xdr:cxnSp macro="">
      <xdr:nvCxnSpPr>
        <xdr:cNvPr id="861" name="直線コネクタ 860"/>
        <xdr:cNvCxnSpPr/>
      </xdr:nvCxnSpPr>
      <xdr:spPr>
        <a:xfrm flipV="1">
          <a:off x="19545300" y="130079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62" name="フローチャート: 判断 861"/>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163195</xdr:rowOff>
    </xdr:from>
    <xdr:ext cx="525145" cy="259080"/>
    <xdr:sp macro="" textlink="">
      <xdr:nvSpPr>
        <xdr:cNvPr id="863" name="テキスト ボックス 862"/>
        <xdr:cNvSpPr txBox="1"/>
      </xdr:nvSpPr>
      <xdr:spPr>
        <a:xfrm>
          <a:off x="20166965" y="126790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164465</xdr:rowOff>
    </xdr:from>
    <xdr:to xmlns:xdr="http://schemas.openxmlformats.org/drawingml/2006/spreadsheetDrawing">
      <xdr:col>102</xdr:col>
      <xdr:colOff>114300</xdr:colOff>
      <xdr:row>76</xdr:row>
      <xdr:rowOff>3810</xdr:rowOff>
    </xdr:to>
    <xdr:cxnSp macro="">
      <xdr:nvCxnSpPr>
        <xdr:cNvPr id="864" name="直線コネクタ 863"/>
        <xdr:cNvCxnSpPr/>
      </xdr:nvCxnSpPr>
      <xdr:spPr>
        <a:xfrm flipV="1">
          <a:off x="18656300" y="130232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33020</xdr:rowOff>
    </xdr:from>
    <xdr:to xmlns:xdr="http://schemas.openxmlformats.org/drawingml/2006/spreadsheetDrawing">
      <xdr:col>102</xdr:col>
      <xdr:colOff>165100</xdr:colOff>
      <xdr:row>75</xdr:row>
      <xdr:rowOff>134620</xdr:rowOff>
    </xdr:to>
    <xdr:sp macro="" textlink="">
      <xdr:nvSpPr>
        <xdr:cNvPr id="865" name="フローチャート: 判断 864"/>
        <xdr:cNvSpPr/>
      </xdr:nvSpPr>
      <xdr:spPr>
        <a:xfrm>
          <a:off x="19494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151130</xdr:rowOff>
    </xdr:from>
    <xdr:ext cx="525145" cy="259080"/>
    <xdr:sp macro="" textlink="">
      <xdr:nvSpPr>
        <xdr:cNvPr id="866" name="テキスト ボックス 865"/>
        <xdr:cNvSpPr txBox="1"/>
      </xdr:nvSpPr>
      <xdr:spPr>
        <a:xfrm>
          <a:off x="19277965" y="12666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52705</xdr:rowOff>
    </xdr:from>
    <xdr:to xmlns:xdr="http://schemas.openxmlformats.org/drawingml/2006/spreadsheetDrawing">
      <xdr:col>98</xdr:col>
      <xdr:colOff>38100</xdr:colOff>
      <xdr:row>75</xdr:row>
      <xdr:rowOff>154940</xdr:rowOff>
    </xdr:to>
    <xdr:sp macro="" textlink="">
      <xdr:nvSpPr>
        <xdr:cNvPr id="867" name="フローチャート: 判断 866"/>
        <xdr:cNvSpPr/>
      </xdr:nvSpPr>
      <xdr:spPr>
        <a:xfrm>
          <a:off x="18605500" y="12911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170815</xdr:rowOff>
    </xdr:from>
    <xdr:ext cx="525145" cy="258445"/>
    <xdr:sp macro="" textlink="">
      <xdr:nvSpPr>
        <xdr:cNvPr id="868" name="テキスト ボックス 867"/>
        <xdr:cNvSpPr txBox="1"/>
      </xdr:nvSpPr>
      <xdr:spPr>
        <a:xfrm>
          <a:off x="18388965" y="126866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83185</xdr:rowOff>
    </xdr:from>
    <xdr:to xmlns:xdr="http://schemas.openxmlformats.org/drawingml/2006/spreadsheetDrawing">
      <xdr:col>116</xdr:col>
      <xdr:colOff>114300</xdr:colOff>
      <xdr:row>76</xdr:row>
      <xdr:rowOff>13335</xdr:rowOff>
    </xdr:to>
    <xdr:sp macro="" textlink="">
      <xdr:nvSpPr>
        <xdr:cNvPr id="874" name="楕円 873"/>
        <xdr:cNvSpPr/>
      </xdr:nvSpPr>
      <xdr:spPr>
        <a:xfrm>
          <a:off x="221107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61595</xdr:rowOff>
    </xdr:from>
    <xdr:ext cx="534670" cy="259080"/>
    <xdr:sp macro="" textlink="">
      <xdr:nvSpPr>
        <xdr:cNvPr id="875" name="繰出金該当値テキスト"/>
        <xdr:cNvSpPr txBox="1"/>
      </xdr:nvSpPr>
      <xdr:spPr>
        <a:xfrm>
          <a:off x="22212300" y="12920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53340</xdr:rowOff>
    </xdr:from>
    <xdr:to xmlns:xdr="http://schemas.openxmlformats.org/drawingml/2006/spreadsheetDrawing">
      <xdr:col>112</xdr:col>
      <xdr:colOff>38100</xdr:colOff>
      <xdr:row>75</xdr:row>
      <xdr:rowOff>154940</xdr:rowOff>
    </xdr:to>
    <xdr:sp macro="" textlink="">
      <xdr:nvSpPr>
        <xdr:cNvPr id="876" name="楕円 875"/>
        <xdr:cNvSpPr/>
      </xdr:nvSpPr>
      <xdr:spPr>
        <a:xfrm>
          <a:off x="21272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146050</xdr:rowOff>
    </xdr:from>
    <xdr:ext cx="525145" cy="249555"/>
    <xdr:sp macro="" textlink="">
      <xdr:nvSpPr>
        <xdr:cNvPr id="877" name="テキスト ボックス 876"/>
        <xdr:cNvSpPr txBox="1"/>
      </xdr:nvSpPr>
      <xdr:spPr>
        <a:xfrm>
          <a:off x="21055965" y="130048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78" name="楕円 877"/>
        <xdr:cNvSpPr/>
      </xdr:nvSpPr>
      <xdr:spPr>
        <a:xfrm>
          <a:off x="20383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19685</xdr:rowOff>
    </xdr:from>
    <xdr:ext cx="525145" cy="249555"/>
    <xdr:sp macro="" textlink="">
      <xdr:nvSpPr>
        <xdr:cNvPr id="879" name="テキスト ボックス 878"/>
        <xdr:cNvSpPr txBox="1"/>
      </xdr:nvSpPr>
      <xdr:spPr>
        <a:xfrm>
          <a:off x="20166965" y="130498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113665</xdr:rowOff>
    </xdr:from>
    <xdr:to xmlns:xdr="http://schemas.openxmlformats.org/drawingml/2006/spreadsheetDrawing">
      <xdr:col>102</xdr:col>
      <xdr:colOff>165100</xdr:colOff>
      <xdr:row>76</xdr:row>
      <xdr:rowOff>43815</xdr:rowOff>
    </xdr:to>
    <xdr:sp macro="" textlink="">
      <xdr:nvSpPr>
        <xdr:cNvPr id="880" name="楕円 879"/>
        <xdr:cNvSpPr/>
      </xdr:nvSpPr>
      <xdr:spPr>
        <a:xfrm>
          <a:off x="19494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34925</xdr:rowOff>
    </xdr:from>
    <xdr:ext cx="525145" cy="259080"/>
    <xdr:sp macro="" textlink="">
      <xdr:nvSpPr>
        <xdr:cNvPr id="881" name="テキスト ボックス 880"/>
        <xdr:cNvSpPr txBox="1"/>
      </xdr:nvSpPr>
      <xdr:spPr>
        <a:xfrm>
          <a:off x="19277965" y="13065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124460</xdr:rowOff>
    </xdr:from>
    <xdr:to xmlns:xdr="http://schemas.openxmlformats.org/drawingml/2006/spreadsheetDrawing">
      <xdr:col>98</xdr:col>
      <xdr:colOff>38100</xdr:colOff>
      <xdr:row>76</xdr:row>
      <xdr:rowOff>54610</xdr:rowOff>
    </xdr:to>
    <xdr:sp macro="" textlink="">
      <xdr:nvSpPr>
        <xdr:cNvPr id="882" name="楕円 881"/>
        <xdr:cNvSpPr/>
      </xdr:nvSpPr>
      <xdr:spPr>
        <a:xfrm>
          <a:off x="18605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46355</xdr:rowOff>
    </xdr:from>
    <xdr:ext cx="525145" cy="259080"/>
    <xdr:sp macro="" textlink="">
      <xdr:nvSpPr>
        <xdr:cNvPr id="883" name="テキスト ボックス 882"/>
        <xdr:cNvSpPr txBox="1"/>
      </xdr:nvSpPr>
      <xdr:spPr>
        <a:xfrm>
          <a:off x="18388965" y="13076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360" cy="217170"/>
    <xdr:sp macro="" textlink="">
      <xdr:nvSpPr>
        <xdr:cNvPr id="892" name="テキスト ボックス 891"/>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9395" cy="249555"/>
    <xdr:sp macro="" textlink="">
      <xdr:nvSpPr>
        <xdr:cNvPr id="895" name="テキスト ボックス 894"/>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9395" cy="249555"/>
    <xdr:sp macro="" textlink="">
      <xdr:nvSpPr>
        <xdr:cNvPr id="897" name="テキスト ボックス 896"/>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030" cy="259080"/>
    <xdr:sp macro="" textlink="">
      <xdr:nvSpPr>
        <xdr:cNvPr id="909" name="テキスト ボックス 908"/>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0030" cy="259080"/>
    <xdr:sp macro="" textlink="">
      <xdr:nvSpPr>
        <xdr:cNvPr id="912" name="テキスト ボックス 911"/>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0030" cy="259080"/>
    <xdr:sp macro="" textlink="">
      <xdr:nvSpPr>
        <xdr:cNvPr id="915" name="テキスト ボックス 914"/>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030" cy="259080"/>
    <xdr:sp macro="" textlink="">
      <xdr:nvSpPr>
        <xdr:cNvPr id="917" name="テキスト ボックス 916"/>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030" cy="259080"/>
    <xdr:sp macro="" textlink="">
      <xdr:nvSpPr>
        <xdr:cNvPr id="926" name="テキスト ボックス 925"/>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0030" cy="259080"/>
    <xdr:sp macro="" textlink="">
      <xdr:nvSpPr>
        <xdr:cNvPr id="928" name="テキスト ボックス 927"/>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0030" cy="259080"/>
    <xdr:sp macro="" textlink="">
      <xdr:nvSpPr>
        <xdr:cNvPr id="930" name="テキスト ボックス 929"/>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030" cy="259080"/>
    <xdr:sp macro="" textlink="">
      <xdr:nvSpPr>
        <xdr:cNvPr id="932" name="テキスト ボックス 931"/>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前年度と同様に人件費、扶助費、公債費が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前年度と比較して人件費は3</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円、扶助費は4</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円、公債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費は611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単独の扶助費の見直しや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市債発行の抑制など</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適正な財政運営</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貸付金については、民間事業者によるＲＯＲＯ船の新造に係るふるさと融資貸付金の実施により増となった。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835" cy="249555"/>
    <xdr:sp macro="" textlink="">
      <xdr:nvSpPr>
        <xdr:cNvPr id="42" name="テキスト ボックス 41"/>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7835" cy="259080"/>
    <xdr:sp macro="" textlink="">
      <xdr:nvSpPr>
        <xdr:cNvPr id="52" name="テキスト ボックス 51"/>
        <xdr:cNvSpPr txBox="1"/>
      </xdr:nvSpPr>
      <xdr:spPr>
        <a:xfrm>
          <a:off x="294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7835" cy="249555"/>
    <xdr:sp macro="" textlink="">
      <xdr:nvSpPr>
        <xdr:cNvPr id="54" name="テキスト ボックス 53"/>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55245</xdr:rowOff>
    </xdr:from>
    <xdr:to xmlns:xdr="http://schemas.openxmlformats.org/drawingml/2006/spreadsheetDrawing">
      <xdr:col>24</xdr:col>
      <xdr:colOff>62865</xdr:colOff>
      <xdr:row>39</xdr:row>
      <xdr:rowOff>17780</xdr:rowOff>
    </xdr:to>
    <xdr:cxnSp macro="">
      <xdr:nvCxnSpPr>
        <xdr:cNvPr id="56" name="直線コネクタ 55"/>
        <xdr:cNvCxnSpPr/>
      </xdr:nvCxnSpPr>
      <xdr:spPr>
        <a:xfrm flipV="1">
          <a:off x="4633595" y="537019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20955</xdr:rowOff>
    </xdr:from>
    <xdr:ext cx="469900" cy="249555"/>
    <xdr:sp macro="" textlink="">
      <xdr:nvSpPr>
        <xdr:cNvPr id="57" name="議会費最小値テキスト"/>
        <xdr:cNvSpPr txBox="1"/>
      </xdr:nvSpPr>
      <xdr:spPr>
        <a:xfrm>
          <a:off x="4686300" y="67075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17780</xdr:rowOff>
    </xdr:from>
    <xdr:to xmlns:xdr="http://schemas.openxmlformats.org/drawingml/2006/spreadsheetDrawing">
      <xdr:col>24</xdr:col>
      <xdr:colOff>152400</xdr:colOff>
      <xdr:row>39</xdr:row>
      <xdr:rowOff>17780</xdr:rowOff>
    </xdr:to>
    <xdr:cxnSp macro="">
      <xdr:nvCxnSpPr>
        <xdr:cNvPr id="58" name="直線コネクタ 57"/>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1905</xdr:rowOff>
    </xdr:from>
    <xdr:ext cx="469900" cy="259080"/>
    <xdr:sp macro="" textlink="">
      <xdr:nvSpPr>
        <xdr:cNvPr id="59" name="議会費最大値テキスト"/>
        <xdr:cNvSpPr txBox="1"/>
      </xdr:nvSpPr>
      <xdr:spPr>
        <a:xfrm>
          <a:off x="468630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55245</xdr:rowOff>
    </xdr:from>
    <xdr:to xmlns:xdr="http://schemas.openxmlformats.org/drawingml/2006/spreadsheetDrawing">
      <xdr:col>24</xdr:col>
      <xdr:colOff>152400</xdr:colOff>
      <xdr:row>31</xdr:row>
      <xdr:rowOff>55245</xdr:rowOff>
    </xdr:to>
    <xdr:cxnSp macro="">
      <xdr:nvCxnSpPr>
        <xdr:cNvPr id="60" name="直線コネクタ 59"/>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143510</xdr:rowOff>
    </xdr:from>
    <xdr:to xmlns:xdr="http://schemas.openxmlformats.org/drawingml/2006/spreadsheetDrawing">
      <xdr:col>24</xdr:col>
      <xdr:colOff>63500</xdr:colOff>
      <xdr:row>35</xdr:row>
      <xdr:rowOff>161925</xdr:rowOff>
    </xdr:to>
    <xdr:cxnSp macro="">
      <xdr:nvCxnSpPr>
        <xdr:cNvPr id="61" name="直線コネクタ 60"/>
        <xdr:cNvCxnSpPr/>
      </xdr:nvCxnSpPr>
      <xdr:spPr>
        <a:xfrm flipV="1">
          <a:off x="3797300" y="61442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469900" cy="259080"/>
    <xdr:sp macro="" textlink="">
      <xdr:nvSpPr>
        <xdr:cNvPr id="62" name="議会費平均値テキスト"/>
        <xdr:cNvSpPr txBox="1"/>
      </xdr:nvSpPr>
      <xdr:spPr>
        <a:xfrm>
          <a:off x="4686300" y="6154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xdr:rowOff>
    </xdr:from>
    <xdr:to xmlns:xdr="http://schemas.openxmlformats.org/drawingml/2006/spreadsheetDrawing">
      <xdr:col>24</xdr:col>
      <xdr:colOff>114300</xdr:colOff>
      <xdr:row>36</xdr:row>
      <xdr:rowOff>105410</xdr:rowOff>
    </xdr:to>
    <xdr:sp macro="" textlink="">
      <xdr:nvSpPr>
        <xdr:cNvPr id="63" name="フローチャート: 判断 62"/>
        <xdr:cNvSpPr/>
      </xdr:nvSpPr>
      <xdr:spPr>
        <a:xfrm>
          <a:off x="4584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130175</xdr:rowOff>
    </xdr:from>
    <xdr:to xmlns:xdr="http://schemas.openxmlformats.org/drawingml/2006/spreadsheetDrawing">
      <xdr:col>19</xdr:col>
      <xdr:colOff>177800</xdr:colOff>
      <xdr:row>35</xdr:row>
      <xdr:rowOff>161925</xdr:rowOff>
    </xdr:to>
    <xdr:cxnSp macro="">
      <xdr:nvCxnSpPr>
        <xdr:cNvPr id="64" name="直線コネクタ 63"/>
        <xdr:cNvCxnSpPr/>
      </xdr:nvCxnSpPr>
      <xdr:spPr>
        <a:xfrm>
          <a:off x="2908300" y="61309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2540</xdr:rowOff>
    </xdr:from>
    <xdr:to xmlns:xdr="http://schemas.openxmlformats.org/drawingml/2006/spreadsheetDrawing">
      <xdr:col>20</xdr:col>
      <xdr:colOff>38100</xdr:colOff>
      <xdr:row>36</xdr:row>
      <xdr:rowOff>104140</xdr:rowOff>
    </xdr:to>
    <xdr:sp macro="" textlink="">
      <xdr:nvSpPr>
        <xdr:cNvPr id="65" name="フローチャート: 判断 64"/>
        <xdr:cNvSpPr/>
      </xdr:nvSpPr>
      <xdr:spPr>
        <a:xfrm>
          <a:off x="3746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95250</xdr:rowOff>
    </xdr:from>
    <xdr:ext cx="460375" cy="259080"/>
    <xdr:sp macro="" textlink="">
      <xdr:nvSpPr>
        <xdr:cNvPr id="66" name="テキスト ボックス 65"/>
        <xdr:cNvSpPr txBox="1"/>
      </xdr:nvSpPr>
      <xdr:spPr>
        <a:xfrm>
          <a:off x="3562350" y="62674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103505</xdr:rowOff>
    </xdr:from>
    <xdr:to xmlns:xdr="http://schemas.openxmlformats.org/drawingml/2006/spreadsheetDrawing">
      <xdr:col>15</xdr:col>
      <xdr:colOff>50800</xdr:colOff>
      <xdr:row>35</xdr:row>
      <xdr:rowOff>130175</xdr:rowOff>
    </xdr:to>
    <xdr:cxnSp macro="">
      <xdr:nvCxnSpPr>
        <xdr:cNvPr id="67" name="直線コネクタ 66"/>
        <xdr:cNvCxnSpPr/>
      </xdr:nvCxnSpPr>
      <xdr:spPr>
        <a:xfrm>
          <a:off x="2019300" y="6104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68" name="フローチャート: 判断 67"/>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100330</xdr:rowOff>
    </xdr:from>
    <xdr:ext cx="460375" cy="249555"/>
    <xdr:sp macro="" textlink="">
      <xdr:nvSpPr>
        <xdr:cNvPr id="69" name="テキスト ボックス 68"/>
        <xdr:cNvSpPr txBox="1"/>
      </xdr:nvSpPr>
      <xdr:spPr>
        <a:xfrm>
          <a:off x="2673350" y="627253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137795</xdr:rowOff>
    </xdr:from>
    <xdr:to xmlns:xdr="http://schemas.openxmlformats.org/drawingml/2006/spreadsheetDrawing">
      <xdr:col>10</xdr:col>
      <xdr:colOff>114300</xdr:colOff>
      <xdr:row>35</xdr:row>
      <xdr:rowOff>103505</xdr:rowOff>
    </xdr:to>
    <xdr:cxnSp macro="">
      <xdr:nvCxnSpPr>
        <xdr:cNvPr id="70" name="直線コネクタ 69"/>
        <xdr:cNvCxnSpPr/>
      </xdr:nvCxnSpPr>
      <xdr:spPr>
        <a:xfrm>
          <a:off x="1130300" y="596709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128270</xdr:rowOff>
    </xdr:from>
    <xdr:to xmlns:xdr="http://schemas.openxmlformats.org/drawingml/2006/spreadsheetDrawing">
      <xdr:col>10</xdr:col>
      <xdr:colOff>165100</xdr:colOff>
      <xdr:row>36</xdr:row>
      <xdr:rowOff>58420</xdr:rowOff>
    </xdr:to>
    <xdr:sp macro="" textlink="">
      <xdr:nvSpPr>
        <xdr:cNvPr id="71" name="フローチャート: 判断 70"/>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49530</xdr:rowOff>
    </xdr:from>
    <xdr:ext cx="460375" cy="259080"/>
    <xdr:sp macro="" textlink="">
      <xdr:nvSpPr>
        <xdr:cNvPr id="72" name="テキスト ボックス 71"/>
        <xdr:cNvSpPr txBox="1"/>
      </xdr:nvSpPr>
      <xdr:spPr>
        <a:xfrm>
          <a:off x="1784350" y="62217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0375" cy="250190"/>
    <xdr:sp macro="" textlink="">
      <xdr:nvSpPr>
        <xdr:cNvPr id="74" name="テキスト ボックス 73"/>
        <xdr:cNvSpPr txBox="1"/>
      </xdr:nvSpPr>
      <xdr:spPr>
        <a:xfrm>
          <a:off x="895350" y="61798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92075</xdr:rowOff>
    </xdr:from>
    <xdr:to xmlns:xdr="http://schemas.openxmlformats.org/drawingml/2006/spreadsheetDrawing">
      <xdr:col>24</xdr:col>
      <xdr:colOff>114300</xdr:colOff>
      <xdr:row>36</xdr:row>
      <xdr:rowOff>22225</xdr:rowOff>
    </xdr:to>
    <xdr:sp macro="" textlink="">
      <xdr:nvSpPr>
        <xdr:cNvPr id="80" name="楕円 79"/>
        <xdr:cNvSpPr/>
      </xdr:nvSpPr>
      <xdr:spPr>
        <a:xfrm>
          <a:off x="4584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114935</xdr:rowOff>
    </xdr:from>
    <xdr:ext cx="469900" cy="259080"/>
    <xdr:sp macro="" textlink="">
      <xdr:nvSpPr>
        <xdr:cNvPr id="81" name="議会費該当値テキスト"/>
        <xdr:cNvSpPr txBox="1"/>
      </xdr:nvSpPr>
      <xdr:spPr>
        <a:xfrm>
          <a:off x="468630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111125</xdr:rowOff>
    </xdr:from>
    <xdr:to xmlns:xdr="http://schemas.openxmlformats.org/drawingml/2006/spreadsheetDrawing">
      <xdr:col>20</xdr:col>
      <xdr:colOff>38100</xdr:colOff>
      <xdr:row>36</xdr:row>
      <xdr:rowOff>41275</xdr:rowOff>
    </xdr:to>
    <xdr:sp macro="" textlink="">
      <xdr:nvSpPr>
        <xdr:cNvPr id="82" name="楕円 81"/>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57785</xdr:rowOff>
    </xdr:from>
    <xdr:ext cx="460375" cy="259080"/>
    <xdr:sp macro="" textlink="">
      <xdr:nvSpPr>
        <xdr:cNvPr id="83" name="テキスト ボックス 82"/>
        <xdr:cNvSpPr txBox="1"/>
      </xdr:nvSpPr>
      <xdr:spPr>
        <a:xfrm>
          <a:off x="3562350" y="58870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79375</xdr:rowOff>
    </xdr:from>
    <xdr:to xmlns:xdr="http://schemas.openxmlformats.org/drawingml/2006/spreadsheetDrawing">
      <xdr:col>15</xdr:col>
      <xdr:colOff>101600</xdr:colOff>
      <xdr:row>36</xdr:row>
      <xdr:rowOff>9525</xdr:rowOff>
    </xdr:to>
    <xdr:sp macro="" textlink="">
      <xdr:nvSpPr>
        <xdr:cNvPr id="84" name="楕円 83"/>
        <xdr:cNvSpPr/>
      </xdr:nvSpPr>
      <xdr:spPr>
        <a:xfrm>
          <a:off x="2857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26035</xdr:rowOff>
    </xdr:from>
    <xdr:ext cx="460375" cy="259080"/>
    <xdr:sp macro="" textlink="">
      <xdr:nvSpPr>
        <xdr:cNvPr id="85" name="テキスト ボックス 84"/>
        <xdr:cNvSpPr txBox="1"/>
      </xdr:nvSpPr>
      <xdr:spPr>
        <a:xfrm>
          <a:off x="2673350" y="58553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52705</xdr:rowOff>
    </xdr:from>
    <xdr:to xmlns:xdr="http://schemas.openxmlformats.org/drawingml/2006/spreadsheetDrawing">
      <xdr:col>10</xdr:col>
      <xdr:colOff>165100</xdr:colOff>
      <xdr:row>35</xdr:row>
      <xdr:rowOff>154940</xdr:rowOff>
    </xdr:to>
    <xdr:sp macro="" textlink="">
      <xdr:nvSpPr>
        <xdr:cNvPr id="86" name="楕円 85"/>
        <xdr:cNvSpPr/>
      </xdr:nvSpPr>
      <xdr:spPr>
        <a:xfrm>
          <a:off x="1968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170815</xdr:rowOff>
    </xdr:from>
    <xdr:ext cx="460375" cy="258445"/>
    <xdr:sp macro="" textlink="">
      <xdr:nvSpPr>
        <xdr:cNvPr id="87" name="テキスト ボックス 86"/>
        <xdr:cNvSpPr txBox="1"/>
      </xdr:nvSpPr>
      <xdr:spPr>
        <a:xfrm>
          <a:off x="1784350" y="58286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86995</xdr:rowOff>
    </xdr:from>
    <xdr:to xmlns:xdr="http://schemas.openxmlformats.org/drawingml/2006/spreadsheetDrawing">
      <xdr:col>6</xdr:col>
      <xdr:colOff>38100</xdr:colOff>
      <xdr:row>35</xdr:row>
      <xdr:rowOff>17780</xdr:rowOff>
    </xdr:to>
    <xdr:sp macro="" textlink="">
      <xdr:nvSpPr>
        <xdr:cNvPr id="88" name="楕円 87"/>
        <xdr:cNvSpPr/>
      </xdr:nvSpPr>
      <xdr:spPr>
        <a:xfrm>
          <a:off x="10795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33655</xdr:rowOff>
    </xdr:from>
    <xdr:ext cx="460375" cy="258445"/>
    <xdr:sp macro="" textlink="">
      <xdr:nvSpPr>
        <xdr:cNvPr id="89" name="テキスト ボックス 88"/>
        <xdr:cNvSpPr txBox="1"/>
      </xdr:nvSpPr>
      <xdr:spPr>
        <a:xfrm>
          <a:off x="895350" y="56915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9395" cy="249555"/>
    <xdr:sp macro="" textlink="">
      <xdr:nvSpPr>
        <xdr:cNvPr id="101" name="テキスト ボックス 100"/>
        <xdr:cNvSpPr txBox="1"/>
      </xdr:nvSpPr>
      <xdr:spPr>
        <a:xfrm>
          <a:off x="513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6105" cy="249555"/>
    <xdr:sp macro="" textlink="">
      <xdr:nvSpPr>
        <xdr:cNvPr id="103" name="テキスト ボックス 102"/>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6105" cy="249555"/>
    <xdr:sp macro="" textlink="">
      <xdr:nvSpPr>
        <xdr:cNvPr id="105" name="テキスト ボックス 104"/>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6105" cy="249555"/>
    <xdr:sp macro="" textlink="">
      <xdr:nvSpPr>
        <xdr:cNvPr id="107" name="テキスト ボックス 106"/>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09" name="テキスト ボックス 108"/>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107315</xdr:rowOff>
    </xdr:from>
    <xdr:to xmlns:xdr="http://schemas.openxmlformats.org/drawingml/2006/spreadsheetDrawing">
      <xdr:col>24</xdr:col>
      <xdr:colOff>62865</xdr:colOff>
      <xdr:row>58</xdr:row>
      <xdr:rowOff>3810</xdr:rowOff>
    </xdr:to>
    <xdr:cxnSp macro="">
      <xdr:nvCxnSpPr>
        <xdr:cNvPr id="111" name="直線コネクタ 110"/>
        <xdr:cNvCxnSpPr/>
      </xdr:nvCxnSpPr>
      <xdr:spPr>
        <a:xfrm flipV="1">
          <a:off x="46335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7620</xdr:rowOff>
    </xdr:from>
    <xdr:ext cx="534670" cy="250190"/>
    <xdr:sp macro="" textlink="">
      <xdr:nvSpPr>
        <xdr:cNvPr id="112" name="総務費最小値テキスト"/>
        <xdr:cNvSpPr txBox="1"/>
      </xdr:nvSpPr>
      <xdr:spPr>
        <a:xfrm>
          <a:off x="4686300" y="99517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3810</xdr:rowOff>
    </xdr:from>
    <xdr:to xmlns:xdr="http://schemas.openxmlformats.org/drawingml/2006/spreadsheetDrawing">
      <xdr:col>24</xdr:col>
      <xdr:colOff>152400</xdr:colOff>
      <xdr:row>58</xdr:row>
      <xdr:rowOff>3810</xdr:rowOff>
    </xdr:to>
    <xdr:cxnSp macro="">
      <xdr:nvCxnSpPr>
        <xdr:cNvPr id="113" name="直線コネクタ 112"/>
        <xdr:cNvCxnSpPr/>
      </xdr:nvCxnSpPr>
      <xdr:spPr>
        <a:xfrm>
          <a:off x="4546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53975</xdr:rowOff>
    </xdr:from>
    <xdr:ext cx="598805" cy="249555"/>
    <xdr:sp macro="" textlink="">
      <xdr:nvSpPr>
        <xdr:cNvPr id="114" name="総務費最大値テキスト"/>
        <xdr:cNvSpPr txBox="1"/>
      </xdr:nvSpPr>
      <xdr:spPr>
        <a:xfrm>
          <a:off x="4686300" y="86264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107315</xdr:rowOff>
    </xdr:from>
    <xdr:to xmlns:xdr="http://schemas.openxmlformats.org/drawingml/2006/spreadsheetDrawing">
      <xdr:col>24</xdr:col>
      <xdr:colOff>152400</xdr:colOff>
      <xdr:row>51</xdr:row>
      <xdr:rowOff>107315</xdr:rowOff>
    </xdr:to>
    <xdr:cxnSp macro="">
      <xdr:nvCxnSpPr>
        <xdr:cNvPr id="115" name="直線コネクタ 114"/>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40640</xdr:rowOff>
    </xdr:from>
    <xdr:to xmlns:xdr="http://schemas.openxmlformats.org/drawingml/2006/spreadsheetDrawing">
      <xdr:col>24</xdr:col>
      <xdr:colOff>63500</xdr:colOff>
      <xdr:row>57</xdr:row>
      <xdr:rowOff>70485</xdr:rowOff>
    </xdr:to>
    <xdr:cxnSp macro="">
      <xdr:nvCxnSpPr>
        <xdr:cNvPr id="116" name="直線コネクタ 115"/>
        <xdr:cNvCxnSpPr/>
      </xdr:nvCxnSpPr>
      <xdr:spPr>
        <a:xfrm flipV="1">
          <a:off x="3797300" y="98132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2540</xdr:rowOff>
    </xdr:from>
    <xdr:ext cx="534670" cy="259080"/>
    <xdr:sp macro="" textlink="">
      <xdr:nvSpPr>
        <xdr:cNvPr id="117" name="総務費平均値テキスト"/>
        <xdr:cNvSpPr txBox="1"/>
      </xdr:nvSpPr>
      <xdr:spPr>
        <a:xfrm>
          <a:off x="4686300" y="9603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151130</xdr:rowOff>
    </xdr:from>
    <xdr:to xmlns:xdr="http://schemas.openxmlformats.org/drawingml/2006/spreadsheetDrawing">
      <xdr:col>24</xdr:col>
      <xdr:colOff>114300</xdr:colOff>
      <xdr:row>57</xdr:row>
      <xdr:rowOff>81280</xdr:rowOff>
    </xdr:to>
    <xdr:sp macro="" textlink="">
      <xdr:nvSpPr>
        <xdr:cNvPr id="118" name="フローチャート: 判断 117"/>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635</xdr:rowOff>
    </xdr:from>
    <xdr:to xmlns:xdr="http://schemas.openxmlformats.org/drawingml/2006/spreadsheetDrawing">
      <xdr:col>19</xdr:col>
      <xdr:colOff>177800</xdr:colOff>
      <xdr:row>57</xdr:row>
      <xdr:rowOff>70485</xdr:rowOff>
    </xdr:to>
    <xdr:cxnSp macro="">
      <xdr:nvCxnSpPr>
        <xdr:cNvPr id="119" name="直線コネクタ 118"/>
        <xdr:cNvCxnSpPr/>
      </xdr:nvCxnSpPr>
      <xdr:spPr>
        <a:xfrm>
          <a:off x="2908300" y="960183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157480</xdr:rowOff>
    </xdr:from>
    <xdr:to xmlns:xdr="http://schemas.openxmlformats.org/drawingml/2006/spreadsheetDrawing">
      <xdr:col>20</xdr:col>
      <xdr:colOff>38100</xdr:colOff>
      <xdr:row>57</xdr:row>
      <xdr:rowOff>87630</xdr:rowOff>
    </xdr:to>
    <xdr:sp macro="" textlink="">
      <xdr:nvSpPr>
        <xdr:cNvPr id="120" name="フローチャート: 判断 119"/>
        <xdr:cNvSpPr/>
      </xdr:nvSpPr>
      <xdr:spPr>
        <a:xfrm>
          <a:off x="3746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104140</xdr:rowOff>
    </xdr:from>
    <xdr:ext cx="525145" cy="259080"/>
    <xdr:sp macro="" textlink="">
      <xdr:nvSpPr>
        <xdr:cNvPr id="121" name="テキスト ボックス 120"/>
        <xdr:cNvSpPr txBox="1"/>
      </xdr:nvSpPr>
      <xdr:spPr>
        <a:xfrm>
          <a:off x="3529965" y="9533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635</xdr:rowOff>
    </xdr:from>
    <xdr:to xmlns:xdr="http://schemas.openxmlformats.org/drawingml/2006/spreadsheetDrawing">
      <xdr:col>15</xdr:col>
      <xdr:colOff>50800</xdr:colOff>
      <xdr:row>57</xdr:row>
      <xdr:rowOff>15875</xdr:rowOff>
    </xdr:to>
    <xdr:cxnSp macro="">
      <xdr:nvCxnSpPr>
        <xdr:cNvPr id="122" name="直線コネクタ 121"/>
        <xdr:cNvCxnSpPr/>
      </xdr:nvCxnSpPr>
      <xdr:spPr>
        <a:xfrm flipV="1">
          <a:off x="2019300" y="960183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11430</xdr:rowOff>
    </xdr:from>
    <xdr:to xmlns:xdr="http://schemas.openxmlformats.org/drawingml/2006/spreadsheetDrawing">
      <xdr:col>15</xdr:col>
      <xdr:colOff>101600</xdr:colOff>
      <xdr:row>57</xdr:row>
      <xdr:rowOff>113030</xdr:rowOff>
    </xdr:to>
    <xdr:sp macro="" textlink="">
      <xdr:nvSpPr>
        <xdr:cNvPr id="123" name="フローチャート: 判断 122"/>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104140</xdr:rowOff>
    </xdr:from>
    <xdr:ext cx="525145" cy="259080"/>
    <xdr:sp macro="" textlink="">
      <xdr:nvSpPr>
        <xdr:cNvPr id="124" name="テキスト ボックス 123"/>
        <xdr:cNvSpPr txBox="1"/>
      </xdr:nvSpPr>
      <xdr:spPr>
        <a:xfrm>
          <a:off x="2640965" y="98767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15875</xdr:rowOff>
    </xdr:from>
    <xdr:to xmlns:xdr="http://schemas.openxmlformats.org/drawingml/2006/spreadsheetDrawing">
      <xdr:col>10</xdr:col>
      <xdr:colOff>114300</xdr:colOff>
      <xdr:row>57</xdr:row>
      <xdr:rowOff>67945</xdr:rowOff>
    </xdr:to>
    <xdr:cxnSp macro="">
      <xdr:nvCxnSpPr>
        <xdr:cNvPr id="125" name="直線コネクタ 124"/>
        <xdr:cNvCxnSpPr/>
      </xdr:nvCxnSpPr>
      <xdr:spPr>
        <a:xfrm flipV="1">
          <a:off x="1130300" y="97885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156210</xdr:rowOff>
    </xdr:from>
    <xdr:to xmlns:xdr="http://schemas.openxmlformats.org/drawingml/2006/spreadsheetDrawing">
      <xdr:col>10</xdr:col>
      <xdr:colOff>165100</xdr:colOff>
      <xdr:row>57</xdr:row>
      <xdr:rowOff>86360</xdr:rowOff>
    </xdr:to>
    <xdr:sp macro="" textlink="">
      <xdr:nvSpPr>
        <xdr:cNvPr id="126" name="フローチャート: 判断 125"/>
        <xdr:cNvSpPr/>
      </xdr:nvSpPr>
      <xdr:spPr>
        <a:xfrm>
          <a:off x="1968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77470</xdr:rowOff>
    </xdr:from>
    <xdr:ext cx="525145" cy="249555"/>
    <xdr:sp macro="" textlink="">
      <xdr:nvSpPr>
        <xdr:cNvPr id="127" name="テキスト ボックス 126"/>
        <xdr:cNvSpPr txBox="1"/>
      </xdr:nvSpPr>
      <xdr:spPr>
        <a:xfrm>
          <a:off x="1751965" y="98501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12700</xdr:rowOff>
    </xdr:from>
    <xdr:to xmlns:xdr="http://schemas.openxmlformats.org/drawingml/2006/spreadsheetDrawing">
      <xdr:col>6</xdr:col>
      <xdr:colOff>38100</xdr:colOff>
      <xdr:row>57</xdr:row>
      <xdr:rowOff>114300</xdr:rowOff>
    </xdr:to>
    <xdr:sp macro="" textlink="">
      <xdr:nvSpPr>
        <xdr:cNvPr id="128" name="フローチャート: 判断 127"/>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130810</xdr:rowOff>
    </xdr:from>
    <xdr:ext cx="525145" cy="259080"/>
    <xdr:sp macro="" textlink="">
      <xdr:nvSpPr>
        <xdr:cNvPr id="129" name="テキスト ボックス 128"/>
        <xdr:cNvSpPr txBox="1"/>
      </xdr:nvSpPr>
      <xdr:spPr>
        <a:xfrm>
          <a:off x="862965" y="9560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160655</xdr:rowOff>
    </xdr:from>
    <xdr:to xmlns:xdr="http://schemas.openxmlformats.org/drawingml/2006/spreadsheetDrawing">
      <xdr:col>24</xdr:col>
      <xdr:colOff>114300</xdr:colOff>
      <xdr:row>57</xdr:row>
      <xdr:rowOff>90805</xdr:rowOff>
    </xdr:to>
    <xdr:sp macro="" textlink="">
      <xdr:nvSpPr>
        <xdr:cNvPr id="135" name="楕円 134"/>
        <xdr:cNvSpPr/>
      </xdr:nvSpPr>
      <xdr:spPr>
        <a:xfrm>
          <a:off x="4584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139065</xdr:rowOff>
    </xdr:from>
    <xdr:ext cx="534670" cy="259080"/>
    <xdr:sp macro="" textlink="">
      <xdr:nvSpPr>
        <xdr:cNvPr id="136" name="総務費該当値テキスト"/>
        <xdr:cNvSpPr txBox="1"/>
      </xdr:nvSpPr>
      <xdr:spPr>
        <a:xfrm>
          <a:off x="4686300"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19685</xdr:rowOff>
    </xdr:from>
    <xdr:to xmlns:xdr="http://schemas.openxmlformats.org/drawingml/2006/spreadsheetDrawing">
      <xdr:col>20</xdr:col>
      <xdr:colOff>38100</xdr:colOff>
      <xdr:row>57</xdr:row>
      <xdr:rowOff>121285</xdr:rowOff>
    </xdr:to>
    <xdr:sp macro="" textlink="">
      <xdr:nvSpPr>
        <xdr:cNvPr id="137" name="楕円 136"/>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112395</xdr:rowOff>
    </xdr:from>
    <xdr:ext cx="525145" cy="249555"/>
    <xdr:sp macro="" textlink="">
      <xdr:nvSpPr>
        <xdr:cNvPr id="138" name="テキスト ボックス 137"/>
        <xdr:cNvSpPr txBox="1"/>
      </xdr:nvSpPr>
      <xdr:spPr>
        <a:xfrm>
          <a:off x="3529965" y="98850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121285</xdr:rowOff>
    </xdr:from>
    <xdr:to xmlns:xdr="http://schemas.openxmlformats.org/drawingml/2006/spreadsheetDrawing">
      <xdr:col>15</xdr:col>
      <xdr:colOff>101600</xdr:colOff>
      <xdr:row>56</xdr:row>
      <xdr:rowOff>52070</xdr:rowOff>
    </xdr:to>
    <xdr:sp macro="" textlink="">
      <xdr:nvSpPr>
        <xdr:cNvPr id="139" name="楕円 138"/>
        <xdr:cNvSpPr/>
      </xdr:nvSpPr>
      <xdr:spPr>
        <a:xfrm>
          <a:off x="2857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67945</xdr:rowOff>
    </xdr:from>
    <xdr:ext cx="589280" cy="258445"/>
    <xdr:sp macro="" textlink="">
      <xdr:nvSpPr>
        <xdr:cNvPr id="140" name="テキスト ボックス 139"/>
        <xdr:cNvSpPr txBox="1"/>
      </xdr:nvSpPr>
      <xdr:spPr>
        <a:xfrm>
          <a:off x="2608580" y="932624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136525</xdr:rowOff>
    </xdr:from>
    <xdr:to xmlns:xdr="http://schemas.openxmlformats.org/drawingml/2006/spreadsheetDrawing">
      <xdr:col>10</xdr:col>
      <xdr:colOff>165100</xdr:colOff>
      <xdr:row>57</xdr:row>
      <xdr:rowOff>66675</xdr:rowOff>
    </xdr:to>
    <xdr:sp macro="" textlink="">
      <xdr:nvSpPr>
        <xdr:cNvPr id="141" name="楕円 140"/>
        <xdr:cNvSpPr/>
      </xdr:nvSpPr>
      <xdr:spPr>
        <a:xfrm>
          <a:off x="1968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83185</xdr:rowOff>
    </xdr:from>
    <xdr:ext cx="525145" cy="259080"/>
    <xdr:sp macro="" textlink="">
      <xdr:nvSpPr>
        <xdr:cNvPr id="142" name="テキスト ボックス 141"/>
        <xdr:cNvSpPr txBox="1"/>
      </xdr:nvSpPr>
      <xdr:spPr>
        <a:xfrm>
          <a:off x="1751965" y="95129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17780</xdr:rowOff>
    </xdr:from>
    <xdr:to xmlns:xdr="http://schemas.openxmlformats.org/drawingml/2006/spreadsheetDrawing">
      <xdr:col>6</xdr:col>
      <xdr:colOff>38100</xdr:colOff>
      <xdr:row>57</xdr:row>
      <xdr:rowOff>118745</xdr:rowOff>
    </xdr:to>
    <xdr:sp macro="" textlink="">
      <xdr:nvSpPr>
        <xdr:cNvPr id="143" name="楕円 142"/>
        <xdr:cNvSpPr/>
      </xdr:nvSpPr>
      <xdr:spPr>
        <a:xfrm>
          <a:off x="1079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109855</xdr:rowOff>
    </xdr:from>
    <xdr:ext cx="525145" cy="250825"/>
    <xdr:sp macro="" textlink="">
      <xdr:nvSpPr>
        <xdr:cNvPr id="144" name="テキスト ボックス 143"/>
        <xdr:cNvSpPr txBox="1"/>
      </xdr:nvSpPr>
      <xdr:spPr>
        <a:xfrm>
          <a:off x="862965" y="98825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3" name="テキスト ボックス 152"/>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9555"/>
    <xdr:sp macro="" textlink="">
      <xdr:nvSpPr>
        <xdr:cNvPr id="155" name="テキスト ボックス 154"/>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6105" cy="250825"/>
    <xdr:sp macro="" textlink="">
      <xdr:nvSpPr>
        <xdr:cNvPr id="159" name="テキスト ボックス 158"/>
        <xdr:cNvSpPr txBox="1"/>
      </xdr:nvSpPr>
      <xdr:spPr>
        <a:xfrm>
          <a:off x="166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6105" cy="259080"/>
    <xdr:sp macro="" textlink="">
      <xdr:nvSpPr>
        <xdr:cNvPr id="161" name="テキスト ボックス 160"/>
        <xdr:cNvSpPr txBox="1"/>
      </xdr:nvSpPr>
      <xdr:spPr>
        <a:xfrm>
          <a:off x="166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6105" cy="251460"/>
    <xdr:sp macro="" textlink="">
      <xdr:nvSpPr>
        <xdr:cNvPr id="163" name="テキスト ボックス 162"/>
        <xdr:cNvSpPr txBox="1"/>
      </xdr:nvSpPr>
      <xdr:spPr>
        <a:xfrm>
          <a:off x="166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6105" cy="258445"/>
    <xdr:sp macro="" textlink="">
      <xdr:nvSpPr>
        <xdr:cNvPr id="165" name="テキスト ボックス 164"/>
        <xdr:cNvSpPr txBox="1"/>
      </xdr:nvSpPr>
      <xdr:spPr>
        <a:xfrm>
          <a:off x="166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6105" cy="259080"/>
    <xdr:sp macro="" textlink="">
      <xdr:nvSpPr>
        <xdr:cNvPr id="167" name="テキスト ボックス 166"/>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69" name="テキスト ボックス 168"/>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167005</xdr:rowOff>
    </xdr:from>
    <xdr:to xmlns:xdr="http://schemas.openxmlformats.org/drawingml/2006/spreadsheetDrawing">
      <xdr:col>24</xdr:col>
      <xdr:colOff>62865</xdr:colOff>
      <xdr:row>78</xdr:row>
      <xdr:rowOff>86995</xdr:rowOff>
    </xdr:to>
    <xdr:cxnSp macro="">
      <xdr:nvCxnSpPr>
        <xdr:cNvPr id="171" name="直線コネクタ 170"/>
        <xdr:cNvCxnSpPr/>
      </xdr:nvCxnSpPr>
      <xdr:spPr>
        <a:xfrm flipV="1">
          <a:off x="46335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90805</xdr:rowOff>
    </xdr:from>
    <xdr:ext cx="598805" cy="258445"/>
    <xdr:sp macro="" textlink="">
      <xdr:nvSpPr>
        <xdr:cNvPr id="172" name="民生費最小値テキスト"/>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86995</xdr:rowOff>
    </xdr:from>
    <xdr:to xmlns:xdr="http://schemas.openxmlformats.org/drawingml/2006/spreadsheetDrawing">
      <xdr:col>24</xdr:col>
      <xdr:colOff>152400</xdr:colOff>
      <xdr:row>78</xdr:row>
      <xdr:rowOff>86995</xdr:rowOff>
    </xdr:to>
    <xdr:cxnSp macro="">
      <xdr:nvCxnSpPr>
        <xdr:cNvPr id="173" name="直線コネクタ 172"/>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113665</xdr:rowOff>
    </xdr:from>
    <xdr:ext cx="598805" cy="258445"/>
    <xdr:sp macro="" textlink="">
      <xdr:nvSpPr>
        <xdr:cNvPr id="174" name="民生費最大値テキスト"/>
        <xdr:cNvSpPr txBox="1"/>
      </xdr:nvSpPr>
      <xdr:spPr>
        <a:xfrm>
          <a:off x="4686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167005</xdr:rowOff>
    </xdr:from>
    <xdr:to xmlns:xdr="http://schemas.openxmlformats.org/drawingml/2006/spreadsheetDrawing">
      <xdr:col>24</xdr:col>
      <xdr:colOff>152400</xdr:colOff>
      <xdr:row>70</xdr:row>
      <xdr:rowOff>167005</xdr:rowOff>
    </xdr:to>
    <xdr:cxnSp macro="">
      <xdr:nvCxnSpPr>
        <xdr:cNvPr id="175" name="直線コネクタ 174"/>
        <xdr:cNvCxnSpPr/>
      </xdr:nvCxnSpPr>
      <xdr:spPr>
        <a:xfrm>
          <a:off x="4546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59690</xdr:rowOff>
    </xdr:from>
    <xdr:to xmlns:xdr="http://schemas.openxmlformats.org/drawingml/2006/spreadsheetDrawing">
      <xdr:col>24</xdr:col>
      <xdr:colOff>63500</xdr:colOff>
      <xdr:row>73</xdr:row>
      <xdr:rowOff>148590</xdr:rowOff>
    </xdr:to>
    <xdr:cxnSp macro="">
      <xdr:nvCxnSpPr>
        <xdr:cNvPr id="176" name="直線コネクタ 175"/>
        <xdr:cNvCxnSpPr/>
      </xdr:nvCxnSpPr>
      <xdr:spPr>
        <a:xfrm flipV="1">
          <a:off x="3797300" y="1257554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113665</xdr:rowOff>
    </xdr:from>
    <xdr:ext cx="598805" cy="258445"/>
    <xdr:sp macro="" textlink="">
      <xdr:nvSpPr>
        <xdr:cNvPr id="177" name="民生費平均値テキスト"/>
        <xdr:cNvSpPr txBox="1"/>
      </xdr:nvSpPr>
      <xdr:spPr>
        <a:xfrm>
          <a:off x="4686300" y="12972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135255</xdr:rowOff>
    </xdr:from>
    <xdr:to xmlns:xdr="http://schemas.openxmlformats.org/drawingml/2006/spreadsheetDrawing">
      <xdr:col>24</xdr:col>
      <xdr:colOff>114300</xdr:colOff>
      <xdr:row>76</xdr:row>
      <xdr:rowOff>65405</xdr:rowOff>
    </xdr:to>
    <xdr:sp macro="" textlink="">
      <xdr:nvSpPr>
        <xdr:cNvPr id="178" name="フローチャート: 判断 177"/>
        <xdr:cNvSpPr/>
      </xdr:nvSpPr>
      <xdr:spPr>
        <a:xfrm>
          <a:off x="4584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145415</xdr:rowOff>
    </xdr:from>
    <xdr:to xmlns:xdr="http://schemas.openxmlformats.org/drawingml/2006/spreadsheetDrawing">
      <xdr:col>19</xdr:col>
      <xdr:colOff>177800</xdr:colOff>
      <xdr:row>73</xdr:row>
      <xdr:rowOff>148590</xdr:rowOff>
    </xdr:to>
    <xdr:cxnSp macro="">
      <xdr:nvCxnSpPr>
        <xdr:cNvPr id="179" name="直線コネクタ 178"/>
        <xdr:cNvCxnSpPr/>
      </xdr:nvCxnSpPr>
      <xdr:spPr>
        <a:xfrm>
          <a:off x="2908300" y="126612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24765</xdr:rowOff>
    </xdr:from>
    <xdr:to xmlns:xdr="http://schemas.openxmlformats.org/drawingml/2006/spreadsheetDrawing">
      <xdr:col>20</xdr:col>
      <xdr:colOff>38100</xdr:colOff>
      <xdr:row>76</xdr:row>
      <xdr:rowOff>126365</xdr:rowOff>
    </xdr:to>
    <xdr:sp macro="" textlink="">
      <xdr:nvSpPr>
        <xdr:cNvPr id="180" name="フローチャート: 判断 179"/>
        <xdr:cNvSpPr/>
      </xdr:nvSpPr>
      <xdr:spPr>
        <a:xfrm>
          <a:off x="3746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117475</xdr:rowOff>
    </xdr:from>
    <xdr:ext cx="589280" cy="259080"/>
    <xdr:sp macro="" textlink="">
      <xdr:nvSpPr>
        <xdr:cNvPr id="181" name="テキスト ボックス 180"/>
        <xdr:cNvSpPr txBox="1"/>
      </xdr:nvSpPr>
      <xdr:spPr>
        <a:xfrm>
          <a:off x="3497580" y="1314767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140335</xdr:rowOff>
    </xdr:from>
    <xdr:to xmlns:xdr="http://schemas.openxmlformats.org/drawingml/2006/spreadsheetDrawing">
      <xdr:col>15</xdr:col>
      <xdr:colOff>50800</xdr:colOff>
      <xdr:row>73</xdr:row>
      <xdr:rowOff>145415</xdr:rowOff>
    </xdr:to>
    <xdr:cxnSp macro="">
      <xdr:nvCxnSpPr>
        <xdr:cNvPr id="182" name="直線コネクタ 181"/>
        <xdr:cNvCxnSpPr/>
      </xdr:nvCxnSpPr>
      <xdr:spPr>
        <a:xfrm>
          <a:off x="2019300" y="126561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2540</xdr:rowOff>
    </xdr:from>
    <xdr:to xmlns:xdr="http://schemas.openxmlformats.org/drawingml/2006/spreadsheetDrawing">
      <xdr:col>15</xdr:col>
      <xdr:colOff>101600</xdr:colOff>
      <xdr:row>76</xdr:row>
      <xdr:rowOff>104140</xdr:rowOff>
    </xdr:to>
    <xdr:sp macro="" textlink="">
      <xdr:nvSpPr>
        <xdr:cNvPr id="183" name="フローチャート: 判断 182"/>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95250</xdr:rowOff>
    </xdr:from>
    <xdr:ext cx="589280" cy="259080"/>
    <xdr:sp macro="" textlink="">
      <xdr:nvSpPr>
        <xdr:cNvPr id="184" name="テキスト ボックス 183"/>
        <xdr:cNvSpPr txBox="1"/>
      </xdr:nvSpPr>
      <xdr:spPr>
        <a:xfrm>
          <a:off x="2608580" y="131254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140335</xdr:rowOff>
    </xdr:from>
    <xdr:to xmlns:xdr="http://schemas.openxmlformats.org/drawingml/2006/spreadsheetDrawing">
      <xdr:col>10</xdr:col>
      <xdr:colOff>114300</xdr:colOff>
      <xdr:row>74</xdr:row>
      <xdr:rowOff>45720</xdr:rowOff>
    </xdr:to>
    <xdr:cxnSp macro="">
      <xdr:nvCxnSpPr>
        <xdr:cNvPr id="185" name="直線コネクタ 184"/>
        <xdr:cNvCxnSpPr/>
      </xdr:nvCxnSpPr>
      <xdr:spPr>
        <a:xfrm flipV="1">
          <a:off x="1130300" y="126561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120650</xdr:rowOff>
    </xdr:from>
    <xdr:to xmlns:xdr="http://schemas.openxmlformats.org/drawingml/2006/spreadsheetDrawing">
      <xdr:col>10</xdr:col>
      <xdr:colOff>165100</xdr:colOff>
      <xdr:row>76</xdr:row>
      <xdr:rowOff>50800</xdr:rowOff>
    </xdr:to>
    <xdr:sp macro="" textlink="">
      <xdr:nvSpPr>
        <xdr:cNvPr id="186" name="フローチャート: 判断 185"/>
        <xdr:cNvSpPr/>
      </xdr:nvSpPr>
      <xdr:spPr>
        <a:xfrm>
          <a:off x="1968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41910</xdr:rowOff>
    </xdr:from>
    <xdr:ext cx="589280" cy="250190"/>
    <xdr:sp macro="" textlink="">
      <xdr:nvSpPr>
        <xdr:cNvPr id="187" name="テキスト ボックス 186"/>
        <xdr:cNvSpPr txBox="1"/>
      </xdr:nvSpPr>
      <xdr:spPr>
        <a:xfrm>
          <a:off x="1719580" y="1307211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122555</xdr:rowOff>
    </xdr:from>
    <xdr:to xmlns:xdr="http://schemas.openxmlformats.org/drawingml/2006/spreadsheetDrawing">
      <xdr:col>6</xdr:col>
      <xdr:colOff>38100</xdr:colOff>
      <xdr:row>77</xdr:row>
      <xdr:rowOff>52705</xdr:rowOff>
    </xdr:to>
    <xdr:sp macro="" textlink="">
      <xdr:nvSpPr>
        <xdr:cNvPr id="188" name="フローチャート: 判断 187"/>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43815</xdr:rowOff>
    </xdr:from>
    <xdr:ext cx="589280" cy="249555"/>
    <xdr:sp macro="" textlink="">
      <xdr:nvSpPr>
        <xdr:cNvPr id="189" name="テキスト ボックス 188"/>
        <xdr:cNvSpPr txBox="1"/>
      </xdr:nvSpPr>
      <xdr:spPr>
        <a:xfrm>
          <a:off x="830580" y="1324546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8890</xdr:rowOff>
    </xdr:from>
    <xdr:to xmlns:xdr="http://schemas.openxmlformats.org/drawingml/2006/spreadsheetDrawing">
      <xdr:col>24</xdr:col>
      <xdr:colOff>114300</xdr:colOff>
      <xdr:row>73</xdr:row>
      <xdr:rowOff>110490</xdr:rowOff>
    </xdr:to>
    <xdr:sp macro="" textlink="">
      <xdr:nvSpPr>
        <xdr:cNvPr id="195" name="楕円 194"/>
        <xdr:cNvSpPr/>
      </xdr:nvSpPr>
      <xdr:spPr>
        <a:xfrm>
          <a:off x="45847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31750</xdr:rowOff>
    </xdr:from>
    <xdr:ext cx="598805" cy="249555"/>
    <xdr:sp macro="" textlink="">
      <xdr:nvSpPr>
        <xdr:cNvPr id="196" name="民生費該当値テキスト"/>
        <xdr:cNvSpPr txBox="1"/>
      </xdr:nvSpPr>
      <xdr:spPr>
        <a:xfrm>
          <a:off x="4686300" y="123761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97790</xdr:rowOff>
    </xdr:from>
    <xdr:to xmlns:xdr="http://schemas.openxmlformats.org/drawingml/2006/spreadsheetDrawing">
      <xdr:col>20</xdr:col>
      <xdr:colOff>38100</xdr:colOff>
      <xdr:row>74</xdr:row>
      <xdr:rowOff>27940</xdr:rowOff>
    </xdr:to>
    <xdr:sp macro="" textlink="">
      <xdr:nvSpPr>
        <xdr:cNvPr id="197" name="楕円 196"/>
        <xdr:cNvSpPr/>
      </xdr:nvSpPr>
      <xdr:spPr>
        <a:xfrm>
          <a:off x="3746500"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44450</xdr:rowOff>
    </xdr:from>
    <xdr:ext cx="589280" cy="259080"/>
    <xdr:sp macro="" textlink="">
      <xdr:nvSpPr>
        <xdr:cNvPr id="198" name="テキスト ボックス 197"/>
        <xdr:cNvSpPr txBox="1"/>
      </xdr:nvSpPr>
      <xdr:spPr>
        <a:xfrm>
          <a:off x="3497580" y="123888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94615</xdr:rowOff>
    </xdr:from>
    <xdr:to xmlns:xdr="http://schemas.openxmlformats.org/drawingml/2006/spreadsheetDrawing">
      <xdr:col>15</xdr:col>
      <xdr:colOff>101600</xdr:colOff>
      <xdr:row>74</xdr:row>
      <xdr:rowOff>24765</xdr:rowOff>
    </xdr:to>
    <xdr:sp macro="" textlink="">
      <xdr:nvSpPr>
        <xdr:cNvPr id="199" name="楕円 198"/>
        <xdr:cNvSpPr/>
      </xdr:nvSpPr>
      <xdr:spPr>
        <a:xfrm>
          <a:off x="2857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41275</xdr:rowOff>
    </xdr:from>
    <xdr:ext cx="589280" cy="250825"/>
    <xdr:sp macro="" textlink="">
      <xdr:nvSpPr>
        <xdr:cNvPr id="200" name="テキスト ボックス 199"/>
        <xdr:cNvSpPr txBox="1"/>
      </xdr:nvSpPr>
      <xdr:spPr>
        <a:xfrm>
          <a:off x="2608580" y="1238567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89535</xdr:rowOff>
    </xdr:from>
    <xdr:to xmlns:xdr="http://schemas.openxmlformats.org/drawingml/2006/spreadsheetDrawing">
      <xdr:col>10</xdr:col>
      <xdr:colOff>165100</xdr:colOff>
      <xdr:row>74</xdr:row>
      <xdr:rowOff>19685</xdr:rowOff>
    </xdr:to>
    <xdr:sp macro="" textlink="">
      <xdr:nvSpPr>
        <xdr:cNvPr id="201" name="楕円 200"/>
        <xdr:cNvSpPr/>
      </xdr:nvSpPr>
      <xdr:spPr>
        <a:xfrm>
          <a:off x="1968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36195</xdr:rowOff>
    </xdr:from>
    <xdr:ext cx="589280" cy="259080"/>
    <xdr:sp macro="" textlink="">
      <xdr:nvSpPr>
        <xdr:cNvPr id="202" name="テキスト ボックス 201"/>
        <xdr:cNvSpPr txBox="1"/>
      </xdr:nvSpPr>
      <xdr:spPr>
        <a:xfrm>
          <a:off x="1719580" y="1238059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166370</xdr:rowOff>
    </xdr:from>
    <xdr:to xmlns:xdr="http://schemas.openxmlformats.org/drawingml/2006/spreadsheetDrawing">
      <xdr:col>6</xdr:col>
      <xdr:colOff>38100</xdr:colOff>
      <xdr:row>74</xdr:row>
      <xdr:rowOff>96520</xdr:rowOff>
    </xdr:to>
    <xdr:sp macro="" textlink="">
      <xdr:nvSpPr>
        <xdr:cNvPr id="203" name="楕円 202"/>
        <xdr:cNvSpPr/>
      </xdr:nvSpPr>
      <xdr:spPr>
        <a:xfrm>
          <a:off x="1079500" y="126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113030</xdr:rowOff>
    </xdr:from>
    <xdr:ext cx="589280" cy="259080"/>
    <xdr:sp macro="" textlink="">
      <xdr:nvSpPr>
        <xdr:cNvPr id="204" name="テキスト ボックス 203"/>
        <xdr:cNvSpPr txBox="1"/>
      </xdr:nvSpPr>
      <xdr:spPr>
        <a:xfrm>
          <a:off x="830580" y="124574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3" name="テキスト ボックス 212"/>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9395" cy="249555"/>
    <xdr:sp macro="" textlink="">
      <xdr:nvSpPr>
        <xdr:cNvPr id="215" name="テキスト ボックス 214"/>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9555"/>
    <xdr:sp macro="" textlink="">
      <xdr:nvSpPr>
        <xdr:cNvPr id="217" name="テキスト ボックス 216"/>
        <xdr:cNvSpPr txBox="1"/>
      </xdr:nvSpPr>
      <xdr:spPr>
        <a:xfrm>
          <a:off x="230505" y="16799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9555"/>
    <xdr:sp macro="" textlink="">
      <xdr:nvSpPr>
        <xdr:cNvPr id="219" name="テキスト ボックス 218"/>
        <xdr:cNvSpPr txBox="1"/>
      </xdr:nvSpPr>
      <xdr:spPr>
        <a:xfrm>
          <a:off x="230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9555"/>
    <xdr:sp macro="" textlink="">
      <xdr:nvSpPr>
        <xdr:cNvPr id="221" name="テキスト ボックス 220"/>
        <xdr:cNvSpPr txBox="1"/>
      </xdr:nvSpPr>
      <xdr:spPr>
        <a:xfrm>
          <a:off x="230505" y="15885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49555"/>
    <xdr:sp macro="" textlink="">
      <xdr:nvSpPr>
        <xdr:cNvPr id="223" name="テキスト ボックス 222"/>
        <xdr:cNvSpPr txBox="1"/>
      </xdr:nvSpPr>
      <xdr:spPr>
        <a:xfrm>
          <a:off x="230505" y="15427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5" name="テキスト ボックス 224"/>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26035</xdr:rowOff>
    </xdr:from>
    <xdr:to xmlns:xdr="http://schemas.openxmlformats.org/drawingml/2006/spreadsheetDrawing">
      <xdr:col>24</xdr:col>
      <xdr:colOff>62865</xdr:colOff>
      <xdr:row>99</xdr:row>
      <xdr:rowOff>6350</xdr:rowOff>
    </xdr:to>
    <xdr:cxnSp macro="">
      <xdr:nvCxnSpPr>
        <xdr:cNvPr id="227" name="直線コネクタ 226"/>
        <xdr:cNvCxnSpPr/>
      </xdr:nvCxnSpPr>
      <xdr:spPr>
        <a:xfrm flipV="1">
          <a:off x="46335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10160</xdr:rowOff>
    </xdr:from>
    <xdr:ext cx="534670" cy="259080"/>
    <xdr:sp macro="" textlink="">
      <xdr:nvSpPr>
        <xdr:cNvPr id="228" name="衛生費最小値テキスト"/>
        <xdr:cNvSpPr txBox="1"/>
      </xdr:nvSpPr>
      <xdr:spPr>
        <a:xfrm>
          <a:off x="4686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6350</xdr:rowOff>
    </xdr:from>
    <xdr:to xmlns:xdr="http://schemas.openxmlformats.org/drawingml/2006/spreadsheetDrawing">
      <xdr:col>24</xdr:col>
      <xdr:colOff>152400</xdr:colOff>
      <xdr:row>99</xdr:row>
      <xdr:rowOff>6350</xdr:rowOff>
    </xdr:to>
    <xdr:cxnSp macro="">
      <xdr:nvCxnSpPr>
        <xdr:cNvPr id="229" name="直線コネクタ 228"/>
        <xdr:cNvCxnSpPr/>
      </xdr:nvCxnSpPr>
      <xdr:spPr>
        <a:xfrm>
          <a:off x="4546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144145</xdr:rowOff>
    </xdr:from>
    <xdr:ext cx="534670" cy="250825"/>
    <xdr:sp macro="" textlink="">
      <xdr:nvSpPr>
        <xdr:cNvPr id="230" name="衛生費最大値テキスト"/>
        <xdr:cNvSpPr txBox="1"/>
      </xdr:nvSpPr>
      <xdr:spPr>
        <a:xfrm>
          <a:off x="4686300" y="155746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26035</xdr:rowOff>
    </xdr:from>
    <xdr:to xmlns:xdr="http://schemas.openxmlformats.org/drawingml/2006/spreadsheetDrawing">
      <xdr:col>24</xdr:col>
      <xdr:colOff>152400</xdr:colOff>
      <xdr:row>92</xdr:row>
      <xdr:rowOff>26035</xdr:rowOff>
    </xdr:to>
    <xdr:cxnSp macro="">
      <xdr:nvCxnSpPr>
        <xdr:cNvPr id="231" name="直線コネクタ 230"/>
        <xdr:cNvCxnSpPr/>
      </xdr:nvCxnSpPr>
      <xdr:spPr>
        <a:xfrm>
          <a:off x="4546600" y="1579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21590</xdr:rowOff>
    </xdr:from>
    <xdr:to xmlns:xdr="http://schemas.openxmlformats.org/drawingml/2006/spreadsheetDrawing">
      <xdr:col>24</xdr:col>
      <xdr:colOff>63500</xdr:colOff>
      <xdr:row>97</xdr:row>
      <xdr:rowOff>53975</xdr:rowOff>
    </xdr:to>
    <xdr:cxnSp macro="">
      <xdr:nvCxnSpPr>
        <xdr:cNvPr id="232" name="直線コネクタ 231"/>
        <xdr:cNvCxnSpPr/>
      </xdr:nvCxnSpPr>
      <xdr:spPr>
        <a:xfrm>
          <a:off x="3797300" y="166522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36830</xdr:rowOff>
    </xdr:from>
    <xdr:ext cx="534670" cy="259080"/>
    <xdr:sp macro="" textlink="">
      <xdr:nvSpPr>
        <xdr:cNvPr id="233" name="衛生費平均値テキスト"/>
        <xdr:cNvSpPr txBox="1"/>
      </xdr:nvSpPr>
      <xdr:spPr>
        <a:xfrm>
          <a:off x="4686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xdr:rowOff>
    </xdr:from>
    <xdr:to xmlns:xdr="http://schemas.openxmlformats.org/drawingml/2006/spreadsheetDrawing">
      <xdr:col>24</xdr:col>
      <xdr:colOff>114300</xdr:colOff>
      <xdr:row>96</xdr:row>
      <xdr:rowOff>115570</xdr:rowOff>
    </xdr:to>
    <xdr:sp macro="" textlink="">
      <xdr:nvSpPr>
        <xdr:cNvPr id="234" name="フローチャート: 判断 233"/>
        <xdr:cNvSpPr/>
      </xdr:nvSpPr>
      <xdr:spPr>
        <a:xfrm>
          <a:off x="4584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21590</xdr:rowOff>
    </xdr:from>
    <xdr:to xmlns:xdr="http://schemas.openxmlformats.org/drawingml/2006/spreadsheetDrawing">
      <xdr:col>19</xdr:col>
      <xdr:colOff>177800</xdr:colOff>
      <xdr:row>97</xdr:row>
      <xdr:rowOff>93980</xdr:rowOff>
    </xdr:to>
    <xdr:cxnSp macro="">
      <xdr:nvCxnSpPr>
        <xdr:cNvPr id="235" name="直線コネクタ 234"/>
        <xdr:cNvCxnSpPr/>
      </xdr:nvCxnSpPr>
      <xdr:spPr>
        <a:xfrm flipV="1">
          <a:off x="2908300" y="166522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22860</xdr:rowOff>
    </xdr:from>
    <xdr:to xmlns:xdr="http://schemas.openxmlformats.org/drawingml/2006/spreadsheetDrawing">
      <xdr:col>20</xdr:col>
      <xdr:colOff>38100</xdr:colOff>
      <xdr:row>96</xdr:row>
      <xdr:rowOff>124460</xdr:rowOff>
    </xdr:to>
    <xdr:sp macro="" textlink="">
      <xdr:nvSpPr>
        <xdr:cNvPr id="236" name="フローチャート: 判断 235"/>
        <xdr:cNvSpPr/>
      </xdr:nvSpPr>
      <xdr:spPr>
        <a:xfrm>
          <a:off x="3746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140970</xdr:rowOff>
    </xdr:from>
    <xdr:ext cx="525145" cy="259080"/>
    <xdr:sp macro="" textlink="">
      <xdr:nvSpPr>
        <xdr:cNvPr id="237" name="テキスト ボックス 236"/>
        <xdr:cNvSpPr txBox="1"/>
      </xdr:nvSpPr>
      <xdr:spPr>
        <a:xfrm>
          <a:off x="3529965" y="162572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89535</xdr:rowOff>
    </xdr:from>
    <xdr:to xmlns:xdr="http://schemas.openxmlformats.org/drawingml/2006/spreadsheetDrawing">
      <xdr:col>15</xdr:col>
      <xdr:colOff>50800</xdr:colOff>
      <xdr:row>97</xdr:row>
      <xdr:rowOff>93980</xdr:rowOff>
    </xdr:to>
    <xdr:cxnSp macro="">
      <xdr:nvCxnSpPr>
        <xdr:cNvPr id="238" name="直線コネクタ 237"/>
        <xdr:cNvCxnSpPr/>
      </xdr:nvCxnSpPr>
      <xdr:spPr>
        <a:xfrm>
          <a:off x="2019300" y="167201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74930</xdr:rowOff>
    </xdr:from>
    <xdr:to xmlns:xdr="http://schemas.openxmlformats.org/drawingml/2006/spreadsheetDrawing">
      <xdr:col>15</xdr:col>
      <xdr:colOff>101600</xdr:colOff>
      <xdr:row>97</xdr:row>
      <xdr:rowOff>5080</xdr:rowOff>
    </xdr:to>
    <xdr:sp macro="" textlink="">
      <xdr:nvSpPr>
        <xdr:cNvPr id="239" name="フローチャート: 判断 238"/>
        <xdr:cNvSpPr/>
      </xdr:nvSpPr>
      <xdr:spPr>
        <a:xfrm>
          <a:off x="2857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21590</xdr:rowOff>
    </xdr:from>
    <xdr:ext cx="525145" cy="259080"/>
    <xdr:sp macro="" textlink="">
      <xdr:nvSpPr>
        <xdr:cNvPr id="240" name="テキスト ボックス 239"/>
        <xdr:cNvSpPr txBox="1"/>
      </xdr:nvSpPr>
      <xdr:spPr>
        <a:xfrm>
          <a:off x="2640965" y="163093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89535</xdr:rowOff>
    </xdr:from>
    <xdr:to xmlns:xdr="http://schemas.openxmlformats.org/drawingml/2006/spreadsheetDrawing">
      <xdr:col>10</xdr:col>
      <xdr:colOff>114300</xdr:colOff>
      <xdr:row>97</xdr:row>
      <xdr:rowOff>130175</xdr:rowOff>
    </xdr:to>
    <xdr:cxnSp macro="">
      <xdr:nvCxnSpPr>
        <xdr:cNvPr id="241" name="直線コネクタ 240"/>
        <xdr:cNvCxnSpPr/>
      </xdr:nvCxnSpPr>
      <xdr:spPr>
        <a:xfrm flipV="1">
          <a:off x="1130300" y="167201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67945</xdr:rowOff>
    </xdr:from>
    <xdr:to xmlns:xdr="http://schemas.openxmlformats.org/drawingml/2006/spreadsheetDrawing">
      <xdr:col>10</xdr:col>
      <xdr:colOff>165100</xdr:colOff>
      <xdr:row>96</xdr:row>
      <xdr:rowOff>169545</xdr:rowOff>
    </xdr:to>
    <xdr:sp macro="" textlink="">
      <xdr:nvSpPr>
        <xdr:cNvPr id="242" name="フローチャート: 判断 241"/>
        <xdr:cNvSpPr/>
      </xdr:nvSpPr>
      <xdr:spPr>
        <a:xfrm>
          <a:off x="196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14605</xdr:rowOff>
    </xdr:from>
    <xdr:ext cx="525145" cy="259080"/>
    <xdr:sp macro="" textlink="">
      <xdr:nvSpPr>
        <xdr:cNvPr id="243" name="テキスト ボックス 242"/>
        <xdr:cNvSpPr txBox="1"/>
      </xdr:nvSpPr>
      <xdr:spPr>
        <a:xfrm>
          <a:off x="1751965" y="16302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147320</xdr:rowOff>
    </xdr:from>
    <xdr:ext cx="525145" cy="259080"/>
    <xdr:sp macro="" textlink="">
      <xdr:nvSpPr>
        <xdr:cNvPr id="245" name="テキスト ボックス 244"/>
        <xdr:cNvSpPr txBox="1"/>
      </xdr:nvSpPr>
      <xdr:spPr>
        <a:xfrm>
          <a:off x="862965" y="16263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3175</xdr:rowOff>
    </xdr:from>
    <xdr:to xmlns:xdr="http://schemas.openxmlformats.org/drawingml/2006/spreadsheetDrawing">
      <xdr:col>24</xdr:col>
      <xdr:colOff>114300</xdr:colOff>
      <xdr:row>97</xdr:row>
      <xdr:rowOff>104775</xdr:rowOff>
    </xdr:to>
    <xdr:sp macro="" textlink="">
      <xdr:nvSpPr>
        <xdr:cNvPr id="251" name="楕円 250"/>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153035</xdr:rowOff>
    </xdr:from>
    <xdr:ext cx="534670" cy="259080"/>
    <xdr:sp macro="" textlink="">
      <xdr:nvSpPr>
        <xdr:cNvPr id="252" name="衛生費該当値テキスト"/>
        <xdr:cNvSpPr txBox="1"/>
      </xdr:nvSpPr>
      <xdr:spPr>
        <a:xfrm>
          <a:off x="4686300"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142240</xdr:rowOff>
    </xdr:from>
    <xdr:to xmlns:xdr="http://schemas.openxmlformats.org/drawingml/2006/spreadsheetDrawing">
      <xdr:col>20</xdr:col>
      <xdr:colOff>38100</xdr:colOff>
      <xdr:row>97</xdr:row>
      <xdr:rowOff>72390</xdr:rowOff>
    </xdr:to>
    <xdr:sp macro="" textlink="">
      <xdr:nvSpPr>
        <xdr:cNvPr id="253" name="楕円 252"/>
        <xdr:cNvSpPr/>
      </xdr:nvSpPr>
      <xdr:spPr>
        <a:xfrm>
          <a:off x="3746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63500</xdr:rowOff>
    </xdr:from>
    <xdr:ext cx="525145" cy="251460"/>
    <xdr:sp macro="" textlink="">
      <xdr:nvSpPr>
        <xdr:cNvPr id="254" name="テキスト ボックス 253"/>
        <xdr:cNvSpPr txBox="1"/>
      </xdr:nvSpPr>
      <xdr:spPr>
        <a:xfrm>
          <a:off x="3529965" y="166941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43180</xdr:rowOff>
    </xdr:from>
    <xdr:to xmlns:xdr="http://schemas.openxmlformats.org/drawingml/2006/spreadsheetDrawing">
      <xdr:col>15</xdr:col>
      <xdr:colOff>101600</xdr:colOff>
      <xdr:row>97</xdr:row>
      <xdr:rowOff>144780</xdr:rowOff>
    </xdr:to>
    <xdr:sp macro="" textlink="">
      <xdr:nvSpPr>
        <xdr:cNvPr id="255" name="楕円 254"/>
        <xdr:cNvSpPr/>
      </xdr:nvSpPr>
      <xdr:spPr>
        <a:xfrm>
          <a:off x="2857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135890</xdr:rowOff>
    </xdr:from>
    <xdr:ext cx="525145" cy="259080"/>
    <xdr:sp macro="" textlink="">
      <xdr:nvSpPr>
        <xdr:cNvPr id="256" name="テキスト ボックス 255"/>
        <xdr:cNvSpPr txBox="1"/>
      </xdr:nvSpPr>
      <xdr:spPr>
        <a:xfrm>
          <a:off x="2640965" y="16766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38735</xdr:rowOff>
    </xdr:from>
    <xdr:to xmlns:xdr="http://schemas.openxmlformats.org/drawingml/2006/spreadsheetDrawing">
      <xdr:col>10</xdr:col>
      <xdr:colOff>165100</xdr:colOff>
      <xdr:row>97</xdr:row>
      <xdr:rowOff>140335</xdr:rowOff>
    </xdr:to>
    <xdr:sp macro="" textlink="">
      <xdr:nvSpPr>
        <xdr:cNvPr id="257" name="楕円 256"/>
        <xdr:cNvSpPr/>
      </xdr:nvSpPr>
      <xdr:spPr>
        <a:xfrm>
          <a:off x="1968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132080</xdr:rowOff>
    </xdr:from>
    <xdr:ext cx="525145" cy="251460"/>
    <xdr:sp macro="" textlink="">
      <xdr:nvSpPr>
        <xdr:cNvPr id="258" name="テキスト ボックス 257"/>
        <xdr:cNvSpPr txBox="1"/>
      </xdr:nvSpPr>
      <xdr:spPr>
        <a:xfrm>
          <a:off x="1751965" y="167627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79375</xdr:rowOff>
    </xdr:from>
    <xdr:to xmlns:xdr="http://schemas.openxmlformats.org/drawingml/2006/spreadsheetDrawing">
      <xdr:col>6</xdr:col>
      <xdr:colOff>38100</xdr:colOff>
      <xdr:row>98</xdr:row>
      <xdr:rowOff>9525</xdr:rowOff>
    </xdr:to>
    <xdr:sp macro="" textlink="">
      <xdr:nvSpPr>
        <xdr:cNvPr id="259" name="楕円 258"/>
        <xdr:cNvSpPr/>
      </xdr:nvSpPr>
      <xdr:spPr>
        <a:xfrm>
          <a:off x="1079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635</xdr:rowOff>
    </xdr:from>
    <xdr:ext cx="525145" cy="259080"/>
    <xdr:sp macro="" textlink="">
      <xdr:nvSpPr>
        <xdr:cNvPr id="260" name="テキスト ボックス 259"/>
        <xdr:cNvSpPr txBox="1"/>
      </xdr:nvSpPr>
      <xdr:spPr>
        <a:xfrm>
          <a:off x="862965" y="16802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69" name="テキスト ボックス 268"/>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1" name="直線コネクタ 270"/>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39395" cy="249555"/>
    <xdr:sp macro="" textlink="">
      <xdr:nvSpPr>
        <xdr:cNvPr id="272" name="テキスト ボックス 271"/>
        <xdr:cNvSpPr txBox="1"/>
      </xdr:nvSpPr>
      <xdr:spPr>
        <a:xfrm>
          <a:off x="6355080" y="6398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49555"/>
    <xdr:sp macro="" textlink="">
      <xdr:nvSpPr>
        <xdr:cNvPr id="274" name="テキスト ボックス 273"/>
        <xdr:cNvSpPr txBox="1"/>
      </xdr:nvSpPr>
      <xdr:spPr>
        <a:xfrm>
          <a:off x="6072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5" name="直線コネクタ 27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111760</xdr:rowOff>
    </xdr:from>
    <xdr:ext cx="531495" cy="249555"/>
    <xdr:sp macro="" textlink="">
      <xdr:nvSpPr>
        <xdr:cNvPr id="276" name="テキスト ボックス 275"/>
        <xdr:cNvSpPr txBox="1"/>
      </xdr:nvSpPr>
      <xdr:spPr>
        <a:xfrm>
          <a:off x="6072505" y="525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49555"/>
    <xdr:sp macro="" textlink="">
      <xdr:nvSpPr>
        <xdr:cNvPr id="278" name="テキスト ボックス 277"/>
        <xdr:cNvSpPr txBox="1"/>
      </xdr:nvSpPr>
      <xdr:spPr>
        <a:xfrm>
          <a:off x="6072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133350</xdr:rowOff>
    </xdr:from>
    <xdr:to xmlns:xdr="http://schemas.openxmlformats.org/drawingml/2006/spreadsheetDrawing">
      <xdr:col>54</xdr:col>
      <xdr:colOff>189865</xdr:colOff>
      <xdr:row>38</xdr:row>
      <xdr:rowOff>25400</xdr:rowOff>
    </xdr:to>
    <xdr:cxnSp macro="">
      <xdr:nvCxnSpPr>
        <xdr:cNvPr id="280" name="直線コネクタ 279"/>
        <xdr:cNvCxnSpPr/>
      </xdr:nvCxnSpPr>
      <xdr:spPr>
        <a:xfrm flipV="1">
          <a:off x="10475595" y="52768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249555" cy="251460"/>
    <xdr:sp macro="" textlink="">
      <xdr:nvSpPr>
        <xdr:cNvPr id="281" name="労働費最小値テキスト"/>
        <xdr:cNvSpPr txBox="1"/>
      </xdr:nvSpPr>
      <xdr:spPr>
        <a:xfrm>
          <a:off x="10528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25400</xdr:rowOff>
    </xdr:from>
    <xdr:to xmlns:xdr="http://schemas.openxmlformats.org/drawingml/2006/spreadsheetDrawing">
      <xdr:col>55</xdr:col>
      <xdr:colOff>88900</xdr:colOff>
      <xdr:row>38</xdr:row>
      <xdr:rowOff>25400</xdr:rowOff>
    </xdr:to>
    <xdr:cxnSp macro="">
      <xdr:nvCxnSpPr>
        <xdr:cNvPr id="282" name="直線コネクタ 281"/>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80010</xdr:rowOff>
    </xdr:from>
    <xdr:ext cx="534670" cy="259080"/>
    <xdr:sp macro="" textlink="">
      <xdr:nvSpPr>
        <xdr:cNvPr id="283" name="労働費最大値テキスト"/>
        <xdr:cNvSpPr txBox="1"/>
      </xdr:nvSpPr>
      <xdr:spPr>
        <a:xfrm>
          <a:off x="1052830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133350</xdr:rowOff>
    </xdr:from>
    <xdr:to xmlns:xdr="http://schemas.openxmlformats.org/drawingml/2006/spreadsheetDrawing">
      <xdr:col>55</xdr:col>
      <xdr:colOff>88900</xdr:colOff>
      <xdr:row>30</xdr:row>
      <xdr:rowOff>133350</xdr:rowOff>
    </xdr:to>
    <xdr:cxnSp macro="">
      <xdr:nvCxnSpPr>
        <xdr:cNvPr id="284" name="直線コネクタ 283"/>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9525</xdr:rowOff>
    </xdr:from>
    <xdr:to xmlns:xdr="http://schemas.openxmlformats.org/drawingml/2006/spreadsheetDrawing">
      <xdr:col>55</xdr:col>
      <xdr:colOff>0</xdr:colOff>
      <xdr:row>38</xdr:row>
      <xdr:rowOff>15875</xdr:rowOff>
    </xdr:to>
    <xdr:cxnSp macro="">
      <xdr:nvCxnSpPr>
        <xdr:cNvPr id="285" name="直線コネクタ 284"/>
        <xdr:cNvCxnSpPr/>
      </xdr:nvCxnSpPr>
      <xdr:spPr>
        <a:xfrm>
          <a:off x="9639300" y="65246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90805</xdr:rowOff>
    </xdr:from>
    <xdr:ext cx="469900" cy="258445"/>
    <xdr:sp macro="" textlink="">
      <xdr:nvSpPr>
        <xdr:cNvPr id="286" name="労働費平均値テキスト"/>
        <xdr:cNvSpPr txBox="1"/>
      </xdr:nvSpPr>
      <xdr:spPr>
        <a:xfrm>
          <a:off x="10528300" y="6263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169545</xdr:rowOff>
    </xdr:to>
    <xdr:sp macro="" textlink="">
      <xdr:nvSpPr>
        <xdr:cNvPr id="287" name="フローチャート: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9525</xdr:rowOff>
    </xdr:from>
    <xdr:to xmlns:xdr="http://schemas.openxmlformats.org/drawingml/2006/spreadsheetDrawing">
      <xdr:col>50</xdr:col>
      <xdr:colOff>114300</xdr:colOff>
      <xdr:row>38</xdr:row>
      <xdr:rowOff>17780</xdr:rowOff>
    </xdr:to>
    <xdr:cxnSp macro="">
      <xdr:nvCxnSpPr>
        <xdr:cNvPr id="288" name="直線コネクタ 287"/>
        <xdr:cNvCxnSpPr/>
      </xdr:nvCxnSpPr>
      <xdr:spPr>
        <a:xfrm flipV="1">
          <a:off x="8750300" y="6524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63500</xdr:rowOff>
    </xdr:from>
    <xdr:to xmlns:xdr="http://schemas.openxmlformats.org/drawingml/2006/spreadsheetDrawing">
      <xdr:col>50</xdr:col>
      <xdr:colOff>165100</xdr:colOff>
      <xdr:row>37</xdr:row>
      <xdr:rowOff>165100</xdr:rowOff>
    </xdr:to>
    <xdr:sp macro="" textlink="">
      <xdr:nvSpPr>
        <xdr:cNvPr id="289" name="フローチャート: 判断 288"/>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10795</xdr:rowOff>
    </xdr:from>
    <xdr:ext cx="460375" cy="258445"/>
    <xdr:sp macro="" textlink="">
      <xdr:nvSpPr>
        <xdr:cNvPr id="290" name="テキスト ボックス 289"/>
        <xdr:cNvSpPr txBox="1"/>
      </xdr:nvSpPr>
      <xdr:spPr>
        <a:xfrm>
          <a:off x="9404350" y="61829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17780</xdr:rowOff>
    </xdr:from>
    <xdr:to xmlns:xdr="http://schemas.openxmlformats.org/drawingml/2006/spreadsheetDrawing">
      <xdr:col>45</xdr:col>
      <xdr:colOff>177800</xdr:colOff>
      <xdr:row>38</xdr:row>
      <xdr:rowOff>17780</xdr:rowOff>
    </xdr:to>
    <xdr:cxnSp macro="">
      <xdr:nvCxnSpPr>
        <xdr:cNvPr id="291" name="直線コネクタ 290"/>
        <xdr:cNvCxnSpPr/>
      </xdr:nvCxnSpPr>
      <xdr:spPr>
        <a:xfrm>
          <a:off x="7861300" y="653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63500</xdr:rowOff>
    </xdr:from>
    <xdr:to xmlns:xdr="http://schemas.openxmlformats.org/drawingml/2006/spreadsheetDrawing">
      <xdr:col>46</xdr:col>
      <xdr:colOff>38100</xdr:colOff>
      <xdr:row>37</xdr:row>
      <xdr:rowOff>164465</xdr:rowOff>
    </xdr:to>
    <xdr:sp macro="" textlink="">
      <xdr:nvSpPr>
        <xdr:cNvPr id="292" name="フローチャート: 判断 291"/>
        <xdr:cNvSpPr/>
      </xdr:nvSpPr>
      <xdr:spPr>
        <a:xfrm>
          <a:off x="8699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9525</xdr:rowOff>
    </xdr:from>
    <xdr:ext cx="460375" cy="249555"/>
    <xdr:sp macro="" textlink="">
      <xdr:nvSpPr>
        <xdr:cNvPr id="293" name="テキスト ボックス 292"/>
        <xdr:cNvSpPr txBox="1"/>
      </xdr:nvSpPr>
      <xdr:spPr>
        <a:xfrm>
          <a:off x="8515350" y="61817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14605</xdr:rowOff>
    </xdr:from>
    <xdr:to xmlns:xdr="http://schemas.openxmlformats.org/drawingml/2006/spreadsheetDrawing">
      <xdr:col>41</xdr:col>
      <xdr:colOff>50800</xdr:colOff>
      <xdr:row>38</xdr:row>
      <xdr:rowOff>17780</xdr:rowOff>
    </xdr:to>
    <xdr:cxnSp macro="">
      <xdr:nvCxnSpPr>
        <xdr:cNvPr id="294" name="直線コネクタ 293"/>
        <xdr:cNvCxnSpPr/>
      </xdr:nvCxnSpPr>
      <xdr:spPr>
        <a:xfrm>
          <a:off x="6972300" y="6529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55245</xdr:rowOff>
    </xdr:from>
    <xdr:to xmlns:xdr="http://schemas.openxmlformats.org/drawingml/2006/spreadsheetDrawing">
      <xdr:col>41</xdr:col>
      <xdr:colOff>101600</xdr:colOff>
      <xdr:row>37</xdr:row>
      <xdr:rowOff>156845</xdr:rowOff>
    </xdr:to>
    <xdr:sp macro="" textlink="">
      <xdr:nvSpPr>
        <xdr:cNvPr id="295" name="フローチャート: 判断 294"/>
        <xdr:cNvSpPr/>
      </xdr:nvSpPr>
      <xdr:spPr>
        <a:xfrm>
          <a:off x="781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1905</xdr:rowOff>
    </xdr:from>
    <xdr:ext cx="460375" cy="259080"/>
    <xdr:sp macro="" textlink="">
      <xdr:nvSpPr>
        <xdr:cNvPr id="296" name="テキスト ボックス 295"/>
        <xdr:cNvSpPr txBox="1"/>
      </xdr:nvSpPr>
      <xdr:spPr>
        <a:xfrm>
          <a:off x="7626350" y="61741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53975</xdr:rowOff>
    </xdr:from>
    <xdr:to xmlns:xdr="http://schemas.openxmlformats.org/drawingml/2006/spreadsheetDrawing">
      <xdr:col>36</xdr:col>
      <xdr:colOff>165100</xdr:colOff>
      <xdr:row>37</xdr:row>
      <xdr:rowOff>155575</xdr:rowOff>
    </xdr:to>
    <xdr:sp macro="" textlink="">
      <xdr:nvSpPr>
        <xdr:cNvPr id="297" name="フローチャート: 判断 296"/>
        <xdr:cNvSpPr/>
      </xdr:nvSpPr>
      <xdr:spPr>
        <a:xfrm>
          <a:off x="692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635</xdr:rowOff>
    </xdr:from>
    <xdr:ext cx="460375" cy="259080"/>
    <xdr:sp macro="" textlink="">
      <xdr:nvSpPr>
        <xdr:cNvPr id="298" name="テキスト ボックス 297"/>
        <xdr:cNvSpPr txBox="1"/>
      </xdr:nvSpPr>
      <xdr:spPr>
        <a:xfrm>
          <a:off x="6737350" y="61728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136525</xdr:rowOff>
    </xdr:from>
    <xdr:to xmlns:xdr="http://schemas.openxmlformats.org/drawingml/2006/spreadsheetDrawing">
      <xdr:col>55</xdr:col>
      <xdr:colOff>50800</xdr:colOff>
      <xdr:row>38</xdr:row>
      <xdr:rowOff>66675</xdr:rowOff>
    </xdr:to>
    <xdr:sp macro="" textlink="">
      <xdr:nvSpPr>
        <xdr:cNvPr id="304" name="楕円 303"/>
        <xdr:cNvSpPr/>
      </xdr:nvSpPr>
      <xdr:spPr>
        <a:xfrm>
          <a:off x="10426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52070</xdr:rowOff>
    </xdr:from>
    <xdr:ext cx="378460" cy="251460"/>
    <xdr:sp macro="" textlink="">
      <xdr:nvSpPr>
        <xdr:cNvPr id="305" name="労働費該当値テキスト"/>
        <xdr:cNvSpPr txBox="1"/>
      </xdr:nvSpPr>
      <xdr:spPr>
        <a:xfrm>
          <a:off x="10528300" y="63957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130175</xdr:rowOff>
    </xdr:from>
    <xdr:to xmlns:xdr="http://schemas.openxmlformats.org/drawingml/2006/spreadsheetDrawing">
      <xdr:col>50</xdr:col>
      <xdr:colOff>165100</xdr:colOff>
      <xdr:row>38</xdr:row>
      <xdr:rowOff>60325</xdr:rowOff>
    </xdr:to>
    <xdr:sp macro="" textlink="">
      <xdr:nvSpPr>
        <xdr:cNvPr id="306" name="楕円 305"/>
        <xdr:cNvSpPr/>
      </xdr:nvSpPr>
      <xdr:spPr>
        <a:xfrm>
          <a:off x="958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52070</xdr:rowOff>
    </xdr:from>
    <xdr:ext cx="378460" cy="251460"/>
    <xdr:sp macro="" textlink="">
      <xdr:nvSpPr>
        <xdr:cNvPr id="307" name="テキスト ボックス 306"/>
        <xdr:cNvSpPr txBox="1"/>
      </xdr:nvSpPr>
      <xdr:spPr>
        <a:xfrm>
          <a:off x="9450070" y="65671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137795</xdr:rowOff>
    </xdr:from>
    <xdr:to xmlns:xdr="http://schemas.openxmlformats.org/drawingml/2006/spreadsheetDrawing">
      <xdr:col>46</xdr:col>
      <xdr:colOff>38100</xdr:colOff>
      <xdr:row>38</xdr:row>
      <xdr:rowOff>67945</xdr:rowOff>
    </xdr:to>
    <xdr:sp macro="" textlink="">
      <xdr:nvSpPr>
        <xdr:cNvPr id="308" name="楕円 307"/>
        <xdr:cNvSpPr/>
      </xdr:nvSpPr>
      <xdr:spPr>
        <a:xfrm>
          <a:off x="869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59055</xdr:rowOff>
    </xdr:from>
    <xdr:ext cx="378460" cy="259080"/>
    <xdr:sp macro="" textlink="">
      <xdr:nvSpPr>
        <xdr:cNvPr id="309" name="テキスト ボックス 308"/>
        <xdr:cNvSpPr txBox="1"/>
      </xdr:nvSpPr>
      <xdr:spPr>
        <a:xfrm>
          <a:off x="8561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137795</xdr:rowOff>
    </xdr:from>
    <xdr:to xmlns:xdr="http://schemas.openxmlformats.org/drawingml/2006/spreadsheetDrawing">
      <xdr:col>41</xdr:col>
      <xdr:colOff>101600</xdr:colOff>
      <xdr:row>38</xdr:row>
      <xdr:rowOff>67945</xdr:rowOff>
    </xdr:to>
    <xdr:sp macro="" textlink="">
      <xdr:nvSpPr>
        <xdr:cNvPr id="310" name="楕円 309"/>
        <xdr:cNvSpPr/>
      </xdr:nvSpPr>
      <xdr:spPr>
        <a:xfrm>
          <a:off x="781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59055</xdr:rowOff>
    </xdr:from>
    <xdr:ext cx="378460" cy="259080"/>
    <xdr:sp macro="" textlink="">
      <xdr:nvSpPr>
        <xdr:cNvPr id="311" name="テキスト ボックス 310"/>
        <xdr:cNvSpPr txBox="1"/>
      </xdr:nvSpPr>
      <xdr:spPr>
        <a:xfrm>
          <a:off x="7672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135255</xdr:rowOff>
    </xdr:from>
    <xdr:to xmlns:xdr="http://schemas.openxmlformats.org/drawingml/2006/spreadsheetDrawing">
      <xdr:col>36</xdr:col>
      <xdr:colOff>165100</xdr:colOff>
      <xdr:row>38</xdr:row>
      <xdr:rowOff>65405</xdr:rowOff>
    </xdr:to>
    <xdr:sp macro="" textlink="">
      <xdr:nvSpPr>
        <xdr:cNvPr id="312" name="楕円 311"/>
        <xdr:cNvSpPr/>
      </xdr:nvSpPr>
      <xdr:spPr>
        <a:xfrm>
          <a:off x="6921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56515</xdr:rowOff>
    </xdr:from>
    <xdr:ext cx="378460" cy="258445"/>
    <xdr:sp macro="" textlink="">
      <xdr:nvSpPr>
        <xdr:cNvPr id="313" name="テキスト ボックス 312"/>
        <xdr:cNvSpPr txBox="1"/>
      </xdr:nvSpPr>
      <xdr:spPr>
        <a:xfrm>
          <a:off x="6783070" y="6571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2" name="テキスト ボックス 321"/>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4" name="直線コネクタ 32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9395" cy="259080"/>
    <xdr:sp macro="" textlink="">
      <xdr:nvSpPr>
        <xdr:cNvPr id="325" name="テキスト ボックス 324"/>
        <xdr:cNvSpPr txBox="1"/>
      </xdr:nvSpPr>
      <xdr:spPr>
        <a:xfrm>
          <a:off x="6355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6" name="直線コネクタ 32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27" name="テキスト ボックス 32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8" name="直線コネクタ 32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29" name="テキスト ボックス 32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0" name="直線コネクタ 32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31" name="テキスト ボックス 33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2" name="直線コネクタ 33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6105" cy="258445"/>
    <xdr:sp macro="" textlink="">
      <xdr:nvSpPr>
        <xdr:cNvPr id="333" name="テキスト ボックス 332"/>
        <xdr:cNvSpPr txBox="1"/>
      </xdr:nvSpPr>
      <xdr:spPr>
        <a:xfrm>
          <a:off x="6008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4" name="直線コネクタ 33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6105" cy="259080"/>
    <xdr:sp macro="" textlink="">
      <xdr:nvSpPr>
        <xdr:cNvPr id="335" name="テキスト ボックス 334"/>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37" name="テキスト ボックス 336"/>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92075</xdr:rowOff>
    </xdr:to>
    <xdr:cxnSp macro="">
      <xdr:nvCxnSpPr>
        <xdr:cNvPr id="339" name="直線コネクタ 338"/>
        <xdr:cNvCxnSpPr/>
      </xdr:nvCxnSpPr>
      <xdr:spPr>
        <a:xfrm flipV="1">
          <a:off x="10475595" y="872236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95885</xdr:rowOff>
    </xdr:from>
    <xdr:ext cx="378460" cy="259080"/>
    <xdr:sp macro="" textlink="">
      <xdr:nvSpPr>
        <xdr:cNvPr id="340" name="農林水産業費最小値テキスト"/>
        <xdr:cNvSpPr txBox="1"/>
      </xdr:nvSpPr>
      <xdr:spPr>
        <a:xfrm>
          <a:off x="10528300" y="1021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92075</xdr:rowOff>
    </xdr:from>
    <xdr:to xmlns:xdr="http://schemas.openxmlformats.org/drawingml/2006/spreadsheetDrawing">
      <xdr:col>55</xdr:col>
      <xdr:colOff>88900</xdr:colOff>
      <xdr:row>59</xdr:row>
      <xdr:rowOff>92075</xdr:rowOff>
    </xdr:to>
    <xdr:cxnSp macro="">
      <xdr:nvCxnSpPr>
        <xdr:cNvPr id="341" name="直線コネクタ 340"/>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42" name="農林水産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43" name="直線コネクタ 342"/>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63500</xdr:rowOff>
    </xdr:from>
    <xdr:to xmlns:xdr="http://schemas.openxmlformats.org/drawingml/2006/spreadsheetDrawing">
      <xdr:col>55</xdr:col>
      <xdr:colOff>0</xdr:colOff>
      <xdr:row>58</xdr:row>
      <xdr:rowOff>89535</xdr:rowOff>
    </xdr:to>
    <xdr:cxnSp macro="">
      <xdr:nvCxnSpPr>
        <xdr:cNvPr id="344" name="直線コネクタ 343"/>
        <xdr:cNvCxnSpPr/>
      </xdr:nvCxnSpPr>
      <xdr:spPr>
        <a:xfrm flipV="1">
          <a:off x="9639300" y="100076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45" name="農林水産業費平均値テキスト"/>
        <xdr:cNvSpPr txBox="1"/>
      </xdr:nvSpPr>
      <xdr:spPr>
        <a:xfrm>
          <a:off x="10528300" y="999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71755</xdr:rowOff>
    </xdr:from>
    <xdr:to xmlns:xdr="http://schemas.openxmlformats.org/drawingml/2006/spreadsheetDrawing">
      <xdr:col>55</xdr:col>
      <xdr:colOff>50800</xdr:colOff>
      <xdr:row>59</xdr:row>
      <xdr:rowOff>1905</xdr:rowOff>
    </xdr:to>
    <xdr:sp macro="" textlink="">
      <xdr:nvSpPr>
        <xdr:cNvPr id="346" name="フローチャート: 判断 345"/>
        <xdr:cNvSpPr/>
      </xdr:nvSpPr>
      <xdr:spPr>
        <a:xfrm>
          <a:off x="10426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5080</xdr:rowOff>
    </xdr:from>
    <xdr:to xmlns:xdr="http://schemas.openxmlformats.org/drawingml/2006/spreadsheetDrawing">
      <xdr:col>50</xdr:col>
      <xdr:colOff>114300</xdr:colOff>
      <xdr:row>58</xdr:row>
      <xdr:rowOff>89535</xdr:rowOff>
    </xdr:to>
    <xdr:cxnSp macro="">
      <xdr:nvCxnSpPr>
        <xdr:cNvPr id="347" name="直線コネクタ 346"/>
        <xdr:cNvCxnSpPr/>
      </xdr:nvCxnSpPr>
      <xdr:spPr>
        <a:xfrm>
          <a:off x="8750300" y="9949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80645</xdr:rowOff>
    </xdr:from>
    <xdr:to xmlns:xdr="http://schemas.openxmlformats.org/drawingml/2006/spreadsheetDrawing">
      <xdr:col>50</xdr:col>
      <xdr:colOff>165100</xdr:colOff>
      <xdr:row>59</xdr:row>
      <xdr:rowOff>10795</xdr:rowOff>
    </xdr:to>
    <xdr:sp macro="" textlink="">
      <xdr:nvSpPr>
        <xdr:cNvPr id="348" name="フローチャート: 判断 347"/>
        <xdr:cNvSpPr/>
      </xdr:nvSpPr>
      <xdr:spPr>
        <a:xfrm>
          <a:off x="958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1905</xdr:rowOff>
    </xdr:from>
    <xdr:ext cx="525145" cy="259080"/>
    <xdr:sp macro="" textlink="">
      <xdr:nvSpPr>
        <xdr:cNvPr id="349" name="テキスト ボックス 348"/>
        <xdr:cNvSpPr txBox="1"/>
      </xdr:nvSpPr>
      <xdr:spPr>
        <a:xfrm>
          <a:off x="9371965" y="101174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5080</xdr:rowOff>
    </xdr:from>
    <xdr:to xmlns:xdr="http://schemas.openxmlformats.org/drawingml/2006/spreadsheetDrawing">
      <xdr:col>45</xdr:col>
      <xdr:colOff>177800</xdr:colOff>
      <xdr:row>58</xdr:row>
      <xdr:rowOff>95250</xdr:rowOff>
    </xdr:to>
    <xdr:cxnSp macro="">
      <xdr:nvCxnSpPr>
        <xdr:cNvPr id="350" name="直線コネクタ 349"/>
        <xdr:cNvCxnSpPr/>
      </xdr:nvCxnSpPr>
      <xdr:spPr>
        <a:xfrm flipV="1">
          <a:off x="7861300" y="99491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82550</xdr:rowOff>
    </xdr:from>
    <xdr:to xmlns:xdr="http://schemas.openxmlformats.org/drawingml/2006/spreadsheetDrawing">
      <xdr:col>46</xdr:col>
      <xdr:colOff>38100</xdr:colOff>
      <xdr:row>59</xdr:row>
      <xdr:rowOff>12700</xdr:rowOff>
    </xdr:to>
    <xdr:sp macro="" textlink="">
      <xdr:nvSpPr>
        <xdr:cNvPr id="351" name="フローチャート: 判断 350"/>
        <xdr:cNvSpPr/>
      </xdr:nvSpPr>
      <xdr:spPr>
        <a:xfrm>
          <a:off x="869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3810</xdr:rowOff>
    </xdr:from>
    <xdr:ext cx="525145" cy="259080"/>
    <xdr:sp macro="" textlink="">
      <xdr:nvSpPr>
        <xdr:cNvPr id="352" name="テキスト ボックス 351"/>
        <xdr:cNvSpPr txBox="1"/>
      </xdr:nvSpPr>
      <xdr:spPr>
        <a:xfrm>
          <a:off x="8482965" y="101193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125730</xdr:rowOff>
    </xdr:from>
    <xdr:to xmlns:xdr="http://schemas.openxmlformats.org/drawingml/2006/spreadsheetDrawing">
      <xdr:col>41</xdr:col>
      <xdr:colOff>50800</xdr:colOff>
      <xdr:row>58</xdr:row>
      <xdr:rowOff>95250</xdr:rowOff>
    </xdr:to>
    <xdr:cxnSp macro="">
      <xdr:nvCxnSpPr>
        <xdr:cNvPr id="353" name="直線コネクタ 352"/>
        <xdr:cNvCxnSpPr/>
      </xdr:nvCxnSpPr>
      <xdr:spPr>
        <a:xfrm>
          <a:off x="6972300" y="98983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79375</xdr:rowOff>
    </xdr:from>
    <xdr:to xmlns:xdr="http://schemas.openxmlformats.org/drawingml/2006/spreadsheetDrawing">
      <xdr:col>41</xdr:col>
      <xdr:colOff>101600</xdr:colOff>
      <xdr:row>59</xdr:row>
      <xdr:rowOff>9525</xdr:rowOff>
    </xdr:to>
    <xdr:sp macro="" textlink="">
      <xdr:nvSpPr>
        <xdr:cNvPr id="354" name="フローチャート: 判断 353"/>
        <xdr:cNvSpPr/>
      </xdr:nvSpPr>
      <xdr:spPr>
        <a:xfrm>
          <a:off x="7810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635</xdr:rowOff>
    </xdr:from>
    <xdr:ext cx="525145" cy="259080"/>
    <xdr:sp macro="" textlink="">
      <xdr:nvSpPr>
        <xdr:cNvPr id="355" name="テキスト ボックス 354"/>
        <xdr:cNvSpPr txBox="1"/>
      </xdr:nvSpPr>
      <xdr:spPr>
        <a:xfrm>
          <a:off x="7593965" y="101161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92075</xdr:rowOff>
    </xdr:from>
    <xdr:to xmlns:xdr="http://schemas.openxmlformats.org/drawingml/2006/spreadsheetDrawing">
      <xdr:col>36</xdr:col>
      <xdr:colOff>165100</xdr:colOff>
      <xdr:row>59</xdr:row>
      <xdr:rowOff>22225</xdr:rowOff>
    </xdr:to>
    <xdr:sp macro="" textlink="">
      <xdr:nvSpPr>
        <xdr:cNvPr id="356" name="フローチャート: 判断 355"/>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13335</xdr:rowOff>
    </xdr:from>
    <xdr:ext cx="525145" cy="259080"/>
    <xdr:sp macro="" textlink="">
      <xdr:nvSpPr>
        <xdr:cNvPr id="357" name="テキスト ボックス 356"/>
        <xdr:cNvSpPr txBox="1"/>
      </xdr:nvSpPr>
      <xdr:spPr>
        <a:xfrm>
          <a:off x="6704965" y="101288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12700</xdr:rowOff>
    </xdr:from>
    <xdr:to xmlns:xdr="http://schemas.openxmlformats.org/drawingml/2006/spreadsheetDrawing">
      <xdr:col>55</xdr:col>
      <xdr:colOff>50800</xdr:colOff>
      <xdr:row>58</xdr:row>
      <xdr:rowOff>114300</xdr:rowOff>
    </xdr:to>
    <xdr:sp macro="" textlink="">
      <xdr:nvSpPr>
        <xdr:cNvPr id="363" name="楕円 362"/>
        <xdr:cNvSpPr/>
      </xdr:nvSpPr>
      <xdr:spPr>
        <a:xfrm>
          <a:off x="104267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35560</xdr:rowOff>
    </xdr:from>
    <xdr:ext cx="534670" cy="259080"/>
    <xdr:sp macro="" textlink="">
      <xdr:nvSpPr>
        <xdr:cNvPr id="364" name="農林水産業費該当値テキスト"/>
        <xdr:cNvSpPr txBox="1"/>
      </xdr:nvSpPr>
      <xdr:spPr>
        <a:xfrm>
          <a:off x="10528300" y="980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38735</xdr:rowOff>
    </xdr:from>
    <xdr:to xmlns:xdr="http://schemas.openxmlformats.org/drawingml/2006/spreadsheetDrawing">
      <xdr:col>50</xdr:col>
      <xdr:colOff>165100</xdr:colOff>
      <xdr:row>58</xdr:row>
      <xdr:rowOff>140335</xdr:rowOff>
    </xdr:to>
    <xdr:sp macro="" textlink="">
      <xdr:nvSpPr>
        <xdr:cNvPr id="365" name="楕円 364"/>
        <xdr:cNvSpPr/>
      </xdr:nvSpPr>
      <xdr:spPr>
        <a:xfrm>
          <a:off x="958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156845</xdr:rowOff>
    </xdr:from>
    <xdr:ext cx="525145" cy="249555"/>
    <xdr:sp macro="" textlink="">
      <xdr:nvSpPr>
        <xdr:cNvPr id="366" name="テキスト ボックス 365"/>
        <xdr:cNvSpPr txBox="1"/>
      </xdr:nvSpPr>
      <xdr:spPr>
        <a:xfrm>
          <a:off x="9371965" y="97580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125730</xdr:rowOff>
    </xdr:from>
    <xdr:to xmlns:xdr="http://schemas.openxmlformats.org/drawingml/2006/spreadsheetDrawing">
      <xdr:col>46</xdr:col>
      <xdr:colOff>38100</xdr:colOff>
      <xdr:row>58</xdr:row>
      <xdr:rowOff>55880</xdr:rowOff>
    </xdr:to>
    <xdr:sp macro="" textlink="">
      <xdr:nvSpPr>
        <xdr:cNvPr id="367" name="楕円 366"/>
        <xdr:cNvSpPr/>
      </xdr:nvSpPr>
      <xdr:spPr>
        <a:xfrm>
          <a:off x="8699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72390</xdr:rowOff>
    </xdr:from>
    <xdr:ext cx="525145" cy="259080"/>
    <xdr:sp macro="" textlink="">
      <xdr:nvSpPr>
        <xdr:cNvPr id="368" name="テキスト ボックス 367"/>
        <xdr:cNvSpPr txBox="1"/>
      </xdr:nvSpPr>
      <xdr:spPr>
        <a:xfrm>
          <a:off x="8482965" y="96735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44450</xdr:rowOff>
    </xdr:from>
    <xdr:to xmlns:xdr="http://schemas.openxmlformats.org/drawingml/2006/spreadsheetDrawing">
      <xdr:col>41</xdr:col>
      <xdr:colOff>101600</xdr:colOff>
      <xdr:row>58</xdr:row>
      <xdr:rowOff>146050</xdr:rowOff>
    </xdr:to>
    <xdr:sp macro="" textlink="">
      <xdr:nvSpPr>
        <xdr:cNvPr id="369" name="楕円 368"/>
        <xdr:cNvSpPr/>
      </xdr:nvSpPr>
      <xdr:spPr>
        <a:xfrm>
          <a:off x="781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162560</xdr:rowOff>
    </xdr:from>
    <xdr:ext cx="525145" cy="259080"/>
    <xdr:sp macro="" textlink="">
      <xdr:nvSpPr>
        <xdr:cNvPr id="370" name="テキスト ボックス 369"/>
        <xdr:cNvSpPr txBox="1"/>
      </xdr:nvSpPr>
      <xdr:spPr>
        <a:xfrm>
          <a:off x="7593965" y="9763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5080</xdr:rowOff>
    </xdr:to>
    <xdr:sp macro="" textlink="">
      <xdr:nvSpPr>
        <xdr:cNvPr id="371" name="楕円 370"/>
        <xdr:cNvSpPr/>
      </xdr:nvSpPr>
      <xdr:spPr>
        <a:xfrm>
          <a:off x="692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21590</xdr:rowOff>
    </xdr:from>
    <xdr:ext cx="525145" cy="259080"/>
    <xdr:sp macro="" textlink="">
      <xdr:nvSpPr>
        <xdr:cNvPr id="372" name="テキスト ボックス 371"/>
        <xdr:cNvSpPr txBox="1"/>
      </xdr:nvSpPr>
      <xdr:spPr>
        <a:xfrm>
          <a:off x="6704965" y="96227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1" name="テキスト ボックス 380"/>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9395" cy="249555"/>
    <xdr:sp macro="" textlink="">
      <xdr:nvSpPr>
        <xdr:cNvPr id="384" name="テキスト ボックス 383"/>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9555"/>
    <xdr:sp macro="" textlink="">
      <xdr:nvSpPr>
        <xdr:cNvPr id="386" name="テキスト ボックス 385"/>
        <xdr:cNvSpPr txBox="1"/>
      </xdr:nvSpPr>
      <xdr:spPr>
        <a:xfrm>
          <a:off x="6072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9555"/>
    <xdr:sp macro="" textlink="">
      <xdr:nvSpPr>
        <xdr:cNvPr id="388" name="テキスト ボックス 387"/>
        <xdr:cNvSpPr txBox="1"/>
      </xdr:nvSpPr>
      <xdr:spPr>
        <a:xfrm>
          <a:off x="6072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9555"/>
    <xdr:sp macro="" textlink="">
      <xdr:nvSpPr>
        <xdr:cNvPr id="390" name="テキスト ボックス 389"/>
        <xdr:cNvSpPr txBox="1"/>
      </xdr:nvSpPr>
      <xdr:spPr>
        <a:xfrm>
          <a:off x="6072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9555"/>
    <xdr:sp macro="" textlink="">
      <xdr:nvSpPr>
        <xdr:cNvPr id="392" name="テキスト ボックス 391"/>
        <xdr:cNvSpPr txBox="1"/>
      </xdr:nvSpPr>
      <xdr:spPr>
        <a:xfrm>
          <a:off x="6072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116840</xdr:rowOff>
    </xdr:from>
    <xdr:to xmlns:xdr="http://schemas.openxmlformats.org/drawingml/2006/spreadsheetDrawing">
      <xdr:col>54</xdr:col>
      <xdr:colOff>189865</xdr:colOff>
      <xdr:row>78</xdr:row>
      <xdr:rowOff>104775</xdr:rowOff>
    </xdr:to>
    <xdr:cxnSp macro="">
      <xdr:nvCxnSpPr>
        <xdr:cNvPr id="394" name="直線コネクタ 393"/>
        <xdr:cNvCxnSpPr/>
      </xdr:nvCxnSpPr>
      <xdr:spPr>
        <a:xfrm flipV="1">
          <a:off x="10475595" y="1211834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109220</xdr:rowOff>
    </xdr:from>
    <xdr:ext cx="469900" cy="251460"/>
    <xdr:sp macro="" textlink="">
      <xdr:nvSpPr>
        <xdr:cNvPr id="395" name="商工費最小値テキスト"/>
        <xdr:cNvSpPr txBox="1"/>
      </xdr:nvSpPr>
      <xdr:spPr>
        <a:xfrm>
          <a:off x="10528300" y="134823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104775</xdr:rowOff>
    </xdr:from>
    <xdr:to xmlns:xdr="http://schemas.openxmlformats.org/drawingml/2006/spreadsheetDrawing">
      <xdr:col>55</xdr:col>
      <xdr:colOff>88900</xdr:colOff>
      <xdr:row>78</xdr:row>
      <xdr:rowOff>104775</xdr:rowOff>
    </xdr:to>
    <xdr:cxnSp macro="">
      <xdr:nvCxnSpPr>
        <xdr:cNvPr id="396" name="直線コネクタ 395"/>
        <xdr:cNvCxnSpPr/>
      </xdr:nvCxnSpPr>
      <xdr:spPr>
        <a:xfrm>
          <a:off x="10388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63500</xdr:rowOff>
    </xdr:from>
    <xdr:ext cx="534670" cy="251460"/>
    <xdr:sp macro="" textlink="">
      <xdr:nvSpPr>
        <xdr:cNvPr id="397" name="商工費最大値テキスト"/>
        <xdr:cNvSpPr txBox="1"/>
      </xdr:nvSpPr>
      <xdr:spPr>
        <a:xfrm>
          <a:off x="10528300" y="118935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116840</xdr:rowOff>
    </xdr:from>
    <xdr:to xmlns:xdr="http://schemas.openxmlformats.org/drawingml/2006/spreadsheetDrawing">
      <xdr:col>55</xdr:col>
      <xdr:colOff>88900</xdr:colOff>
      <xdr:row>70</xdr:row>
      <xdr:rowOff>116840</xdr:rowOff>
    </xdr:to>
    <xdr:cxnSp macro="">
      <xdr:nvCxnSpPr>
        <xdr:cNvPr id="398" name="直線コネクタ 397"/>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36830</xdr:rowOff>
    </xdr:from>
    <xdr:to xmlns:xdr="http://schemas.openxmlformats.org/drawingml/2006/spreadsheetDrawing">
      <xdr:col>55</xdr:col>
      <xdr:colOff>0</xdr:colOff>
      <xdr:row>76</xdr:row>
      <xdr:rowOff>124460</xdr:rowOff>
    </xdr:to>
    <xdr:cxnSp macro="">
      <xdr:nvCxnSpPr>
        <xdr:cNvPr id="399" name="直線コネクタ 398"/>
        <xdr:cNvCxnSpPr/>
      </xdr:nvCxnSpPr>
      <xdr:spPr>
        <a:xfrm flipV="1">
          <a:off x="9639300" y="1306703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130810</xdr:rowOff>
    </xdr:from>
    <xdr:ext cx="534670" cy="259080"/>
    <xdr:sp macro="" textlink="">
      <xdr:nvSpPr>
        <xdr:cNvPr id="400" name="商工費平均値テキスト"/>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152400</xdr:rowOff>
    </xdr:from>
    <xdr:to xmlns:xdr="http://schemas.openxmlformats.org/drawingml/2006/spreadsheetDrawing">
      <xdr:col>55</xdr:col>
      <xdr:colOff>50800</xdr:colOff>
      <xdr:row>77</xdr:row>
      <xdr:rowOff>82550</xdr:rowOff>
    </xdr:to>
    <xdr:sp macro="" textlink="">
      <xdr:nvSpPr>
        <xdr:cNvPr id="401" name="フローチャート: 判断 400"/>
        <xdr:cNvSpPr/>
      </xdr:nvSpPr>
      <xdr:spPr>
        <a:xfrm>
          <a:off x="104267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93345</xdr:rowOff>
    </xdr:from>
    <xdr:to xmlns:xdr="http://schemas.openxmlformats.org/drawingml/2006/spreadsheetDrawing">
      <xdr:col>50</xdr:col>
      <xdr:colOff>114300</xdr:colOff>
      <xdr:row>76</xdr:row>
      <xdr:rowOff>124460</xdr:rowOff>
    </xdr:to>
    <xdr:cxnSp macro="">
      <xdr:nvCxnSpPr>
        <xdr:cNvPr id="402" name="直線コネクタ 401"/>
        <xdr:cNvCxnSpPr/>
      </xdr:nvCxnSpPr>
      <xdr:spPr>
        <a:xfrm>
          <a:off x="8750300" y="131235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167005</xdr:rowOff>
    </xdr:from>
    <xdr:to xmlns:xdr="http://schemas.openxmlformats.org/drawingml/2006/spreadsheetDrawing">
      <xdr:col>50</xdr:col>
      <xdr:colOff>165100</xdr:colOff>
      <xdr:row>77</xdr:row>
      <xdr:rowOff>97790</xdr:rowOff>
    </xdr:to>
    <xdr:sp macro="" textlink="">
      <xdr:nvSpPr>
        <xdr:cNvPr id="403" name="フローチャート: 判断 402"/>
        <xdr:cNvSpPr/>
      </xdr:nvSpPr>
      <xdr:spPr>
        <a:xfrm>
          <a:off x="9588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88265</xdr:rowOff>
    </xdr:from>
    <xdr:ext cx="525145" cy="249555"/>
    <xdr:sp macro="" textlink="">
      <xdr:nvSpPr>
        <xdr:cNvPr id="404" name="テキスト ボックス 403"/>
        <xdr:cNvSpPr txBox="1"/>
      </xdr:nvSpPr>
      <xdr:spPr>
        <a:xfrm>
          <a:off x="9371965" y="132899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93345</xdr:rowOff>
    </xdr:from>
    <xdr:to xmlns:xdr="http://schemas.openxmlformats.org/drawingml/2006/spreadsheetDrawing">
      <xdr:col>45</xdr:col>
      <xdr:colOff>177800</xdr:colOff>
      <xdr:row>76</xdr:row>
      <xdr:rowOff>128270</xdr:rowOff>
    </xdr:to>
    <xdr:cxnSp macro="">
      <xdr:nvCxnSpPr>
        <xdr:cNvPr id="405" name="直線コネクタ 404"/>
        <xdr:cNvCxnSpPr/>
      </xdr:nvCxnSpPr>
      <xdr:spPr>
        <a:xfrm flipV="1">
          <a:off x="7861300" y="131235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156210</xdr:rowOff>
    </xdr:from>
    <xdr:to xmlns:xdr="http://schemas.openxmlformats.org/drawingml/2006/spreadsheetDrawing">
      <xdr:col>46</xdr:col>
      <xdr:colOff>38100</xdr:colOff>
      <xdr:row>77</xdr:row>
      <xdr:rowOff>86360</xdr:rowOff>
    </xdr:to>
    <xdr:sp macro="" textlink="">
      <xdr:nvSpPr>
        <xdr:cNvPr id="406" name="フローチャート: 判断 405"/>
        <xdr:cNvSpPr/>
      </xdr:nvSpPr>
      <xdr:spPr>
        <a:xfrm>
          <a:off x="869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77470</xdr:rowOff>
    </xdr:from>
    <xdr:ext cx="525145" cy="249555"/>
    <xdr:sp macro="" textlink="">
      <xdr:nvSpPr>
        <xdr:cNvPr id="407" name="テキスト ボックス 406"/>
        <xdr:cNvSpPr txBox="1"/>
      </xdr:nvSpPr>
      <xdr:spPr>
        <a:xfrm>
          <a:off x="8482965" y="132791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88265</xdr:rowOff>
    </xdr:from>
    <xdr:to xmlns:xdr="http://schemas.openxmlformats.org/drawingml/2006/spreadsheetDrawing">
      <xdr:col>41</xdr:col>
      <xdr:colOff>50800</xdr:colOff>
      <xdr:row>76</xdr:row>
      <xdr:rowOff>128270</xdr:rowOff>
    </xdr:to>
    <xdr:cxnSp macro="">
      <xdr:nvCxnSpPr>
        <xdr:cNvPr id="408" name="直線コネクタ 407"/>
        <xdr:cNvCxnSpPr/>
      </xdr:nvCxnSpPr>
      <xdr:spPr>
        <a:xfrm>
          <a:off x="6972300" y="131184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137160</xdr:rowOff>
    </xdr:from>
    <xdr:to xmlns:xdr="http://schemas.openxmlformats.org/drawingml/2006/spreadsheetDrawing">
      <xdr:col>41</xdr:col>
      <xdr:colOff>101600</xdr:colOff>
      <xdr:row>77</xdr:row>
      <xdr:rowOff>67310</xdr:rowOff>
    </xdr:to>
    <xdr:sp macro="" textlink="">
      <xdr:nvSpPr>
        <xdr:cNvPr id="409" name="フローチャート: 判断 408"/>
        <xdr:cNvSpPr/>
      </xdr:nvSpPr>
      <xdr:spPr>
        <a:xfrm>
          <a:off x="7810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58420</xdr:rowOff>
    </xdr:from>
    <xdr:ext cx="525145" cy="259080"/>
    <xdr:sp macro="" textlink="">
      <xdr:nvSpPr>
        <xdr:cNvPr id="410" name="テキスト ボックス 409"/>
        <xdr:cNvSpPr txBox="1"/>
      </xdr:nvSpPr>
      <xdr:spPr>
        <a:xfrm>
          <a:off x="7593965" y="13260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129540</xdr:rowOff>
    </xdr:from>
    <xdr:to xmlns:xdr="http://schemas.openxmlformats.org/drawingml/2006/spreadsheetDrawing">
      <xdr:col>36</xdr:col>
      <xdr:colOff>165100</xdr:colOff>
      <xdr:row>77</xdr:row>
      <xdr:rowOff>59690</xdr:rowOff>
    </xdr:to>
    <xdr:sp macro="" textlink="">
      <xdr:nvSpPr>
        <xdr:cNvPr id="411" name="フローチャート: 判断 410"/>
        <xdr:cNvSpPr/>
      </xdr:nvSpPr>
      <xdr:spPr>
        <a:xfrm>
          <a:off x="6921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50800</xdr:rowOff>
    </xdr:from>
    <xdr:ext cx="525145" cy="259080"/>
    <xdr:sp macro="" textlink="">
      <xdr:nvSpPr>
        <xdr:cNvPr id="412" name="テキスト ボックス 411"/>
        <xdr:cNvSpPr txBox="1"/>
      </xdr:nvSpPr>
      <xdr:spPr>
        <a:xfrm>
          <a:off x="6704965" y="132524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157480</xdr:rowOff>
    </xdr:from>
    <xdr:to xmlns:xdr="http://schemas.openxmlformats.org/drawingml/2006/spreadsheetDrawing">
      <xdr:col>55</xdr:col>
      <xdr:colOff>50800</xdr:colOff>
      <xdr:row>76</xdr:row>
      <xdr:rowOff>87630</xdr:rowOff>
    </xdr:to>
    <xdr:sp macro="" textlink="">
      <xdr:nvSpPr>
        <xdr:cNvPr id="418" name="楕円 417"/>
        <xdr:cNvSpPr/>
      </xdr:nvSpPr>
      <xdr:spPr>
        <a:xfrm>
          <a:off x="10426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8890</xdr:rowOff>
    </xdr:from>
    <xdr:ext cx="534670" cy="249555"/>
    <xdr:sp macro="" textlink="">
      <xdr:nvSpPr>
        <xdr:cNvPr id="419" name="商工費該当値テキスト"/>
        <xdr:cNvSpPr txBox="1"/>
      </xdr:nvSpPr>
      <xdr:spPr>
        <a:xfrm>
          <a:off x="10528300" y="128676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73660</xdr:rowOff>
    </xdr:from>
    <xdr:to xmlns:xdr="http://schemas.openxmlformats.org/drawingml/2006/spreadsheetDrawing">
      <xdr:col>50</xdr:col>
      <xdr:colOff>165100</xdr:colOff>
      <xdr:row>77</xdr:row>
      <xdr:rowOff>3810</xdr:rowOff>
    </xdr:to>
    <xdr:sp macro="" textlink="">
      <xdr:nvSpPr>
        <xdr:cNvPr id="420" name="楕円 419"/>
        <xdr:cNvSpPr/>
      </xdr:nvSpPr>
      <xdr:spPr>
        <a:xfrm>
          <a:off x="9588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20320</xdr:rowOff>
    </xdr:from>
    <xdr:ext cx="525145" cy="249555"/>
    <xdr:sp macro="" textlink="">
      <xdr:nvSpPr>
        <xdr:cNvPr id="421" name="テキスト ボックス 420"/>
        <xdr:cNvSpPr txBox="1"/>
      </xdr:nvSpPr>
      <xdr:spPr>
        <a:xfrm>
          <a:off x="9371965" y="128790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42545</xdr:rowOff>
    </xdr:from>
    <xdr:to xmlns:xdr="http://schemas.openxmlformats.org/drawingml/2006/spreadsheetDrawing">
      <xdr:col>46</xdr:col>
      <xdr:colOff>38100</xdr:colOff>
      <xdr:row>76</xdr:row>
      <xdr:rowOff>144145</xdr:rowOff>
    </xdr:to>
    <xdr:sp macro="" textlink="">
      <xdr:nvSpPr>
        <xdr:cNvPr id="422" name="楕円 421"/>
        <xdr:cNvSpPr/>
      </xdr:nvSpPr>
      <xdr:spPr>
        <a:xfrm>
          <a:off x="8699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160655</xdr:rowOff>
    </xdr:from>
    <xdr:ext cx="525145" cy="259080"/>
    <xdr:sp macro="" textlink="">
      <xdr:nvSpPr>
        <xdr:cNvPr id="423" name="テキスト ボックス 422"/>
        <xdr:cNvSpPr txBox="1"/>
      </xdr:nvSpPr>
      <xdr:spPr>
        <a:xfrm>
          <a:off x="8482965" y="12847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77470</xdr:rowOff>
    </xdr:from>
    <xdr:to xmlns:xdr="http://schemas.openxmlformats.org/drawingml/2006/spreadsheetDrawing">
      <xdr:col>41</xdr:col>
      <xdr:colOff>101600</xdr:colOff>
      <xdr:row>77</xdr:row>
      <xdr:rowOff>7620</xdr:rowOff>
    </xdr:to>
    <xdr:sp macro="" textlink="">
      <xdr:nvSpPr>
        <xdr:cNvPr id="424" name="楕円 423"/>
        <xdr:cNvSpPr/>
      </xdr:nvSpPr>
      <xdr:spPr>
        <a:xfrm>
          <a:off x="7810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24130</xdr:rowOff>
    </xdr:from>
    <xdr:ext cx="525145" cy="259080"/>
    <xdr:sp macro="" textlink="">
      <xdr:nvSpPr>
        <xdr:cNvPr id="425" name="テキスト ボックス 424"/>
        <xdr:cNvSpPr txBox="1"/>
      </xdr:nvSpPr>
      <xdr:spPr>
        <a:xfrm>
          <a:off x="7593965" y="12882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37465</xdr:rowOff>
    </xdr:from>
    <xdr:to xmlns:xdr="http://schemas.openxmlformats.org/drawingml/2006/spreadsheetDrawing">
      <xdr:col>36</xdr:col>
      <xdr:colOff>165100</xdr:colOff>
      <xdr:row>76</xdr:row>
      <xdr:rowOff>139065</xdr:rowOff>
    </xdr:to>
    <xdr:sp macro="" textlink="">
      <xdr:nvSpPr>
        <xdr:cNvPr id="426" name="楕円 425"/>
        <xdr:cNvSpPr/>
      </xdr:nvSpPr>
      <xdr:spPr>
        <a:xfrm>
          <a:off x="6921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155575</xdr:rowOff>
    </xdr:from>
    <xdr:ext cx="525145" cy="250825"/>
    <xdr:sp macro="" textlink="">
      <xdr:nvSpPr>
        <xdr:cNvPr id="427" name="テキスト ボックス 426"/>
        <xdr:cNvSpPr txBox="1"/>
      </xdr:nvSpPr>
      <xdr:spPr>
        <a:xfrm>
          <a:off x="6704965" y="128428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36" name="テキスト ボックス 435"/>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9395" cy="259080"/>
    <xdr:sp macro="" textlink="">
      <xdr:nvSpPr>
        <xdr:cNvPr id="439" name="テキスト ボックス 438"/>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6105" cy="259080"/>
    <xdr:sp macro="" textlink="">
      <xdr:nvSpPr>
        <xdr:cNvPr id="441" name="テキスト ボックス 440"/>
        <xdr:cNvSpPr txBox="1"/>
      </xdr:nvSpPr>
      <xdr:spPr>
        <a:xfrm>
          <a:off x="6008370" y="1649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6105" cy="249555"/>
    <xdr:sp macro="" textlink="">
      <xdr:nvSpPr>
        <xdr:cNvPr id="443" name="テキスト ボックス 442"/>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6105" cy="259080"/>
    <xdr:sp macro="" textlink="">
      <xdr:nvSpPr>
        <xdr:cNvPr id="445" name="テキスト ボックス 444"/>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6105" cy="259080"/>
    <xdr:sp macro="" textlink="">
      <xdr:nvSpPr>
        <xdr:cNvPr id="447" name="テキスト ボックス 446"/>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49" name="テキスト ボックス 448"/>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35560</xdr:rowOff>
    </xdr:from>
    <xdr:to xmlns:xdr="http://schemas.openxmlformats.org/drawingml/2006/spreadsheetDrawing">
      <xdr:col>54</xdr:col>
      <xdr:colOff>189865</xdr:colOff>
      <xdr:row>98</xdr:row>
      <xdr:rowOff>142240</xdr:rowOff>
    </xdr:to>
    <xdr:cxnSp macro="">
      <xdr:nvCxnSpPr>
        <xdr:cNvPr id="451" name="直線コネクタ 450"/>
        <xdr:cNvCxnSpPr/>
      </xdr:nvCxnSpPr>
      <xdr:spPr>
        <a:xfrm flipV="1">
          <a:off x="10475595" y="1563751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146050</xdr:rowOff>
    </xdr:from>
    <xdr:ext cx="534670" cy="249555"/>
    <xdr:sp macro="" textlink="">
      <xdr:nvSpPr>
        <xdr:cNvPr id="452" name="土木費最小値テキスト"/>
        <xdr:cNvSpPr txBox="1"/>
      </xdr:nvSpPr>
      <xdr:spPr>
        <a:xfrm>
          <a:off x="10528300" y="169481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142240</xdr:rowOff>
    </xdr:from>
    <xdr:to xmlns:xdr="http://schemas.openxmlformats.org/drawingml/2006/spreadsheetDrawing">
      <xdr:col>55</xdr:col>
      <xdr:colOff>88900</xdr:colOff>
      <xdr:row>98</xdr:row>
      <xdr:rowOff>142240</xdr:rowOff>
    </xdr:to>
    <xdr:cxnSp macro="">
      <xdr:nvCxnSpPr>
        <xdr:cNvPr id="453" name="直線コネクタ 452"/>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153670</xdr:rowOff>
    </xdr:from>
    <xdr:ext cx="598805" cy="259080"/>
    <xdr:sp macro="" textlink="">
      <xdr:nvSpPr>
        <xdr:cNvPr id="454" name="土木費最大値テキスト"/>
        <xdr:cNvSpPr txBox="1"/>
      </xdr:nvSpPr>
      <xdr:spPr>
        <a:xfrm>
          <a:off x="1052830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35560</xdr:rowOff>
    </xdr:from>
    <xdr:to xmlns:xdr="http://schemas.openxmlformats.org/drawingml/2006/spreadsheetDrawing">
      <xdr:col>55</xdr:col>
      <xdr:colOff>88900</xdr:colOff>
      <xdr:row>91</xdr:row>
      <xdr:rowOff>35560</xdr:rowOff>
    </xdr:to>
    <xdr:cxnSp macro="">
      <xdr:nvCxnSpPr>
        <xdr:cNvPr id="455" name="直線コネクタ 454"/>
        <xdr:cNvCxnSpPr/>
      </xdr:nvCxnSpPr>
      <xdr:spPr>
        <a:xfrm>
          <a:off x="10388600" y="1563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133985</xdr:rowOff>
    </xdr:from>
    <xdr:to xmlns:xdr="http://schemas.openxmlformats.org/drawingml/2006/spreadsheetDrawing">
      <xdr:col>55</xdr:col>
      <xdr:colOff>0</xdr:colOff>
      <xdr:row>98</xdr:row>
      <xdr:rowOff>24130</xdr:rowOff>
    </xdr:to>
    <xdr:cxnSp macro="">
      <xdr:nvCxnSpPr>
        <xdr:cNvPr id="456" name="直線コネクタ 455"/>
        <xdr:cNvCxnSpPr/>
      </xdr:nvCxnSpPr>
      <xdr:spPr>
        <a:xfrm flipV="1">
          <a:off x="9639300" y="1676463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147320</xdr:rowOff>
    </xdr:from>
    <xdr:ext cx="534670" cy="259080"/>
    <xdr:sp macro="" textlink="">
      <xdr:nvSpPr>
        <xdr:cNvPr id="457" name="土木費平均値テキスト"/>
        <xdr:cNvSpPr txBox="1"/>
      </xdr:nvSpPr>
      <xdr:spPr>
        <a:xfrm>
          <a:off x="10528300" y="16777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168910</xdr:rowOff>
    </xdr:from>
    <xdr:to xmlns:xdr="http://schemas.openxmlformats.org/drawingml/2006/spreadsheetDrawing">
      <xdr:col>55</xdr:col>
      <xdr:colOff>50800</xdr:colOff>
      <xdr:row>98</xdr:row>
      <xdr:rowOff>99060</xdr:rowOff>
    </xdr:to>
    <xdr:sp macro="" textlink="">
      <xdr:nvSpPr>
        <xdr:cNvPr id="458" name="フローチャート: 判断 457"/>
        <xdr:cNvSpPr/>
      </xdr:nvSpPr>
      <xdr:spPr>
        <a:xfrm>
          <a:off x="10426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24130</xdr:rowOff>
    </xdr:from>
    <xdr:to xmlns:xdr="http://schemas.openxmlformats.org/drawingml/2006/spreadsheetDrawing">
      <xdr:col>50</xdr:col>
      <xdr:colOff>114300</xdr:colOff>
      <xdr:row>98</xdr:row>
      <xdr:rowOff>25400</xdr:rowOff>
    </xdr:to>
    <xdr:cxnSp macro="">
      <xdr:nvCxnSpPr>
        <xdr:cNvPr id="459" name="直線コネクタ 458"/>
        <xdr:cNvCxnSpPr/>
      </xdr:nvCxnSpPr>
      <xdr:spPr>
        <a:xfrm flipV="1">
          <a:off x="8750300" y="16826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170815</xdr:rowOff>
    </xdr:from>
    <xdr:to xmlns:xdr="http://schemas.openxmlformats.org/drawingml/2006/spreadsheetDrawing">
      <xdr:col>50</xdr:col>
      <xdr:colOff>165100</xdr:colOff>
      <xdr:row>98</xdr:row>
      <xdr:rowOff>100965</xdr:rowOff>
    </xdr:to>
    <xdr:sp macro="" textlink="">
      <xdr:nvSpPr>
        <xdr:cNvPr id="460" name="フローチャート: 判断 459"/>
        <xdr:cNvSpPr/>
      </xdr:nvSpPr>
      <xdr:spPr>
        <a:xfrm>
          <a:off x="958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92075</xdr:rowOff>
    </xdr:from>
    <xdr:ext cx="525145" cy="259080"/>
    <xdr:sp macro="" textlink="">
      <xdr:nvSpPr>
        <xdr:cNvPr id="461" name="テキスト ボックス 460"/>
        <xdr:cNvSpPr txBox="1"/>
      </xdr:nvSpPr>
      <xdr:spPr>
        <a:xfrm>
          <a:off x="9371965" y="16894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164465</xdr:rowOff>
    </xdr:from>
    <xdr:to xmlns:xdr="http://schemas.openxmlformats.org/drawingml/2006/spreadsheetDrawing">
      <xdr:col>45</xdr:col>
      <xdr:colOff>177800</xdr:colOff>
      <xdr:row>98</xdr:row>
      <xdr:rowOff>25400</xdr:rowOff>
    </xdr:to>
    <xdr:cxnSp macro="">
      <xdr:nvCxnSpPr>
        <xdr:cNvPr id="462" name="直線コネクタ 461"/>
        <xdr:cNvCxnSpPr/>
      </xdr:nvCxnSpPr>
      <xdr:spPr>
        <a:xfrm>
          <a:off x="7861300" y="16795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166370</xdr:rowOff>
    </xdr:from>
    <xdr:to xmlns:xdr="http://schemas.openxmlformats.org/drawingml/2006/spreadsheetDrawing">
      <xdr:col>46</xdr:col>
      <xdr:colOff>38100</xdr:colOff>
      <xdr:row>98</xdr:row>
      <xdr:rowOff>95885</xdr:rowOff>
    </xdr:to>
    <xdr:sp macro="" textlink="">
      <xdr:nvSpPr>
        <xdr:cNvPr id="463" name="フローチャート: 判断 462"/>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86995</xdr:rowOff>
    </xdr:from>
    <xdr:ext cx="525145" cy="250825"/>
    <xdr:sp macro="" textlink="">
      <xdr:nvSpPr>
        <xdr:cNvPr id="464" name="テキスト ボックス 463"/>
        <xdr:cNvSpPr txBox="1"/>
      </xdr:nvSpPr>
      <xdr:spPr>
        <a:xfrm>
          <a:off x="8482965" y="168890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164465</xdr:rowOff>
    </xdr:from>
    <xdr:to xmlns:xdr="http://schemas.openxmlformats.org/drawingml/2006/spreadsheetDrawing">
      <xdr:col>41</xdr:col>
      <xdr:colOff>50800</xdr:colOff>
      <xdr:row>98</xdr:row>
      <xdr:rowOff>1905</xdr:rowOff>
    </xdr:to>
    <xdr:cxnSp macro="">
      <xdr:nvCxnSpPr>
        <xdr:cNvPr id="465" name="直線コネクタ 464"/>
        <xdr:cNvCxnSpPr/>
      </xdr:nvCxnSpPr>
      <xdr:spPr>
        <a:xfrm flipV="1">
          <a:off x="6972300" y="167951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166370</xdr:rowOff>
    </xdr:from>
    <xdr:to xmlns:xdr="http://schemas.openxmlformats.org/drawingml/2006/spreadsheetDrawing">
      <xdr:col>41</xdr:col>
      <xdr:colOff>101600</xdr:colOff>
      <xdr:row>98</xdr:row>
      <xdr:rowOff>96520</xdr:rowOff>
    </xdr:to>
    <xdr:sp macro="" textlink="">
      <xdr:nvSpPr>
        <xdr:cNvPr id="466" name="フローチャート: 判断 465"/>
        <xdr:cNvSpPr/>
      </xdr:nvSpPr>
      <xdr:spPr>
        <a:xfrm>
          <a:off x="7810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87630</xdr:rowOff>
    </xdr:from>
    <xdr:ext cx="525145" cy="250190"/>
    <xdr:sp macro="" textlink="">
      <xdr:nvSpPr>
        <xdr:cNvPr id="467" name="テキスト ボックス 466"/>
        <xdr:cNvSpPr txBox="1"/>
      </xdr:nvSpPr>
      <xdr:spPr>
        <a:xfrm>
          <a:off x="7593965" y="168897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1270</xdr:rowOff>
    </xdr:from>
    <xdr:to xmlns:xdr="http://schemas.openxmlformats.org/drawingml/2006/spreadsheetDrawing">
      <xdr:col>36</xdr:col>
      <xdr:colOff>165100</xdr:colOff>
      <xdr:row>98</xdr:row>
      <xdr:rowOff>102870</xdr:rowOff>
    </xdr:to>
    <xdr:sp macro="" textlink="">
      <xdr:nvSpPr>
        <xdr:cNvPr id="468" name="フローチャート: 判断 467"/>
        <xdr:cNvSpPr/>
      </xdr:nvSpPr>
      <xdr:spPr>
        <a:xfrm>
          <a:off x="6921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93980</xdr:rowOff>
    </xdr:from>
    <xdr:ext cx="525145" cy="259080"/>
    <xdr:sp macro="" textlink="">
      <xdr:nvSpPr>
        <xdr:cNvPr id="469" name="テキスト ボックス 468"/>
        <xdr:cNvSpPr txBox="1"/>
      </xdr:nvSpPr>
      <xdr:spPr>
        <a:xfrm>
          <a:off x="6704965" y="16896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83185</xdr:rowOff>
    </xdr:from>
    <xdr:to xmlns:xdr="http://schemas.openxmlformats.org/drawingml/2006/spreadsheetDrawing">
      <xdr:col>55</xdr:col>
      <xdr:colOff>50800</xdr:colOff>
      <xdr:row>98</xdr:row>
      <xdr:rowOff>13335</xdr:rowOff>
    </xdr:to>
    <xdr:sp macro="" textlink="">
      <xdr:nvSpPr>
        <xdr:cNvPr id="475" name="楕円 474"/>
        <xdr:cNvSpPr/>
      </xdr:nvSpPr>
      <xdr:spPr>
        <a:xfrm>
          <a:off x="104267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106045</xdr:rowOff>
    </xdr:from>
    <xdr:ext cx="534670" cy="259080"/>
    <xdr:sp macro="" textlink="">
      <xdr:nvSpPr>
        <xdr:cNvPr id="476" name="土木費該当値テキスト"/>
        <xdr:cNvSpPr txBox="1"/>
      </xdr:nvSpPr>
      <xdr:spPr>
        <a:xfrm>
          <a:off x="10528300" y="1656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144780</xdr:rowOff>
    </xdr:from>
    <xdr:to xmlns:xdr="http://schemas.openxmlformats.org/drawingml/2006/spreadsheetDrawing">
      <xdr:col>50</xdr:col>
      <xdr:colOff>165100</xdr:colOff>
      <xdr:row>98</xdr:row>
      <xdr:rowOff>74930</xdr:rowOff>
    </xdr:to>
    <xdr:sp macro="" textlink="">
      <xdr:nvSpPr>
        <xdr:cNvPr id="477" name="楕円 476"/>
        <xdr:cNvSpPr/>
      </xdr:nvSpPr>
      <xdr:spPr>
        <a:xfrm>
          <a:off x="9588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92075</xdr:rowOff>
    </xdr:from>
    <xdr:ext cx="525145" cy="259080"/>
    <xdr:sp macro="" textlink="">
      <xdr:nvSpPr>
        <xdr:cNvPr id="478" name="テキスト ボックス 477"/>
        <xdr:cNvSpPr txBox="1"/>
      </xdr:nvSpPr>
      <xdr:spPr>
        <a:xfrm>
          <a:off x="9371965" y="165512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146050</xdr:rowOff>
    </xdr:from>
    <xdr:to xmlns:xdr="http://schemas.openxmlformats.org/drawingml/2006/spreadsheetDrawing">
      <xdr:col>46</xdr:col>
      <xdr:colOff>38100</xdr:colOff>
      <xdr:row>98</xdr:row>
      <xdr:rowOff>76200</xdr:rowOff>
    </xdr:to>
    <xdr:sp macro="" textlink="">
      <xdr:nvSpPr>
        <xdr:cNvPr id="479" name="楕円 478"/>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92710</xdr:rowOff>
    </xdr:from>
    <xdr:ext cx="525145" cy="259080"/>
    <xdr:sp macro="" textlink="">
      <xdr:nvSpPr>
        <xdr:cNvPr id="480" name="テキスト ボックス 479"/>
        <xdr:cNvSpPr txBox="1"/>
      </xdr:nvSpPr>
      <xdr:spPr>
        <a:xfrm>
          <a:off x="8482965" y="16551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113665</xdr:rowOff>
    </xdr:from>
    <xdr:to xmlns:xdr="http://schemas.openxmlformats.org/drawingml/2006/spreadsheetDrawing">
      <xdr:col>41</xdr:col>
      <xdr:colOff>101600</xdr:colOff>
      <xdr:row>98</xdr:row>
      <xdr:rowOff>43815</xdr:rowOff>
    </xdr:to>
    <xdr:sp macro="" textlink="">
      <xdr:nvSpPr>
        <xdr:cNvPr id="481" name="楕円 480"/>
        <xdr:cNvSpPr/>
      </xdr:nvSpPr>
      <xdr:spPr>
        <a:xfrm>
          <a:off x="7810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60325</xdr:rowOff>
    </xdr:from>
    <xdr:ext cx="525145" cy="259080"/>
    <xdr:sp macro="" textlink="">
      <xdr:nvSpPr>
        <xdr:cNvPr id="482" name="テキスト ボックス 481"/>
        <xdr:cNvSpPr txBox="1"/>
      </xdr:nvSpPr>
      <xdr:spPr>
        <a:xfrm>
          <a:off x="7593965" y="16519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122555</xdr:rowOff>
    </xdr:from>
    <xdr:to xmlns:xdr="http://schemas.openxmlformats.org/drawingml/2006/spreadsheetDrawing">
      <xdr:col>36</xdr:col>
      <xdr:colOff>165100</xdr:colOff>
      <xdr:row>98</xdr:row>
      <xdr:rowOff>52705</xdr:rowOff>
    </xdr:to>
    <xdr:sp macro="" textlink="">
      <xdr:nvSpPr>
        <xdr:cNvPr id="483" name="楕円 482"/>
        <xdr:cNvSpPr/>
      </xdr:nvSpPr>
      <xdr:spPr>
        <a:xfrm>
          <a:off x="692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69215</xdr:rowOff>
    </xdr:from>
    <xdr:ext cx="525145" cy="259080"/>
    <xdr:sp macro="" textlink="">
      <xdr:nvSpPr>
        <xdr:cNvPr id="484" name="テキスト ボックス 483"/>
        <xdr:cNvSpPr txBox="1"/>
      </xdr:nvSpPr>
      <xdr:spPr>
        <a:xfrm>
          <a:off x="6704965" y="165284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3" name="テキスト ボックス 492"/>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9395" cy="249555"/>
    <xdr:sp macro="" textlink="">
      <xdr:nvSpPr>
        <xdr:cNvPr id="495" name="テキスト ボックス 494"/>
        <xdr:cNvSpPr txBox="1"/>
      </xdr:nvSpPr>
      <xdr:spPr>
        <a:xfrm>
          <a:off x="12197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9555"/>
    <xdr:sp macro="" textlink="">
      <xdr:nvSpPr>
        <xdr:cNvPr id="497" name="テキスト ボックス 496"/>
        <xdr:cNvSpPr txBox="1"/>
      </xdr:nvSpPr>
      <xdr:spPr>
        <a:xfrm>
          <a:off x="11914505" y="6512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9555"/>
    <xdr:sp macro="" textlink="">
      <xdr:nvSpPr>
        <xdr:cNvPr id="499" name="テキスト ボックス 498"/>
        <xdr:cNvSpPr txBox="1"/>
      </xdr:nvSpPr>
      <xdr:spPr>
        <a:xfrm>
          <a:off x="11914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9555"/>
    <xdr:sp macro="" textlink="">
      <xdr:nvSpPr>
        <xdr:cNvPr id="501" name="テキスト ボックス 500"/>
        <xdr:cNvSpPr txBox="1"/>
      </xdr:nvSpPr>
      <xdr:spPr>
        <a:xfrm>
          <a:off x="11914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9555"/>
    <xdr:sp macro="" textlink="">
      <xdr:nvSpPr>
        <xdr:cNvPr id="503" name="テキスト ボックス 502"/>
        <xdr:cNvSpPr txBox="1"/>
      </xdr:nvSpPr>
      <xdr:spPr>
        <a:xfrm>
          <a:off x="11914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9555"/>
    <xdr:sp macro="" textlink="">
      <xdr:nvSpPr>
        <xdr:cNvPr id="505" name="テキスト ボックス 504"/>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49530</xdr:rowOff>
    </xdr:from>
    <xdr:to xmlns:xdr="http://schemas.openxmlformats.org/drawingml/2006/spreadsheetDrawing">
      <xdr:col>85</xdr:col>
      <xdr:colOff>126365</xdr:colOff>
      <xdr:row>38</xdr:row>
      <xdr:rowOff>162560</xdr:rowOff>
    </xdr:to>
    <xdr:cxnSp macro="">
      <xdr:nvCxnSpPr>
        <xdr:cNvPr id="507" name="直線コネクタ 506"/>
        <xdr:cNvCxnSpPr/>
      </xdr:nvCxnSpPr>
      <xdr:spPr>
        <a:xfrm flipV="1">
          <a:off x="1631759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166370</xdr:rowOff>
    </xdr:from>
    <xdr:ext cx="469900" cy="251460"/>
    <xdr:sp macro="" textlink="">
      <xdr:nvSpPr>
        <xdr:cNvPr id="508" name="消防費最小値テキスト"/>
        <xdr:cNvSpPr txBox="1"/>
      </xdr:nvSpPr>
      <xdr:spPr>
        <a:xfrm>
          <a:off x="16370300" y="6681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162560</xdr:rowOff>
    </xdr:from>
    <xdr:to xmlns:xdr="http://schemas.openxmlformats.org/drawingml/2006/spreadsheetDrawing">
      <xdr:col>86</xdr:col>
      <xdr:colOff>25400</xdr:colOff>
      <xdr:row>38</xdr:row>
      <xdr:rowOff>162560</xdr:rowOff>
    </xdr:to>
    <xdr:cxnSp macro="">
      <xdr:nvCxnSpPr>
        <xdr:cNvPr id="509" name="直線コネクタ 508"/>
        <xdr:cNvCxnSpPr/>
      </xdr:nvCxnSpPr>
      <xdr:spPr>
        <a:xfrm>
          <a:off x="16230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167640</xdr:rowOff>
    </xdr:from>
    <xdr:ext cx="534670" cy="250190"/>
    <xdr:sp macro="" textlink="">
      <xdr:nvSpPr>
        <xdr:cNvPr id="510" name="消防費最大値テキスト"/>
        <xdr:cNvSpPr txBox="1"/>
      </xdr:nvSpPr>
      <xdr:spPr>
        <a:xfrm>
          <a:off x="16370300" y="51396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49530</xdr:rowOff>
    </xdr:from>
    <xdr:to xmlns:xdr="http://schemas.openxmlformats.org/drawingml/2006/spreadsheetDrawing">
      <xdr:col>86</xdr:col>
      <xdr:colOff>25400</xdr:colOff>
      <xdr:row>31</xdr:row>
      <xdr:rowOff>49530</xdr:rowOff>
    </xdr:to>
    <xdr:cxnSp macro="">
      <xdr:nvCxnSpPr>
        <xdr:cNvPr id="511" name="直線コネクタ 510"/>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52070</xdr:rowOff>
    </xdr:from>
    <xdr:to xmlns:xdr="http://schemas.openxmlformats.org/drawingml/2006/spreadsheetDrawing">
      <xdr:col>85</xdr:col>
      <xdr:colOff>127000</xdr:colOff>
      <xdr:row>34</xdr:row>
      <xdr:rowOff>171450</xdr:rowOff>
    </xdr:to>
    <xdr:cxnSp macro="">
      <xdr:nvCxnSpPr>
        <xdr:cNvPr id="512" name="直線コネクタ 511"/>
        <xdr:cNvCxnSpPr/>
      </xdr:nvCxnSpPr>
      <xdr:spPr>
        <a:xfrm flipV="1">
          <a:off x="15481300" y="588137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104775</xdr:rowOff>
    </xdr:from>
    <xdr:ext cx="534670" cy="259080"/>
    <xdr:sp macro="" textlink="">
      <xdr:nvSpPr>
        <xdr:cNvPr id="513"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177800</xdr:colOff>
      <xdr:row>37</xdr:row>
      <xdr:rowOff>56515</xdr:rowOff>
    </xdr:to>
    <xdr:sp macro="" textlink="">
      <xdr:nvSpPr>
        <xdr:cNvPr id="514" name="フローチャート: 判断 513"/>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171450</xdr:rowOff>
    </xdr:from>
    <xdr:to xmlns:xdr="http://schemas.openxmlformats.org/drawingml/2006/spreadsheetDrawing">
      <xdr:col>81</xdr:col>
      <xdr:colOff>50800</xdr:colOff>
      <xdr:row>35</xdr:row>
      <xdr:rowOff>88265</xdr:rowOff>
    </xdr:to>
    <xdr:cxnSp macro="">
      <xdr:nvCxnSpPr>
        <xdr:cNvPr id="515" name="直線コネクタ 514"/>
        <xdr:cNvCxnSpPr/>
      </xdr:nvCxnSpPr>
      <xdr:spPr>
        <a:xfrm flipV="1">
          <a:off x="14592300" y="60007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158115</xdr:rowOff>
    </xdr:from>
    <xdr:to xmlns:xdr="http://schemas.openxmlformats.org/drawingml/2006/spreadsheetDrawing">
      <xdr:col>81</xdr:col>
      <xdr:colOff>101600</xdr:colOff>
      <xdr:row>37</xdr:row>
      <xdr:rowOff>88265</xdr:rowOff>
    </xdr:to>
    <xdr:sp macro="" textlink="">
      <xdr:nvSpPr>
        <xdr:cNvPr id="516" name="フローチャート: 判断 515"/>
        <xdr:cNvSpPr/>
      </xdr:nvSpPr>
      <xdr:spPr>
        <a:xfrm>
          <a:off x="1543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79375</xdr:rowOff>
    </xdr:from>
    <xdr:ext cx="525145" cy="258445"/>
    <xdr:sp macro="" textlink="">
      <xdr:nvSpPr>
        <xdr:cNvPr id="517" name="テキスト ボックス 516"/>
        <xdr:cNvSpPr txBox="1"/>
      </xdr:nvSpPr>
      <xdr:spPr>
        <a:xfrm>
          <a:off x="15213965" y="6423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88265</xdr:rowOff>
    </xdr:from>
    <xdr:to xmlns:xdr="http://schemas.openxmlformats.org/drawingml/2006/spreadsheetDrawing">
      <xdr:col>76</xdr:col>
      <xdr:colOff>114300</xdr:colOff>
      <xdr:row>36</xdr:row>
      <xdr:rowOff>46990</xdr:rowOff>
    </xdr:to>
    <xdr:cxnSp macro="">
      <xdr:nvCxnSpPr>
        <xdr:cNvPr id="518" name="直線コネクタ 517"/>
        <xdr:cNvCxnSpPr/>
      </xdr:nvCxnSpPr>
      <xdr:spPr>
        <a:xfrm flipV="1">
          <a:off x="13703300" y="60890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19" name="フローチャート: 判断 51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25145" cy="259080"/>
    <xdr:sp macro="" textlink="">
      <xdr:nvSpPr>
        <xdr:cNvPr id="520" name="テキスト ボックス 519"/>
        <xdr:cNvSpPr txBox="1"/>
      </xdr:nvSpPr>
      <xdr:spPr>
        <a:xfrm>
          <a:off x="14324965" y="64236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43815</xdr:rowOff>
    </xdr:from>
    <xdr:to xmlns:xdr="http://schemas.openxmlformats.org/drawingml/2006/spreadsheetDrawing">
      <xdr:col>71</xdr:col>
      <xdr:colOff>177800</xdr:colOff>
      <xdr:row>36</xdr:row>
      <xdr:rowOff>46990</xdr:rowOff>
    </xdr:to>
    <xdr:cxnSp macro="">
      <xdr:nvCxnSpPr>
        <xdr:cNvPr id="521" name="直線コネクタ 520"/>
        <xdr:cNvCxnSpPr/>
      </xdr:nvCxnSpPr>
      <xdr:spPr>
        <a:xfrm>
          <a:off x="12814300" y="62160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167005</xdr:rowOff>
    </xdr:from>
    <xdr:to xmlns:xdr="http://schemas.openxmlformats.org/drawingml/2006/spreadsheetDrawing">
      <xdr:col>72</xdr:col>
      <xdr:colOff>38100</xdr:colOff>
      <xdr:row>37</xdr:row>
      <xdr:rowOff>97790</xdr:rowOff>
    </xdr:to>
    <xdr:sp macro="" textlink="">
      <xdr:nvSpPr>
        <xdr:cNvPr id="522" name="フローチャート: 判断 521"/>
        <xdr:cNvSpPr/>
      </xdr:nvSpPr>
      <xdr:spPr>
        <a:xfrm>
          <a:off x="13652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88265</xdr:rowOff>
    </xdr:from>
    <xdr:ext cx="525145" cy="249555"/>
    <xdr:sp macro="" textlink="">
      <xdr:nvSpPr>
        <xdr:cNvPr id="523" name="テキスト ボックス 522"/>
        <xdr:cNvSpPr txBox="1"/>
      </xdr:nvSpPr>
      <xdr:spPr>
        <a:xfrm>
          <a:off x="13435965" y="64319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149225</xdr:rowOff>
    </xdr:from>
    <xdr:to xmlns:xdr="http://schemas.openxmlformats.org/drawingml/2006/spreadsheetDrawing">
      <xdr:col>67</xdr:col>
      <xdr:colOff>101600</xdr:colOff>
      <xdr:row>37</xdr:row>
      <xdr:rowOff>79375</xdr:rowOff>
    </xdr:to>
    <xdr:sp macro="" textlink="">
      <xdr:nvSpPr>
        <xdr:cNvPr id="524" name="フローチャート: 判断 523"/>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70485</xdr:rowOff>
    </xdr:from>
    <xdr:ext cx="525145" cy="259080"/>
    <xdr:sp macro="" textlink="">
      <xdr:nvSpPr>
        <xdr:cNvPr id="525" name="テキスト ボックス 524"/>
        <xdr:cNvSpPr txBox="1"/>
      </xdr:nvSpPr>
      <xdr:spPr>
        <a:xfrm>
          <a:off x="12546965" y="6414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1270</xdr:rowOff>
    </xdr:from>
    <xdr:to xmlns:xdr="http://schemas.openxmlformats.org/drawingml/2006/spreadsheetDrawing">
      <xdr:col>85</xdr:col>
      <xdr:colOff>177800</xdr:colOff>
      <xdr:row>34</xdr:row>
      <xdr:rowOff>102870</xdr:rowOff>
    </xdr:to>
    <xdr:sp macro="" textlink="">
      <xdr:nvSpPr>
        <xdr:cNvPr id="531" name="楕円 530"/>
        <xdr:cNvSpPr/>
      </xdr:nvSpPr>
      <xdr:spPr>
        <a:xfrm>
          <a:off x="16268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24130</xdr:rowOff>
    </xdr:from>
    <xdr:ext cx="534670" cy="259080"/>
    <xdr:sp macro="" textlink="">
      <xdr:nvSpPr>
        <xdr:cNvPr id="532" name="消防費該当値テキスト"/>
        <xdr:cNvSpPr txBox="1"/>
      </xdr:nvSpPr>
      <xdr:spPr>
        <a:xfrm>
          <a:off x="16370300" y="5681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120650</xdr:rowOff>
    </xdr:from>
    <xdr:to xmlns:xdr="http://schemas.openxmlformats.org/drawingml/2006/spreadsheetDrawing">
      <xdr:col>81</xdr:col>
      <xdr:colOff>101600</xdr:colOff>
      <xdr:row>35</xdr:row>
      <xdr:rowOff>50800</xdr:rowOff>
    </xdr:to>
    <xdr:sp macro="" textlink="">
      <xdr:nvSpPr>
        <xdr:cNvPr id="533" name="楕円 532"/>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67310</xdr:rowOff>
    </xdr:from>
    <xdr:ext cx="525145" cy="259080"/>
    <xdr:sp macro="" textlink="">
      <xdr:nvSpPr>
        <xdr:cNvPr id="534" name="テキスト ボックス 533"/>
        <xdr:cNvSpPr txBox="1"/>
      </xdr:nvSpPr>
      <xdr:spPr>
        <a:xfrm>
          <a:off x="15213965" y="5725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37465</xdr:rowOff>
    </xdr:from>
    <xdr:to xmlns:xdr="http://schemas.openxmlformats.org/drawingml/2006/spreadsheetDrawing">
      <xdr:col>76</xdr:col>
      <xdr:colOff>165100</xdr:colOff>
      <xdr:row>35</xdr:row>
      <xdr:rowOff>139065</xdr:rowOff>
    </xdr:to>
    <xdr:sp macro="" textlink="">
      <xdr:nvSpPr>
        <xdr:cNvPr id="535" name="楕円 534"/>
        <xdr:cNvSpPr/>
      </xdr:nvSpPr>
      <xdr:spPr>
        <a:xfrm>
          <a:off x="14541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155575</xdr:rowOff>
    </xdr:from>
    <xdr:ext cx="525145" cy="250825"/>
    <xdr:sp macro="" textlink="">
      <xdr:nvSpPr>
        <xdr:cNvPr id="536" name="テキスト ボックス 535"/>
        <xdr:cNvSpPr txBox="1"/>
      </xdr:nvSpPr>
      <xdr:spPr>
        <a:xfrm>
          <a:off x="14324965" y="58134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167640</xdr:rowOff>
    </xdr:from>
    <xdr:to xmlns:xdr="http://schemas.openxmlformats.org/drawingml/2006/spreadsheetDrawing">
      <xdr:col>72</xdr:col>
      <xdr:colOff>38100</xdr:colOff>
      <xdr:row>36</xdr:row>
      <xdr:rowOff>97790</xdr:rowOff>
    </xdr:to>
    <xdr:sp macro="" textlink="">
      <xdr:nvSpPr>
        <xdr:cNvPr id="537" name="楕円 536"/>
        <xdr:cNvSpPr/>
      </xdr:nvSpPr>
      <xdr:spPr>
        <a:xfrm>
          <a:off x="13652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114300</xdr:rowOff>
    </xdr:from>
    <xdr:ext cx="525145" cy="259080"/>
    <xdr:sp macro="" textlink="">
      <xdr:nvSpPr>
        <xdr:cNvPr id="538" name="テキスト ボックス 537"/>
        <xdr:cNvSpPr txBox="1"/>
      </xdr:nvSpPr>
      <xdr:spPr>
        <a:xfrm>
          <a:off x="13435965" y="5943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164465</xdr:rowOff>
    </xdr:from>
    <xdr:to xmlns:xdr="http://schemas.openxmlformats.org/drawingml/2006/spreadsheetDrawing">
      <xdr:col>67</xdr:col>
      <xdr:colOff>101600</xdr:colOff>
      <xdr:row>36</xdr:row>
      <xdr:rowOff>94615</xdr:rowOff>
    </xdr:to>
    <xdr:sp macro="" textlink="">
      <xdr:nvSpPr>
        <xdr:cNvPr id="539" name="楕円 538"/>
        <xdr:cNvSpPr/>
      </xdr:nvSpPr>
      <xdr:spPr>
        <a:xfrm>
          <a:off x="12763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111125</xdr:rowOff>
    </xdr:from>
    <xdr:ext cx="525145" cy="249555"/>
    <xdr:sp macro="" textlink="">
      <xdr:nvSpPr>
        <xdr:cNvPr id="540" name="テキスト ボックス 539"/>
        <xdr:cNvSpPr txBox="1"/>
      </xdr:nvSpPr>
      <xdr:spPr>
        <a:xfrm>
          <a:off x="12546965" y="5940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49" name="テキスト ボックス 548"/>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9395" cy="249555"/>
    <xdr:sp macro="" textlink="">
      <xdr:nvSpPr>
        <xdr:cNvPr id="551" name="テキスト ボックス 550"/>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2" name="直線コネクタ 55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3" name="テキスト ボックス 55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4" name="直線コネクタ 55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55" name="テキスト ボックス 554"/>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6" name="直線コネクタ 55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7" name="テキスト ボックス 55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8" name="直線コネクタ 55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59" name="テキスト ボックス 558"/>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0" name="直線コネクタ 55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6105" cy="258445"/>
    <xdr:sp macro="" textlink="">
      <xdr:nvSpPr>
        <xdr:cNvPr id="561" name="テキスト ボックス 560"/>
        <xdr:cNvSpPr txBox="1"/>
      </xdr:nvSpPr>
      <xdr:spPr>
        <a:xfrm>
          <a:off x="11850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2" name="直線コネクタ 56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6105" cy="259080"/>
    <xdr:sp macro="" textlink="">
      <xdr:nvSpPr>
        <xdr:cNvPr id="563" name="テキスト ボックス 562"/>
        <xdr:cNvSpPr txBox="1"/>
      </xdr:nvSpPr>
      <xdr:spPr>
        <a:xfrm>
          <a:off x="11850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105" cy="249555"/>
    <xdr:sp macro="" textlink="">
      <xdr:nvSpPr>
        <xdr:cNvPr id="565" name="テキスト ボックス 564"/>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xdr:rowOff>
    </xdr:from>
    <xdr:to xmlns:xdr="http://schemas.openxmlformats.org/drawingml/2006/spreadsheetDrawing">
      <xdr:col>85</xdr:col>
      <xdr:colOff>126365</xdr:colOff>
      <xdr:row>58</xdr:row>
      <xdr:rowOff>113665</xdr:rowOff>
    </xdr:to>
    <xdr:cxnSp macro="">
      <xdr:nvCxnSpPr>
        <xdr:cNvPr id="567" name="直線コネクタ 566"/>
        <xdr:cNvCxnSpPr/>
      </xdr:nvCxnSpPr>
      <xdr:spPr>
        <a:xfrm flipV="1">
          <a:off x="1631759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117475</xdr:rowOff>
    </xdr:from>
    <xdr:ext cx="534670" cy="259080"/>
    <xdr:sp macro="" textlink="">
      <xdr:nvSpPr>
        <xdr:cNvPr id="568" name="教育費最小値テキスト"/>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113665</xdr:rowOff>
    </xdr:from>
    <xdr:to xmlns:xdr="http://schemas.openxmlformats.org/drawingml/2006/spreadsheetDrawing">
      <xdr:col>86</xdr:col>
      <xdr:colOff>25400</xdr:colOff>
      <xdr:row>58</xdr:row>
      <xdr:rowOff>113665</xdr:rowOff>
    </xdr:to>
    <xdr:cxnSp macro="">
      <xdr:nvCxnSpPr>
        <xdr:cNvPr id="569" name="直線コネクタ 568"/>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120650</xdr:rowOff>
    </xdr:from>
    <xdr:ext cx="598805" cy="251460"/>
    <xdr:sp macro="" textlink="">
      <xdr:nvSpPr>
        <xdr:cNvPr id="570" name="教育費最大値テキスト"/>
        <xdr:cNvSpPr txBox="1"/>
      </xdr:nvSpPr>
      <xdr:spPr>
        <a:xfrm>
          <a:off x="16370300" y="85217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2540</xdr:rowOff>
    </xdr:from>
    <xdr:to xmlns:xdr="http://schemas.openxmlformats.org/drawingml/2006/spreadsheetDrawing">
      <xdr:col>86</xdr:col>
      <xdr:colOff>25400</xdr:colOff>
      <xdr:row>51</xdr:row>
      <xdr:rowOff>2540</xdr:rowOff>
    </xdr:to>
    <xdr:cxnSp macro="">
      <xdr:nvCxnSpPr>
        <xdr:cNvPr id="571" name="直線コネクタ 570"/>
        <xdr:cNvCxnSpPr/>
      </xdr:nvCxnSpPr>
      <xdr:spPr>
        <a:xfrm>
          <a:off x="16230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15240</xdr:rowOff>
    </xdr:from>
    <xdr:to xmlns:xdr="http://schemas.openxmlformats.org/drawingml/2006/spreadsheetDrawing">
      <xdr:col>85</xdr:col>
      <xdr:colOff>127000</xdr:colOff>
      <xdr:row>57</xdr:row>
      <xdr:rowOff>107315</xdr:rowOff>
    </xdr:to>
    <xdr:cxnSp macro="">
      <xdr:nvCxnSpPr>
        <xdr:cNvPr id="572" name="直線コネクタ 571"/>
        <xdr:cNvCxnSpPr/>
      </xdr:nvCxnSpPr>
      <xdr:spPr>
        <a:xfrm flipV="1">
          <a:off x="15481300" y="97878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38100</xdr:rowOff>
    </xdr:from>
    <xdr:ext cx="534670" cy="259080"/>
    <xdr:sp macro="" textlink="">
      <xdr:nvSpPr>
        <xdr:cNvPr id="573" name="教育費平均値テキスト"/>
        <xdr:cNvSpPr txBox="1"/>
      </xdr:nvSpPr>
      <xdr:spPr>
        <a:xfrm>
          <a:off x="16370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xdr:rowOff>
    </xdr:from>
    <xdr:to xmlns:xdr="http://schemas.openxmlformats.org/drawingml/2006/spreadsheetDrawing">
      <xdr:col>85</xdr:col>
      <xdr:colOff>177800</xdr:colOff>
      <xdr:row>56</xdr:row>
      <xdr:rowOff>116840</xdr:rowOff>
    </xdr:to>
    <xdr:sp macro="" textlink="">
      <xdr:nvSpPr>
        <xdr:cNvPr id="574" name="フローチャート: 判断 573"/>
        <xdr:cNvSpPr/>
      </xdr:nvSpPr>
      <xdr:spPr>
        <a:xfrm>
          <a:off x="162687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107315</xdr:rowOff>
    </xdr:from>
    <xdr:to xmlns:xdr="http://schemas.openxmlformats.org/drawingml/2006/spreadsheetDrawing">
      <xdr:col>81</xdr:col>
      <xdr:colOff>50800</xdr:colOff>
      <xdr:row>58</xdr:row>
      <xdr:rowOff>18415</xdr:rowOff>
    </xdr:to>
    <xdr:cxnSp macro="">
      <xdr:nvCxnSpPr>
        <xdr:cNvPr id="575" name="直線コネクタ 574"/>
        <xdr:cNvCxnSpPr/>
      </xdr:nvCxnSpPr>
      <xdr:spPr>
        <a:xfrm flipV="1">
          <a:off x="14592300" y="987996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113665</xdr:rowOff>
    </xdr:from>
    <xdr:to xmlns:xdr="http://schemas.openxmlformats.org/drawingml/2006/spreadsheetDrawing">
      <xdr:col>81</xdr:col>
      <xdr:colOff>101600</xdr:colOff>
      <xdr:row>57</xdr:row>
      <xdr:rowOff>43815</xdr:rowOff>
    </xdr:to>
    <xdr:sp macro="" textlink="">
      <xdr:nvSpPr>
        <xdr:cNvPr id="576" name="フローチャート: 判断 575"/>
        <xdr:cNvSpPr/>
      </xdr:nvSpPr>
      <xdr:spPr>
        <a:xfrm>
          <a:off x="15430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60325</xdr:rowOff>
    </xdr:from>
    <xdr:ext cx="525145" cy="259080"/>
    <xdr:sp macro="" textlink="">
      <xdr:nvSpPr>
        <xdr:cNvPr id="577" name="テキスト ボックス 576"/>
        <xdr:cNvSpPr txBox="1"/>
      </xdr:nvSpPr>
      <xdr:spPr>
        <a:xfrm>
          <a:off x="15213965" y="94900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137160</xdr:rowOff>
    </xdr:from>
    <xdr:to xmlns:xdr="http://schemas.openxmlformats.org/drawingml/2006/spreadsheetDrawing">
      <xdr:col>76</xdr:col>
      <xdr:colOff>114300</xdr:colOff>
      <xdr:row>58</xdr:row>
      <xdr:rowOff>18415</xdr:rowOff>
    </xdr:to>
    <xdr:cxnSp macro="">
      <xdr:nvCxnSpPr>
        <xdr:cNvPr id="578" name="直線コネクタ 577"/>
        <xdr:cNvCxnSpPr/>
      </xdr:nvCxnSpPr>
      <xdr:spPr>
        <a:xfrm>
          <a:off x="13703300" y="99098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132080</xdr:rowOff>
    </xdr:from>
    <xdr:to xmlns:xdr="http://schemas.openxmlformats.org/drawingml/2006/spreadsheetDrawing">
      <xdr:col>76</xdr:col>
      <xdr:colOff>165100</xdr:colOff>
      <xdr:row>57</xdr:row>
      <xdr:rowOff>61595</xdr:rowOff>
    </xdr:to>
    <xdr:sp macro="" textlink="">
      <xdr:nvSpPr>
        <xdr:cNvPr id="579" name="フローチャート: 判断 578"/>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78105</xdr:rowOff>
    </xdr:from>
    <xdr:ext cx="525145" cy="249555"/>
    <xdr:sp macro="" textlink="">
      <xdr:nvSpPr>
        <xdr:cNvPr id="580" name="テキスト ボックス 579"/>
        <xdr:cNvSpPr txBox="1"/>
      </xdr:nvSpPr>
      <xdr:spPr>
        <a:xfrm>
          <a:off x="14324965" y="95078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15240</xdr:rowOff>
    </xdr:from>
    <xdr:to xmlns:xdr="http://schemas.openxmlformats.org/drawingml/2006/spreadsheetDrawing">
      <xdr:col>71</xdr:col>
      <xdr:colOff>177800</xdr:colOff>
      <xdr:row>57</xdr:row>
      <xdr:rowOff>137160</xdr:rowOff>
    </xdr:to>
    <xdr:cxnSp macro="">
      <xdr:nvCxnSpPr>
        <xdr:cNvPr id="581" name="直線コネクタ 580"/>
        <xdr:cNvCxnSpPr/>
      </xdr:nvCxnSpPr>
      <xdr:spPr>
        <a:xfrm>
          <a:off x="12814300" y="978789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2" name="フローチャート: 判断 581"/>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93345</xdr:rowOff>
    </xdr:from>
    <xdr:ext cx="525145" cy="259080"/>
    <xdr:sp macro="" textlink="">
      <xdr:nvSpPr>
        <xdr:cNvPr id="583" name="テキスト ボックス 582"/>
        <xdr:cNvSpPr txBox="1"/>
      </xdr:nvSpPr>
      <xdr:spPr>
        <a:xfrm>
          <a:off x="13435965" y="9523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120650</xdr:rowOff>
    </xdr:from>
    <xdr:to xmlns:xdr="http://schemas.openxmlformats.org/drawingml/2006/spreadsheetDrawing">
      <xdr:col>67</xdr:col>
      <xdr:colOff>101600</xdr:colOff>
      <xdr:row>57</xdr:row>
      <xdr:rowOff>50800</xdr:rowOff>
    </xdr:to>
    <xdr:sp macro="" textlink="">
      <xdr:nvSpPr>
        <xdr:cNvPr id="584" name="フローチャート: 判断 583"/>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67310</xdr:rowOff>
    </xdr:from>
    <xdr:ext cx="525145" cy="259080"/>
    <xdr:sp macro="" textlink="">
      <xdr:nvSpPr>
        <xdr:cNvPr id="585" name="テキスト ボックス 584"/>
        <xdr:cNvSpPr txBox="1"/>
      </xdr:nvSpPr>
      <xdr:spPr>
        <a:xfrm>
          <a:off x="12546965" y="9497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135890</xdr:rowOff>
    </xdr:from>
    <xdr:to xmlns:xdr="http://schemas.openxmlformats.org/drawingml/2006/spreadsheetDrawing">
      <xdr:col>85</xdr:col>
      <xdr:colOff>177800</xdr:colOff>
      <xdr:row>57</xdr:row>
      <xdr:rowOff>66040</xdr:rowOff>
    </xdr:to>
    <xdr:sp macro="" textlink="">
      <xdr:nvSpPr>
        <xdr:cNvPr id="591" name="楕円 590"/>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114300</xdr:rowOff>
    </xdr:from>
    <xdr:ext cx="534670" cy="259080"/>
    <xdr:sp macro="" textlink="">
      <xdr:nvSpPr>
        <xdr:cNvPr id="592" name="教育費該当値テキスト"/>
        <xdr:cNvSpPr txBox="1"/>
      </xdr:nvSpPr>
      <xdr:spPr>
        <a:xfrm>
          <a:off x="163703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56515</xdr:rowOff>
    </xdr:from>
    <xdr:to xmlns:xdr="http://schemas.openxmlformats.org/drawingml/2006/spreadsheetDrawing">
      <xdr:col>81</xdr:col>
      <xdr:colOff>101600</xdr:colOff>
      <xdr:row>57</xdr:row>
      <xdr:rowOff>158115</xdr:rowOff>
    </xdr:to>
    <xdr:sp macro="" textlink="">
      <xdr:nvSpPr>
        <xdr:cNvPr id="593" name="楕円 592"/>
        <xdr:cNvSpPr/>
      </xdr:nvSpPr>
      <xdr:spPr>
        <a:xfrm>
          <a:off x="15430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149225</xdr:rowOff>
    </xdr:from>
    <xdr:ext cx="525145" cy="259080"/>
    <xdr:sp macro="" textlink="">
      <xdr:nvSpPr>
        <xdr:cNvPr id="594" name="テキスト ボックス 593"/>
        <xdr:cNvSpPr txBox="1"/>
      </xdr:nvSpPr>
      <xdr:spPr>
        <a:xfrm>
          <a:off x="15213965" y="99218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139065</xdr:rowOff>
    </xdr:from>
    <xdr:to xmlns:xdr="http://schemas.openxmlformats.org/drawingml/2006/spreadsheetDrawing">
      <xdr:col>76</xdr:col>
      <xdr:colOff>165100</xdr:colOff>
      <xdr:row>58</xdr:row>
      <xdr:rowOff>69215</xdr:rowOff>
    </xdr:to>
    <xdr:sp macro="" textlink="">
      <xdr:nvSpPr>
        <xdr:cNvPr id="595" name="楕円 594"/>
        <xdr:cNvSpPr/>
      </xdr:nvSpPr>
      <xdr:spPr>
        <a:xfrm>
          <a:off x="14541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60325</xdr:rowOff>
    </xdr:from>
    <xdr:ext cx="525145" cy="259080"/>
    <xdr:sp macro="" textlink="">
      <xdr:nvSpPr>
        <xdr:cNvPr id="596" name="テキスト ボックス 595"/>
        <xdr:cNvSpPr txBox="1"/>
      </xdr:nvSpPr>
      <xdr:spPr>
        <a:xfrm>
          <a:off x="14324965" y="100044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16510</xdr:rowOff>
    </xdr:to>
    <xdr:sp macro="" textlink="">
      <xdr:nvSpPr>
        <xdr:cNvPr id="597" name="楕円 596"/>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xdr:rowOff>
    </xdr:from>
    <xdr:ext cx="525145" cy="250190"/>
    <xdr:sp macro="" textlink="">
      <xdr:nvSpPr>
        <xdr:cNvPr id="598" name="テキスト ボックス 597"/>
        <xdr:cNvSpPr txBox="1"/>
      </xdr:nvSpPr>
      <xdr:spPr>
        <a:xfrm>
          <a:off x="13435965" y="99517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135890</xdr:rowOff>
    </xdr:from>
    <xdr:to xmlns:xdr="http://schemas.openxmlformats.org/drawingml/2006/spreadsheetDrawing">
      <xdr:col>67</xdr:col>
      <xdr:colOff>101600</xdr:colOff>
      <xdr:row>57</xdr:row>
      <xdr:rowOff>66040</xdr:rowOff>
    </xdr:to>
    <xdr:sp macro="" textlink="">
      <xdr:nvSpPr>
        <xdr:cNvPr id="599" name="楕円 598"/>
        <xdr:cNvSpPr/>
      </xdr:nvSpPr>
      <xdr:spPr>
        <a:xfrm>
          <a:off x="12763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57150</xdr:rowOff>
    </xdr:from>
    <xdr:ext cx="525145" cy="259080"/>
    <xdr:sp macro="" textlink="">
      <xdr:nvSpPr>
        <xdr:cNvPr id="600" name="テキスト ボックス 599"/>
        <xdr:cNvSpPr txBox="1"/>
      </xdr:nvSpPr>
      <xdr:spPr>
        <a:xfrm>
          <a:off x="12546965" y="9829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9" name="テキスト ボックス 608"/>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9395" cy="259080"/>
    <xdr:sp macro="" textlink="">
      <xdr:nvSpPr>
        <xdr:cNvPr id="612" name="テキスト ボックス 611"/>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9555"/>
    <xdr:sp macro="" textlink="">
      <xdr:nvSpPr>
        <xdr:cNvPr id="616" name="テキスト ボックス 615"/>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6105" cy="259080"/>
    <xdr:sp macro="" textlink="">
      <xdr:nvSpPr>
        <xdr:cNvPr id="620" name="テキスト ボックス 619"/>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22" name="テキスト ボックス 621"/>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631759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56515</xdr:rowOff>
    </xdr:from>
    <xdr:ext cx="249555" cy="258445"/>
    <xdr:sp macro="" textlink="">
      <xdr:nvSpPr>
        <xdr:cNvPr id="625" name="災害復旧費最小値テキスト"/>
        <xdr:cNvSpPr txBox="1"/>
      </xdr:nvSpPr>
      <xdr:spPr>
        <a:xfrm>
          <a:off x="163703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71755</xdr:rowOff>
    </xdr:from>
    <xdr:ext cx="598805" cy="259080"/>
    <xdr:sp macro="" textlink="">
      <xdr:nvSpPr>
        <xdr:cNvPr id="627" name="災害復旧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28" name="直線コネクタ 627"/>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132715</xdr:rowOff>
    </xdr:from>
    <xdr:to xmlns:xdr="http://schemas.openxmlformats.org/drawingml/2006/spreadsheetDrawing">
      <xdr:col>85</xdr:col>
      <xdr:colOff>127000</xdr:colOff>
      <xdr:row>79</xdr:row>
      <xdr:rowOff>13335</xdr:rowOff>
    </xdr:to>
    <xdr:cxnSp macro="">
      <xdr:nvCxnSpPr>
        <xdr:cNvPr id="629" name="直線コネクタ 628"/>
        <xdr:cNvCxnSpPr/>
      </xdr:nvCxnSpPr>
      <xdr:spPr>
        <a:xfrm>
          <a:off x="15481300" y="135058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145415</xdr:rowOff>
    </xdr:from>
    <xdr:ext cx="469900" cy="249555"/>
    <xdr:sp macro="" textlink="">
      <xdr:nvSpPr>
        <xdr:cNvPr id="630" name="災害復旧費平均値テキスト"/>
        <xdr:cNvSpPr txBox="1"/>
      </xdr:nvSpPr>
      <xdr:spPr>
        <a:xfrm>
          <a:off x="16370300" y="133470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122555</xdr:rowOff>
    </xdr:from>
    <xdr:to xmlns:xdr="http://schemas.openxmlformats.org/drawingml/2006/spreadsheetDrawing">
      <xdr:col>85</xdr:col>
      <xdr:colOff>177800</xdr:colOff>
      <xdr:row>79</xdr:row>
      <xdr:rowOff>52705</xdr:rowOff>
    </xdr:to>
    <xdr:sp macro="" textlink="">
      <xdr:nvSpPr>
        <xdr:cNvPr id="631" name="フローチャート: 判断 630"/>
        <xdr:cNvSpPr/>
      </xdr:nvSpPr>
      <xdr:spPr>
        <a:xfrm>
          <a:off x="162687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1270</xdr:rowOff>
    </xdr:from>
    <xdr:to xmlns:xdr="http://schemas.openxmlformats.org/drawingml/2006/spreadsheetDrawing">
      <xdr:col>81</xdr:col>
      <xdr:colOff>50800</xdr:colOff>
      <xdr:row>78</xdr:row>
      <xdr:rowOff>132715</xdr:rowOff>
    </xdr:to>
    <xdr:cxnSp macro="">
      <xdr:nvCxnSpPr>
        <xdr:cNvPr id="632" name="直線コネクタ 631"/>
        <xdr:cNvCxnSpPr/>
      </xdr:nvCxnSpPr>
      <xdr:spPr>
        <a:xfrm>
          <a:off x="14592300" y="1337437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137160</xdr:rowOff>
    </xdr:from>
    <xdr:to xmlns:xdr="http://schemas.openxmlformats.org/drawingml/2006/spreadsheetDrawing">
      <xdr:col>81</xdr:col>
      <xdr:colOff>101600</xdr:colOff>
      <xdr:row>79</xdr:row>
      <xdr:rowOff>67310</xdr:rowOff>
    </xdr:to>
    <xdr:sp macro="" textlink="">
      <xdr:nvSpPr>
        <xdr:cNvPr id="633" name="フローチャート: 判断 632"/>
        <xdr:cNvSpPr/>
      </xdr:nvSpPr>
      <xdr:spPr>
        <a:xfrm>
          <a:off x="15430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58420</xdr:rowOff>
    </xdr:from>
    <xdr:ext cx="460375" cy="259080"/>
    <xdr:sp macro="" textlink="">
      <xdr:nvSpPr>
        <xdr:cNvPr id="634" name="テキスト ボックス 633"/>
        <xdr:cNvSpPr txBox="1"/>
      </xdr:nvSpPr>
      <xdr:spPr>
        <a:xfrm>
          <a:off x="15246350" y="136029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1270</xdr:rowOff>
    </xdr:from>
    <xdr:to xmlns:xdr="http://schemas.openxmlformats.org/drawingml/2006/spreadsheetDrawing">
      <xdr:col>76</xdr:col>
      <xdr:colOff>114300</xdr:colOff>
      <xdr:row>78</xdr:row>
      <xdr:rowOff>73025</xdr:rowOff>
    </xdr:to>
    <xdr:cxnSp macro="">
      <xdr:nvCxnSpPr>
        <xdr:cNvPr id="635" name="直線コネクタ 634"/>
        <xdr:cNvCxnSpPr/>
      </xdr:nvCxnSpPr>
      <xdr:spPr>
        <a:xfrm flipV="1">
          <a:off x="13703300" y="133743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36" name="フローチャート: 判断 635"/>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69850</xdr:rowOff>
    </xdr:from>
    <xdr:ext cx="460375" cy="259080"/>
    <xdr:sp macro="" textlink="">
      <xdr:nvSpPr>
        <xdr:cNvPr id="637" name="テキスト ボックス 636"/>
        <xdr:cNvSpPr txBox="1"/>
      </xdr:nvSpPr>
      <xdr:spPr>
        <a:xfrm>
          <a:off x="14357350" y="136144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73025</xdr:rowOff>
    </xdr:from>
    <xdr:to xmlns:xdr="http://schemas.openxmlformats.org/drawingml/2006/spreadsheetDrawing">
      <xdr:col>71</xdr:col>
      <xdr:colOff>177800</xdr:colOff>
      <xdr:row>79</xdr:row>
      <xdr:rowOff>24130</xdr:rowOff>
    </xdr:to>
    <xdr:cxnSp macro="">
      <xdr:nvCxnSpPr>
        <xdr:cNvPr id="638" name="直線コネクタ 637"/>
        <xdr:cNvCxnSpPr/>
      </xdr:nvCxnSpPr>
      <xdr:spPr>
        <a:xfrm flipV="1">
          <a:off x="12814300" y="134461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135890</xdr:rowOff>
    </xdr:from>
    <xdr:to xmlns:xdr="http://schemas.openxmlformats.org/drawingml/2006/spreadsheetDrawing">
      <xdr:col>72</xdr:col>
      <xdr:colOff>38100</xdr:colOff>
      <xdr:row>79</xdr:row>
      <xdr:rowOff>66040</xdr:rowOff>
    </xdr:to>
    <xdr:sp macro="" textlink="">
      <xdr:nvSpPr>
        <xdr:cNvPr id="639" name="フローチャート: 判断 638"/>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57150</xdr:rowOff>
    </xdr:from>
    <xdr:ext cx="460375" cy="259080"/>
    <xdr:sp macro="" textlink="">
      <xdr:nvSpPr>
        <xdr:cNvPr id="640" name="テキスト ボックス 639"/>
        <xdr:cNvSpPr txBox="1"/>
      </xdr:nvSpPr>
      <xdr:spPr>
        <a:xfrm>
          <a:off x="13468350" y="136017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146685</xdr:rowOff>
    </xdr:from>
    <xdr:to xmlns:xdr="http://schemas.openxmlformats.org/drawingml/2006/spreadsheetDrawing">
      <xdr:col>67</xdr:col>
      <xdr:colOff>101600</xdr:colOff>
      <xdr:row>79</xdr:row>
      <xdr:rowOff>76835</xdr:rowOff>
    </xdr:to>
    <xdr:sp macro="" textlink="">
      <xdr:nvSpPr>
        <xdr:cNvPr id="641" name="フローチャート: 判断 640"/>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67945</xdr:rowOff>
    </xdr:from>
    <xdr:ext cx="460375" cy="258445"/>
    <xdr:sp macro="" textlink="">
      <xdr:nvSpPr>
        <xdr:cNvPr id="642" name="テキスト ボックス 641"/>
        <xdr:cNvSpPr txBox="1"/>
      </xdr:nvSpPr>
      <xdr:spPr>
        <a:xfrm>
          <a:off x="12579350" y="136124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133985</xdr:rowOff>
    </xdr:from>
    <xdr:to xmlns:xdr="http://schemas.openxmlformats.org/drawingml/2006/spreadsheetDrawing">
      <xdr:col>85</xdr:col>
      <xdr:colOff>177800</xdr:colOff>
      <xdr:row>79</xdr:row>
      <xdr:rowOff>64135</xdr:rowOff>
    </xdr:to>
    <xdr:sp macro="" textlink="">
      <xdr:nvSpPr>
        <xdr:cNvPr id="648" name="楕円 647"/>
        <xdr:cNvSpPr/>
      </xdr:nvSpPr>
      <xdr:spPr>
        <a:xfrm>
          <a:off x="16268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100965</xdr:rowOff>
    </xdr:from>
    <xdr:ext cx="469900" cy="249555"/>
    <xdr:sp macro="" textlink="">
      <xdr:nvSpPr>
        <xdr:cNvPr id="649" name="災害復旧費該当値テキスト"/>
        <xdr:cNvSpPr txBox="1"/>
      </xdr:nvSpPr>
      <xdr:spPr>
        <a:xfrm>
          <a:off x="16370300" y="13474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81915</xdr:rowOff>
    </xdr:from>
    <xdr:to xmlns:xdr="http://schemas.openxmlformats.org/drawingml/2006/spreadsheetDrawing">
      <xdr:col>81</xdr:col>
      <xdr:colOff>101600</xdr:colOff>
      <xdr:row>79</xdr:row>
      <xdr:rowOff>12065</xdr:rowOff>
    </xdr:to>
    <xdr:sp macro="" textlink="">
      <xdr:nvSpPr>
        <xdr:cNvPr id="650" name="楕円 649"/>
        <xdr:cNvSpPr/>
      </xdr:nvSpPr>
      <xdr:spPr>
        <a:xfrm>
          <a:off x="15430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29210</xdr:rowOff>
    </xdr:from>
    <xdr:ext cx="460375" cy="251460"/>
    <xdr:sp macro="" textlink="">
      <xdr:nvSpPr>
        <xdr:cNvPr id="651" name="テキスト ボックス 650"/>
        <xdr:cNvSpPr txBox="1"/>
      </xdr:nvSpPr>
      <xdr:spPr>
        <a:xfrm>
          <a:off x="15246350" y="132308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121920</xdr:rowOff>
    </xdr:from>
    <xdr:to xmlns:xdr="http://schemas.openxmlformats.org/drawingml/2006/spreadsheetDrawing">
      <xdr:col>76</xdr:col>
      <xdr:colOff>165100</xdr:colOff>
      <xdr:row>78</xdr:row>
      <xdr:rowOff>52070</xdr:rowOff>
    </xdr:to>
    <xdr:sp macro="" textlink="">
      <xdr:nvSpPr>
        <xdr:cNvPr id="652" name="楕円 651"/>
        <xdr:cNvSpPr/>
      </xdr:nvSpPr>
      <xdr:spPr>
        <a:xfrm>
          <a:off x="14541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68580</xdr:rowOff>
    </xdr:from>
    <xdr:ext cx="525145" cy="259080"/>
    <xdr:sp macro="" textlink="">
      <xdr:nvSpPr>
        <xdr:cNvPr id="653" name="テキスト ボックス 652"/>
        <xdr:cNvSpPr txBox="1"/>
      </xdr:nvSpPr>
      <xdr:spPr>
        <a:xfrm>
          <a:off x="14324965" y="13098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22225</xdr:rowOff>
    </xdr:from>
    <xdr:to xmlns:xdr="http://schemas.openxmlformats.org/drawingml/2006/spreadsheetDrawing">
      <xdr:col>72</xdr:col>
      <xdr:colOff>38100</xdr:colOff>
      <xdr:row>78</xdr:row>
      <xdr:rowOff>123825</xdr:rowOff>
    </xdr:to>
    <xdr:sp macro="" textlink="">
      <xdr:nvSpPr>
        <xdr:cNvPr id="654" name="楕円 653"/>
        <xdr:cNvSpPr/>
      </xdr:nvSpPr>
      <xdr:spPr>
        <a:xfrm>
          <a:off x="13652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140335</xdr:rowOff>
    </xdr:from>
    <xdr:ext cx="525145" cy="259080"/>
    <xdr:sp macro="" textlink="">
      <xdr:nvSpPr>
        <xdr:cNvPr id="655" name="テキスト ボックス 654"/>
        <xdr:cNvSpPr txBox="1"/>
      </xdr:nvSpPr>
      <xdr:spPr>
        <a:xfrm>
          <a:off x="13435965" y="13170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144780</xdr:rowOff>
    </xdr:from>
    <xdr:to xmlns:xdr="http://schemas.openxmlformats.org/drawingml/2006/spreadsheetDrawing">
      <xdr:col>67</xdr:col>
      <xdr:colOff>101600</xdr:colOff>
      <xdr:row>79</xdr:row>
      <xdr:rowOff>74930</xdr:rowOff>
    </xdr:to>
    <xdr:sp macro="" textlink="">
      <xdr:nvSpPr>
        <xdr:cNvPr id="656" name="楕円 655"/>
        <xdr:cNvSpPr/>
      </xdr:nvSpPr>
      <xdr:spPr>
        <a:xfrm>
          <a:off x="12763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91440</xdr:rowOff>
    </xdr:from>
    <xdr:ext cx="460375" cy="259080"/>
    <xdr:sp macro="" textlink="">
      <xdr:nvSpPr>
        <xdr:cNvPr id="657" name="テキスト ボックス 656"/>
        <xdr:cNvSpPr txBox="1"/>
      </xdr:nvSpPr>
      <xdr:spPr>
        <a:xfrm>
          <a:off x="12579350" y="132930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66" name="テキスト ボックス 665"/>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8" name="直線コネクタ 66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9395" cy="259080"/>
    <xdr:sp macro="" textlink="">
      <xdr:nvSpPr>
        <xdr:cNvPr id="669" name="テキスト ボックス 668"/>
        <xdr:cNvSpPr txBox="1"/>
      </xdr:nvSpPr>
      <xdr:spPr>
        <a:xfrm>
          <a:off x="12197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0" name="直線コネクタ 66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1" name="テキスト ボックス 670"/>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2" name="直線コネクタ 67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3" name="テキスト ボックス 67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4" name="直線コネクタ 67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5" name="テキスト ボックス 674"/>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6" name="直線コネクタ 67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7" name="テキスト ボックス 67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8" name="直線コネクタ 67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6105" cy="259080"/>
    <xdr:sp macro="" textlink="">
      <xdr:nvSpPr>
        <xdr:cNvPr id="679" name="テキスト ボックス 678"/>
        <xdr:cNvSpPr txBox="1"/>
      </xdr:nvSpPr>
      <xdr:spPr>
        <a:xfrm>
          <a:off x="11850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81" name="テキスト ボックス 680"/>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129540</xdr:rowOff>
    </xdr:from>
    <xdr:to xmlns:xdr="http://schemas.openxmlformats.org/drawingml/2006/spreadsheetDrawing">
      <xdr:col>85</xdr:col>
      <xdr:colOff>126365</xdr:colOff>
      <xdr:row>98</xdr:row>
      <xdr:rowOff>110490</xdr:rowOff>
    </xdr:to>
    <xdr:cxnSp macro="">
      <xdr:nvCxnSpPr>
        <xdr:cNvPr id="683" name="直線コネクタ 682"/>
        <xdr:cNvCxnSpPr/>
      </xdr:nvCxnSpPr>
      <xdr:spPr>
        <a:xfrm flipV="1">
          <a:off x="16317595" y="15560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114300</xdr:rowOff>
    </xdr:from>
    <xdr:ext cx="469900" cy="259080"/>
    <xdr:sp macro="" textlink="">
      <xdr:nvSpPr>
        <xdr:cNvPr id="684" name="公債費最小値テキスト"/>
        <xdr:cNvSpPr txBox="1"/>
      </xdr:nvSpPr>
      <xdr:spPr>
        <a:xfrm>
          <a:off x="163703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110490</xdr:rowOff>
    </xdr:from>
    <xdr:to xmlns:xdr="http://schemas.openxmlformats.org/drawingml/2006/spreadsheetDrawing">
      <xdr:col>86</xdr:col>
      <xdr:colOff>25400</xdr:colOff>
      <xdr:row>98</xdr:row>
      <xdr:rowOff>110490</xdr:rowOff>
    </xdr:to>
    <xdr:cxnSp macro="">
      <xdr:nvCxnSpPr>
        <xdr:cNvPr id="685" name="直線コネクタ 684"/>
        <xdr:cNvCxnSpPr/>
      </xdr:nvCxnSpPr>
      <xdr:spPr>
        <a:xfrm>
          <a:off x="16230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76200</xdr:rowOff>
    </xdr:from>
    <xdr:ext cx="534670" cy="250190"/>
    <xdr:sp macro="" textlink="">
      <xdr:nvSpPr>
        <xdr:cNvPr id="686" name="公債費最大値テキスト"/>
        <xdr:cNvSpPr txBox="1"/>
      </xdr:nvSpPr>
      <xdr:spPr>
        <a:xfrm>
          <a:off x="16370300" y="15335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129540</xdr:rowOff>
    </xdr:from>
    <xdr:to xmlns:xdr="http://schemas.openxmlformats.org/drawingml/2006/spreadsheetDrawing">
      <xdr:col>86</xdr:col>
      <xdr:colOff>25400</xdr:colOff>
      <xdr:row>90</xdr:row>
      <xdr:rowOff>129540</xdr:rowOff>
    </xdr:to>
    <xdr:cxnSp macro="">
      <xdr:nvCxnSpPr>
        <xdr:cNvPr id="687" name="直線コネクタ 686"/>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66675</xdr:rowOff>
    </xdr:from>
    <xdr:to xmlns:xdr="http://schemas.openxmlformats.org/drawingml/2006/spreadsheetDrawing">
      <xdr:col>85</xdr:col>
      <xdr:colOff>127000</xdr:colOff>
      <xdr:row>94</xdr:row>
      <xdr:rowOff>76835</xdr:rowOff>
    </xdr:to>
    <xdr:cxnSp macro="">
      <xdr:nvCxnSpPr>
        <xdr:cNvPr id="688" name="直線コネクタ 687"/>
        <xdr:cNvCxnSpPr/>
      </xdr:nvCxnSpPr>
      <xdr:spPr>
        <a:xfrm flipV="1">
          <a:off x="15481300" y="161829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53340</xdr:rowOff>
    </xdr:from>
    <xdr:ext cx="534670" cy="250190"/>
    <xdr:sp macro="" textlink="">
      <xdr:nvSpPr>
        <xdr:cNvPr id="689" name="公債費平均値テキスト"/>
        <xdr:cNvSpPr txBox="1"/>
      </xdr:nvSpPr>
      <xdr:spPr>
        <a:xfrm>
          <a:off x="16370300" y="163410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74930</xdr:rowOff>
    </xdr:from>
    <xdr:to xmlns:xdr="http://schemas.openxmlformats.org/drawingml/2006/spreadsheetDrawing">
      <xdr:col>85</xdr:col>
      <xdr:colOff>177800</xdr:colOff>
      <xdr:row>96</xdr:row>
      <xdr:rowOff>5080</xdr:rowOff>
    </xdr:to>
    <xdr:sp macro="" textlink="">
      <xdr:nvSpPr>
        <xdr:cNvPr id="690" name="フローチャート: 判断 689"/>
        <xdr:cNvSpPr/>
      </xdr:nvSpPr>
      <xdr:spPr>
        <a:xfrm>
          <a:off x="16268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143510</xdr:rowOff>
    </xdr:from>
    <xdr:to xmlns:xdr="http://schemas.openxmlformats.org/drawingml/2006/spreadsheetDrawing">
      <xdr:col>81</xdr:col>
      <xdr:colOff>50800</xdr:colOff>
      <xdr:row>94</xdr:row>
      <xdr:rowOff>76835</xdr:rowOff>
    </xdr:to>
    <xdr:cxnSp macro="">
      <xdr:nvCxnSpPr>
        <xdr:cNvPr id="691" name="直線コネクタ 690"/>
        <xdr:cNvCxnSpPr/>
      </xdr:nvCxnSpPr>
      <xdr:spPr>
        <a:xfrm>
          <a:off x="14592300" y="160883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65405</xdr:rowOff>
    </xdr:from>
    <xdr:to xmlns:xdr="http://schemas.openxmlformats.org/drawingml/2006/spreadsheetDrawing">
      <xdr:col>81</xdr:col>
      <xdr:colOff>101600</xdr:colOff>
      <xdr:row>95</xdr:row>
      <xdr:rowOff>167005</xdr:rowOff>
    </xdr:to>
    <xdr:sp macro="" textlink="">
      <xdr:nvSpPr>
        <xdr:cNvPr id="692" name="フローチャート: 判断 691"/>
        <xdr:cNvSpPr/>
      </xdr:nvSpPr>
      <xdr:spPr>
        <a:xfrm>
          <a:off x="1543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158115</xdr:rowOff>
    </xdr:from>
    <xdr:ext cx="525145" cy="249555"/>
    <xdr:sp macro="" textlink="">
      <xdr:nvSpPr>
        <xdr:cNvPr id="693" name="テキスト ボックス 692"/>
        <xdr:cNvSpPr txBox="1"/>
      </xdr:nvSpPr>
      <xdr:spPr>
        <a:xfrm>
          <a:off x="15213965" y="16445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109220</xdr:rowOff>
    </xdr:from>
    <xdr:to xmlns:xdr="http://schemas.openxmlformats.org/drawingml/2006/spreadsheetDrawing">
      <xdr:col>76</xdr:col>
      <xdr:colOff>114300</xdr:colOff>
      <xdr:row>93</xdr:row>
      <xdr:rowOff>143510</xdr:rowOff>
    </xdr:to>
    <xdr:cxnSp macro="">
      <xdr:nvCxnSpPr>
        <xdr:cNvPr id="694" name="直線コネクタ 693"/>
        <xdr:cNvCxnSpPr/>
      </xdr:nvCxnSpPr>
      <xdr:spPr>
        <a:xfrm>
          <a:off x="13703300" y="16054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67945</xdr:rowOff>
    </xdr:from>
    <xdr:to xmlns:xdr="http://schemas.openxmlformats.org/drawingml/2006/spreadsheetDrawing">
      <xdr:col>76</xdr:col>
      <xdr:colOff>165100</xdr:colOff>
      <xdr:row>95</xdr:row>
      <xdr:rowOff>169545</xdr:rowOff>
    </xdr:to>
    <xdr:sp macro="" textlink="">
      <xdr:nvSpPr>
        <xdr:cNvPr id="695" name="フローチャート: 判断 694"/>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160655</xdr:rowOff>
    </xdr:from>
    <xdr:ext cx="525145" cy="259080"/>
    <xdr:sp macro="" textlink="">
      <xdr:nvSpPr>
        <xdr:cNvPr id="696" name="テキスト ボックス 695"/>
        <xdr:cNvSpPr txBox="1"/>
      </xdr:nvSpPr>
      <xdr:spPr>
        <a:xfrm>
          <a:off x="14324965" y="16448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109220</xdr:rowOff>
    </xdr:from>
    <xdr:to xmlns:xdr="http://schemas.openxmlformats.org/drawingml/2006/spreadsheetDrawing">
      <xdr:col>71</xdr:col>
      <xdr:colOff>177800</xdr:colOff>
      <xdr:row>93</xdr:row>
      <xdr:rowOff>117475</xdr:rowOff>
    </xdr:to>
    <xdr:cxnSp macro="">
      <xdr:nvCxnSpPr>
        <xdr:cNvPr id="697" name="直線コネクタ 696"/>
        <xdr:cNvCxnSpPr/>
      </xdr:nvCxnSpPr>
      <xdr:spPr>
        <a:xfrm flipV="1">
          <a:off x="12814300" y="16054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67945</xdr:rowOff>
    </xdr:from>
    <xdr:to xmlns:xdr="http://schemas.openxmlformats.org/drawingml/2006/spreadsheetDrawing">
      <xdr:col>72</xdr:col>
      <xdr:colOff>38100</xdr:colOff>
      <xdr:row>95</xdr:row>
      <xdr:rowOff>169545</xdr:rowOff>
    </xdr:to>
    <xdr:sp macro="" textlink="">
      <xdr:nvSpPr>
        <xdr:cNvPr id="698" name="フローチャート: 判断 697"/>
        <xdr:cNvSpPr/>
      </xdr:nvSpPr>
      <xdr:spPr>
        <a:xfrm>
          <a:off x="13652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160655</xdr:rowOff>
    </xdr:from>
    <xdr:ext cx="525145" cy="259080"/>
    <xdr:sp macro="" textlink="">
      <xdr:nvSpPr>
        <xdr:cNvPr id="699" name="テキスト ボックス 698"/>
        <xdr:cNvSpPr txBox="1"/>
      </xdr:nvSpPr>
      <xdr:spPr>
        <a:xfrm>
          <a:off x="13435965" y="16448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62230</xdr:rowOff>
    </xdr:from>
    <xdr:to xmlns:xdr="http://schemas.openxmlformats.org/drawingml/2006/spreadsheetDrawing">
      <xdr:col>67</xdr:col>
      <xdr:colOff>101600</xdr:colOff>
      <xdr:row>95</xdr:row>
      <xdr:rowOff>163830</xdr:rowOff>
    </xdr:to>
    <xdr:sp macro="" textlink="">
      <xdr:nvSpPr>
        <xdr:cNvPr id="700" name="フローチャート: 判断 699"/>
        <xdr:cNvSpPr/>
      </xdr:nvSpPr>
      <xdr:spPr>
        <a:xfrm>
          <a:off x="12763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154940</xdr:rowOff>
    </xdr:from>
    <xdr:ext cx="525145" cy="251460"/>
    <xdr:sp macro="" textlink="">
      <xdr:nvSpPr>
        <xdr:cNvPr id="701" name="テキスト ボックス 700"/>
        <xdr:cNvSpPr txBox="1"/>
      </xdr:nvSpPr>
      <xdr:spPr>
        <a:xfrm>
          <a:off x="12546965" y="16442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15875</xdr:rowOff>
    </xdr:from>
    <xdr:to xmlns:xdr="http://schemas.openxmlformats.org/drawingml/2006/spreadsheetDrawing">
      <xdr:col>85</xdr:col>
      <xdr:colOff>177800</xdr:colOff>
      <xdr:row>94</xdr:row>
      <xdr:rowOff>117475</xdr:rowOff>
    </xdr:to>
    <xdr:sp macro="" textlink="">
      <xdr:nvSpPr>
        <xdr:cNvPr id="707" name="楕円 706"/>
        <xdr:cNvSpPr/>
      </xdr:nvSpPr>
      <xdr:spPr>
        <a:xfrm>
          <a:off x="162687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38735</xdr:rowOff>
    </xdr:from>
    <xdr:ext cx="534670" cy="259080"/>
    <xdr:sp macro="" textlink="">
      <xdr:nvSpPr>
        <xdr:cNvPr id="708" name="公債費該当値テキスト"/>
        <xdr:cNvSpPr txBox="1"/>
      </xdr:nvSpPr>
      <xdr:spPr>
        <a:xfrm>
          <a:off x="16370300" y="15983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26035</xdr:rowOff>
    </xdr:from>
    <xdr:to xmlns:xdr="http://schemas.openxmlformats.org/drawingml/2006/spreadsheetDrawing">
      <xdr:col>81</xdr:col>
      <xdr:colOff>101600</xdr:colOff>
      <xdr:row>94</xdr:row>
      <xdr:rowOff>127635</xdr:rowOff>
    </xdr:to>
    <xdr:sp macro="" textlink="">
      <xdr:nvSpPr>
        <xdr:cNvPr id="709" name="楕円 708"/>
        <xdr:cNvSpPr/>
      </xdr:nvSpPr>
      <xdr:spPr>
        <a:xfrm>
          <a:off x="15430500" y="161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144145</xdr:rowOff>
    </xdr:from>
    <xdr:ext cx="525145" cy="250825"/>
    <xdr:sp macro="" textlink="">
      <xdr:nvSpPr>
        <xdr:cNvPr id="710" name="テキスト ボックス 709"/>
        <xdr:cNvSpPr txBox="1"/>
      </xdr:nvSpPr>
      <xdr:spPr>
        <a:xfrm>
          <a:off x="15213965" y="159175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92075</xdr:rowOff>
    </xdr:from>
    <xdr:to xmlns:xdr="http://schemas.openxmlformats.org/drawingml/2006/spreadsheetDrawing">
      <xdr:col>76</xdr:col>
      <xdr:colOff>165100</xdr:colOff>
      <xdr:row>94</xdr:row>
      <xdr:rowOff>22225</xdr:rowOff>
    </xdr:to>
    <xdr:sp macro="" textlink="">
      <xdr:nvSpPr>
        <xdr:cNvPr id="711" name="楕円 710"/>
        <xdr:cNvSpPr/>
      </xdr:nvSpPr>
      <xdr:spPr>
        <a:xfrm>
          <a:off x="14541500" y="16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38735</xdr:rowOff>
    </xdr:from>
    <xdr:ext cx="525145" cy="259080"/>
    <xdr:sp macro="" textlink="">
      <xdr:nvSpPr>
        <xdr:cNvPr id="712" name="テキスト ボックス 711"/>
        <xdr:cNvSpPr txBox="1"/>
      </xdr:nvSpPr>
      <xdr:spPr>
        <a:xfrm>
          <a:off x="14324965" y="15812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57785</xdr:rowOff>
    </xdr:from>
    <xdr:to xmlns:xdr="http://schemas.openxmlformats.org/drawingml/2006/spreadsheetDrawing">
      <xdr:col>72</xdr:col>
      <xdr:colOff>38100</xdr:colOff>
      <xdr:row>93</xdr:row>
      <xdr:rowOff>159385</xdr:rowOff>
    </xdr:to>
    <xdr:sp macro="" textlink="">
      <xdr:nvSpPr>
        <xdr:cNvPr id="713" name="楕円 712"/>
        <xdr:cNvSpPr/>
      </xdr:nvSpPr>
      <xdr:spPr>
        <a:xfrm>
          <a:off x="13652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4445</xdr:rowOff>
    </xdr:from>
    <xdr:ext cx="525145" cy="259080"/>
    <xdr:sp macro="" textlink="">
      <xdr:nvSpPr>
        <xdr:cNvPr id="714" name="テキスト ボックス 713"/>
        <xdr:cNvSpPr txBox="1"/>
      </xdr:nvSpPr>
      <xdr:spPr>
        <a:xfrm>
          <a:off x="13435965" y="15777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66675</xdr:rowOff>
    </xdr:from>
    <xdr:to xmlns:xdr="http://schemas.openxmlformats.org/drawingml/2006/spreadsheetDrawing">
      <xdr:col>67</xdr:col>
      <xdr:colOff>101600</xdr:colOff>
      <xdr:row>93</xdr:row>
      <xdr:rowOff>168275</xdr:rowOff>
    </xdr:to>
    <xdr:sp macro="" textlink="">
      <xdr:nvSpPr>
        <xdr:cNvPr id="715" name="楕円 714"/>
        <xdr:cNvSpPr/>
      </xdr:nvSpPr>
      <xdr:spPr>
        <a:xfrm>
          <a:off x="12763500" y="16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13335</xdr:rowOff>
    </xdr:from>
    <xdr:ext cx="525145" cy="259080"/>
    <xdr:sp macro="" textlink="">
      <xdr:nvSpPr>
        <xdr:cNvPr id="716" name="テキスト ボックス 715"/>
        <xdr:cNvSpPr txBox="1"/>
      </xdr:nvSpPr>
      <xdr:spPr>
        <a:xfrm>
          <a:off x="12546965" y="15786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25" name="テキスト ボックス 724"/>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9395" cy="249555"/>
    <xdr:sp macro="" textlink="">
      <xdr:nvSpPr>
        <xdr:cNvPr id="728" name="テキスト ボックス 727"/>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7835" cy="249555"/>
    <xdr:sp macro="" textlink="">
      <xdr:nvSpPr>
        <xdr:cNvPr id="730" name="テキスト ボックス 729"/>
        <xdr:cNvSpPr txBox="1"/>
      </xdr:nvSpPr>
      <xdr:spPr>
        <a:xfrm>
          <a:off x="17820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7835" cy="249555"/>
    <xdr:sp macro="" textlink="">
      <xdr:nvSpPr>
        <xdr:cNvPr id="732" name="テキスト ボックス 731"/>
        <xdr:cNvSpPr txBox="1"/>
      </xdr:nvSpPr>
      <xdr:spPr>
        <a:xfrm>
          <a:off x="17820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7835" cy="249555"/>
    <xdr:sp macro="" textlink="">
      <xdr:nvSpPr>
        <xdr:cNvPr id="734" name="テキスト ボックス 733"/>
        <xdr:cNvSpPr txBox="1"/>
      </xdr:nvSpPr>
      <xdr:spPr>
        <a:xfrm>
          <a:off x="17820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7835" cy="249555"/>
    <xdr:sp macro="" textlink="">
      <xdr:nvSpPr>
        <xdr:cNvPr id="736" name="テキスト ボックス 735"/>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12700</xdr:rowOff>
    </xdr:from>
    <xdr:to xmlns:xdr="http://schemas.openxmlformats.org/drawingml/2006/spreadsheetDrawing">
      <xdr:col>116</xdr:col>
      <xdr:colOff>62865</xdr:colOff>
      <xdr:row>38</xdr:row>
      <xdr:rowOff>139700</xdr:rowOff>
    </xdr:to>
    <xdr:cxnSp macro="">
      <xdr:nvCxnSpPr>
        <xdr:cNvPr id="738" name="直線コネクタ 737"/>
        <xdr:cNvCxnSpPr/>
      </xdr:nvCxnSpPr>
      <xdr:spPr>
        <a:xfrm flipV="1">
          <a:off x="221595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9"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130810</xdr:rowOff>
    </xdr:from>
    <xdr:ext cx="469900" cy="259080"/>
    <xdr:sp macro="" textlink="">
      <xdr:nvSpPr>
        <xdr:cNvPr id="741" name="諸支出金最大値テキスト"/>
        <xdr:cNvSpPr txBox="1"/>
      </xdr:nvSpPr>
      <xdr:spPr>
        <a:xfrm>
          <a:off x="222123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12700</xdr:rowOff>
    </xdr:from>
    <xdr:to xmlns:xdr="http://schemas.openxmlformats.org/drawingml/2006/spreadsheetDrawing">
      <xdr:col>116</xdr:col>
      <xdr:colOff>152400</xdr:colOff>
      <xdr:row>30</xdr:row>
      <xdr:rowOff>12700</xdr:rowOff>
    </xdr:to>
    <xdr:cxnSp macro="">
      <xdr:nvCxnSpPr>
        <xdr:cNvPr id="742" name="直線コネクタ 741"/>
        <xdr:cNvCxnSpPr/>
      </xdr:nvCxnSpPr>
      <xdr:spPr>
        <a:xfrm>
          <a:off x="22072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4"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5" name="フローチャート: 判断 744"/>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170180</xdr:rowOff>
    </xdr:to>
    <xdr:sp macro="" textlink="">
      <xdr:nvSpPr>
        <xdr:cNvPr id="747" name="フローチャート: 判断 746"/>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15240</xdr:rowOff>
    </xdr:from>
    <xdr:ext cx="313690" cy="259080"/>
    <xdr:sp macro="" textlink="">
      <xdr:nvSpPr>
        <xdr:cNvPr id="748" name="テキスト ボックス 747"/>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37465</xdr:rowOff>
    </xdr:from>
    <xdr:to xmlns:xdr="http://schemas.openxmlformats.org/drawingml/2006/spreadsheetDrawing">
      <xdr:col>107</xdr:col>
      <xdr:colOff>101600</xdr:colOff>
      <xdr:row>38</xdr:row>
      <xdr:rowOff>139065</xdr:rowOff>
    </xdr:to>
    <xdr:sp macro="" textlink="">
      <xdr:nvSpPr>
        <xdr:cNvPr id="750" name="フローチャート: 判断 749"/>
        <xdr:cNvSpPr/>
      </xdr:nvSpPr>
      <xdr:spPr>
        <a:xfrm>
          <a:off x="20383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155575</xdr:rowOff>
    </xdr:from>
    <xdr:ext cx="378460" cy="250825"/>
    <xdr:sp macro="" textlink="">
      <xdr:nvSpPr>
        <xdr:cNvPr id="751" name="テキスト ボックス 750"/>
        <xdr:cNvSpPr txBox="1"/>
      </xdr:nvSpPr>
      <xdr:spPr>
        <a:xfrm>
          <a:off x="20245070" y="63277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137160</xdr:rowOff>
    </xdr:from>
    <xdr:to xmlns:xdr="http://schemas.openxmlformats.org/drawingml/2006/spreadsheetDrawing">
      <xdr:col>102</xdr:col>
      <xdr:colOff>114300</xdr:colOff>
      <xdr:row>38</xdr:row>
      <xdr:rowOff>139700</xdr:rowOff>
    </xdr:to>
    <xdr:cxnSp macro="">
      <xdr:nvCxnSpPr>
        <xdr:cNvPr id="752" name="直線コネクタ 751"/>
        <xdr:cNvCxnSpPr/>
      </xdr:nvCxnSpPr>
      <xdr:spPr>
        <a:xfrm>
          <a:off x="18656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27305</xdr:rowOff>
    </xdr:from>
    <xdr:to xmlns:xdr="http://schemas.openxmlformats.org/drawingml/2006/spreadsheetDrawing">
      <xdr:col>102</xdr:col>
      <xdr:colOff>165100</xdr:colOff>
      <xdr:row>38</xdr:row>
      <xdr:rowOff>128905</xdr:rowOff>
    </xdr:to>
    <xdr:sp macro="" textlink="">
      <xdr:nvSpPr>
        <xdr:cNvPr id="753" name="フローチャート: 判断 752"/>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145415</xdr:rowOff>
    </xdr:from>
    <xdr:ext cx="378460" cy="249555"/>
    <xdr:sp macro="" textlink="">
      <xdr:nvSpPr>
        <xdr:cNvPr id="754" name="テキスト ボックス 753"/>
        <xdr:cNvSpPr txBox="1"/>
      </xdr:nvSpPr>
      <xdr:spPr>
        <a:xfrm>
          <a:off x="19356070" y="6317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36830</xdr:rowOff>
    </xdr:from>
    <xdr:to xmlns:xdr="http://schemas.openxmlformats.org/drawingml/2006/spreadsheetDrawing">
      <xdr:col>98</xdr:col>
      <xdr:colOff>38100</xdr:colOff>
      <xdr:row>38</xdr:row>
      <xdr:rowOff>138430</xdr:rowOff>
    </xdr:to>
    <xdr:sp macro="" textlink="">
      <xdr:nvSpPr>
        <xdr:cNvPr id="755" name="フローチャート: 判断 754"/>
        <xdr:cNvSpPr/>
      </xdr:nvSpPr>
      <xdr:spPr>
        <a:xfrm>
          <a:off x="1860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154940</xdr:rowOff>
    </xdr:from>
    <xdr:ext cx="378460" cy="251460"/>
    <xdr:sp macro="" textlink="">
      <xdr:nvSpPr>
        <xdr:cNvPr id="756" name="テキスト ボックス 755"/>
        <xdr:cNvSpPr txBox="1"/>
      </xdr:nvSpPr>
      <xdr:spPr>
        <a:xfrm>
          <a:off x="18467070" y="63271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3"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030" cy="259080"/>
    <xdr:sp macro="" textlink="">
      <xdr:nvSpPr>
        <xdr:cNvPr id="765" name="テキスト ボックス 764"/>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0030" cy="259080"/>
    <xdr:sp macro="" textlink="">
      <xdr:nvSpPr>
        <xdr:cNvPr id="767" name="テキスト ボックス 766"/>
        <xdr:cNvSpPr txBox="1"/>
      </xdr:nvSpPr>
      <xdr:spPr>
        <a:xfrm>
          <a:off x="20309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0030" cy="259080"/>
    <xdr:sp macro="" textlink="">
      <xdr:nvSpPr>
        <xdr:cNvPr id="769" name="テキスト ボックス 768"/>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16510</xdr:rowOff>
    </xdr:to>
    <xdr:sp macro="" textlink="">
      <xdr:nvSpPr>
        <xdr:cNvPr id="770" name="楕円 769"/>
        <xdr:cNvSpPr/>
      </xdr:nvSpPr>
      <xdr:spPr>
        <a:xfrm>
          <a:off x="18605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7620</xdr:rowOff>
    </xdr:from>
    <xdr:ext cx="313690" cy="250190"/>
    <xdr:sp macro="" textlink="">
      <xdr:nvSpPr>
        <xdr:cNvPr id="771" name="テキスト ボックス 770"/>
        <xdr:cNvSpPr txBox="1"/>
      </xdr:nvSpPr>
      <xdr:spPr>
        <a:xfrm>
          <a:off x="18499455" y="669417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80" name="テキスト ボックス 779"/>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9395" cy="249555"/>
    <xdr:sp macro="" textlink="">
      <xdr:nvSpPr>
        <xdr:cNvPr id="783" name="テキスト ボックス 782"/>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9395" cy="249555"/>
    <xdr:sp macro="" textlink="">
      <xdr:nvSpPr>
        <xdr:cNvPr id="785" name="テキスト ボックス 784"/>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0030" cy="259080"/>
    <xdr:sp macro="" textlink="">
      <xdr:nvSpPr>
        <xdr:cNvPr id="797" name="テキスト ボックス 796"/>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0030" cy="259080"/>
    <xdr:sp macro="" textlink="">
      <xdr:nvSpPr>
        <xdr:cNvPr id="800" name="テキスト ボックス 799"/>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0030" cy="259080"/>
    <xdr:sp macro="" textlink="">
      <xdr:nvSpPr>
        <xdr:cNvPr id="803" name="テキスト ボックス 802"/>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0030" cy="259080"/>
    <xdr:sp macro="" textlink="">
      <xdr:nvSpPr>
        <xdr:cNvPr id="805" name="テキスト ボックス 804"/>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0030" cy="259080"/>
    <xdr:sp macro="" textlink="">
      <xdr:nvSpPr>
        <xdr:cNvPr id="814" name="テキスト ボックス 813"/>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0030" cy="259080"/>
    <xdr:sp macro="" textlink="">
      <xdr:nvSpPr>
        <xdr:cNvPr id="816" name="テキスト ボックス 815"/>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0030" cy="259080"/>
    <xdr:sp macro="" textlink="">
      <xdr:nvSpPr>
        <xdr:cNvPr id="818" name="テキスト ボックス 817"/>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0030" cy="259080"/>
    <xdr:sp macro="" textlink="">
      <xdr:nvSpPr>
        <xdr:cNvPr id="820" name="テキスト ボックス 819"/>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民生費は、保育所等整備事業の実施や障がい者の介護給付の増などにより8,146円の増となり、類似団体平均を43,103円上回っている。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土木費は、民間事業者によるＲＯＲＯ船の新造に係るふるさと融資事業や平成30年度からの繰越による高砂通線改良事業の増などにより、16,210円の増となった。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消防費は、消防暑南分遣所建設事業の実施やはしご車の更新などにより、2,601円の増となった。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公債費については、611円の微増であるが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、類似団体と比較すると高い状況が続いている。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市税や交付税の増などにより、標準財政規模が92,497</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千円の増となったものの</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財政調整積立基金が</a:t>
          </a:r>
          <a:r>
            <a:rPr kumimoji="1" lang="ja-JP" altLang="en-US" sz="1400">
              <a:solidFill>
                <a:schemeClr val="dk1"/>
              </a:solidFill>
              <a:effectLst/>
              <a:latin typeface="ＭＳ ゴシック"/>
              <a:ea typeface="ＭＳ ゴシック"/>
              <a:cs typeface="+mn-cs"/>
            </a:rPr>
            <a:t>64,000千</a:t>
          </a:r>
          <a:r>
            <a:rPr kumimoji="1" lang="ja-JP" altLang="en-US" sz="1400">
              <a:solidFill>
                <a:schemeClr val="dk1"/>
              </a:solidFill>
              <a:effectLst/>
              <a:latin typeface="ＭＳ ゴシック"/>
              <a:ea typeface="ＭＳ ゴシック"/>
              <a:cs typeface="+mn-cs"/>
            </a:rPr>
            <a:t>円の増となったため、財政調整基金残高は0.68ポイントの増となった。</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収支差が前年度と比較して129,987</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千円の増となり、翌年度に繰り越すべき財源が65,853</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円の</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減となったため</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、実質収支額は1.24</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ポイント上昇している。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全ての会計において黒字となっている。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一般会計においては、前年度と比較して1.24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ポイント上昇しており、市税の増による歳入の増などが要因である。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引き続き各会計において、自主財源の確保や使用料などの見直しを検討していくとともに、経常経費の抑制などの取組を進め、今後予想される公共施設の更新・改修を見据えた財政運営に努める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141</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32440011</v>
      </c>
      <c r="BO4" s="218"/>
      <c r="BP4" s="218"/>
      <c r="BQ4" s="218"/>
      <c r="BR4" s="218"/>
      <c r="BS4" s="218"/>
      <c r="BT4" s="218"/>
      <c r="BU4" s="221"/>
      <c r="BV4" s="215">
        <v>30054124</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4.4000000000000004</v>
      </c>
      <c r="CU4" s="239"/>
      <c r="CV4" s="239"/>
      <c r="CW4" s="239"/>
      <c r="CX4" s="239"/>
      <c r="CY4" s="239"/>
      <c r="CZ4" s="239"/>
      <c r="DA4" s="247"/>
      <c r="DB4" s="231">
        <v>3.2</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69</v>
      </c>
      <c r="AV5" s="139"/>
      <c r="AW5" s="139"/>
      <c r="AX5" s="139"/>
      <c r="AY5" s="191" t="s">
        <v>146</v>
      </c>
      <c r="AZ5" s="199"/>
      <c r="BA5" s="199"/>
      <c r="BB5" s="199"/>
      <c r="BC5" s="199"/>
      <c r="BD5" s="199"/>
      <c r="BE5" s="199"/>
      <c r="BF5" s="199"/>
      <c r="BG5" s="199"/>
      <c r="BH5" s="199"/>
      <c r="BI5" s="199"/>
      <c r="BJ5" s="199"/>
      <c r="BK5" s="199"/>
      <c r="BL5" s="199"/>
      <c r="BM5" s="211"/>
      <c r="BN5" s="216">
        <v>31700671</v>
      </c>
      <c r="BO5" s="219"/>
      <c r="BP5" s="219"/>
      <c r="BQ5" s="219"/>
      <c r="BR5" s="219"/>
      <c r="BS5" s="219"/>
      <c r="BT5" s="219"/>
      <c r="BU5" s="222"/>
      <c r="BV5" s="216">
        <v>29444771</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94.8</v>
      </c>
      <c r="CU5" s="240"/>
      <c r="CV5" s="240"/>
      <c r="CW5" s="240"/>
      <c r="CX5" s="240"/>
      <c r="CY5" s="240"/>
      <c r="CZ5" s="240"/>
      <c r="DA5" s="248"/>
      <c r="DB5" s="232">
        <v>95.8</v>
      </c>
      <c r="DC5" s="240"/>
      <c r="DD5" s="240"/>
      <c r="DE5" s="240"/>
      <c r="DF5" s="240"/>
      <c r="DG5" s="240"/>
      <c r="DH5" s="240"/>
      <c r="DI5" s="248"/>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172</v>
      </c>
      <c r="AZ6" s="199"/>
      <c r="BA6" s="199"/>
      <c r="BB6" s="199"/>
      <c r="BC6" s="199"/>
      <c r="BD6" s="199"/>
      <c r="BE6" s="199"/>
      <c r="BF6" s="199"/>
      <c r="BG6" s="199"/>
      <c r="BH6" s="199"/>
      <c r="BI6" s="199"/>
      <c r="BJ6" s="199"/>
      <c r="BK6" s="199"/>
      <c r="BL6" s="199"/>
      <c r="BM6" s="211"/>
      <c r="BN6" s="216">
        <v>739340</v>
      </c>
      <c r="BO6" s="219"/>
      <c r="BP6" s="219"/>
      <c r="BQ6" s="219"/>
      <c r="BR6" s="219"/>
      <c r="BS6" s="219"/>
      <c r="BT6" s="219"/>
      <c r="BU6" s="222"/>
      <c r="BV6" s="216">
        <v>609353</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99.1</v>
      </c>
      <c r="CU6" s="241"/>
      <c r="CV6" s="241"/>
      <c r="CW6" s="241"/>
      <c r="CX6" s="241"/>
      <c r="CY6" s="241"/>
      <c r="CZ6" s="241"/>
      <c r="DA6" s="249"/>
      <c r="DB6" s="233">
        <v>100.9</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69</v>
      </c>
      <c r="AV7" s="139"/>
      <c r="AW7" s="139"/>
      <c r="AX7" s="139"/>
      <c r="AY7" s="191" t="s">
        <v>177</v>
      </c>
      <c r="AZ7" s="199"/>
      <c r="BA7" s="199"/>
      <c r="BB7" s="199"/>
      <c r="BC7" s="199"/>
      <c r="BD7" s="199"/>
      <c r="BE7" s="199"/>
      <c r="BF7" s="199"/>
      <c r="BG7" s="199"/>
      <c r="BH7" s="199"/>
      <c r="BI7" s="199"/>
      <c r="BJ7" s="199"/>
      <c r="BK7" s="199"/>
      <c r="BL7" s="199"/>
      <c r="BM7" s="211"/>
      <c r="BN7" s="216">
        <v>53857</v>
      </c>
      <c r="BO7" s="219"/>
      <c r="BP7" s="219"/>
      <c r="BQ7" s="219"/>
      <c r="BR7" s="219"/>
      <c r="BS7" s="219"/>
      <c r="BT7" s="219"/>
      <c r="BU7" s="222"/>
      <c r="BV7" s="216">
        <v>119710</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15558623</v>
      </c>
      <c r="CU7" s="219"/>
      <c r="CV7" s="219"/>
      <c r="CW7" s="219"/>
      <c r="CX7" s="219"/>
      <c r="CY7" s="219"/>
      <c r="CZ7" s="219"/>
      <c r="DA7" s="222"/>
      <c r="DB7" s="216">
        <v>15466126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69</v>
      </c>
      <c r="AV8" s="139"/>
      <c r="AW8" s="139"/>
      <c r="AX8" s="139"/>
      <c r="AY8" s="191" t="s">
        <v>183</v>
      </c>
      <c r="AZ8" s="199"/>
      <c r="BA8" s="199"/>
      <c r="BB8" s="199"/>
      <c r="BC8" s="199"/>
      <c r="BD8" s="199"/>
      <c r="BE8" s="199"/>
      <c r="BF8" s="199"/>
      <c r="BG8" s="199"/>
      <c r="BH8" s="199"/>
      <c r="BI8" s="199"/>
      <c r="BJ8" s="199"/>
      <c r="BK8" s="199"/>
      <c r="BL8" s="199"/>
      <c r="BM8" s="211"/>
      <c r="BN8" s="216">
        <v>685483</v>
      </c>
      <c r="BO8" s="219"/>
      <c r="BP8" s="219"/>
      <c r="BQ8" s="219"/>
      <c r="BR8" s="219"/>
      <c r="BS8" s="219"/>
      <c r="BT8" s="219"/>
      <c r="BU8" s="222"/>
      <c r="BV8" s="216">
        <v>489643</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0.54</v>
      </c>
      <c r="CU8" s="242"/>
      <c r="CV8" s="242"/>
      <c r="CW8" s="242"/>
      <c r="CX8" s="242"/>
      <c r="CY8" s="242"/>
      <c r="CZ8" s="242"/>
      <c r="DA8" s="250"/>
      <c r="DB8" s="234">
        <v>0.53</v>
      </c>
      <c r="DC8" s="242"/>
      <c r="DD8" s="242"/>
      <c r="DE8" s="242"/>
      <c r="DF8" s="242"/>
      <c r="DG8" s="242"/>
      <c r="DH8" s="242"/>
      <c r="DI8" s="250"/>
    </row>
    <row r="9" spans="1:119" ht="18.75" customHeight="1">
      <c r="A9" s="2"/>
      <c r="B9" s="10" t="s">
        <v>19</v>
      </c>
      <c r="C9" s="27"/>
      <c r="D9" s="27"/>
      <c r="E9" s="27"/>
      <c r="F9" s="27"/>
      <c r="G9" s="27"/>
      <c r="H9" s="27"/>
      <c r="I9" s="27"/>
      <c r="J9" s="27"/>
      <c r="K9" s="31"/>
      <c r="L9" s="66" t="s">
        <v>186</v>
      </c>
      <c r="M9" s="75"/>
      <c r="N9" s="75"/>
      <c r="O9" s="75"/>
      <c r="P9" s="75"/>
      <c r="Q9" s="87"/>
      <c r="R9" s="98">
        <v>61761</v>
      </c>
      <c r="S9" s="107"/>
      <c r="T9" s="107"/>
      <c r="U9" s="107"/>
      <c r="V9" s="117"/>
      <c r="W9" s="127" t="s">
        <v>189</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195840</v>
      </c>
      <c r="BO9" s="219"/>
      <c r="BP9" s="219"/>
      <c r="BQ9" s="219"/>
      <c r="BR9" s="219"/>
      <c r="BS9" s="219"/>
      <c r="BT9" s="219"/>
      <c r="BU9" s="222"/>
      <c r="BV9" s="216">
        <v>20562</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17.399999999999999</v>
      </c>
      <c r="CU9" s="240"/>
      <c r="CV9" s="240"/>
      <c r="CW9" s="240"/>
      <c r="CX9" s="240"/>
      <c r="CY9" s="240"/>
      <c r="CZ9" s="240"/>
      <c r="DA9" s="248"/>
      <c r="DB9" s="232">
        <v>17.399999999999999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63223</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195</v>
      </c>
      <c r="AV10" s="139"/>
      <c r="AW10" s="139"/>
      <c r="AX10" s="139"/>
      <c r="AY10" s="191" t="s">
        <v>196</v>
      </c>
      <c r="AZ10" s="199"/>
      <c r="BA10" s="199"/>
      <c r="BB10" s="199"/>
      <c r="BC10" s="199"/>
      <c r="BD10" s="199"/>
      <c r="BE10" s="199"/>
      <c r="BF10" s="199"/>
      <c r="BG10" s="199"/>
      <c r="BH10" s="199"/>
      <c r="BI10" s="199"/>
      <c r="BJ10" s="199"/>
      <c r="BK10" s="199"/>
      <c r="BL10" s="199"/>
      <c r="BM10" s="211"/>
      <c r="BN10" s="216">
        <v>172266</v>
      </c>
      <c r="BO10" s="219"/>
      <c r="BP10" s="219"/>
      <c r="BQ10" s="219"/>
      <c r="BR10" s="219"/>
      <c r="BS10" s="219"/>
      <c r="BT10" s="219"/>
      <c r="BU10" s="222"/>
      <c r="BV10" s="216">
        <v>1416</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200</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195</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211</v>
      </c>
      <c r="C12" s="28"/>
      <c r="D12" s="28"/>
      <c r="E12" s="28"/>
      <c r="F12" s="28"/>
      <c r="G12" s="28"/>
      <c r="H12" s="28"/>
      <c r="I12" s="28"/>
      <c r="J12" s="28"/>
      <c r="K12" s="61"/>
      <c r="L12" s="67" t="s">
        <v>212</v>
      </c>
      <c r="M12" s="76"/>
      <c r="N12" s="76"/>
      <c r="O12" s="76"/>
      <c r="P12" s="76"/>
      <c r="Q12" s="88"/>
      <c r="R12" s="100">
        <v>61283</v>
      </c>
      <c r="S12" s="109"/>
      <c r="T12" s="109"/>
      <c r="U12" s="109"/>
      <c r="V12" s="120"/>
      <c r="W12" s="132" t="s">
        <v>5</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69</v>
      </c>
      <c r="AV12" s="139"/>
      <c r="AW12" s="139"/>
      <c r="AX12" s="139"/>
      <c r="AY12" s="191" t="s">
        <v>221</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640000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224</v>
      </c>
      <c r="N13" s="83"/>
      <c r="O13" s="83"/>
      <c r="P13" s="83"/>
      <c r="Q13" s="89"/>
      <c r="R13" s="101">
        <v>60880</v>
      </c>
      <c r="S13" s="110"/>
      <c r="T13" s="110"/>
      <c r="U13" s="110"/>
      <c r="V13" s="121"/>
      <c r="W13" s="130" t="s">
        <v>226</v>
      </c>
      <c r="X13" s="57"/>
      <c r="Y13" s="57"/>
      <c r="Z13" s="57"/>
      <c r="AA13" s="57"/>
      <c r="AB13" s="25"/>
      <c r="AC13" s="73">
        <v>2123</v>
      </c>
      <c r="AD13" s="81"/>
      <c r="AE13" s="81"/>
      <c r="AF13" s="81"/>
      <c r="AG13" s="85"/>
      <c r="AH13" s="73">
        <v>2120</v>
      </c>
      <c r="AI13" s="81"/>
      <c r="AJ13" s="81"/>
      <c r="AK13" s="81"/>
      <c r="AL13" s="118"/>
      <c r="AM13" s="175" t="s">
        <v>228</v>
      </c>
      <c r="AN13" s="59"/>
      <c r="AO13" s="59"/>
      <c r="AP13" s="59"/>
      <c r="AQ13" s="59"/>
      <c r="AR13" s="59"/>
      <c r="AS13" s="59"/>
      <c r="AT13" s="64"/>
      <c r="AU13" s="183" t="s">
        <v>195</v>
      </c>
      <c r="AV13" s="139"/>
      <c r="AW13" s="139"/>
      <c r="AX13" s="139"/>
      <c r="AY13" s="191" t="s">
        <v>230</v>
      </c>
      <c r="AZ13" s="199"/>
      <c r="BA13" s="199"/>
      <c r="BB13" s="199"/>
      <c r="BC13" s="199"/>
      <c r="BD13" s="199"/>
      <c r="BE13" s="199"/>
      <c r="BF13" s="199"/>
      <c r="BG13" s="199"/>
      <c r="BH13" s="199"/>
      <c r="BI13" s="199"/>
      <c r="BJ13" s="199"/>
      <c r="BK13" s="199"/>
      <c r="BL13" s="199"/>
      <c r="BM13" s="211"/>
      <c r="BN13" s="216">
        <v>68106</v>
      </c>
      <c r="BO13" s="219"/>
      <c r="BP13" s="219"/>
      <c r="BQ13" s="219"/>
      <c r="BR13" s="219"/>
      <c r="BS13" s="219"/>
      <c r="BT13" s="219"/>
      <c r="BU13" s="222"/>
      <c r="BV13" s="216">
        <v>-618022</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10.8</v>
      </c>
      <c r="CU13" s="240"/>
      <c r="CV13" s="240"/>
      <c r="CW13" s="240"/>
      <c r="CX13" s="240"/>
      <c r="CY13" s="240"/>
      <c r="CZ13" s="240"/>
      <c r="DA13" s="248"/>
      <c r="DB13" s="232">
        <v>11.1</v>
      </c>
      <c r="DC13" s="240"/>
      <c r="DD13" s="240"/>
      <c r="DE13" s="240"/>
      <c r="DF13" s="240"/>
      <c r="DG13" s="240"/>
      <c r="DH13" s="240"/>
      <c r="DI13" s="248"/>
    </row>
    <row r="14" spans="1:119" ht="18.75" customHeight="1">
      <c r="A14" s="2"/>
      <c r="B14" s="12"/>
      <c r="C14" s="29"/>
      <c r="D14" s="29"/>
      <c r="E14" s="29"/>
      <c r="F14" s="29"/>
      <c r="G14" s="29"/>
      <c r="H14" s="29"/>
      <c r="I14" s="29"/>
      <c r="J14" s="29"/>
      <c r="K14" s="62"/>
      <c r="L14" s="69" t="s">
        <v>233</v>
      </c>
      <c r="M14" s="78"/>
      <c r="N14" s="78"/>
      <c r="O14" s="78"/>
      <c r="P14" s="78"/>
      <c r="Q14" s="90"/>
      <c r="R14" s="101">
        <v>61756</v>
      </c>
      <c r="S14" s="110"/>
      <c r="T14" s="110"/>
      <c r="U14" s="110"/>
      <c r="V14" s="121"/>
      <c r="W14" s="129"/>
      <c r="X14" s="58"/>
      <c r="Y14" s="58"/>
      <c r="Z14" s="58"/>
      <c r="AA14" s="58"/>
      <c r="AB14" s="24"/>
      <c r="AC14" s="149">
        <v>7.3</v>
      </c>
      <c r="AD14" s="156"/>
      <c r="AE14" s="156"/>
      <c r="AF14" s="156"/>
      <c r="AG14" s="159"/>
      <c r="AH14" s="149">
        <v>7.4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236</v>
      </c>
      <c r="CE14" s="202"/>
      <c r="CF14" s="202"/>
      <c r="CG14" s="202"/>
      <c r="CH14" s="202"/>
      <c r="CI14" s="202"/>
      <c r="CJ14" s="202"/>
      <c r="CK14" s="202"/>
      <c r="CL14" s="202"/>
      <c r="CM14" s="202"/>
      <c r="CN14" s="202"/>
      <c r="CO14" s="202"/>
      <c r="CP14" s="202"/>
      <c r="CQ14" s="202"/>
      <c r="CR14" s="202"/>
      <c r="CS14" s="214"/>
      <c r="CT14" s="236">
        <v>71.8</v>
      </c>
      <c r="CU14" s="244"/>
      <c r="CV14" s="244"/>
      <c r="CW14" s="244"/>
      <c r="CX14" s="244"/>
      <c r="CY14" s="244"/>
      <c r="CZ14" s="244"/>
      <c r="DA14" s="252"/>
      <c r="DB14" s="236">
        <v>82.6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224</v>
      </c>
      <c r="N15" s="83"/>
      <c r="O15" s="83"/>
      <c r="P15" s="83"/>
      <c r="Q15" s="89"/>
      <c r="R15" s="101">
        <v>61437</v>
      </c>
      <c r="S15" s="110"/>
      <c r="T15" s="110"/>
      <c r="U15" s="110"/>
      <c r="V15" s="121"/>
      <c r="W15" s="130" t="s">
        <v>7</v>
      </c>
      <c r="X15" s="57"/>
      <c r="Y15" s="57"/>
      <c r="Z15" s="57"/>
      <c r="AA15" s="57"/>
      <c r="AB15" s="25"/>
      <c r="AC15" s="73">
        <v>8642</v>
      </c>
      <c r="AD15" s="81"/>
      <c r="AE15" s="81"/>
      <c r="AF15" s="81"/>
      <c r="AG15" s="85"/>
      <c r="AH15" s="73">
        <v>8501</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6958956</v>
      </c>
      <c r="BO15" s="218"/>
      <c r="BP15" s="218"/>
      <c r="BQ15" s="218"/>
      <c r="BR15" s="218"/>
      <c r="BS15" s="218"/>
      <c r="BT15" s="218"/>
      <c r="BU15" s="221"/>
      <c r="BV15" s="215">
        <v>6881787</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238</v>
      </c>
      <c r="S16" s="111"/>
      <c r="T16" s="111"/>
      <c r="U16" s="111"/>
      <c r="V16" s="122"/>
      <c r="W16" s="129"/>
      <c r="X16" s="58"/>
      <c r="Y16" s="58"/>
      <c r="Z16" s="58"/>
      <c r="AA16" s="58"/>
      <c r="AB16" s="24"/>
      <c r="AC16" s="149">
        <v>29.7</v>
      </c>
      <c r="AD16" s="156"/>
      <c r="AE16" s="156"/>
      <c r="AF16" s="156"/>
      <c r="AG16" s="159"/>
      <c r="AH16" s="149">
        <v>29.6</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12882597</v>
      </c>
      <c r="BO16" s="219"/>
      <c r="BP16" s="219"/>
      <c r="BQ16" s="219"/>
      <c r="BR16" s="219"/>
      <c r="BS16" s="219"/>
      <c r="BT16" s="219"/>
      <c r="BU16" s="222"/>
      <c r="BV16" s="216">
        <v>12627245</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242</v>
      </c>
      <c r="S17" s="111"/>
      <c r="T17" s="111"/>
      <c r="U17" s="111"/>
      <c r="V17" s="122"/>
      <c r="W17" s="130" t="s">
        <v>98</v>
      </c>
      <c r="X17" s="57"/>
      <c r="Y17" s="57"/>
      <c r="Z17" s="57"/>
      <c r="AA17" s="57"/>
      <c r="AB17" s="25"/>
      <c r="AC17" s="73">
        <v>18299</v>
      </c>
      <c r="AD17" s="81"/>
      <c r="AE17" s="81"/>
      <c r="AF17" s="81"/>
      <c r="AG17" s="85"/>
      <c r="AH17" s="73">
        <v>18111</v>
      </c>
      <c r="AI17" s="81"/>
      <c r="AJ17" s="81"/>
      <c r="AK17" s="81"/>
      <c r="AL17" s="118"/>
      <c r="AM17" s="175"/>
      <c r="AN17" s="59"/>
      <c r="AO17" s="59"/>
      <c r="AP17" s="59"/>
      <c r="AQ17" s="59"/>
      <c r="AR17" s="59"/>
      <c r="AS17" s="59"/>
      <c r="AT17" s="64"/>
      <c r="AU17" s="183"/>
      <c r="AV17" s="139"/>
      <c r="AW17" s="139"/>
      <c r="AX17" s="139"/>
      <c r="AY17" s="191" t="s">
        <v>243</v>
      </c>
      <c r="AZ17" s="199"/>
      <c r="BA17" s="199"/>
      <c r="BB17" s="199"/>
      <c r="BC17" s="199"/>
      <c r="BD17" s="199"/>
      <c r="BE17" s="199"/>
      <c r="BF17" s="199"/>
      <c r="BG17" s="199"/>
      <c r="BH17" s="199"/>
      <c r="BI17" s="199"/>
      <c r="BJ17" s="199"/>
      <c r="BK17" s="199"/>
      <c r="BL17" s="199"/>
      <c r="BM17" s="211"/>
      <c r="BN17" s="216">
        <v>8877563</v>
      </c>
      <c r="BO17" s="219"/>
      <c r="BP17" s="219"/>
      <c r="BQ17" s="219"/>
      <c r="BR17" s="219"/>
      <c r="BS17" s="219"/>
      <c r="BT17" s="219"/>
      <c r="BU17" s="222"/>
      <c r="BV17" s="216">
        <v>8777700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245</v>
      </c>
      <c r="C18" s="31"/>
      <c r="D18" s="31"/>
      <c r="E18" s="50"/>
      <c r="F18" s="50"/>
      <c r="G18" s="50"/>
      <c r="H18" s="50"/>
      <c r="I18" s="50"/>
      <c r="J18" s="50"/>
      <c r="K18" s="50"/>
      <c r="L18" s="71">
        <v>336.94</v>
      </c>
      <c r="M18" s="71"/>
      <c r="N18" s="71"/>
      <c r="O18" s="71"/>
      <c r="P18" s="71"/>
      <c r="Q18" s="71"/>
      <c r="R18" s="103"/>
      <c r="S18" s="103"/>
      <c r="T18" s="103"/>
      <c r="U18" s="103"/>
      <c r="V18" s="123"/>
      <c r="W18" s="131"/>
      <c r="X18" s="138"/>
      <c r="Y18" s="138"/>
      <c r="Z18" s="138"/>
      <c r="AA18" s="138"/>
      <c r="AB18" s="26"/>
      <c r="AC18" s="150">
        <v>63</v>
      </c>
      <c r="AD18" s="157"/>
      <c r="AE18" s="157"/>
      <c r="AF18" s="157"/>
      <c r="AG18" s="160"/>
      <c r="AH18" s="150">
        <v>63</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15364672</v>
      </c>
      <c r="BO18" s="219"/>
      <c r="BP18" s="219"/>
      <c r="BQ18" s="219"/>
      <c r="BR18" s="219"/>
      <c r="BS18" s="219"/>
      <c r="BT18" s="219"/>
      <c r="BU18" s="222"/>
      <c r="BV18" s="216">
        <v>15417542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64</v>
      </c>
      <c r="C19" s="31"/>
      <c r="D19" s="31"/>
      <c r="E19" s="50"/>
      <c r="F19" s="50"/>
      <c r="G19" s="50"/>
      <c r="H19" s="50"/>
      <c r="I19" s="50"/>
      <c r="J19" s="50"/>
      <c r="K19" s="50"/>
      <c r="L19" s="72">
        <v>183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248</v>
      </c>
      <c r="AZ19" s="199"/>
      <c r="BA19" s="199"/>
      <c r="BB19" s="199"/>
      <c r="BC19" s="199"/>
      <c r="BD19" s="199"/>
      <c r="BE19" s="199"/>
      <c r="BF19" s="199"/>
      <c r="BG19" s="199"/>
      <c r="BH19" s="199"/>
      <c r="BI19" s="199"/>
      <c r="BJ19" s="199"/>
      <c r="BK19" s="199"/>
      <c r="BL19" s="199"/>
      <c r="BM19" s="211"/>
      <c r="BN19" s="216">
        <v>18387627</v>
      </c>
      <c r="BO19" s="219"/>
      <c r="BP19" s="219"/>
      <c r="BQ19" s="219"/>
      <c r="BR19" s="219"/>
      <c r="BS19" s="219"/>
      <c r="BT19" s="219"/>
      <c r="BU19" s="222"/>
      <c r="BV19" s="216">
        <v>18257430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252</v>
      </c>
      <c r="C20" s="31"/>
      <c r="D20" s="31"/>
      <c r="E20" s="50"/>
      <c r="F20" s="50"/>
      <c r="G20" s="50"/>
      <c r="H20" s="50"/>
      <c r="I20" s="50"/>
      <c r="J20" s="50"/>
      <c r="K20" s="50"/>
      <c r="L20" s="72">
        <v>24815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255</v>
      </c>
      <c r="C22" s="33"/>
      <c r="D22" s="42"/>
      <c r="E22" s="51" t="s">
        <v>5</v>
      </c>
      <c r="F22" s="57"/>
      <c r="G22" s="57"/>
      <c r="H22" s="57"/>
      <c r="I22" s="57"/>
      <c r="J22" s="57"/>
      <c r="K22" s="25"/>
      <c r="L22" s="51" t="s">
        <v>257</v>
      </c>
      <c r="M22" s="57"/>
      <c r="N22" s="57"/>
      <c r="O22" s="57"/>
      <c r="P22" s="25"/>
      <c r="Q22" s="93" t="s">
        <v>203</v>
      </c>
      <c r="R22" s="105"/>
      <c r="S22" s="105"/>
      <c r="T22" s="105"/>
      <c r="U22" s="105"/>
      <c r="V22" s="125"/>
      <c r="W22" s="133" t="s">
        <v>259</v>
      </c>
      <c r="X22" s="33"/>
      <c r="Y22" s="42"/>
      <c r="Z22" s="51" t="s">
        <v>5</v>
      </c>
      <c r="AA22" s="57"/>
      <c r="AB22" s="57"/>
      <c r="AC22" s="57"/>
      <c r="AD22" s="57"/>
      <c r="AE22" s="57"/>
      <c r="AF22" s="57"/>
      <c r="AG22" s="25"/>
      <c r="AH22" s="163" t="s">
        <v>191</v>
      </c>
      <c r="AI22" s="57"/>
      <c r="AJ22" s="57"/>
      <c r="AK22" s="57"/>
      <c r="AL22" s="25"/>
      <c r="AM22" s="163" t="s">
        <v>260</v>
      </c>
      <c r="AN22" s="179"/>
      <c r="AO22" s="179"/>
      <c r="AP22" s="179"/>
      <c r="AQ22" s="179"/>
      <c r="AR22" s="181"/>
      <c r="AS22" s="93" t="s">
        <v>203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35189112</v>
      </c>
      <c r="BO23" s="219"/>
      <c r="BP23" s="219"/>
      <c r="BQ23" s="219"/>
      <c r="BR23" s="219"/>
      <c r="BS23" s="219"/>
      <c r="BT23" s="219"/>
      <c r="BU23" s="222"/>
      <c r="BV23" s="216">
        <v>34830652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265</v>
      </c>
      <c r="F24" s="59"/>
      <c r="G24" s="59"/>
      <c r="H24" s="59"/>
      <c r="I24" s="59"/>
      <c r="J24" s="59"/>
      <c r="K24" s="64"/>
      <c r="L24" s="73">
        <v>1</v>
      </c>
      <c r="M24" s="81"/>
      <c r="N24" s="81"/>
      <c r="O24" s="81"/>
      <c r="P24" s="85"/>
      <c r="Q24" s="73">
        <v>8564</v>
      </c>
      <c r="R24" s="81"/>
      <c r="S24" s="81"/>
      <c r="T24" s="81"/>
      <c r="U24" s="81"/>
      <c r="V24" s="85"/>
      <c r="W24" s="134"/>
      <c r="X24" s="34"/>
      <c r="Y24" s="43"/>
      <c r="Z24" s="53" t="s">
        <v>266</v>
      </c>
      <c r="AA24" s="59"/>
      <c r="AB24" s="59"/>
      <c r="AC24" s="59"/>
      <c r="AD24" s="59"/>
      <c r="AE24" s="59"/>
      <c r="AF24" s="59"/>
      <c r="AG24" s="64"/>
      <c r="AH24" s="73">
        <v>500</v>
      </c>
      <c r="AI24" s="81"/>
      <c r="AJ24" s="81"/>
      <c r="AK24" s="81"/>
      <c r="AL24" s="85"/>
      <c r="AM24" s="73">
        <v>1622500</v>
      </c>
      <c r="AN24" s="81"/>
      <c r="AO24" s="81"/>
      <c r="AP24" s="81"/>
      <c r="AQ24" s="81"/>
      <c r="AR24" s="85"/>
      <c r="AS24" s="73">
        <v>3245</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23011863</v>
      </c>
      <c r="BO24" s="219"/>
      <c r="BP24" s="219"/>
      <c r="BQ24" s="219"/>
      <c r="BR24" s="219"/>
      <c r="BS24" s="219"/>
      <c r="BT24" s="219"/>
      <c r="BU24" s="222"/>
      <c r="BV24" s="216">
        <v>23325730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270</v>
      </c>
      <c r="F25" s="59"/>
      <c r="G25" s="59"/>
      <c r="H25" s="59"/>
      <c r="I25" s="59"/>
      <c r="J25" s="59"/>
      <c r="K25" s="64"/>
      <c r="L25" s="73">
        <v>1</v>
      </c>
      <c r="M25" s="81"/>
      <c r="N25" s="81"/>
      <c r="O25" s="81"/>
      <c r="P25" s="85"/>
      <c r="Q25" s="73">
        <v>6851</v>
      </c>
      <c r="R25" s="81"/>
      <c r="S25" s="81"/>
      <c r="T25" s="81"/>
      <c r="U25" s="81"/>
      <c r="V25" s="85"/>
      <c r="W25" s="134"/>
      <c r="X25" s="34"/>
      <c r="Y25" s="43"/>
      <c r="Z25" s="53" t="s">
        <v>271</v>
      </c>
      <c r="AA25" s="59"/>
      <c r="AB25" s="59"/>
      <c r="AC25" s="59"/>
      <c r="AD25" s="59"/>
      <c r="AE25" s="59"/>
      <c r="AF25" s="59"/>
      <c r="AG25" s="64"/>
      <c r="AH25" s="73">
        <v>82</v>
      </c>
      <c r="AI25" s="81"/>
      <c r="AJ25" s="81"/>
      <c r="AK25" s="81"/>
      <c r="AL25" s="85"/>
      <c r="AM25" s="73">
        <v>263958</v>
      </c>
      <c r="AN25" s="81"/>
      <c r="AO25" s="81"/>
      <c r="AP25" s="81"/>
      <c r="AQ25" s="81"/>
      <c r="AR25" s="85"/>
      <c r="AS25" s="73">
        <v>3219</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1473475</v>
      </c>
      <c r="BO25" s="218"/>
      <c r="BP25" s="218"/>
      <c r="BQ25" s="218"/>
      <c r="BR25" s="218"/>
      <c r="BS25" s="218"/>
      <c r="BT25" s="218"/>
      <c r="BU25" s="221"/>
      <c r="BV25" s="215">
        <v>823752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272</v>
      </c>
      <c r="F26" s="59"/>
      <c r="G26" s="59"/>
      <c r="H26" s="59"/>
      <c r="I26" s="59"/>
      <c r="J26" s="59"/>
      <c r="K26" s="64"/>
      <c r="L26" s="73">
        <v>1</v>
      </c>
      <c r="M26" s="81"/>
      <c r="N26" s="81"/>
      <c r="O26" s="81"/>
      <c r="P26" s="85"/>
      <c r="Q26" s="73">
        <v>6118</v>
      </c>
      <c r="R26" s="81"/>
      <c r="S26" s="81"/>
      <c r="T26" s="81"/>
      <c r="U26" s="81"/>
      <c r="V26" s="85"/>
      <c r="W26" s="134"/>
      <c r="X26" s="34"/>
      <c r="Y26" s="43"/>
      <c r="Z26" s="53" t="s">
        <v>273</v>
      </c>
      <c r="AA26" s="143"/>
      <c r="AB26" s="143"/>
      <c r="AC26" s="143"/>
      <c r="AD26" s="143"/>
      <c r="AE26" s="143"/>
      <c r="AF26" s="143"/>
      <c r="AG26" s="161"/>
      <c r="AH26" s="73">
        <v>58</v>
      </c>
      <c r="AI26" s="81"/>
      <c r="AJ26" s="81"/>
      <c r="AK26" s="81"/>
      <c r="AL26" s="85"/>
      <c r="AM26" s="73">
        <v>221212</v>
      </c>
      <c r="AN26" s="81"/>
      <c r="AO26" s="81"/>
      <c r="AP26" s="81"/>
      <c r="AQ26" s="81"/>
      <c r="AR26" s="85"/>
      <c r="AS26" s="73">
        <v>3814</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275</v>
      </c>
      <c r="F27" s="59"/>
      <c r="G27" s="59"/>
      <c r="H27" s="59"/>
      <c r="I27" s="59"/>
      <c r="J27" s="59"/>
      <c r="K27" s="64"/>
      <c r="L27" s="73">
        <v>1</v>
      </c>
      <c r="M27" s="81"/>
      <c r="N27" s="81"/>
      <c r="O27" s="81"/>
      <c r="P27" s="85"/>
      <c r="Q27" s="73">
        <v>4330</v>
      </c>
      <c r="R27" s="81"/>
      <c r="S27" s="81"/>
      <c r="T27" s="81"/>
      <c r="U27" s="81"/>
      <c r="V27" s="85"/>
      <c r="W27" s="134"/>
      <c r="X27" s="34"/>
      <c r="Y27" s="43"/>
      <c r="Z27" s="53" t="s">
        <v>277</v>
      </c>
      <c r="AA27" s="59"/>
      <c r="AB27" s="59"/>
      <c r="AC27" s="59"/>
      <c r="AD27" s="59"/>
      <c r="AE27" s="59"/>
      <c r="AF27" s="59"/>
      <c r="AG27" s="64"/>
      <c r="AH27" s="73">
        <v>10</v>
      </c>
      <c r="AI27" s="81"/>
      <c r="AJ27" s="81"/>
      <c r="AK27" s="81"/>
      <c r="AL27" s="85"/>
      <c r="AM27" s="73">
        <v>32530</v>
      </c>
      <c r="AN27" s="81"/>
      <c r="AO27" s="81"/>
      <c r="AP27" s="81"/>
      <c r="AQ27" s="81"/>
      <c r="AR27" s="85"/>
      <c r="AS27" s="73">
        <v>3253</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925238</v>
      </c>
      <c r="BO27" s="220"/>
      <c r="BP27" s="220"/>
      <c r="BQ27" s="220"/>
      <c r="BR27" s="220"/>
      <c r="BS27" s="220"/>
      <c r="BT27" s="220"/>
      <c r="BU27" s="223"/>
      <c r="BV27" s="217">
        <v>1095233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280</v>
      </c>
      <c r="F28" s="59"/>
      <c r="G28" s="59"/>
      <c r="H28" s="59"/>
      <c r="I28" s="59"/>
      <c r="J28" s="59"/>
      <c r="K28" s="64"/>
      <c r="L28" s="73">
        <v>1</v>
      </c>
      <c r="M28" s="81"/>
      <c r="N28" s="81"/>
      <c r="O28" s="81"/>
      <c r="P28" s="85"/>
      <c r="Q28" s="73">
        <v>3790</v>
      </c>
      <c r="R28" s="81"/>
      <c r="S28" s="81"/>
      <c r="T28" s="81"/>
      <c r="U28" s="81"/>
      <c r="V28" s="85"/>
      <c r="W28" s="134"/>
      <c r="X28" s="34"/>
      <c r="Y28" s="43"/>
      <c r="Z28" s="53" t="s">
        <v>40</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283</v>
      </c>
      <c r="AZ28" s="203"/>
      <c r="BA28" s="203"/>
      <c r="BB28" s="206"/>
      <c r="BC28" s="190" t="s">
        <v>103</v>
      </c>
      <c r="BD28" s="198"/>
      <c r="BE28" s="198"/>
      <c r="BF28" s="198"/>
      <c r="BG28" s="198"/>
      <c r="BH28" s="198"/>
      <c r="BI28" s="198"/>
      <c r="BJ28" s="198"/>
      <c r="BK28" s="198"/>
      <c r="BL28" s="198"/>
      <c r="BM28" s="210"/>
      <c r="BN28" s="215">
        <v>2727801</v>
      </c>
      <c r="BO28" s="218"/>
      <c r="BP28" s="218"/>
      <c r="BQ28" s="218"/>
      <c r="BR28" s="218"/>
      <c r="BS28" s="218"/>
      <c r="BT28" s="218"/>
      <c r="BU28" s="221"/>
      <c r="BV28" s="215">
        <v>2605535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18</v>
      </c>
      <c r="M29" s="81"/>
      <c r="N29" s="81"/>
      <c r="O29" s="81"/>
      <c r="P29" s="85"/>
      <c r="Q29" s="73">
        <v>3580</v>
      </c>
      <c r="R29" s="81"/>
      <c r="S29" s="81"/>
      <c r="T29" s="81"/>
      <c r="U29" s="81"/>
      <c r="V29" s="85"/>
      <c r="W29" s="135"/>
      <c r="X29" s="140"/>
      <c r="Y29" s="142"/>
      <c r="Z29" s="53" t="s">
        <v>286</v>
      </c>
      <c r="AA29" s="59"/>
      <c r="AB29" s="59"/>
      <c r="AC29" s="59"/>
      <c r="AD29" s="59"/>
      <c r="AE29" s="59"/>
      <c r="AF29" s="59"/>
      <c r="AG29" s="64"/>
      <c r="AH29" s="73">
        <v>510</v>
      </c>
      <c r="AI29" s="81"/>
      <c r="AJ29" s="81"/>
      <c r="AK29" s="81"/>
      <c r="AL29" s="85"/>
      <c r="AM29" s="73">
        <v>1655030</v>
      </c>
      <c r="AN29" s="81"/>
      <c r="AO29" s="81"/>
      <c r="AP29" s="81"/>
      <c r="AQ29" s="81"/>
      <c r="AR29" s="85"/>
      <c r="AS29" s="73">
        <v>3245</v>
      </c>
      <c r="AT29" s="81"/>
      <c r="AU29" s="81"/>
      <c r="AV29" s="81"/>
      <c r="AW29" s="81"/>
      <c r="AX29" s="118"/>
      <c r="AY29" s="196"/>
      <c r="AZ29" s="204"/>
      <c r="BA29" s="204"/>
      <c r="BB29" s="207"/>
      <c r="BC29" s="191" t="s">
        <v>288</v>
      </c>
      <c r="BD29" s="199"/>
      <c r="BE29" s="199"/>
      <c r="BF29" s="199"/>
      <c r="BG29" s="199"/>
      <c r="BH29" s="199"/>
      <c r="BI29" s="199"/>
      <c r="BJ29" s="199"/>
      <c r="BK29" s="199"/>
      <c r="BL29" s="199"/>
      <c r="BM29" s="211"/>
      <c r="BN29" s="216">
        <v>411670</v>
      </c>
      <c r="BO29" s="219"/>
      <c r="BP29" s="219"/>
      <c r="BQ29" s="219"/>
      <c r="BR29" s="219"/>
      <c r="BS29" s="219"/>
      <c r="BT29" s="219"/>
      <c r="BU29" s="222"/>
      <c r="BV29" s="216">
        <v>411617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99.5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5337220</v>
      </c>
      <c r="BO30" s="220"/>
      <c r="BP30" s="220"/>
      <c r="BQ30" s="220"/>
      <c r="BR30" s="220"/>
      <c r="BS30" s="220"/>
      <c r="BT30" s="220"/>
      <c r="BU30" s="223"/>
      <c r="BV30" s="217">
        <v>5524243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292</v>
      </c>
      <c r="AN32" s="36"/>
      <c r="AO32" s="36"/>
      <c r="AP32" s="36"/>
      <c r="AQ32" s="36"/>
      <c r="AR32" s="36"/>
      <c r="AS32" s="178"/>
      <c r="AT32" s="178"/>
      <c r="AU32" s="178"/>
      <c r="AV32" s="178"/>
      <c r="AW32" s="178"/>
      <c r="AX32" s="178"/>
      <c r="AY32" s="178"/>
      <c r="AZ32" s="178"/>
      <c r="BA32" s="178"/>
      <c r="BB32" s="36"/>
      <c r="BC32" s="178"/>
      <c r="BD32" s="36"/>
      <c r="BE32" s="178" t="s">
        <v>293</v>
      </c>
      <c r="BF32" s="36"/>
      <c r="BG32" s="36"/>
      <c r="BH32" s="36"/>
      <c r="BI32" s="36"/>
      <c r="BJ32" s="178"/>
      <c r="BK32" s="178"/>
      <c r="BL32" s="178"/>
      <c r="BM32" s="178"/>
      <c r="BN32" s="178"/>
      <c r="BO32" s="178"/>
      <c r="BP32" s="178"/>
      <c r="BQ32" s="178"/>
      <c r="BR32" s="36"/>
      <c r="BS32" s="36"/>
      <c r="BT32" s="36"/>
      <c r="BU32" s="36"/>
      <c r="BV32" s="36"/>
      <c r="BW32" s="36" t="s">
        <v>295</v>
      </c>
      <c r="BX32" s="36"/>
      <c r="BY32" s="36"/>
      <c r="BZ32" s="36"/>
      <c r="CA32" s="36"/>
      <c r="CB32" s="178"/>
      <c r="CC32" s="178"/>
      <c r="CD32" s="178"/>
      <c r="CE32" s="178"/>
      <c r="CF32" s="178"/>
      <c r="CG32" s="178"/>
      <c r="CH32" s="178"/>
      <c r="CI32" s="178"/>
      <c r="CJ32" s="178"/>
      <c r="CK32" s="178"/>
      <c r="CL32" s="178"/>
      <c r="CM32" s="178"/>
      <c r="CN32" s="178"/>
      <c r="CO32" s="178" t="s">
        <v>296</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297</v>
      </c>
      <c r="F33" s="55"/>
      <c r="G33" s="55"/>
      <c r="H33" s="55"/>
      <c r="I33" s="55"/>
      <c r="J33" s="55"/>
      <c r="K33" s="55"/>
      <c r="L33" s="55"/>
      <c r="M33" s="55"/>
      <c r="N33" s="55"/>
      <c r="O33" s="55"/>
      <c r="P33" s="55"/>
      <c r="Q33" s="55"/>
      <c r="R33" s="55"/>
      <c r="S33" s="55"/>
      <c r="T33" s="55"/>
      <c r="U33" s="38" t="s">
        <v>120</v>
      </c>
      <c r="V33" s="38"/>
      <c r="W33" s="55" t="s">
        <v>297</v>
      </c>
      <c r="X33" s="55"/>
      <c r="Y33" s="55"/>
      <c r="Z33" s="55"/>
      <c r="AA33" s="55"/>
      <c r="AB33" s="55"/>
      <c r="AC33" s="55"/>
      <c r="AD33" s="55"/>
      <c r="AE33" s="55"/>
      <c r="AF33" s="55"/>
      <c r="AG33" s="55"/>
      <c r="AH33" s="55"/>
      <c r="AI33" s="55"/>
      <c r="AJ33" s="55"/>
      <c r="AK33" s="55"/>
      <c r="AL33" s="55"/>
      <c r="AM33" s="38" t="s">
        <v>120</v>
      </c>
      <c r="AN33" s="38"/>
      <c r="AO33" s="55" t="s">
        <v>297</v>
      </c>
      <c r="AP33" s="55"/>
      <c r="AQ33" s="55"/>
      <c r="AR33" s="55"/>
      <c r="AS33" s="55"/>
      <c r="AT33" s="55"/>
      <c r="AU33" s="55"/>
      <c r="AV33" s="55"/>
      <c r="AW33" s="55"/>
      <c r="AX33" s="55"/>
      <c r="AY33" s="55"/>
      <c r="AZ33" s="55"/>
      <c r="BA33" s="55"/>
      <c r="BB33" s="55"/>
      <c r="BC33" s="55"/>
      <c r="BD33" s="38"/>
      <c r="BE33" s="55" t="s">
        <v>299</v>
      </c>
      <c r="BF33" s="55"/>
      <c r="BG33" s="55" t="s">
        <v>170</v>
      </c>
      <c r="BH33" s="55"/>
      <c r="BI33" s="55"/>
      <c r="BJ33" s="55"/>
      <c r="BK33" s="55"/>
      <c r="BL33" s="55"/>
      <c r="BM33" s="55"/>
      <c r="BN33" s="55"/>
      <c r="BO33" s="55"/>
      <c r="BP33" s="55"/>
      <c r="BQ33" s="55"/>
      <c r="BR33" s="55"/>
      <c r="BS33" s="55"/>
      <c r="BT33" s="55"/>
      <c r="BU33" s="55"/>
      <c r="BV33" s="38"/>
      <c r="BW33" s="38" t="s">
        <v>299</v>
      </c>
      <c r="BX33" s="38"/>
      <c r="BY33" s="55" t="s">
        <v>110</v>
      </c>
      <c r="BZ33" s="55"/>
      <c r="CA33" s="55"/>
      <c r="CB33" s="55"/>
      <c r="CC33" s="55"/>
      <c r="CD33" s="55"/>
      <c r="CE33" s="55"/>
      <c r="CF33" s="55"/>
      <c r="CG33" s="55"/>
      <c r="CH33" s="55"/>
      <c r="CI33" s="55"/>
      <c r="CJ33" s="55"/>
      <c r="CK33" s="55"/>
      <c r="CL33" s="55"/>
      <c r="CM33" s="55"/>
      <c r="CN33" s="55"/>
      <c r="CO33" s="38" t="s">
        <v>120</v>
      </c>
      <c r="CP33" s="38"/>
      <c r="CQ33" s="55" t="s">
        <v>300</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7</v>
      </c>
      <c r="V34" s="39"/>
      <c r="W34" s="56" t="str">
        <f>IF('各会計、関係団体の財政状況及び健全化判断比率'!B28="","",'各会計、関係団体の財政状況及び健全化判断比率'!B28)</f>
        <v>日向市国民健康保険事業特別会計</v>
      </c>
      <c r="X34" s="56"/>
      <c r="Y34" s="56"/>
      <c r="Z34" s="56"/>
      <c r="AA34" s="56"/>
      <c r="AB34" s="56"/>
      <c r="AC34" s="56"/>
      <c r="AD34" s="56"/>
      <c r="AE34" s="56"/>
      <c r="AF34" s="56"/>
      <c r="AG34" s="56"/>
      <c r="AH34" s="56"/>
      <c r="AI34" s="56"/>
      <c r="AJ34" s="56"/>
      <c r="AK34" s="56"/>
      <c r="AL34" s="37"/>
      <c r="AM34" s="39">
        <f>IF(AO34="","",MAX(C34:D43,U34:V43)+1)</f>
        <v>11</v>
      </c>
      <c r="AN34" s="39"/>
      <c r="AO34" s="56" t="str">
        <f>IF('各会計、関係団体の財政状況及び健全化判断比率'!B32="","",'各会計、関係団体の財政状況及び健全化判断比率'!B32)</f>
        <v>日向市水道事業会計</v>
      </c>
      <c r="AP34" s="56"/>
      <c r="AQ34" s="56"/>
      <c r="AR34" s="56"/>
      <c r="AS34" s="56"/>
      <c r="AT34" s="56"/>
      <c r="AU34" s="56"/>
      <c r="AV34" s="56"/>
      <c r="AW34" s="56"/>
      <c r="AX34" s="56"/>
      <c r="AY34" s="56"/>
      <c r="AZ34" s="56"/>
      <c r="BA34" s="56"/>
      <c r="BB34" s="56"/>
      <c r="BC34" s="56"/>
      <c r="BD34" s="37"/>
      <c r="BE34" s="39">
        <f>IF(BG34="","",MAX(C34:D43,U34:V43,AM34:AN43)+1)</f>
        <v>15</v>
      </c>
      <c r="BF34" s="39"/>
      <c r="BG34" s="56" t="str">
        <f>IF('各会計、関係団体の財政状況及び健全化判断比率'!B36="","",'各会計、関係団体の財政状況及び健全化判断比率'!B36)</f>
        <v>日向市農業集落排水事業特別会計</v>
      </c>
      <c r="BH34" s="56"/>
      <c r="BI34" s="56"/>
      <c r="BJ34" s="56"/>
      <c r="BK34" s="56"/>
      <c r="BL34" s="56"/>
      <c r="BM34" s="56"/>
      <c r="BN34" s="56"/>
      <c r="BO34" s="56"/>
      <c r="BP34" s="56"/>
      <c r="BQ34" s="56"/>
      <c r="BR34" s="56"/>
      <c r="BS34" s="56"/>
      <c r="BT34" s="56"/>
      <c r="BU34" s="56"/>
      <c r="BV34" s="37"/>
      <c r="BW34" s="39">
        <f>IF(BY34="","",MAX(C34:D43,U34:V43,AM34:AN43,BE34:BF43)+1)</f>
        <v>16</v>
      </c>
      <c r="BX34" s="39"/>
      <c r="BY34" s="56" t="str">
        <f>IF('各会計、関係団体の財政状況及び健全化判断比率'!B68="","",'各会計、関係団体の財政状況及び健全化判断比率'!B68)</f>
        <v>日向東臼杵広域連合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日向文化振興事業団</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日向市公営住宅事業特別会計</v>
      </c>
      <c r="F35" s="56"/>
      <c r="G35" s="56"/>
      <c r="H35" s="56"/>
      <c r="I35" s="56"/>
      <c r="J35" s="56"/>
      <c r="K35" s="56"/>
      <c r="L35" s="56"/>
      <c r="M35" s="56"/>
      <c r="N35" s="56"/>
      <c r="O35" s="56"/>
      <c r="P35" s="56"/>
      <c r="Q35" s="56"/>
      <c r="R35" s="56"/>
      <c r="S35" s="56"/>
      <c r="T35" s="37"/>
      <c r="U35" s="39">
        <f t="shared" ref="U35:U43" si="1">IF(W35="","",U34+1)</f>
        <v>8</v>
      </c>
      <c r="V35" s="39"/>
      <c r="W35" s="56" t="str">
        <f>IF('各会計、関係団体の財政状況及び健全化判断比率'!B29="","",'各会計、関係団体の財政状況及び健全化判断比率'!B29)</f>
        <v>日向市介護保険事業特別会計（保険事業勘定）</v>
      </c>
      <c r="X35" s="56"/>
      <c r="Y35" s="56"/>
      <c r="Z35" s="56"/>
      <c r="AA35" s="56"/>
      <c r="AB35" s="56"/>
      <c r="AC35" s="56"/>
      <c r="AD35" s="56"/>
      <c r="AE35" s="56"/>
      <c r="AF35" s="56"/>
      <c r="AG35" s="56"/>
      <c r="AH35" s="56"/>
      <c r="AI35" s="56"/>
      <c r="AJ35" s="56"/>
      <c r="AK35" s="56"/>
      <c r="AL35" s="37"/>
      <c r="AM35" s="39">
        <f t="shared" ref="AM35:AM43" si="2">IF(AO35="","",AM34+1)</f>
        <v>12</v>
      </c>
      <c r="AN35" s="39"/>
      <c r="AO35" s="56" t="str">
        <f>IF('各会計、関係団体の財政状況及び健全化判断比率'!B33="","",'各会計、関係団体の財政状況及び健全化判断比率'!B33)</f>
        <v>日向市簡易水道事業会計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17</v>
      </c>
      <c r="BX35" s="39"/>
      <c r="BY35" s="56" t="str">
        <f>IF('各会計、関係団体の財政状況及び健全化判断比率'!B69="","",'各会計、関係団体の財政状況及び健全化判断比率'!B69)</f>
        <v>宮崎県北部広域行政事務組合（一般会計）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日向サンパーク温泉</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日向市財光寺南土地区画整理事業特別会計</v>
      </c>
      <c r="F36" s="56"/>
      <c r="G36" s="56"/>
      <c r="H36" s="56"/>
      <c r="I36" s="56"/>
      <c r="J36" s="56"/>
      <c r="K36" s="56"/>
      <c r="L36" s="56"/>
      <c r="M36" s="56"/>
      <c r="N36" s="56"/>
      <c r="O36" s="56"/>
      <c r="P36" s="56"/>
      <c r="Q36" s="56"/>
      <c r="R36" s="56"/>
      <c r="S36" s="56"/>
      <c r="T36" s="37"/>
      <c r="U36" s="39">
        <f t="shared" si="1"/>
        <v>9</v>
      </c>
      <c r="V36" s="39"/>
      <c r="W36" s="56" t="str">
        <f>IF('各会計、関係団体の財政状況及び健全化判断比率'!B30="","",'各会計、関係団体の財政状況及び健全化判断比率'!B30)</f>
        <v>日向入郷地域介護認定審査事業特別会計</v>
      </c>
      <c r="X36" s="56"/>
      <c r="Y36" s="56"/>
      <c r="Z36" s="56"/>
      <c r="AA36" s="56"/>
      <c r="AB36" s="56"/>
      <c r="AC36" s="56"/>
      <c r="AD36" s="56"/>
      <c r="AE36" s="56"/>
      <c r="AF36" s="56"/>
      <c r="AG36" s="56"/>
      <c r="AH36" s="56"/>
      <c r="AI36" s="56"/>
      <c r="AJ36" s="56"/>
      <c r="AK36" s="56"/>
      <c r="AL36" s="37"/>
      <c r="AM36" s="39">
        <f t="shared" si="2"/>
        <v>13</v>
      </c>
      <c r="AN36" s="39"/>
      <c r="AO36" s="56" t="str">
        <f>IF('各会計、関係団体の財政状況及び健全化判断比率'!B34="","",'各会計、関係団体の財政状況及び健全化判断比率'!B34)</f>
        <v>日向市下水道事業会計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18</v>
      </c>
      <c r="BX36" s="39"/>
      <c r="BY36" s="56" t="str">
        <f>IF('各会計、関係団体の財政状況及び健全化判断比率'!B70="","",'各会計、関係団体の財政状況及び健全化判断比率'!B70)</f>
        <v>宮崎県北部広域行政事務組合（宮崎県北部ふるさと市町村圏事業特別会計）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日向青果地方卸売市場</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f t="shared" si="0"/>
        <v>4</v>
      </c>
      <c r="D37" s="39"/>
      <c r="E37" s="56" t="str">
        <f>IF('各会計、関係団体の財政状況及び健全化判断比率'!B10="","",'各会計、関係団体の財政状況及び健全化判断比率'!B10)</f>
        <v>日向市用地取得特別会計</v>
      </c>
      <c r="F37" s="56"/>
      <c r="G37" s="56"/>
      <c r="H37" s="56"/>
      <c r="I37" s="56"/>
      <c r="J37" s="56"/>
      <c r="K37" s="56"/>
      <c r="L37" s="56"/>
      <c r="M37" s="56"/>
      <c r="N37" s="56"/>
      <c r="O37" s="56"/>
      <c r="P37" s="56"/>
      <c r="Q37" s="56"/>
      <c r="R37" s="56"/>
      <c r="S37" s="56"/>
      <c r="T37" s="37"/>
      <c r="U37" s="39">
        <f t="shared" si="1"/>
        <v>10</v>
      </c>
      <c r="V37" s="39"/>
      <c r="W37" s="56" t="str">
        <f>IF('各会計、関係団体の財政状況及び健全化判断比率'!B31="","",'各会計、関係団体の財政状況及び健全化判断比率'!B31)</f>
        <v>日向市後期高齢者医療事業特別会計</v>
      </c>
      <c r="X37" s="56"/>
      <c r="Y37" s="56"/>
      <c r="Z37" s="56"/>
      <c r="AA37" s="56"/>
      <c r="AB37" s="56"/>
      <c r="AC37" s="56"/>
      <c r="AD37" s="56"/>
      <c r="AE37" s="56"/>
      <c r="AF37" s="56"/>
      <c r="AG37" s="56"/>
      <c r="AH37" s="56"/>
      <c r="AI37" s="56"/>
      <c r="AJ37" s="56"/>
      <c r="AK37" s="56"/>
      <c r="AL37" s="37"/>
      <c r="AM37" s="39">
        <f t="shared" si="2"/>
        <v>14</v>
      </c>
      <c r="AN37" s="39"/>
      <c r="AO37" s="56" t="str">
        <f>IF('各会計、関係団体の財政状況及び健全化判断比率'!B35="","",'各会計、関係団体の財政状況及び健全化判断比率'!B35)</f>
        <v>日向市病院事業会計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19</v>
      </c>
      <c r="BX37" s="39"/>
      <c r="BY37" s="56" t="str">
        <f>IF('各会計、関係団体の財政状況及び健全化判断比率'!B71="","",'各会計、関係団体の財政状況及び健全化判断比率'!B71)</f>
        <v>宮崎県後期高齢者医療広域連合（一般会計）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東郷町ふるさと公社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f t="shared" si="0"/>
        <v>5</v>
      </c>
      <c r="D38" s="39"/>
      <c r="E38" s="56" t="str">
        <f>IF('各会計、関係団体の財政状況及び健全化判断比率'!B11="","",'各会計、関係団体の財政状況及び健全化判断比率'!B11)</f>
        <v>日向市城山墓園事業特別会計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20</v>
      </c>
      <c r="BX38" s="39"/>
      <c r="BY38" s="56" t="str">
        <f>IF('各会計、関係団体の財政状況及び健全化判断比率'!B72="","",'各会計、関係団体の財政状況及び健全化判断比率'!B72)</f>
        <v>宮崎県後期高齢者医療広域連合（後期高齢者医療特別会計）</v>
      </c>
      <c r="BZ38" s="56"/>
      <c r="CA38" s="56"/>
      <c r="CB38" s="56"/>
      <c r="CC38" s="56"/>
      <c r="CD38" s="56"/>
      <c r="CE38" s="56"/>
      <c r="CF38" s="56"/>
      <c r="CG38" s="56"/>
      <c r="CH38" s="56"/>
      <c r="CI38" s="56"/>
      <c r="CJ38" s="56"/>
      <c r="CK38" s="56"/>
      <c r="CL38" s="56"/>
      <c r="CM38" s="56"/>
      <c r="CN38" s="37"/>
      <c r="CO38" s="39">
        <f t="shared" si="5"/>
        <v>26</v>
      </c>
      <c r="CP38" s="39"/>
      <c r="CQ38" s="56" t="str">
        <f>IF('各会計、関係団体の財政状況及び健全化判断比率'!BS11="","",'各会計、関係団体の財政状況及び健全化判断比率'!BS11)</f>
        <v>宮崎県林業公社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f t="shared" si="0"/>
        <v>6</v>
      </c>
      <c r="D39" s="39"/>
      <c r="E39" s="56" t="str">
        <f>IF('各会計、関係団体の財政状況及び健全化判断比率'!B12="","",'各会計、関係団体の財政状況及び健全化判断比率'!B12)</f>
        <v>日向市簡易給水施設特別会計</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21</v>
      </c>
      <c r="BX39" s="39"/>
      <c r="BY39" s="56" t="str">
        <f>IF('各会計、関係団体の財政状況及び健全化判断比率'!B73="","",'各会計、関係団体の財政状況及び健全化判断比率'!B73)</f>
        <v>宮崎県市町村総合事務組合（自治会館管理運営特別会計）</v>
      </c>
      <c r="BZ39" s="56"/>
      <c r="CA39" s="56"/>
      <c r="CB39" s="56"/>
      <c r="CC39" s="56"/>
      <c r="CD39" s="56"/>
      <c r="CE39" s="56"/>
      <c r="CF39" s="56"/>
      <c r="CG39" s="56"/>
      <c r="CH39" s="56"/>
      <c r="CI39" s="56"/>
      <c r="CJ39" s="56"/>
      <c r="CK39" s="56"/>
      <c r="CL39" s="56"/>
      <c r="CM39" s="56"/>
      <c r="CN39" s="37"/>
      <c r="CO39" s="39">
        <f t="shared" si="5"/>
        <v>27</v>
      </c>
      <c r="CP39" s="39"/>
      <c r="CQ39" s="56" t="str">
        <f>IF('各会計、関係団体の財政状況及び健全化判断比率'!BS12="","",'各会計、関係団体の財政状況及び健全化判断比率'!BS12)</f>
        <v>耳川広域森林組合</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301</v>
      </c>
      <c r="E46" s="1" t="s">
        <v>302</v>
      </c>
    </row>
    <row r="47" spans="1:113">
      <c r="E47" s="1" t="s">
        <v>305</v>
      </c>
    </row>
    <row r="48" spans="1:113">
      <c r="E48" s="1" t="s">
        <v>307</v>
      </c>
    </row>
    <row r="49" spans="5:5">
      <c r="E49" s="1" t="s">
        <v>308</v>
      </c>
    </row>
    <row r="50" spans="5:5">
      <c r="E50" s="1" t="s">
        <v>206</v>
      </c>
    </row>
    <row r="51" spans="5:5">
      <c r="E51" s="1" t="s">
        <v>311</v>
      </c>
    </row>
    <row r="52" spans="5:5">
      <c r="E52" s="1" t="s">
        <v>313</v>
      </c>
    </row>
    <row r="53" spans="5:5"/>
    <row r="54" spans="5:5"/>
    <row r="55" spans="5:5"/>
    <row r="56" spans="5:5"/>
  </sheetData>
  <sheetProtection algorithmName="SHA-512" hashValue="T4+0Vz1Eg0hbPi/rCbaJX54tCIi/i9DU9Lo2xFtw106X0RyfOqgjaPlKsC9DHJptVEcHCTLjX5EpxGwaf5t33g==" saltValue="f7eLFxfSTAzy7iwth1wqj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539</v>
      </c>
      <c r="G33" s="909" t="s">
        <v>540</v>
      </c>
      <c r="H33" s="909" t="s">
        <v>423</v>
      </c>
      <c r="I33" s="909" t="s">
        <v>541</v>
      </c>
      <c r="J33" s="913" t="s">
        <v>542</v>
      </c>
      <c r="K33" s="888"/>
      <c r="L33" s="888"/>
      <c r="M33" s="888"/>
      <c r="N33" s="888"/>
      <c r="O33" s="888"/>
      <c r="P33" s="888"/>
    </row>
    <row r="34" spans="1:16" ht="39" customHeight="1">
      <c r="A34" s="888"/>
      <c r="B34" s="890"/>
      <c r="C34" s="896" t="s">
        <v>477</v>
      </c>
      <c r="D34" s="896"/>
      <c r="E34" s="901"/>
      <c r="F34" s="905">
        <v>8.3800000000000008</v>
      </c>
      <c r="G34" s="910">
        <v>8.82</v>
      </c>
      <c r="H34" s="910">
        <v>8.19</v>
      </c>
      <c r="I34" s="910">
        <v>7.2</v>
      </c>
      <c r="J34" s="914">
        <v>6.77</v>
      </c>
      <c r="K34" s="888"/>
      <c r="L34" s="888"/>
      <c r="M34" s="888"/>
      <c r="N34" s="888"/>
      <c r="O34" s="888"/>
      <c r="P34" s="888"/>
    </row>
    <row r="35" spans="1:16" ht="39" customHeight="1">
      <c r="A35" s="888"/>
      <c r="B35" s="891"/>
      <c r="C35" s="897" t="s">
        <v>459</v>
      </c>
      <c r="D35" s="897"/>
      <c r="E35" s="902"/>
      <c r="F35" s="906">
        <v>3.57</v>
      </c>
      <c r="G35" s="911">
        <v>2.54</v>
      </c>
      <c r="H35" s="911">
        <v>2.89</v>
      </c>
      <c r="I35" s="911">
        <v>3.13</v>
      </c>
      <c r="J35" s="915">
        <v>4.37</v>
      </c>
      <c r="K35" s="888"/>
      <c r="L35" s="888"/>
      <c r="M35" s="888"/>
      <c r="N35" s="888"/>
      <c r="O35" s="888"/>
      <c r="P35" s="888"/>
    </row>
    <row r="36" spans="1:16" ht="39" customHeight="1">
      <c r="A36" s="888"/>
      <c r="B36" s="891"/>
      <c r="C36" s="897" t="s">
        <v>482</v>
      </c>
      <c r="D36" s="897"/>
      <c r="E36" s="902"/>
      <c r="F36" s="906">
        <v>1.29</v>
      </c>
      <c r="G36" s="911">
        <v>1.64</v>
      </c>
      <c r="H36" s="911">
        <v>1.61</v>
      </c>
      <c r="I36" s="911">
        <v>1.69</v>
      </c>
      <c r="J36" s="915">
        <v>1.35</v>
      </c>
      <c r="K36" s="888"/>
      <c r="L36" s="888"/>
      <c r="M36" s="888"/>
      <c r="N36" s="888"/>
      <c r="O36" s="888"/>
      <c r="P36" s="888"/>
    </row>
    <row r="37" spans="1:16" ht="39" customHeight="1">
      <c r="A37" s="888"/>
      <c r="B37" s="891"/>
      <c r="C37" s="897" t="s">
        <v>445</v>
      </c>
      <c r="D37" s="897"/>
      <c r="E37" s="902"/>
      <c r="F37" s="906">
        <v>0.37</v>
      </c>
      <c r="G37" s="911">
        <v>0.52</v>
      </c>
      <c r="H37" s="911">
        <v>0.85</v>
      </c>
      <c r="I37" s="911">
        <v>1.1299999999999999</v>
      </c>
      <c r="J37" s="915">
        <v>0.98</v>
      </c>
      <c r="K37" s="888"/>
      <c r="L37" s="888"/>
      <c r="M37" s="888"/>
      <c r="N37" s="888"/>
      <c r="O37" s="888"/>
      <c r="P37" s="888"/>
    </row>
    <row r="38" spans="1:16" ht="39" customHeight="1">
      <c r="A38" s="888"/>
      <c r="B38" s="891"/>
      <c r="C38" s="897" t="s">
        <v>479</v>
      </c>
      <c r="D38" s="897"/>
      <c r="E38" s="902"/>
      <c r="F38" s="906" t="s">
        <v>209</v>
      </c>
      <c r="G38" s="911" t="s">
        <v>209</v>
      </c>
      <c r="H38" s="911" t="s">
        <v>209</v>
      </c>
      <c r="I38" s="911" t="s">
        <v>209</v>
      </c>
      <c r="J38" s="915">
        <v>0.25</v>
      </c>
      <c r="K38" s="888"/>
      <c r="L38" s="888"/>
      <c r="M38" s="888"/>
      <c r="N38" s="888"/>
      <c r="O38" s="888"/>
      <c r="P38" s="888"/>
    </row>
    <row r="39" spans="1:16" ht="39" customHeight="1">
      <c r="A39" s="888"/>
      <c r="B39" s="891"/>
      <c r="C39" s="897" t="s">
        <v>483</v>
      </c>
      <c r="D39" s="897"/>
      <c r="E39" s="902"/>
      <c r="F39" s="906">
        <v>0.52</v>
      </c>
      <c r="G39" s="911">
        <v>0.4</v>
      </c>
      <c r="H39" s="911">
        <v>9.e-002</v>
      </c>
      <c r="I39" s="911">
        <v>0.3</v>
      </c>
      <c r="J39" s="915">
        <v>0.24</v>
      </c>
      <c r="K39" s="888"/>
      <c r="L39" s="888"/>
      <c r="M39" s="888"/>
      <c r="N39" s="888"/>
      <c r="O39" s="888"/>
      <c r="P39" s="888"/>
    </row>
    <row r="40" spans="1:16" ht="39" customHeight="1">
      <c r="A40" s="888"/>
      <c r="B40" s="891"/>
      <c r="C40" s="897" t="s">
        <v>474</v>
      </c>
      <c r="D40" s="897"/>
      <c r="E40" s="902"/>
      <c r="F40" s="906">
        <v>0.2</v>
      </c>
      <c r="G40" s="911">
        <v>1.25</v>
      </c>
      <c r="H40" s="911">
        <v>1.07</v>
      </c>
      <c r="I40" s="911">
        <v>1.06</v>
      </c>
      <c r="J40" s="915">
        <v>0.12</v>
      </c>
      <c r="K40" s="888"/>
      <c r="L40" s="888"/>
      <c r="M40" s="888"/>
      <c r="N40" s="888"/>
      <c r="O40" s="888"/>
      <c r="P40" s="888"/>
    </row>
    <row r="41" spans="1:16" ht="39" customHeight="1">
      <c r="A41" s="888"/>
      <c r="B41" s="891"/>
      <c r="C41" s="897" t="s">
        <v>81</v>
      </c>
      <c r="D41" s="897"/>
      <c r="E41" s="902"/>
      <c r="F41" s="906">
        <v>1.e-002</v>
      </c>
      <c r="G41" s="911">
        <v>1.e-002</v>
      </c>
      <c r="H41" s="911">
        <v>0</v>
      </c>
      <c r="I41" s="911">
        <v>1.e-002</v>
      </c>
      <c r="J41" s="915">
        <v>7.0000000000000007e-002</v>
      </c>
      <c r="K41" s="888"/>
      <c r="L41" s="888"/>
      <c r="M41" s="888"/>
      <c r="N41" s="888"/>
      <c r="O41" s="888"/>
      <c r="P41" s="888"/>
    </row>
    <row r="42" spans="1:16" ht="39" customHeight="1">
      <c r="A42" s="888"/>
      <c r="B42" s="892"/>
      <c r="C42" s="897" t="s">
        <v>545</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480</v>
      </c>
      <c r="D43" s="898"/>
      <c r="E43" s="903"/>
      <c r="F43" s="907">
        <v>0.52</v>
      </c>
      <c r="G43" s="912">
        <v>0.15</v>
      </c>
      <c r="H43" s="912">
        <v>0.14000000000000001</v>
      </c>
      <c r="I43" s="912">
        <v>0.1</v>
      </c>
      <c r="J43" s="916">
        <v>8.e-002</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OWr7p/ko0V7QPPW1me+lknN4eeb8N8xBRsdGvy01tVfhV0D04lArmK+qmBUrIaWesSiM486m2hR57L/WdORDQQ==" saltValue="PBqXEzRbYeVn68NroRVa3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539</v>
      </c>
      <c r="L44" s="970" t="s">
        <v>540</v>
      </c>
      <c r="M44" s="970" t="s">
        <v>423</v>
      </c>
      <c r="N44" s="970" t="s">
        <v>541</v>
      </c>
      <c r="O44" s="978" t="s">
        <v>542</v>
      </c>
      <c r="P44" s="761"/>
      <c r="Q44" s="761"/>
      <c r="R44" s="761"/>
      <c r="S44" s="761"/>
      <c r="T44" s="761"/>
      <c r="U44" s="761"/>
    </row>
    <row r="45" spans="1:21" ht="30.75" customHeight="1">
      <c r="A45" s="761"/>
      <c r="B45" s="918" t="s">
        <v>27</v>
      </c>
      <c r="C45" s="931"/>
      <c r="D45" s="940"/>
      <c r="E45" s="948" t="s">
        <v>24</v>
      </c>
      <c r="F45" s="948"/>
      <c r="G45" s="948"/>
      <c r="H45" s="948"/>
      <c r="I45" s="948"/>
      <c r="J45" s="956"/>
      <c r="K45" s="963">
        <v>3899</v>
      </c>
      <c r="L45" s="971">
        <v>3915</v>
      </c>
      <c r="M45" s="971">
        <v>3757</v>
      </c>
      <c r="N45" s="971">
        <v>3326</v>
      </c>
      <c r="O45" s="979">
        <v>3338</v>
      </c>
      <c r="P45" s="761"/>
      <c r="Q45" s="761"/>
      <c r="R45" s="761"/>
      <c r="S45" s="761"/>
      <c r="T45" s="761"/>
      <c r="U45" s="761"/>
    </row>
    <row r="46" spans="1:21" ht="30.75" customHeight="1">
      <c r="A46" s="761"/>
      <c r="B46" s="919"/>
      <c r="C46" s="932"/>
      <c r="D46" s="941"/>
      <c r="E46" s="949" t="s">
        <v>31</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36</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43</v>
      </c>
      <c r="F48" s="949"/>
      <c r="G48" s="949"/>
      <c r="H48" s="949"/>
      <c r="I48" s="949"/>
      <c r="J48" s="957"/>
      <c r="K48" s="964">
        <v>730</v>
      </c>
      <c r="L48" s="972">
        <v>611</v>
      </c>
      <c r="M48" s="972">
        <v>616</v>
      </c>
      <c r="N48" s="972">
        <v>615</v>
      </c>
      <c r="O48" s="980">
        <v>571</v>
      </c>
      <c r="P48" s="761"/>
      <c r="Q48" s="761"/>
      <c r="R48" s="761"/>
      <c r="S48" s="761"/>
      <c r="T48" s="761"/>
      <c r="U48" s="761"/>
    </row>
    <row r="49" spans="1:21" ht="30.75" customHeight="1">
      <c r="A49" s="761"/>
      <c r="B49" s="919"/>
      <c r="C49" s="932"/>
      <c r="D49" s="941"/>
      <c r="E49" s="949" t="s">
        <v>0</v>
      </c>
      <c r="F49" s="949"/>
      <c r="G49" s="949"/>
      <c r="H49" s="949"/>
      <c r="I49" s="949"/>
      <c r="J49" s="957"/>
      <c r="K49" s="964">
        <v>93</v>
      </c>
      <c r="L49" s="972">
        <v>110</v>
      </c>
      <c r="M49" s="972">
        <v>123</v>
      </c>
      <c r="N49" s="972">
        <v>120</v>
      </c>
      <c r="O49" s="980">
        <v>111</v>
      </c>
      <c r="P49" s="761"/>
      <c r="Q49" s="761"/>
      <c r="R49" s="761"/>
      <c r="S49" s="761"/>
      <c r="T49" s="761"/>
      <c r="U49" s="761"/>
    </row>
    <row r="50" spans="1:21" ht="30.75" customHeight="1">
      <c r="A50" s="761"/>
      <c r="B50" s="919"/>
      <c r="C50" s="932"/>
      <c r="D50" s="941"/>
      <c r="E50" s="949" t="s">
        <v>45</v>
      </c>
      <c r="F50" s="949"/>
      <c r="G50" s="949"/>
      <c r="H50" s="949"/>
      <c r="I50" s="949"/>
      <c r="J50" s="957"/>
      <c r="K50" s="964" t="s">
        <v>209</v>
      </c>
      <c r="L50" s="972" t="s">
        <v>209</v>
      </c>
      <c r="M50" s="972" t="s">
        <v>209</v>
      </c>
      <c r="N50" s="972" t="s">
        <v>209</v>
      </c>
      <c r="O50" s="980" t="s">
        <v>209</v>
      </c>
      <c r="P50" s="761"/>
      <c r="Q50" s="761"/>
      <c r="R50" s="761"/>
      <c r="S50" s="761"/>
      <c r="T50" s="761"/>
      <c r="U50" s="761"/>
    </row>
    <row r="51" spans="1:21" ht="30.75" customHeight="1">
      <c r="A51" s="761"/>
      <c r="B51" s="920"/>
      <c r="C51" s="933"/>
      <c r="D51" s="942"/>
      <c r="E51" s="949" t="s">
        <v>52</v>
      </c>
      <c r="F51" s="949"/>
      <c r="G51" s="949"/>
      <c r="H51" s="949"/>
      <c r="I51" s="949"/>
      <c r="J51" s="957"/>
      <c r="K51" s="964" t="s">
        <v>209</v>
      </c>
      <c r="L51" s="972" t="s">
        <v>209</v>
      </c>
      <c r="M51" s="972" t="s">
        <v>209</v>
      </c>
      <c r="N51" s="972" t="s">
        <v>209</v>
      </c>
      <c r="O51" s="980" t="s">
        <v>209</v>
      </c>
      <c r="P51" s="761"/>
      <c r="Q51" s="761"/>
      <c r="R51" s="761"/>
      <c r="S51" s="761"/>
      <c r="T51" s="761"/>
      <c r="U51" s="761"/>
    </row>
    <row r="52" spans="1:21" ht="30.75" customHeight="1">
      <c r="A52" s="761"/>
      <c r="B52" s="921" t="s">
        <v>55</v>
      </c>
      <c r="C52" s="934"/>
      <c r="D52" s="942"/>
      <c r="E52" s="949" t="s">
        <v>56</v>
      </c>
      <c r="F52" s="949"/>
      <c r="G52" s="949"/>
      <c r="H52" s="949"/>
      <c r="I52" s="949"/>
      <c r="J52" s="957"/>
      <c r="K52" s="964">
        <v>3205</v>
      </c>
      <c r="L52" s="972">
        <v>3140</v>
      </c>
      <c r="M52" s="972">
        <v>3032</v>
      </c>
      <c r="N52" s="972">
        <v>2658</v>
      </c>
      <c r="O52" s="980">
        <v>2636</v>
      </c>
      <c r="P52" s="761"/>
      <c r="Q52" s="761"/>
      <c r="R52" s="761"/>
      <c r="S52" s="761"/>
      <c r="T52" s="761"/>
      <c r="U52" s="761"/>
    </row>
    <row r="53" spans="1:21" ht="30.75" customHeight="1">
      <c r="A53" s="761"/>
      <c r="B53" s="922" t="s">
        <v>15</v>
      </c>
      <c r="C53" s="935"/>
      <c r="D53" s="943"/>
      <c r="E53" s="950" t="s">
        <v>58</v>
      </c>
      <c r="F53" s="950"/>
      <c r="G53" s="950"/>
      <c r="H53" s="950"/>
      <c r="I53" s="950"/>
      <c r="J53" s="958"/>
      <c r="K53" s="965">
        <v>1517</v>
      </c>
      <c r="L53" s="973">
        <v>1496</v>
      </c>
      <c r="M53" s="973">
        <v>1464</v>
      </c>
      <c r="N53" s="973">
        <v>1403</v>
      </c>
      <c r="O53" s="981">
        <v>1384</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26</v>
      </c>
      <c r="P55" s="761"/>
      <c r="Q55" s="761"/>
      <c r="R55" s="761"/>
      <c r="S55" s="761"/>
      <c r="T55" s="761"/>
      <c r="U55" s="761"/>
    </row>
    <row r="56" spans="1:21" ht="31.5" customHeight="1">
      <c r="A56" s="761"/>
      <c r="B56" s="925"/>
      <c r="C56" s="937"/>
      <c r="D56" s="937"/>
      <c r="E56" s="951"/>
      <c r="F56" s="951"/>
      <c r="G56" s="951"/>
      <c r="H56" s="951"/>
      <c r="I56" s="951"/>
      <c r="J56" s="959" t="s">
        <v>14</v>
      </c>
      <c r="K56" s="967" t="s">
        <v>547</v>
      </c>
      <c r="L56" s="974" t="s">
        <v>546</v>
      </c>
      <c r="M56" s="974" t="s">
        <v>548</v>
      </c>
      <c r="N56" s="974" t="s">
        <v>549</v>
      </c>
      <c r="O56" s="983" t="s">
        <v>550</v>
      </c>
      <c r="P56" s="761"/>
      <c r="Q56" s="761"/>
      <c r="R56" s="761"/>
      <c r="S56" s="761"/>
      <c r="T56" s="761"/>
      <c r="U56" s="761"/>
    </row>
    <row r="57" spans="1:21" ht="31.5" customHeight="1">
      <c r="B57" s="926" t="s">
        <v>53</v>
      </c>
      <c r="C57" s="938"/>
      <c r="D57" s="944" t="s">
        <v>60</v>
      </c>
      <c r="E57" s="952"/>
      <c r="F57" s="952"/>
      <c r="G57" s="952"/>
      <c r="H57" s="952"/>
      <c r="I57" s="952"/>
      <c r="J57" s="960"/>
      <c r="K57" s="968" t="s">
        <v>209</v>
      </c>
      <c r="L57" s="975" t="s">
        <v>209</v>
      </c>
      <c r="M57" s="975" t="s">
        <v>209</v>
      </c>
      <c r="N57" s="975" t="s">
        <v>209</v>
      </c>
      <c r="O57" s="984" t="s">
        <v>209</v>
      </c>
    </row>
    <row r="58" spans="1:21" ht="31.5" customHeight="1">
      <c r="B58" s="927"/>
      <c r="C58" s="939"/>
      <c r="D58" s="945" t="s">
        <v>63</v>
      </c>
      <c r="E58" s="953"/>
      <c r="F58" s="953"/>
      <c r="G58" s="953"/>
      <c r="H58" s="953"/>
      <c r="I58" s="953"/>
      <c r="J58" s="961"/>
      <c r="K58" s="969" t="s">
        <v>209</v>
      </c>
      <c r="L58" s="976" t="s">
        <v>209</v>
      </c>
      <c r="M58" s="976" t="s">
        <v>209</v>
      </c>
      <c r="N58" s="976" t="s">
        <v>209</v>
      </c>
      <c r="O58" s="985" t="s">
        <v>209</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t9rEV8x9gFDBq0k1P0ug/MIcPAdJNtrwNmaoebkEUhKGvyTYD1belnfh+yLBG389xgOVyGgUnwhnOktKO64IEA==" saltValue="wrAAyEeHlo2KTfMrvTFnK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13" zoomScale="70" zoomScaleNormal="70" zoomScaleSheetLayoutView="100" workbookViewId="0">
      <selection activeCell="M53" sqref="M53"/>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539</v>
      </c>
      <c r="J40" s="970" t="s">
        <v>540</v>
      </c>
      <c r="K40" s="970" t="s">
        <v>423</v>
      </c>
      <c r="L40" s="970" t="s">
        <v>541</v>
      </c>
      <c r="M40" s="1002" t="s">
        <v>542</v>
      </c>
    </row>
    <row r="41" spans="2:13" ht="27.75" customHeight="1">
      <c r="B41" s="918" t="s">
        <v>38</v>
      </c>
      <c r="C41" s="931"/>
      <c r="D41" s="940"/>
      <c r="E41" s="991" t="s">
        <v>65</v>
      </c>
      <c r="F41" s="991"/>
      <c r="G41" s="991"/>
      <c r="H41" s="997"/>
      <c r="I41" s="963">
        <v>33874</v>
      </c>
      <c r="J41" s="971">
        <v>33936</v>
      </c>
      <c r="K41" s="971">
        <v>35708</v>
      </c>
      <c r="L41" s="971">
        <v>34831</v>
      </c>
      <c r="M41" s="979">
        <v>35189</v>
      </c>
    </row>
    <row r="42" spans="2:13" ht="27.75" customHeight="1">
      <c r="B42" s="919"/>
      <c r="C42" s="932"/>
      <c r="D42" s="941"/>
      <c r="E42" s="992" t="s">
        <v>71</v>
      </c>
      <c r="F42" s="992"/>
      <c r="G42" s="992"/>
      <c r="H42" s="998"/>
      <c r="I42" s="964" t="s">
        <v>209</v>
      </c>
      <c r="J42" s="972" t="s">
        <v>209</v>
      </c>
      <c r="K42" s="972" t="s">
        <v>209</v>
      </c>
      <c r="L42" s="972" t="s">
        <v>209</v>
      </c>
      <c r="M42" s="980" t="s">
        <v>209</v>
      </c>
    </row>
    <row r="43" spans="2:13" ht="27.75" customHeight="1">
      <c r="B43" s="919"/>
      <c r="C43" s="932"/>
      <c r="D43" s="941"/>
      <c r="E43" s="992" t="s">
        <v>72</v>
      </c>
      <c r="F43" s="992"/>
      <c r="G43" s="992"/>
      <c r="H43" s="998"/>
      <c r="I43" s="964">
        <v>10111</v>
      </c>
      <c r="J43" s="972">
        <v>9416</v>
      </c>
      <c r="K43" s="972">
        <v>8576</v>
      </c>
      <c r="L43" s="972">
        <v>7603</v>
      </c>
      <c r="M43" s="980">
        <v>6973</v>
      </c>
    </row>
    <row r="44" spans="2:13" ht="27.75" customHeight="1">
      <c r="B44" s="919"/>
      <c r="C44" s="932"/>
      <c r="D44" s="941"/>
      <c r="E44" s="992" t="s">
        <v>74</v>
      </c>
      <c r="F44" s="992"/>
      <c r="G44" s="992"/>
      <c r="H44" s="998"/>
      <c r="I44" s="964">
        <v>460</v>
      </c>
      <c r="J44" s="972">
        <v>392</v>
      </c>
      <c r="K44" s="972">
        <v>315</v>
      </c>
      <c r="L44" s="972">
        <v>236</v>
      </c>
      <c r="M44" s="980">
        <v>165</v>
      </c>
    </row>
    <row r="45" spans="2:13" ht="27.75" customHeight="1">
      <c r="B45" s="919"/>
      <c r="C45" s="932"/>
      <c r="D45" s="941"/>
      <c r="E45" s="992" t="s">
        <v>76</v>
      </c>
      <c r="F45" s="992"/>
      <c r="G45" s="992"/>
      <c r="H45" s="998"/>
      <c r="I45" s="964">
        <v>5306</v>
      </c>
      <c r="J45" s="972">
        <v>5284</v>
      </c>
      <c r="K45" s="972">
        <v>5379</v>
      </c>
      <c r="L45" s="972">
        <v>5119</v>
      </c>
      <c r="M45" s="980">
        <v>4934</v>
      </c>
    </row>
    <row r="46" spans="2:13" ht="27.75" customHeight="1">
      <c r="B46" s="919"/>
      <c r="C46" s="932"/>
      <c r="D46" s="942"/>
      <c r="E46" s="992" t="s">
        <v>75</v>
      </c>
      <c r="F46" s="992"/>
      <c r="G46" s="992"/>
      <c r="H46" s="998"/>
      <c r="I46" s="964">
        <v>50</v>
      </c>
      <c r="J46" s="972">
        <v>51</v>
      </c>
      <c r="K46" s="972">
        <v>48</v>
      </c>
      <c r="L46" s="972">
        <v>4</v>
      </c>
      <c r="M46" s="980">
        <v>4</v>
      </c>
    </row>
    <row r="47" spans="2:13" ht="27.75" customHeight="1">
      <c r="B47" s="919"/>
      <c r="C47" s="932"/>
      <c r="D47" s="989"/>
      <c r="E47" s="993" t="s">
        <v>79</v>
      </c>
      <c r="F47" s="996"/>
      <c r="G47" s="996"/>
      <c r="H47" s="999"/>
      <c r="I47" s="964" t="s">
        <v>209</v>
      </c>
      <c r="J47" s="972" t="s">
        <v>209</v>
      </c>
      <c r="K47" s="972" t="s">
        <v>209</v>
      </c>
      <c r="L47" s="972" t="s">
        <v>209</v>
      </c>
      <c r="M47" s="980" t="s">
        <v>209</v>
      </c>
    </row>
    <row r="48" spans="2:13" ht="27.75" customHeight="1">
      <c r="B48" s="919"/>
      <c r="C48" s="932"/>
      <c r="D48" s="941"/>
      <c r="E48" s="992" t="s">
        <v>84</v>
      </c>
      <c r="F48" s="992"/>
      <c r="G48" s="992"/>
      <c r="H48" s="998"/>
      <c r="I48" s="964" t="s">
        <v>209</v>
      </c>
      <c r="J48" s="972" t="s">
        <v>209</v>
      </c>
      <c r="K48" s="972" t="s">
        <v>209</v>
      </c>
      <c r="L48" s="972" t="s">
        <v>209</v>
      </c>
      <c r="M48" s="980" t="s">
        <v>209</v>
      </c>
    </row>
    <row r="49" spans="2:13" ht="27.75" customHeight="1">
      <c r="B49" s="920"/>
      <c r="C49" s="933"/>
      <c r="D49" s="941"/>
      <c r="E49" s="992" t="s">
        <v>90</v>
      </c>
      <c r="F49" s="992"/>
      <c r="G49" s="992"/>
      <c r="H49" s="998"/>
      <c r="I49" s="964" t="s">
        <v>209</v>
      </c>
      <c r="J49" s="972" t="s">
        <v>209</v>
      </c>
      <c r="K49" s="972" t="s">
        <v>209</v>
      </c>
      <c r="L49" s="972" t="s">
        <v>209</v>
      </c>
      <c r="M49" s="980" t="s">
        <v>209</v>
      </c>
    </row>
    <row r="50" spans="2:13" ht="27.75" customHeight="1">
      <c r="B50" s="986" t="s">
        <v>92</v>
      </c>
      <c r="C50" s="988"/>
      <c r="D50" s="990"/>
      <c r="E50" s="992" t="s">
        <v>94</v>
      </c>
      <c r="F50" s="992"/>
      <c r="G50" s="992"/>
      <c r="H50" s="998"/>
      <c r="I50" s="964">
        <v>9933</v>
      </c>
      <c r="J50" s="972">
        <v>9720</v>
      </c>
      <c r="K50" s="972">
        <v>9176</v>
      </c>
      <c r="L50" s="972">
        <v>8103</v>
      </c>
      <c r="M50" s="980">
        <v>8359</v>
      </c>
    </row>
    <row r="51" spans="2:13" ht="27.75" customHeight="1">
      <c r="B51" s="919"/>
      <c r="C51" s="932"/>
      <c r="D51" s="941"/>
      <c r="E51" s="992" t="s">
        <v>97</v>
      </c>
      <c r="F51" s="992"/>
      <c r="G51" s="992"/>
      <c r="H51" s="998"/>
      <c r="I51" s="964">
        <v>1782</v>
      </c>
      <c r="J51" s="972">
        <v>1267</v>
      </c>
      <c r="K51" s="972">
        <v>843</v>
      </c>
      <c r="L51" s="972">
        <v>705</v>
      </c>
      <c r="M51" s="980">
        <v>1396</v>
      </c>
    </row>
    <row r="52" spans="2:13" ht="27.75" customHeight="1">
      <c r="B52" s="920"/>
      <c r="C52" s="933"/>
      <c r="D52" s="941"/>
      <c r="E52" s="992" t="s">
        <v>47</v>
      </c>
      <c r="F52" s="992"/>
      <c r="G52" s="992"/>
      <c r="H52" s="998"/>
      <c r="I52" s="964">
        <v>27747</v>
      </c>
      <c r="J52" s="972">
        <v>27725</v>
      </c>
      <c r="K52" s="972">
        <v>29236</v>
      </c>
      <c r="L52" s="972">
        <v>28274</v>
      </c>
      <c r="M52" s="980">
        <v>28127</v>
      </c>
    </row>
    <row r="53" spans="2:13" ht="27.75" customHeight="1">
      <c r="B53" s="922" t="s">
        <v>15</v>
      </c>
      <c r="C53" s="935"/>
      <c r="D53" s="943"/>
      <c r="E53" s="994" t="s">
        <v>99</v>
      </c>
      <c r="F53" s="994"/>
      <c r="G53" s="994"/>
      <c r="H53" s="1000"/>
      <c r="I53" s="965">
        <v>10338</v>
      </c>
      <c r="J53" s="973">
        <v>10366</v>
      </c>
      <c r="K53" s="973">
        <v>10771</v>
      </c>
      <c r="L53" s="973">
        <v>10711</v>
      </c>
      <c r="M53" s="981">
        <v>9383</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4QyrNwI5rHJLxTOO13b82KDXGcscR5Fh/VSjtAr6McSlcEAMWvmgp93vKEB2LgCZH42jvbLbwUm7TzIzNPVw==" saltValue="W5zWi1ZyK3cCzLfmrEufP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37" zoomScale="60" zoomScaleNormal="6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5</v>
      </c>
      <c r="C54" s="1009"/>
      <c r="D54" s="1009"/>
      <c r="E54" s="1018" t="s">
        <v>14</v>
      </c>
      <c r="F54" s="1025" t="s">
        <v>423</v>
      </c>
      <c r="G54" s="1025" t="s">
        <v>541</v>
      </c>
      <c r="H54" s="1033" t="s">
        <v>542</v>
      </c>
    </row>
    <row r="55" spans="2:8" ht="52.5" customHeight="1">
      <c r="B55" s="1004"/>
      <c r="C55" s="1010" t="s">
        <v>103</v>
      </c>
      <c r="D55" s="1010"/>
      <c r="E55" s="1019"/>
      <c r="F55" s="1026">
        <v>3014</v>
      </c>
      <c r="G55" s="1026">
        <v>2606</v>
      </c>
      <c r="H55" s="1034">
        <v>2728</v>
      </c>
    </row>
    <row r="56" spans="2:8" ht="52.5" customHeight="1">
      <c r="B56" s="1005"/>
      <c r="C56" s="1011" t="s">
        <v>106</v>
      </c>
      <c r="D56" s="1011"/>
      <c r="E56" s="1020"/>
      <c r="F56" s="1027">
        <v>412</v>
      </c>
      <c r="G56" s="1027">
        <v>412</v>
      </c>
      <c r="H56" s="1035">
        <v>412</v>
      </c>
    </row>
    <row r="57" spans="2:8" ht="53.25" customHeight="1">
      <c r="B57" s="1005"/>
      <c r="C57" s="1012" t="s">
        <v>68</v>
      </c>
      <c r="D57" s="1012"/>
      <c r="E57" s="1021"/>
      <c r="F57" s="1028">
        <v>6027</v>
      </c>
      <c r="G57" s="1028">
        <v>5524</v>
      </c>
      <c r="H57" s="1036">
        <v>5337</v>
      </c>
    </row>
    <row r="58" spans="2:8" ht="45.75" customHeight="1">
      <c r="B58" s="1006"/>
      <c r="C58" s="1013" t="s">
        <v>557</v>
      </c>
      <c r="D58" s="1016"/>
      <c r="E58" s="1022"/>
      <c r="F58" s="1029">
        <v>1753</v>
      </c>
      <c r="G58" s="1029">
        <v>1298</v>
      </c>
      <c r="H58" s="1037">
        <v>1301</v>
      </c>
    </row>
    <row r="59" spans="2:8" ht="45.75" customHeight="1">
      <c r="B59" s="1006"/>
      <c r="C59" s="1013" t="s">
        <v>407</v>
      </c>
      <c r="D59" s="1016"/>
      <c r="E59" s="1022"/>
      <c r="F59" s="1029">
        <v>1257</v>
      </c>
      <c r="G59" s="1029">
        <v>1246</v>
      </c>
      <c r="H59" s="1037">
        <v>1205</v>
      </c>
    </row>
    <row r="60" spans="2:8" ht="45.75" customHeight="1">
      <c r="B60" s="1006"/>
      <c r="C60" s="1013" t="s">
        <v>558</v>
      </c>
      <c r="D60" s="1016"/>
      <c r="E60" s="1022"/>
      <c r="F60" s="1029">
        <v>1404</v>
      </c>
      <c r="G60" s="1029">
        <v>1411</v>
      </c>
      <c r="H60" s="1037">
        <v>1179</v>
      </c>
    </row>
    <row r="61" spans="2:8" ht="45.75" customHeight="1">
      <c r="B61" s="1006"/>
      <c r="C61" s="1013" t="s">
        <v>54</v>
      </c>
      <c r="D61" s="1016"/>
      <c r="E61" s="1022"/>
      <c r="F61" s="1029">
        <v>589</v>
      </c>
      <c r="G61" s="1029">
        <v>547</v>
      </c>
      <c r="H61" s="1037">
        <v>495</v>
      </c>
    </row>
    <row r="62" spans="2:8" ht="45.75" customHeight="1">
      <c r="B62" s="1007"/>
      <c r="C62" s="1014" t="s">
        <v>176</v>
      </c>
      <c r="D62" s="1017"/>
      <c r="E62" s="1023"/>
      <c r="F62" s="1030">
        <v>212</v>
      </c>
      <c r="G62" s="1030">
        <v>194</v>
      </c>
      <c r="H62" s="1038">
        <v>304</v>
      </c>
    </row>
    <row r="63" spans="2:8" ht="52.5" customHeight="1">
      <c r="B63" s="1008"/>
      <c r="C63" s="1015" t="s">
        <v>108</v>
      </c>
      <c r="D63" s="1015"/>
      <c r="E63" s="1024"/>
      <c r="F63" s="1031">
        <v>9453</v>
      </c>
      <c r="G63" s="1031">
        <v>8541</v>
      </c>
      <c r="H63" s="1039">
        <v>8477</v>
      </c>
    </row>
    <row r="64" spans="2:8" ht="15" customHeight="1"/>
  </sheetData>
  <sheetProtection algorithmName="SHA-512" hashValue="B75FYPJ8B0Z9d50gZwn/CXHtxOlzQsZZBtIrI4Vsb+ONXE+9OZtLC+z9wujUXWHLMTB7KPu7LLRCclIBGxpc7A==" saltValue="ZKwsaUpD2Efw7arxV7Zf0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82</v>
      </c>
      <c r="E2" s="820"/>
      <c r="F2" s="1055" t="s">
        <v>538</v>
      </c>
      <c r="G2" s="844"/>
      <c r="H2" s="854"/>
    </row>
    <row r="3" spans="1:8">
      <c r="A3" s="808" t="s">
        <v>246</v>
      </c>
      <c r="B3" s="793"/>
      <c r="C3" s="1048"/>
      <c r="D3" s="1051">
        <v>83088</v>
      </c>
      <c r="E3" s="1053"/>
      <c r="F3" s="1056">
        <v>54227</v>
      </c>
      <c r="G3" s="1058"/>
      <c r="H3" s="1061"/>
    </row>
    <row r="4" spans="1:8">
      <c r="A4" s="780"/>
      <c r="B4" s="792"/>
      <c r="C4" s="1049"/>
      <c r="D4" s="1052">
        <v>18830</v>
      </c>
      <c r="E4" s="1054"/>
      <c r="F4" s="1057">
        <v>29694</v>
      </c>
      <c r="G4" s="1059"/>
      <c r="H4" s="1062"/>
    </row>
    <row r="5" spans="1:8">
      <c r="A5" s="808" t="s">
        <v>535</v>
      </c>
      <c r="B5" s="793"/>
      <c r="C5" s="1048"/>
      <c r="D5" s="1051">
        <v>82329</v>
      </c>
      <c r="E5" s="1053"/>
      <c r="F5" s="1056">
        <v>57295</v>
      </c>
      <c r="G5" s="1058"/>
      <c r="H5" s="1061"/>
    </row>
    <row r="6" spans="1:8">
      <c r="A6" s="780"/>
      <c r="B6" s="792"/>
      <c r="C6" s="1049"/>
      <c r="D6" s="1052">
        <v>29437</v>
      </c>
      <c r="E6" s="1054"/>
      <c r="F6" s="1057">
        <v>32771</v>
      </c>
      <c r="G6" s="1059"/>
      <c r="H6" s="1062"/>
    </row>
    <row r="7" spans="1:8">
      <c r="A7" s="808" t="s">
        <v>244</v>
      </c>
      <c r="B7" s="793"/>
      <c r="C7" s="1048"/>
      <c r="D7" s="1051">
        <v>121301</v>
      </c>
      <c r="E7" s="1053"/>
      <c r="F7" s="1056">
        <v>54110</v>
      </c>
      <c r="G7" s="1058"/>
      <c r="H7" s="1061"/>
    </row>
    <row r="8" spans="1:8">
      <c r="A8" s="780"/>
      <c r="B8" s="792"/>
      <c r="C8" s="1049"/>
      <c r="D8" s="1052">
        <v>69962</v>
      </c>
      <c r="E8" s="1054"/>
      <c r="F8" s="1057">
        <v>30620</v>
      </c>
      <c r="G8" s="1059"/>
      <c r="H8" s="1062"/>
    </row>
    <row r="9" spans="1:8">
      <c r="A9" s="808" t="s">
        <v>536</v>
      </c>
      <c r="B9" s="793"/>
      <c r="C9" s="1048"/>
      <c r="D9" s="1051">
        <v>58869</v>
      </c>
      <c r="E9" s="1053"/>
      <c r="F9" s="1056">
        <v>54684</v>
      </c>
      <c r="G9" s="1058"/>
      <c r="H9" s="1061"/>
    </row>
    <row r="10" spans="1:8">
      <c r="A10" s="780"/>
      <c r="B10" s="792"/>
      <c r="C10" s="1049"/>
      <c r="D10" s="1052">
        <v>19135</v>
      </c>
      <c r="E10" s="1054"/>
      <c r="F10" s="1057">
        <v>32829</v>
      </c>
      <c r="G10" s="1059"/>
      <c r="H10" s="1062"/>
    </row>
    <row r="11" spans="1:8">
      <c r="A11" s="808" t="s">
        <v>537</v>
      </c>
      <c r="B11" s="793"/>
      <c r="C11" s="1048"/>
      <c r="D11" s="1051">
        <v>72623</v>
      </c>
      <c r="E11" s="1053"/>
      <c r="F11" s="1056">
        <v>62383</v>
      </c>
      <c r="G11" s="1058"/>
      <c r="H11" s="1061"/>
    </row>
    <row r="12" spans="1:8">
      <c r="A12" s="780"/>
      <c r="B12" s="792"/>
      <c r="C12" s="1050"/>
      <c r="D12" s="1052">
        <v>19357</v>
      </c>
      <c r="E12" s="1054"/>
      <c r="F12" s="1057">
        <v>35325</v>
      </c>
      <c r="G12" s="1059"/>
      <c r="H12" s="1062"/>
    </row>
    <row r="13" spans="1:8">
      <c r="A13" s="808"/>
      <c r="B13" s="793"/>
      <c r="C13" s="1048"/>
      <c r="D13" s="1051">
        <v>83642</v>
      </c>
      <c r="E13" s="1053"/>
      <c r="F13" s="1056">
        <v>56540</v>
      </c>
      <c r="G13" s="1060"/>
      <c r="H13" s="1061"/>
    </row>
    <row r="14" spans="1:8">
      <c r="A14" s="780"/>
      <c r="B14" s="792"/>
      <c r="C14" s="1049"/>
      <c r="D14" s="1052">
        <v>31344</v>
      </c>
      <c r="E14" s="1054"/>
      <c r="F14" s="1057">
        <v>32248</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89</v>
      </c>
      <c r="B19" s="1041">
        <f>ROUND(VALUE(SUBSTITUTE(実質収支比率等に係る経年分析!F$48,"▲","-")),2)</f>
        <v>3.68</v>
      </c>
      <c r="C19" s="1041">
        <f>ROUND(VALUE(SUBSTITUTE(実質収支比率等に係る経年分析!G$48,"▲","-")),2)</f>
        <v>2.65</v>
      </c>
      <c r="D19" s="1041">
        <f>ROUND(VALUE(SUBSTITUTE(実質収支比率等に係る経年分析!H$48,"▲","-")),2)</f>
        <v>2.99</v>
      </c>
      <c r="E19" s="1041">
        <f>ROUND(VALUE(SUBSTITUTE(実質収支比率等に係る経年分析!I$48,"▲","-")),2)</f>
        <v>3.17</v>
      </c>
      <c r="F19" s="1041">
        <f>ROUND(VALUE(SUBSTITUTE(実質収支比率等に係る経年分析!J$48,"▲","-")),2)</f>
        <v>4.41</v>
      </c>
    </row>
    <row r="20" spans="1:11">
      <c r="A20" s="1041" t="s">
        <v>37</v>
      </c>
      <c r="B20" s="1041">
        <f>ROUND(VALUE(SUBSTITUTE(実質収支比率等に係る経年分析!F$47,"▲","-")),2)</f>
        <v>21.48</v>
      </c>
      <c r="C20" s="1041">
        <f>ROUND(VALUE(SUBSTITUTE(実質収支比率等に係る経年分析!G$47,"▲","-")),2)</f>
        <v>20.49</v>
      </c>
      <c r="D20" s="1041">
        <f>ROUND(VALUE(SUBSTITUTE(実質収支比率等に係る経年分析!H$47,"▲","-")),2)</f>
        <v>19.21</v>
      </c>
      <c r="E20" s="1041">
        <f>ROUND(VALUE(SUBSTITUTE(実質収支比率等に係る経年分析!I$47,"▲","-")),2)</f>
        <v>16.850000000000001</v>
      </c>
      <c r="F20" s="1041">
        <f>ROUND(VALUE(SUBSTITUTE(実質収支比率等に係る経年分析!J$47,"▲","-")),2)</f>
        <v>17.53</v>
      </c>
    </row>
    <row r="21" spans="1:11">
      <c r="A21" s="1041" t="s">
        <v>111</v>
      </c>
      <c r="B21" s="1041">
        <f>IF(ISNUMBER(VALUE(SUBSTITUTE(実質収支比率等に係る経年分析!F$49,"▲","-"))),ROUND(VALUE(SUBSTITUTE(実質収支比率等に係る経年分析!F$49,"▲","-")),2),NA())</f>
        <v>6.e-002</v>
      </c>
      <c r="C21" s="1041">
        <f>IF(ISNUMBER(VALUE(SUBSTITUTE(実質収支比率等に係る経年分析!G$49,"▲","-"))),ROUND(VALUE(SUBSTITUTE(実質収支比率等に係る経年分析!G$49,"▲","-")),2),NA())</f>
        <v>-3.89</v>
      </c>
      <c r="D21" s="1041">
        <f>IF(ISNUMBER(VALUE(SUBSTITUTE(実質収支比率等に係る経年分析!H$49,"▲","-"))),ROUND(VALUE(SUBSTITUTE(実質収支比率等に係る経年分析!H$49,"▲","-")),2),NA())</f>
        <v>-2.2000000000000002</v>
      </c>
      <c r="E21" s="1041">
        <f>IF(ISNUMBER(VALUE(SUBSTITUTE(実質収支比率等に係る経年分析!I$49,"▲","-"))),ROUND(VALUE(SUBSTITUTE(実質収支比率等に係る経年分析!I$49,"▲","-")),2),NA())</f>
        <v>-4</v>
      </c>
      <c r="F21" s="1041">
        <f>IF(ISNUMBER(VALUE(SUBSTITUTE(実質収支比率等に係る経年分析!J$49,"▲","-"))),ROUND(VALUE(SUBSTITUTE(実質収支比率等に係る経年分析!J$49,"▲","-")),2),NA())</f>
        <v>0.44</v>
      </c>
    </row>
    <row r="24" spans="1:11">
      <c r="A24" s="1040" t="s">
        <v>101</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113</v>
      </c>
      <c r="C26" s="1042" t="s">
        <v>67</v>
      </c>
      <c r="D26" s="1042" t="s">
        <v>113</v>
      </c>
      <c r="E26" s="1042" t="s">
        <v>67</v>
      </c>
      <c r="F26" s="1042" t="s">
        <v>113</v>
      </c>
      <c r="G26" s="1042" t="s">
        <v>67</v>
      </c>
      <c r="H26" s="1042" t="s">
        <v>113</v>
      </c>
      <c r="I26" s="1042" t="s">
        <v>67</v>
      </c>
      <c r="J26" s="1042" t="s">
        <v>113</v>
      </c>
      <c r="K26" s="1042" t="s">
        <v>67</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0.52</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0.15</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0.14000000000000001</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0.1</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8.e-002</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日向市農業集落排水事業特別会計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1.e-002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1.e-002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1.e-002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7.0000000000000007e-002</v>
      </c>
    </row>
    <row r="30" spans="1:11">
      <c r="A30" s="1042" t="str">
        <f>IF('連結実質赤字比率に係る赤字・黒字の構成分析'!C$40="",NA(),'連結実質赤字比率に係る赤字・黒字の構成分析'!C$40)</f>
        <v>日向市国民健康保険事業特別会計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1.25</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1.07</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1.06</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0.12</v>
      </c>
    </row>
    <row r="31" spans="1:11">
      <c r="A31" s="1042" t="str">
        <f>IF('連結実質赤字比率に係る赤字・黒字の構成分析'!C$39="",NA(),'連結実質赤字比率に係る赤字・黒字の構成分析'!C$39)</f>
        <v>日向市病院事業会計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0.52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0.4</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9.e-002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0.3</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0.24</v>
      </c>
    </row>
    <row r="32" spans="1:11">
      <c r="A32" s="1042" t="str">
        <f>IF('連結実質赤字比率に係る赤字・黒字の構成分析'!C$38="",NA(),'連結実質赤字比率に係る赤字・黒字の構成分析'!C$38)</f>
        <v>日向市簡易水道事業会計</v>
      </c>
      <c r="B32" s="1042" t="e">
        <f>IF(ROUND(VALUE(SUBSTITUTE('連結実質赤字比率に係る赤字・黒字の構成分析'!F$38,"▲","-")),2)&lt;0,ABS(ROUND(VALUE(SUBSTITUTE('連結実質赤字比率に係る赤字・黒字の構成分析'!F$38,"▲","-")),2)),NA())</f>
        <v>#VALUE!</v>
      </c>
      <c r="C32" s="1042" t="e">
        <f>IF(ROUND(VALUE(SUBSTITUTE('連結実質赤字比率に係る赤字・黒字の構成分析'!F$38,"▲","-")),2)&gt;=0,ABS(ROUND(VALUE(SUBSTITUTE('連結実質赤字比率に係る赤字・黒字の構成分析'!F$38,"▲","-")),2)),NA())</f>
        <v>#VALUE!</v>
      </c>
      <c r="D32" s="1042" t="e">
        <f>IF(ROUND(VALUE(SUBSTITUTE('連結実質赤字比率に係る赤字・黒字の構成分析'!G$38,"▲","-")),2)&lt;0,ABS(ROUND(VALUE(SUBSTITUTE('連結実質赤字比率に係る赤字・黒字の構成分析'!G$38,"▲","-")),2)),NA())</f>
        <v>#VALUE!</v>
      </c>
      <c r="E32" s="1042" t="e">
        <f>IF(ROUND(VALUE(SUBSTITUTE('連結実質赤字比率に係る赤字・黒字の構成分析'!G$38,"▲","-")),2)&gt;=0,ABS(ROUND(VALUE(SUBSTITUTE('連結実質赤字比率に係る赤字・黒字の構成分析'!G$38,"▲","-")),2)),NA())</f>
        <v>#VALUE!</v>
      </c>
      <c r="F32" s="1042" t="e">
        <f>IF(ROUND(VALUE(SUBSTITUTE('連結実質赤字比率に係る赤字・黒字の構成分析'!H$38,"▲","-")),2)&lt;0,ABS(ROUND(VALUE(SUBSTITUTE('連結実質赤字比率に係る赤字・黒字の構成分析'!H$38,"▲","-")),2)),NA())</f>
        <v>#VALUE!</v>
      </c>
      <c r="G32" s="1042" t="e">
        <f>IF(ROUND(VALUE(SUBSTITUTE('連結実質赤字比率に係る赤字・黒字の構成分析'!H$38,"▲","-")),2)&gt;=0,ABS(ROUND(VALUE(SUBSTITUTE('連結実質赤字比率に係る赤字・黒字の構成分析'!H$38,"▲","-")),2)),NA())</f>
        <v>#VALUE!</v>
      </c>
      <c r="H32" s="1042" t="e">
        <f>IF(ROUND(VALUE(SUBSTITUTE('連結実質赤字比率に係る赤字・黒字の構成分析'!I$38,"▲","-")),2)&lt;0,ABS(ROUND(VALUE(SUBSTITUTE('連結実質赤字比率に係る赤字・黒字の構成分析'!I$38,"▲","-")),2)),NA())</f>
        <v>#VALUE!</v>
      </c>
      <c r="I32" s="1042" t="e">
        <f>IF(ROUND(VALUE(SUBSTITUTE('連結実質赤字比率に係る赤字・黒字の構成分析'!I$38,"▲","-")),2)&gt;=0,ABS(ROUND(VALUE(SUBSTITUTE('連結実質赤字比率に係る赤字・黒字の構成分析'!I$38,"▲","-")),2)),NA())</f>
        <v>#VALUE!</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0.25</v>
      </c>
    </row>
    <row r="33" spans="1:16">
      <c r="A33" s="1042" t="str">
        <f>IF('連結実質赤字比率に係る赤字・黒字の構成分析'!C$37="",NA(),'連結実質赤字比率に係る赤字・黒字の構成分析'!C$37)</f>
        <v>日向市介護保険事業特別会計（保険事業勘定）</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0.37</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0.52</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0.85</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1.1299999999999999</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0.98</v>
      </c>
    </row>
    <row r="34" spans="1:16">
      <c r="A34" s="1042" t="str">
        <f>IF('連結実質赤字比率に係る赤字・黒字の構成分析'!C$36="",NA(),'連結実質赤字比率に係る赤字・黒字の構成分析'!C$36)</f>
        <v>日向市下水道事業会計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1.29</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1.64</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1.61</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1.69</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1.35</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3.57</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2.54</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2.89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3.13</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4.37</v>
      </c>
    </row>
    <row r="36" spans="1:16">
      <c r="A36" s="1042" t="str">
        <f>IF('連結実質赤字比率に係る赤字・黒字の構成分析'!C$34="",NA(),'連結実質赤字比率に係る赤字・黒字の構成分析'!C$34)</f>
        <v>日向市水道事業会計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8.3800000000000008</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8.82</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8.19</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7.2</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6.77</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114</v>
      </c>
      <c r="C41" s="1043"/>
      <c r="D41" s="1043" t="s">
        <v>116</v>
      </c>
      <c r="E41" s="1043" t="s">
        <v>114</v>
      </c>
      <c r="F41" s="1043"/>
      <c r="G41" s="1043" t="s">
        <v>116</v>
      </c>
      <c r="H41" s="1043" t="s">
        <v>114</v>
      </c>
      <c r="I41" s="1043"/>
      <c r="J41" s="1043" t="s">
        <v>116</v>
      </c>
      <c r="K41" s="1043" t="s">
        <v>114</v>
      </c>
      <c r="L41" s="1043"/>
      <c r="M41" s="1043" t="s">
        <v>116</v>
      </c>
      <c r="N41" s="1043" t="s">
        <v>114</v>
      </c>
      <c r="O41" s="1043"/>
      <c r="P41" s="1043" t="s">
        <v>116</v>
      </c>
    </row>
    <row r="42" spans="1:16">
      <c r="A42" s="1043" t="s">
        <v>118</v>
      </c>
      <c r="B42" s="1043"/>
      <c r="C42" s="1043"/>
      <c r="D42" s="1043">
        <f>'実質公債費比率（分子）の構造'!K$52</f>
        <v>3205</v>
      </c>
      <c r="E42" s="1043"/>
      <c r="F42" s="1043"/>
      <c r="G42" s="1043">
        <f>'実質公債費比率（分子）の構造'!L$52</f>
        <v>3140</v>
      </c>
      <c r="H42" s="1043"/>
      <c r="I42" s="1043"/>
      <c r="J42" s="1043">
        <f>'実質公債費比率（分子）の構造'!M$52</f>
        <v>3032</v>
      </c>
      <c r="K42" s="1043"/>
      <c r="L42" s="1043"/>
      <c r="M42" s="1043">
        <f>'実質公債費比率（分子）の構造'!N$52</f>
        <v>2658</v>
      </c>
      <c r="N42" s="1043"/>
      <c r="O42" s="1043"/>
      <c r="P42" s="1043">
        <f>'実質公債費比率（分子）の構造'!O$52</f>
        <v>2636</v>
      </c>
    </row>
    <row r="43" spans="1:16">
      <c r="A43" s="1043" t="s">
        <v>52</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45</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93</v>
      </c>
      <c r="C45" s="1043"/>
      <c r="D45" s="1043"/>
      <c r="E45" s="1043">
        <f>'実質公債費比率（分子）の構造'!L$49</f>
        <v>110</v>
      </c>
      <c r="F45" s="1043"/>
      <c r="G45" s="1043"/>
      <c r="H45" s="1043">
        <f>'実質公債費比率（分子）の構造'!M$49</f>
        <v>123</v>
      </c>
      <c r="I45" s="1043"/>
      <c r="J45" s="1043"/>
      <c r="K45" s="1043">
        <f>'実質公債費比率（分子）の構造'!N$49</f>
        <v>120</v>
      </c>
      <c r="L45" s="1043"/>
      <c r="M45" s="1043"/>
      <c r="N45" s="1043">
        <f>'実質公債費比率（分子）の構造'!O$49</f>
        <v>111</v>
      </c>
      <c r="O45" s="1043"/>
      <c r="P45" s="1043"/>
    </row>
    <row r="46" spans="1:16">
      <c r="A46" s="1043" t="s">
        <v>43</v>
      </c>
      <c r="B46" s="1043">
        <f>'実質公債費比率（分子）の構造'!K$48</f>
        <v>730</v>
      </c>
      <c r="C46" s="1043"/>
      <c r="D46" s="1043"/>
      <c r="E46" s="1043">
        <f>'実質公債費比率（分子）の構造'!L$48</f>
        <v>611</v>
      </c>
      <c r="F46" s="1043"/>
      <c r="G46" s="1043"/>
      <c r="H46" s="1043">
        <f>'実質公債費比率（分子）の構造'!M$48</f>
        <v>616</v>
      </c>
      <c r="I46" s="1043"/>
      <c r="J46" s="1043"/>
      <c r="K46" s="1043">
        <f>'実質公債費比率（分子）の構造'!N$48</f>
        <v>615</v>
      </c>
      <c r="L46" s="1043"/>
      <c r="M46" s="1043"/>
      <c r="N46" s="1043">
        <f>'実質公債費比率（分子）の構造'!O$48</f>
        <v>571</v>
      </c>
      <c r="O46" s="1043"/>
      <c r="P46" s="1043"/>
    </row>
    <row r="47" spans="1:16">
      <c r="A47" s="1043" t="s">
        <v>36</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28</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3899</v>
      </c>
      <c r="C49" s="1043"/>
      <c r="D49" s="1043"/>
      <c r="E49" s="1043">
        <f>'実質公債費比率（分子）の構造'!L$45</f>
        <v>3915</v>
      </c>
      <c r="F49" s="1043"/>
      <c r="G49" s="1043"/>
      <c r="H49" s="1043">
        <f>'実質公債費比率（分子）の構造'!M$45</f>
        <v>3757</v>
      </c>
      <c r="I49" s="1043"/>
      <c r="J49" s="1043"/>
      <c r="K49" s="1043">
        <f>'実質公債費比率（分子）の構造'!N$45</f>
        <v>3326</v>
      </c>
      <c r="L49" s="1043"/>
      <c r="M49" s="1043"/>
      <c r="N49" s="1043">
        <f>'実質公債費比率（分子）の構造'!O$45</f>
        <v>3338</v>
      </c>
      <c r="O49" s="1043"/>
      <c r="P49" s="1043"/>
    </row>
    <row r="50" spans="1:16">
      <c r="A50" s="1043" t="s">
        <v>58</v>
      </c>
      <c r="B50" s="1043" t="e">
        <f>NA()</f>
        <v>#N/A</v>
      </c>
      <c r="C50" s="1043">
        <f>IF(ISNUMBER('実質公債費比率（分子）の構造'!K$53),'実質公債費比率（分子）の構造'!K$53,NA())</f>
        <v>1517</v>
      </c>
      <c r="D50" s="1043" t="e">
        <f>NA()</f>
        <v>#N/A</v>
      </c>
      <c r="E50" s="1043" t="e">
        <f>NA()</f>
        <v>#N/A</v>
      </c>
      <c r="F50" s="1043">
        <f>IF(ISNUMBER('実質公債費比率（分子）の構造'!L$53),'実質公債費比率（分子）の構造'!L$53,NA())</f>
        <v>1496</v>
      </c>
      <c r="G50" s="1043" t="e">
        <f>NA()</f>
        <v>#N/A</v>
      </c>
      <c r="H50" s="1043" t="e">
        <f>NA()</f>
        <v>#N/A</v>
      </c>
      <c r="I50" s="1043">
        <f>IF(ISNUMBER('実質公債費比率（分子）の構造'!M$53),'実質公債費比率（分子）の構造'!M$53,NA())</f>
        <v>1464</v>
      </c>
      <c r="J50" s="1043" t="e">
        <f>NA()</f>
        <v>#N/A</v>
      </c>
      <c r="K50" s="1043" t="e">
        <f>NA()</f>
        <v>#N/A</v>
      </c>
      <c r="L50" s="1043">
        <f>IF(ISNUMBER('実質公債費比率（分子）の構造'!N$53),'実質公債費比率（分子）の構造'!N$53,NA())</f>
        <v>1403</v>
      </c>
      <c r="M50" s="1043" t="e">
        <f>NA()</f>
        <v>#N/A</v>
      </c>
      <c r="N50" s="1043" t="e">
        <f>NA()</f>
        <v>#N/A</v>
      </c>
      <c r="O50" s="1043">
        <f>IF(ISNUMBER('実質公債費比率（分子）の構造'!O$53),'実質公債費比率（分子）の構造'!O$53,NA())</f>
        <v>1384</v>
      </c>
      <c r="P50" s="1043" t="e">
        <f>NA()</f>
        <v>#N/A</v>
      </c>
    </row>
    <row r="53" spans="1:16">
      <c r="A53" s="1040" t="s">
        <v>119</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123</v>
      </c>
      <c r="C55" s="1042"/>
      <c r="D55" s="1042" t="s">
        <v>126</v>
      </c>
      <c r="E55" s="1042" t="s">
        <v>123</v>
      </c>
      <c r="F55" s="1042"/>
      <c r="G55" s="1042" t="s">
        <v>126</v>
      </c>
      <c r="H55" s="1042" t="s">
        <v>123</v>
      </c>
      <c r="I55" s="1042"/>
      <c r="J55" s="1042" t="s">
        <v>126</v>
      </c>
      <c r="K55" s="1042" t="s">
        <v>123</v>
      </c>
      <c r="L55" s="1042"/>
      <c r="M55" s="1042" t="s">
        <v>126</v>
      </c>
      <c r="N55" s="1042" t="s">
        <v>123</v>
      </c>
      <c r="O55" s="1042"/>
      <c r="P55" s="1042" t="s">
        <v>126</v>
      </c>
    </row>
    <row r="56" spans="1:16">
      <c r="A56" s="1042" t="s">
        <v>47</v>
      </c>
      <c r="B56" s="1042"/>
      <c r="C56" s="1042"/>
      <c r="D56" s="1042">
        <f>'将来負担比率（分子）の構造'!I$52</f>
        <v>27747</v>
      </c>
      <c r="E56" s="1042"/>
      <c r="F56" s="1042"/>
      <c r="G56" s="1042">
        <f>'将来負担比率（分子）の構造'!J$52</f>
        <v>27725</v>
      </c>
      <c r="H56" s="1042"/>
      <c r="I56" s="1042"/>
      <c r="J56" s="1042">
        <f>'将来負担比率（分子）の構造'!K$52</f>
        <v>29236</v>
      </c>
      <c r="K56" s="1042"/>
      <c r="L56" s="1042"/>
      <c r="M56" s="1042">
        <f>'将来負担比率（分子）の構造'!L$52</f>
        <v>28274</v>
      </c>
      <c r="N56" s="1042"/>
      <c r="O56" s="1042"/>
      <c r="P56" s="1042">
        <f>'将来負担比率（分子）の構造'!M$52</f>
        <v>28127</v>
      </c>
    </row>
    <row r="57" spans="1:16">
      <c r="A57" s="1042" t="s">
        <v>97</v>
      </c>
      <c r="B57" s="1042"/>
      <c r="C57" s="1042"/>
      <c r="D57" s="1042">
        <f>'将来負担比率（分子）の構造'!I$51</f>
        <v>1782</v>
      </c>
      <c r="E57" s="1042"/>
      <c r="F57" s="1042"/>
      <c r="G57" s="1042">
        <f>'将来負担比率（分子）の構造'!J$51</f>
        <v>1267</v>
      </c>
      <c r="H57" s="1042"/>
      <c r="I57" s="1042"/>
      <c r="J57" s="1042">
        <f>'将来負担比率（分子）の構造'!K$51</f>
        <v>843</v>
      </c>
      <c r="K57" s="1042"/>
      <c r="L57" s="1042"/>
      <c r="M57" s="1042">
        <f>'将来負担比率（分子）の構造'!L$51</f>
        <v>705</v>
      </c>
      <c r="N57" s="1042"/>
      <c r="O57" s="1042"/>
      <c r="P57" s="1042">
        <f>'将来負担比率（分子）の構造'!M$51</f>
        <v>1396</v>
      </c>
    </row>
    <row r="58" spans="1:16">
      <c r="A58" s="1042" t="s">
        <v>94</v>
      </c>
      <c r="B58" s="1042"/>
      <c r="C58" s="1042"/>
      <c r="D58" s="1042">
        <f>'将来負担比率（分子）の構造'!I$50</f>
        <v>9933</v>
      </c>
      <c r="E58" s="1042"/>
      <c r="F58" s="1042"/>
      <c r="G58" s="1042">
        <f>'将来負担比率（分子）の構造'!J$50</f>
        <v>9720</v>
      </c>
      <c r="H58" s="1042"/>
      <c r="I58" s="1042"/>
      <c r="J58" s="1042">
        <f>'将来負担比率（分子）の構造'!K$50</f>
        <v>9176</v>
      </c>
      <c r="K58" s="1042"/>
      <c r="L58" s="1042"/>
      <c r="M58" s="1042">
        <f>'将来負担比率（分子）の構造'!L$50</f>
        <v>8103</v>
      </c>
      <c r="N58" s="1042"/>
      <c r="O58" s="1042"/>
      <c r="P58" s="1042">
        <f>'将来負担比率（分子）の構造'!M$50</f>
        <v>8359</v>
      </c>
    </row>
    <row r="59" spans="1:16">
      <c r="A59" s="1042" t="s">
        <v>90</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75</v>
      </c>
      <c r="B61" s="1042">
        <f>'将来負担比率（分子）の構造'!I$46</f>
        <v>50</v>
      </c>
      <c r="C61" s="1042"/>
      <c r="D61" s="1042"/>
      <c r="E61" s="1042">
        <f>'将来負担比率（分子）の構造'!J$46</f>
        <v>51</v>
      </c>
      <c r="F61" s="1042"/>
      <c r="G61" s="1042"/>
      <c r="H61" s="1042">
        <f>'将来負担比率（分子）の構造'!K$46</f>
        <v>48</v>
      </c>
      <c r="I61" s="1042"/>
      <c r="J61" s="1042"/>
      <c r="K61" s="1042">
        <f>'将来負担比率（分子）の構造'!L$46</f>
        <v>4</v>
      </c>
      <c r="L61" s="1042"/>
      <c r="M61" s="1042"/>
      <c r="N61" s="1042">
        <f>'将来負担比率（分子）の構造'!M$46</f>
        <v>4</v>
      </c>
      <c r="O61" s="1042"/>
      <c r="P61" s="1042"/>
    </row>
    <row r="62" spans="1:16">
      <c r="A62" s="1042" t="s">
        <v>76</v>
      </c>
      <c r="B62" s="1042">
        <f>'将来負担比率（分子）の構造'!I$45</f>
        <v>5306</v>
      </c>
      <c r="C62" s="1042"/>
      <c r="D62" s="1042"/>
      <c r="E62" s="1042">
        <f>'将来負担比率（分子）の構造'!J$45</f>
        <v>5284</v>
      </c>
      <c r="F62" s="1042"/>
      <c r="G62" s="1042"/>
      <c r="H62" s="1042">
        <f>'将来負担比率（分子）の構造'!K$45</f>
        <v>5379</v>
      </c>
      <c r="I62" s="1042"/>
      <c r="J62" s="1042"/>
      <c r="K62" s="1042">
        <f>'将来負担比率（分子）の構造'!L$45</f>
        <v>5119</v>
      </c>
      <c r="L62" s="1042"/>
      <c r="M62" s="1042"/>
      <c r="N62" s="1042">
        <f>'将来負担比率（分子）の構造'!M$45</f>
        <v>4934</v>
      </c>
      <c r="O62" s="1042"/>
      <c r="P62" s="1042"/>
    </row>
    <row r="63" spans="1:16">
      <c r="A63" s="1042" t="s">
        <v>74</v>
      </c>
      <c r="B63" s="1042">
        <f>'将来負担比率（分子）の構造'!I$44</f>
        <v>460</v>
      </c>
      <c r="C63" s="1042"/>
      <c r="D63" s="1042"/>
      <c r="E63" s="1042">
        <f>'将来負担比率（分子）の構造'!J$44</f>
        <v>392</v>
      </c>
      <c r="F63" s="1042"/>
      <c r="G63" s="1042"/>
      <c r="H63" s="1042">
        <f>'将来負担比率（分子）の構造'!K$44</f>
        <v>315</v>
      </c>
      <c r="I63" s="1042"/>
      <c r="J63" s="1042"/>
      <c r="K63" s="1042">
        <f>'将来負担比率（分子）の構造'!L$44</f>
        <v>236</v>
      </c>
      <c r="L63" s="1042"/>
      <c r="M63" s="1042"/>
      <c r="N63" s="1042">
        <f>'将来負担比率（分子）の構造'!M$44</f>
        <v>165</v>
      </c>
      <c r="O63" s="1042"/>
      <c r="P63" s="1042"/>
    </row>
    <row r="64" spans="1:16">
      <c r="A64" s="1042" t="s">
        <v>72</v>
      </c>
      <c r="B64" s="1042">
        <f>'将来負担比率（分子）の構造'!I$43</f>
        <v>10111</v>
      </c>
      <c r="C64" s="1042"/>
      <c r="D64" s="1042"/>
      <c r="E64" s="1042">
        <f>'将来負担比率（分子）の構造'!J$43</f>
        <v>9416</v>
      </c>
      <c r="F64" s="1042"/>
      <c r="G64" s="1042"/>
      <c r="H64" s="1042">
        <f>'将来負担比率（分子）の構造'!K$43</f>
        <v>8576</v>
      </c>
      <c r="I64" s="1042"/>
      <c r="J64" s="1042"/>
      <c r="K64" s="1042">
        <f>'将来負担比率（分子）の構造'!L$43</f>
        <v>7603</v>
      </c>
      <c r="L64" s="1042"/>
      <c r="M64" s="1042"/>
      <c r="N64" s="1042">
        <f>'将来負担比率（分子）の構造'!M$43</f>
        <v>6973</v>
      </c>
      <c r="O64" s="1042"/>
      <c r="P64" s="1042"/>
    </row>
    <row r="65" spans="1:16">
      <c r="A65" s="1042" t="s">
        <v>71</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65</v>
      </c>
      <c r="B66" s="1042">
        <f>'将来負担比率（分子）の構造'!I$41</f>
        <v>33874</v>
      </c>
      <c r="C66" s="1042"/>
      <c r="D66" s="1042"/>
      <c r="E66" s="1042">
        <f>'将来負担比率（分子）の構造'!J$41</f>
        <v>33936</v>
      </c>
      <c r="F66" s="1042"/>
      <c r="G66" s="1042"/>
      <c r="H66" s="1042">
        <f>'将来負担比率（分子）の構造'!K$41</f>
        <v>35708</v>
      </c>
      <c r="I66" s="1042"/>
      <c r="J66" s="1042"/>
      <c r="K66" s="1042">
        <f>'将来負担比率（分子）の構造'!L$41</f>
        <v>34831</v>
      </c>
      <c r="L66" s="1042"/>
      <c r="M66" s="1042"/>
      <c r="N66" s="1042">
        <f>'将来負担比率（分子）の構造'!M$41</f>
        <v>35189</v>
      </c>
      <c r="O66" s="1042"/>
      <c r="P66" s="1042"/>
    </row>
    <row r="67" spans="1:16">
      <c r="A67" s="1042" t="s">
        <v>99</v>
      </c>
      <c r="B67" s="1042" t="e">
        <f>NA()</f>
        <v>#N/A</v>
      </c>
      <c r="C67" s="1042">
        <f>IF(ISNUMBER('将来負担比率（分子）の構造'!I$53),IF('将来負担比率（分子）の構造'!I$53&lt;0,0,'将来負担比率（分子）の構造'!I$53),NA())</f>
        <v>10338</v>
      </c>
      <c r="D67" s="1042" t="e">
        <f>NA()</f>
        <v>#N/A</v>
      </c>
      <c r="E67" s="1042" t="e">
        <f>NA()</f>
        <v>#N/A</v>
      </c>
      <c r="F67" s="1042">
        <f>IF(ISNUMBER('将来負担比率（分子）の構造'!J$53),IF('将来負担比率（分子）の構造'!J$53&lt;0,0,'将来負担比率（分子）の構造'!J$53),NA())</f>
        <v>10366</v>
      </c>
      <c r="G67" s="1042" t="e">
        <f>NA()</f>
        <v>#N/A</v>
      </c>
      <c r="H67" s="1042" t="e">
        <f>NA()</f>
        <v>#N/A</v>
      </c>
      <c r="I67" s="1042">
        <f>IF(ISNUMBER('将来負担比率（分子）の構造'!K$53),IF('将来負担比率（分子）の構造'!K$53&lt;0,0,'将来負担比率（分子）の構造'!K$53),NA())</f>
        <v>10771</v>
      </c>
      <c r="J67" s="1042" t="e">
        <f>NA()</f>
        <v>#N/A</v>
      </c>
      <c r="K67" s="1042" t="e">
        <f>NA()</f>
        <v>#N/A</v>
      </c>
      <c r="L67" s="1042">
        <f>IF(ISNUMBER('将来負担比率（分子）の構造'!L$53),IF('将来負担比率（分子）の構造'!L$53&lt;0,0,'将来負担比率（分子）の構造'!L$53),NA())</f>
        <v>10711</v>
      </c>
      <c r="M67" s="1042" t="e">
        <f>NA()</f>
        <v>#N/A</v>
      </c>
      <c r="N67" s="1042" t="e">
        <f>NA()</f>
        <v>#N/A</v>
      </c>
      <c r="O67" s="1042">
        <f>IF(ISNUMBER('将来負担比率（分子）の構造'!M$53),IF('将来負担比率（分子）の構造'!M$53&lt;0,0,'将来負担比率（分子）の構造'!M$53),NA())</f>
        <v>9383</v>
      </c>
      <c r="P67" s="1042" t="e">
        <f>NA()</f>
        <v>#N/A</v>
      </c>
    </row>
    <row r="70" spans="1:16">
      <c r="A70" s="1045" t="s">
        <v>127</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128</v>
      </c>
      <c r="B72" s="1046">
        <f>基金残高に係る経年分析!F55</f>
        <v>3014</v>
      </c>
      <c r="C72" s="1046">
        <f>基金残高に係る経年分析!G55</f>
        <v>2606</v>
      </c>
      <c r="D72" s="1046">
        <f>基金残高に係る経年分析!H55</f>
        <v>2728</v>
      </c>
    </row>
    <row r="73" spans="1:16">
      <c r="A73" s="1044" t="s">
        <v>129</v>
      </c>
      <c r="B73" s="1046">
        <f>基金残高に係る経年分析!F56</f>
        <v>412</v>
      </c>
      <c r="C73" s="1046">
        <f>基金残高に係る経年分析!G56</f>
        <v>412</v>
      </c>
      <c r="D73" s="1046">
        <f>基金残高に係る経年分析!H56</f>
        <v>412</v>
      </c>
    </row>
    <row r="74" spans="1:16">
      <c r="A74" s="1044" t="s">
        <v>131</v>
      </c>
      <c r="B74" s="1046">
        <f>基金残高に係る経年分析!F57</f>
        <v>6027</v>
      </c>
      <c r="C74" s="1046">
        <f>基金残高に係る経年分析!G57</f>
        <v>5524</v>
      </c>
      <c r="D74" s="1046">
        <f>基金残高に係る経年分析!H57</f>
        <v>5337</v>
      </c>
    </row>
  </sheetData>
  <sheetProtection algorithmName="SHA-512" hashValue="uKdAJdYQST+jdpHQ5uuN8iCZlNwzvj+9TEXz9Sky79J4Er6DRM5e+90wmT+R1Zdw6yJYEhr++HgtT1awhkkAnA==" saltValue="88Cmu2NkAseGkqtSZPgPw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view="pageBreakPreview" zoomScale="85" zoomScaleSheetLayoutView="8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560</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565</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169</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539</v>
      </c>
      <c r="BQ50" s="1098"/>
      <c r="BR50" s="1098"/>
      <c r="BS50" s="1098"/>
      <c r="BT50" s="1098"/>
      <c r="BU50" s="1098"/>
      <c r="BV50" s="1098"/>
      <c r="BW50" s="1098"/>
      <c r="BX50" s="1098" t="s">
        <v>540</v>
      </c>
      <c r="BY50" s="1098"/>
      <c r="BZ50" s="1098"/>
      <c r="CA50" s="1098"/>
      <c r="CB50" s="1098"/>
      <c r="CC50" s="1098"/>
      <c r="CD50" s="1098"/>
      <c r="CE50" s="1098"/>
      <c r="CF50" s="1098" t="s">
        <v>423</v>
      </c>
      <c r="CG50" s="1098"/>
      <c r="CH50" s="1098"/>
      <c r="CI50" s="1098"/>
      <c r="CJ50" s="1098"/>
      <c r="CK50" s="1098"/>
      <c r="CL50" s="1098"/>
      <c r="CM50" s="1098"/>
      <c r="CN50" s="1098" t="s">
        <v>541</v>
      </c>
      <c r="CO50" s="1098"/>
      <c r="CP50" s="1098"/>
      <c r="CQ50" s="1098"/>
      <c r="CR50" s="1098"/>
      <c r="CS50" s="1098"/>
      <c r="CT50" s="1098"/>
      <c r="CU50" s="1098"/>
      <c r="CV50" s="1098" t="s">
        <v>542</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561</v>
      </c>
      <c r="AO51" s="1097"/>
      <c r="AP51" s="1097"/>
      <c r="AQ51" s="1097"/>
      <c r="AR51" s="1097"/>
      <c r="AS51" s="1097"/>
      <c r="AT51" s="1097"/>
      <c r="AU51" s="1097"/>
      <c r="AV51" s="1097"/>
      <c r="AW51" s="1097"/>
      <c r="AX51" s="1097"/>
      <c r="AY51" s="1097"/>
      <c r="AZ51" s="1097"/>
      <c r="BA51" s="1097"/>
      <c r="BB51" s="1097" t="s">
        <v>562</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79.2</v>
      </c>
      <c r="BY51" s="1103"/>
      <c r="BZ51" s="1103"/>
      <c r="CA51" s="1103"/>
      <c r="CB51" s="1103"/>
      <c r="CC51" s="1103"/>
      <c r="CD51" s="1103"/>
      <c r="CE51" s="1103"/>
      <c r="CF51" s="1103">
        <v>82.2</v>
      </c>
      <c r="CG51" s="1103"/>
      <c r="CH51" s="1103"/>
      <c r="CI51" s="1103"/>
      <c r="CJ51" s="1103"/>
      <c r="CK51" s="1103"/>
      <c r="CL51" s="1103"/>
      <c r="CM51" s="1103"/>
      <c r="CN51" s="1103">
        <v>82.6</v>
      </c>
      <c r="CO51" s="1103"/>
      <c r="CP51" s="1103"/>
      <c r="CQ51" s="1103"/>
      <c r="CR51" s="1103"/>
      <c r="CS51" s="1103"/>
      <c r="CT51" s="1103"/>
      <c r="CU51" s="1103"/>
      <c r="CV51" s="1103">
        <v>71.8</v>
      </c>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563</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48.6</v>
      </c>
      <c r="BY53" s="1103"/>
      <c r="BZ53" s="1103"/>
      <c r="CA53" s="1103"/>
      <c r="CB53" s="1103"/>
      <c r="CC53" s="1103"/>
      <c r="CD53" s="1103"/>
      <c r="CE53" s="1103"/>
      <c r="CF53" s="1103">
        <v>48.7</v>
      </c>
      <c r="CG53" s="1103"/>
      <c r="CH53" s="1103"/>
      <c r="CI53" s="1103"/>
      <c r="CJ53" s="1103"/>
      <c r="CK53" s="1103"/>
      <c r="CL53" s="1103"/>
      <c r="CM53" s="1103"/>
      <c r="CN53" s="1103">
        <v>49.6</v>
      </c>
      <c r="CO53" s="1103"/>
      <c r="CP53" s="1103"/>
      <c r="CQ53" s="1103"/>
      <c r="CR53" s="1103"/>
      <c r="CS53" s="1103"/>
      <c r="CT53" s="1103"/>
      <c r="CU53" s="1103"/>
      <c r="CV53" s="1103">
        <v>51.1</v>
      </c>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62</v>
      </c>
      <c r="AO55" s="1098"/>
      <c r="AP55" s="1098"/>
      <c r="AQ55" s="1098"/>
      <c r="AR55" s="1098"/>
      <c r="AS55" s="1098"/>
      <c r="AT55" s="1098"/>
      <c r="AU55" s="1098"/>
      <c r="AV55" s="1098"/>
      <c r="AW55" s="1098"/>
      <c r="AX55" s="1098"/>
      <c r="AY55" s="1098"/>
      <c r="AZ55" s="1098"/>
      <c r="BA55" s="1098"/>
      <c r="BB55" s="1097" t="s">
        <v>562</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33.1</v>
      </c>
      <c r="BY55" s="1103"/>
      <c r="BZ55" s="1103"/>
      <c r="CA55" s="1103"/>
      <c r="CB55" s="1103"/>
      <c r="CC55" s="1103"/>
      <c r="CD55" s="1103"/>
      <c r="CE55" s="1103"/>
      <c r="CF55" s="1103">
        <v>31.3</v>
      </c>
      <c r="CG55" s="1103"/>
      <c r="CH55" s="1103"/>
      <c r="CI55" s="1103"/>
      <c r="CJ55" s="1103"/>
      <c r="CK55" s="1103"/>
      <c r="CL55" s="1103"/>
      <c r="CM55" s="1103"/>
      <c r="CN55" s="1103">
        <v>25.3</v>
      </c>
      <c r="CO55" s="1103"/>
      <c r="CP55" s="1103"/>
      <c r="CQ55" s="1103"/>
      <c r="CR55" s="1103"/>
      <c r="CS55" s="1103"/>
      <c r="CT55" s="1103"/>
      <c r="CU55" s="1103"/>
      <c r="CV55" s="1103">
        <v>25.5</v>
      </c>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563</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57.2</v>
      </c>
      <c r="BY57" s="1103"/>
      <c r="BZ57" s="1103"/>
      <c r="CA57" s="1103"/>
      <c r="CB57" s="1103"/>
      <c r="CC57" s="1103"/>
      <c r="CD57" s="1103"/>
      <c r="CE57" s="1103"/>
      <c r="CF57" s="1103">
        <v>58.5</v>
      </c>
      <c r="CG57" s="1103"/>
      <c r="CH57" s="1103"/>
      <c r="CI57" s="1103"/>
      <c r="CJ57" s="1103"/>
      <c r="CK57" s="1103"/>
      <c r="CL57" s="1103"/>
      <c r="CM57" s="1103"/>
      <c r="CN57" s="1103">
        <v>59.8</v>
      </c>
      <c r="CO57" s="1103"/>
      <c r="CP57" s="1103"/>
      <c r="CQ57" s="1103"/>
      <c r="CR57" s="1103"/>
      <c r="CS57" s="1103"/>
      <c r="CT57" s="1103"/>
      <c r="CU57" s="1103"/>
      <c r="CV57" s="1103">
        <v>60.6</v>
      </c>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340</v>
      </c>
    </row>
    <row r="64" spans="1:109">
      <c r="B64" s="755"/>
      <c r="G64" s="1072"/>
      <c r="N64" s="1092"/>
      <c r="AM64" s="1072"/>
      <c r="AN64" s="1072" t="s">
        <v>560</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564</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169</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539</v>
      </c>
      <c r="BQ72" s="1098"/>
      <c r="BR72" s="1098"/>
      <c r="BS72" s="1098"/>
      <c r="BT72" s="1098"/>
      <c r="BU72" s="1098"/>
      <c r="BV72" s="1098"/>
      <c r="BW72" s="1098"/>
      <c r="BX72" s="1098" t="s">
        <v>540</v>
      </c>
      <c r="BY72" s="1098"/>
      <c r="BZ72" s="1098"/>
      <c r="CA72" s="1098"/>
      <c r="CB72" s="1098"/>
      <c r="CC72" s="1098"/>
      <c r="CD72" s="1098"/>
      <c r="CE72" s="1098"/>
      <c r="CF72" s="1098" t="s">
        <v>423</v>
      </c>
      <c r="CG72" s="1098"/>
      <c r="CH72" s="1098"/>
      <c r="CI72" s="1098"/>
      <c r="CJ72" s="1098"/>
      <c r="CK72" s="1098"/>
      <c r="CL72" s="1098"/>
      <c r="CM72" s="1098"/>
      <c r="CN72" s="1098" t="s">
        <v>541</v>
      </c>
      <c r="CO72" s="1098"/>
      <c r="CP72" s="1098"/>
      <c r="CQ72" s="1098"/>
      <c r="CR72" s="1098"/>
      <c r="CS72" s="1098"/>
      <c r="CT72" s="1098"/>
      <c r="CU72" s="1098"/>
      <c r="CV72" s="1098" t="s">
        <v>542</v>
      </c>
      <c r="CW72" s="1098"/>
      <c r="CX72" s="1098"/>
      <c r="CY72" s="1098"/>
      <c r="CZ72" s="1098"/>
      <c r="DA72" s="1098"/>
      <c r="DB72" s="1098"/>
      <c r="DC72" s="1098"/>
    </row>
    <row r="73" spans="2:107">
      <c r="B73" s="755"/>
      <c r="G73" s="1074"/>
      <c r="H73" s="1074"/>
      <c r="I73" s="1074"/>
      <c r="J73" s="1074"/>
      <c r="K73" s="1084"/>
      <c r="L73" s="1084"/>
      <c r="M73" s="1084"/>
      <c r="N73" s="1084"/>
      <c r="AM73" s="1076"/>
      <c r="AN73" s="1097" t="s">
        <v>561</v>
      </c>
      <c r="AO73" s="1097"/>
      <c r="AP73" s="1097"/>
      <c r="AQ73" s="1097"/>
      <c r="AR73" s="1097"/>
      <c r="AS73" s="1097"/>
      <c r="AT73" s="1097"/>
      <c r="AU73" s="1097"/>
      <c r="AV73" s="1097"/>
      <c r="AW73" s="1097"/>
      <c r="AX73" s="1097"/>
      <c r="AY73" s="1097"/>
      <c r="AZ73" s="1097"/>
      <c r="BA73" s="1097"/>
      <c r="BB73" s="1097" t="s">
        <v>562</v>
      </c>
      <c r="BC73" s="1097"/>
      <c r="BD73" s="1097"/>
      <c r="BE73" s="1097"/>
      <c r="BF73" s="1097"/>
      <c r="BG73" s="1097"/>
      <c r="BH73" s="1097"/>
      <c r="BI73" s="1097"/>
      <c r="BJ73" s="1097"/>
      <c r="BK73" s="1097"/>
      <c r="BL73" s="1097"/>
      <c r="BM73" s="1097"/>
      <c r="BN73" s="1097"/>
      <c r="BO73" s="1097"/>
      <c r="BP73" s="1103">
        <v>79.099999999999994</v>
      </c>
      <c r="BQ73" s="1103"/>
      <c r="BR73" s="1103"/>
      <c r="BS73" s="1103"/>
      <c r="BT73" s="1103"/>
      <c r="BU73" s="1103"/>
      <c r="BV73" s="1103"/>
      <c r="BW73" s="1103"/>
      <c r="BX73" s="1103">
        <v>79.2</v>
      </c>
      <c r="BY73" s="1103"/>
      <c r="BZ73" s="1103"/>
      <c r="CA73" s="1103"/>
      <c r="CB73" s="1103"/>
      <c r="CC73" s="1103"/>
      <c r="CD73" s="1103"/>
      <c r="CE73" s="1103"/>
      <c r="CF73" s="1103">
        <v>82.2</v>
      </c>
      <c r="CG73" s="1103"/>
      <c r="CH73" s="1103"/>
      <c r="CI73" s="1103"/>
      <c r="CJ73" s="1103"/>
      <c r="CK73" s="1103"/>
      <c r="CL73" s="1103"/>
      <c r="CM73" s="1103"/>
      <c r="CN73" s="1103">
        <v>82.6</v>
      </c>
      <c r="CO73" s="1103"/>
      <c r="CP73" s="1103"/>
      <c r="CQ73" s="1103"/>
      <c r="CR73" s="1103"/>
      <c r="CS73" s="1103"/>
      <c r="CT73" s="1103"/>
      <c r="CU73" s="1103"/>
      <c r="CV73" s="1103">
        <v>71.8</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421</v>
      </c>
      <c r="BC75" s="1097"/>
      <c r="BD75" s="1097"/>
      <c r="BE75" s="1097"/>
      <c r="BF75" s="1097"/>
      <c r="BG75" s="1097"/>
      <c r="BH75" s="1097"/>
      <c r="BI75" s="1097"/>
      <c r="BJ75" s="1097"/>
      <c r="BK75" s="1097"/>
      <c r="BL75" s="1097"/>
      <c r="BM75" s="1097"/>
      <c r="BN75" s="1097"/>
      <c r="BO75" s="1097"/>
      <c r="BP75" s="1103">
        <v>12</v>
      </c>
      <c r="BQ75" s="1103"/>
      <c r="BR75" s="1103"/>
      <c r="BS75" s="1103"/>
      <c r="BT75" s="1103"/>
      <c r="BU75" s="1103"/>
      <c r="BV75" s="1103"/>
      <c r="BW75" s="1103"/>
      <c r="BX75" s="1103">
        <v>11.6</v>
      </c>
      <c r="BY75" s="1103"/>
      <c r="BZ75" s="1103"/>
      <c r="CA75" s="1103"/>
      <c r="CB75" s="1103"/>
      <c r="CC75" s="1103"/>
      <c r="CD75" s="1103"/>
      <c r="CE75" s="1103"/>
      <c r="CF75" s="1103">
        <v>11.4</v>
      </c>
      <c r="CG75" s="1103"/>
      <c r="CH75" s="1103"/>
      <c r="CI75" s="1103"/>
      <c r="CJ75" s="1103"/>
      <c r="CK75" s="1103"/>
      <c r="CL75" s="1103"/>
      <c r="CM75" s="1103"/>
      <c r="CN75" s="1103">
        <v>11.1</v>
      </c>
      <c r="CO75" s="1103"/>
      <c r="CP75" s="1103"/>
      <c r="CQ75" s="1103"/>
      <c r="CR75" s="1103"/>
      <c r="CS75" s="1103"/>
      <c r="CT75" s="1103"/>
      <c r="CU75" s="1103"/>
      <c r="CV75" s="1103">
        <v>10.8</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62</v>
      </c>
      <c r="AO77" s="1098"/>
      <c r="AP77" s="1098"/>
      <c r="AQ77" s="1098"/>
      <c r="AR77" s="1098"/>
      <c r="AS77" s="1098"/>
      <c r="AT77" s="1098"/>
      <c r="AU77" s="1098"/>
      <c r="AV77" s="1098"/>
      <c r="AW77" s="1098"/>
      <c r="AX77" s="1098"/>
      <c r="AY77" s="1098"/>
      <c r="AZ77" s="1098"/>
      <c r="BA77" s="1098"/>
      <c r="BB77" s="1097" t="s">
        <v>562</v>
      </c>
      <c r="BC77" s="1097"/>
      <c r="BD77" s="1097"/>
      <c r="BE77" s="1097"/>
      <c r="BF77" s="1097"/>
      <c r="BG77" s="1097"/>
      <c r="BH77" s="1097"/>
      <c r="BI77" s="1097"/>
      <c r="BJ77" s="1097"/>
      <c r="BK77" s="1097"/>
      <c r="BL77" s="1097"/>
      <c r="BM77" s="1097"/>
      <c r="BN77" s="1097"/>
      <c r="BO77" s="1097"/>
      <c r="BP77" s="1103">
        <v>37.299999999999997</v>
      </c>
      <c r="BQ77" s="1103"/>
      <c r="BR77" s="1103"/>
      <c r="BS77" s="1103"/>
      <c r="BT77" s="1103"/>
      <c r="BU77" s="1103"/>
      <c r="BV77" s="1103"/>
      <c r="BW77" s="1103"/>
      <c r="BX77" s="1103">
        <v>33.1</v>
      </c>
      <c r="BY77" s="1103"/>
      <c r="BZ77" s="1103"/>
      <c r="CA77" s="1103"/>
      <c r="CB77" s="1103"/>
      <c r="CC77" s="1103"/>
      <c r="CD77" s="1103"/>
      <c r="CE77" s="1103"/>
      <c r="CF77" s="1103">
        <v>31.3</v>
      </c>
      <c r="CG77" s="1103"/>
      <c r="CH77" s="1103"/>
      <c r="CI77" s="1103"/>
      <c r="CJ77" s="1103"/>
      <c r="CK77" s="1103"/>
      <c r="CL77" s="1103"/>
      <c r="CM77" s="1103"/>
      <c r="CN77" s="1103">
        <v>25.3</v>
      </c>
      <c r="CO77" s="1103"/>
      <c r="CP77" s="1103"/>
      <c r="CQ77" s="1103"/>
      <c r="CR77" s="1103"/>
      <c r="CS77" s="1103"/>
      <c r="CT77" s="1103"/>
      <c r="CU77" s="1103"/>
      <c r="CV77" s="1103">
        <v>25.5</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421</v>
      </c>
      <c r="BC79" s="1097"/>
      <c r="BD79" s="1097"/>
      <c r="BE79" s="1097"/>
      <c r="BF79" s="1097"/>
      <c r="BG79" s="1097"/>
      <c r="BH79" s="1097"/>
      <c r="BI79" s="1097"/>
      <c r="BJ79" s="1097"/>
      <c r="BK79" s="1097"/>
      <c r="BL79" s="1097"/>
      <c r="BM79" s="1097"/>
      <c r="BN79" s="1097"/>
      <c r="BO79" s="1097"/>
      <c r="BP79" s="1103">
        <v>7.8</v>
      </c>
      <c r="BQ79" s="1103"/>
      <c r="BR79" s="1103"/>
      <c r="BS79" s="1103"/>
      <c r="BT79" s="1103"/>
      <c r="BU79" s="1103"/>
      <c r="BV79" s="1103"/>
      <c r="BW79" s="1103"/>
      <c r="BX79" s="1103">
        <v>7.5</v>
      </c>
      <c r="BY79" s="1103"/>
      <c r="BZ79" s="1103"/>
      <c r="CA79" s="1103"/>
      <c r="CB79" s="1103"/>
      <c r="CC79" s="1103"/>
      <c r="CD79" s="1103"/>
      <c r="CE79" s="1103"/>
      <c r="CF79" s="1103">
        <v>7.2</v>
      </c>
      <c r="CG79" s="1103"/>
      <c r="CH79" s="1103"/>
      <c r="CI79" s="1103"/>
      <c r="CJ79" s="1103"/>
      <c r="CK79" s="1103"/>
      <c r="CL79" s="1103"/>
      <c r="CM79" s="1103"/>
      <c r="CN79" s="1103">
        <v>6.9</v>
      </c>
      <c r="CO79" s="1103"/>
      <c r="CP79" s="1103"/>
      <c r="CQ79" s="1103"/>
      <c r="CR79" s="1103"/>
      <c r="CS79" s="1103"/>
      <c r="CT79" s="1103"/>
      <c r="CU79" s="1103"/>
      <c r="CV79" s="1103">
        <v>6.6</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htp+UniBhAxE76mm3RshGaj9n4FQrjKRSRc4HmKdNs05JZ4cKXCG8KSdQhIXglXirFjyaPEbhK0NkuzD7nfs7g==" saltValue="TMFzHgzRRzkjAlizocuWO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view="pageBreakPreview" zoomScale="7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MbpkuVh3Va/iZ2/U6lcuySQQ57wd+ZOXCBjy3grSjzf6PQMB2y88u6fqDSHDmw2GHmTSBU/ID9oFlilECEFHcw==" saltValue="jRE3TuPr3wl3zu666n+zt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PcILC0R2j+FmYsbGT5UGy4lEV9hGncHI0a1bEvJOz01J+jbLEyH13QmF5d4EK0QE7NfGMEgkH6g7hJJpG8UjPg==" saltValue="IkdLkrr0WEyiZ7ldvlFzO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314</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317</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239</v>
      </c>
      <c r="AA4" s="139"/>
      <c r="AB4" s="139"/>
      <c r="AC4" s="144"/>
      <c r="AD4" s="183" t="s">
        <v>268</v>
      </c>
      <c r="AE4" s="139"/>
      <c r="AF4" s="139"/>
      <c r="AG4" s="139"/>
      <c r="AH4" s="139"/>
      <c r="AI4" s="139"/>
      <c r="AJ4" s="139"/>
      <c r="AK4" s="144"/>
      <c r="AL4" s="183" t="s">
        <v>239</v>
      </c>
      <c r="AM4" s="139"/>
      <c r="AN4" s="139"/>
      <c r="AO4" s="144"/>
      <c r="AP4" s="301" t="s">
        <v>326</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239</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7881999</v>
      </c>
      <c r="S5" s="279"/>
      <c r="T5" s="279"/>
      <c r="U5" s="279"/>
      <c r="V5" s="279"/>
      <c r="W5" s="279"/>
      <c r="X5" s="279"/>
      <c r="Y5" s="281"/>
      <c r="Z5" s="284">
        <v>24.3</v>
      </c>
      <c r="AA5" s="284"/>
      <c r="AB5" s="284"/>
      <c r="AC5" s="284"/>
      <c r="AD5" s="289">
        <v>7881999</v>
      </c>
      <c r="AE5" s="289"/>
      <c r="AF5" s="289"/>
      <c r="AG5" s="289"/>
      <c r="AH5" s="289"/>
      <c r="AI5" s="289"/>
      <c r="AJ5" s="289"/>
      <c r="AK5" s="289"/>
      <c r="AL5" s="294">
        <v>50.8</v>
      </c>
      <c r="AM5" s="296"/>
      <c r="AN5" s="296"/>
      <c r="AO5" s="298"/>
      <c r="AP5" s="262" t="s">
        <v>329</v>
      </c>
      <c r="AQ5" s="268"/>
      <c r="AR5" s="268"/>
      <c r="AS5" s="268"/>
      <c r="AT5" s="268"/>
      <c r="AU5" s="268"/>
      <c r="AV5" s="268"/>
      <c r="AW5" s="268"/>
      <c r="AX5" s="268"/>
      <c r="AY5" s="268"/>
      <c r="AZ5" s="268"/>
      <c r="BA5" s="268"/>
      <c r="BB5" s="268"/>
      <c r="BC5" s="268"/>
      <c r="BD5" s="268"/>
      <c r="BE5" s="268"/>
      <c r="BF5" s="271"/>
      <c r="BG5" s="277">
        <v>7881999</v>
      </c>
      <c r="BH5" s="219"/>
      <c r="BI5" s="219"/>
      <c r="BJ5" s="219"/>
      <c r="BK5" s="219"/>
      <c r="BL5" s="219"/>
      <c r="BM5" s="219"/>
      <c r="BN5" s="282"/>
      <c r="BO5" s="285">
        <v>100</v>
      </c>
      <c r="BP5" s="285"/>
      <c r="BQ5" s="285"/>
      <c r="BR5" s="285"/>
      <c r="BS5" s="290">
        <v>677708</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239</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270509</v>
      </c>
      <c r="S6" s="219"/>
      <c r="T6" s="219"/>
      <c r="U6" s="219"/>
      <c r="V6" s="219"/>
      <c r="W6" s="219"/>
      <c r="X6" s="219"/>
      <c r="Y6" s="282"/>
      <c r="Z6" s="285">
        <v>0.8</v>
      </c>
      <c r="AA6" s="285"/>
      <c r="AB6" s="285"/>
      <c r="AC6" s="285"/>
      <c r="AD6" s="290">
        <v>270509</v>
      </c>
      <c r="AE6" s="290"/>
      <c r="AF6" s="290"/>
      <c r="AG6" s="290"/>
      <c r="AH6" s="290"/>
      <c r="AI6" s="290"/>
      <c r="AJ6" s="290"/>
      <c r="AK6" s="290"/>
      <c r="AL6" s="286">
        <v>1.7</v>
      </c>
      <c r="AM6" s="240"/>
      <c r="AN6" s="240"/>
      <c r="AO6" s="299"/>
      <c r="AP6" s="263" t="s">
        <v>107</v>
      </c>
      <c r="AQ6" s="36"/>
      <c r="AR6" s="36"/>
      <c r="AS6" s="36"/>
      <c r="AT6" s="36"/>
      <c r="AU6" s="36"/>
      <c r="AV6" s="36"/>
      <c r="AW6" s="36"/>
      <c r="AX6" s="36"/>
      <c r="AY6" s="36"/>
      <c r="AZ6" s="36"/>
      <c r="BA6" s="36"/>
      <c r="BB6" s="36"/>
      <c r="BC6" s="36"/>
      <c r="BD6" s="36"/>
      <c r="BE6" s="36"/>
      <c r="BF6" s="272"/>
      <c r="BG6" s="277">
        <v>7881999</v>
      </c>
      <c r="BH6" s="219"/>
      <c r="BI6" s="219"/>
      <c r="BJ6" s="219"/>
      <c r="BK6" s="219"/>
      <c r="BL6" s="219"/>
      <c r="BM6" s="219"/>
      <c r="BN6" s="282"/>
      <c r="BO6" s="285">
        <v>100</v>
      </c>
      <c r="BP6" s="285"/>
      <c r="BQ6" s="285"/>
      <c r="BR6" s="285"/>
      <c r="BS6" s="290">
        <v>677708</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217094</v>
      </c>
      <c r="CS6" s="219"/>
      <c r="CT6" s="219"/>
      <c r="CU6" s="219"/>
      <c r="CV6" s="219"/>
      <c r="CW6" s="219"/>
      <c r="CX6" s="219"/>
      <c r="CY6" s="282"/>
      <c r="CZ6" s="294">
        <v>0.7</v>
      </c>
      <c r="DA6" s="296"/>
      <c r="DB6" s="296"/>
      <c r="DC6" s="342"/>
      <c r="DD6" s="291" t="s">
        <v>209</v>
      </c>
      <c r="DE6" s="219"/>
      <c r="DF6" s="219"/>
      <c r="DG6" s="219"/>
      <c r="DH6" s="219"/>
      <c r="DI6" s="219"/>
      <c r="DJ6" s="219"/>
      <c r="DK6" s="219"/>
      <c r="DL6" s="219"/>
      <c r="DM6" s="219"/>
      <c r="DN6" s="219"/>
      <c r="DO6" s="219"/>
      <c r="DP6" s="282"/>
      <c r="DQ6" s="291">
        <v>217094</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3007</v>
      </c>
      <c r="S7" s="219"/>
      <c r="T7" s="219"/>
      <c r="U7" s="219"/>
      <c r="V7" s="219"/>
      <c r="W7" s="219"/>
      <c r="X7" s="219"/>
      <c r="Y7" s="282"/>
      <c r="Z7" s="285">
        <v>0</v>
      </c>
      <c r="AA7" s="285"/>
      <c r="AB7" s="285"/>
      <c r="AC7" s="285"/>
      <c r="AD7" s="290">
        <v>3007</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3019506</v>
      </c>
      <c r="BH7" s="219"/>
      <c r="BI7" s="219"/>
      <c r="BJ7" s="219"/>
      <c r="BK7" s="219"/>
      <c r="BL7" s="219"/>
      <c r="BM7" s="219"/>
      <c r="BN7" s="282"/>
      <c r="BO7" s="285">
        <v>38.299999999999997</v>
      </c>
      <c r="BP7" s="285"/>
      <c r="BQ7" s="285"/>
      <c r="BR7" s="285"/>
      <c r="BS7" s="290">
        <v>165299</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3634975</v>
      </c>
      <c r="CS7" s="219"/>
      <c r="CT7" s="219"/>
      <c r="CU7" s="219"/>
      <c r="CV7" s="219"/>
      <c r="CW7" s="219"/>
      <c r="CX7" s="219"/>
      <c r="CY7" s="282"/>
      <c r="CZ7" s="285">
        <v>11.5</v>
      </c>
      <c r="DA7" s="285"/>
      <c r="DB7" s="285"/>
      <c r="DC7" s="285"/>
      <c r="DD7" s="291">
        <v>64643</v>
      </c>
      <c r="DE7" s="219"/>
      <c r="DF7" s="219"/>
      <c r="DG7" s="219"/>
      <c r="DH7" s="219"/>
      <c r="DI7" s="219"/>
      <c r="DJ7" s="219"/>
      <c r="DK7" s="219"/>
      <c r="DL7" s="219"/>
      <c r="DM7" s="219"/>
      <c r="DN7" s="219"/>
      <c r="DO7" s="219"/>
      <c r="DP7" s="282"/>
      <c r="DQ7" s="291">
        <v>2656756</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15983</v>
      </c>
      <c r="S8" s="219"/>
      <c r="T8" s="219"/>
      <c r="U8" s="219"/>
      <c r="V8" s="219"/>
      <c r="W8" s="219"/>
      <c r="X8" s="219"/>
      <c r="Y8" s="282"/>
      <c r="Z8" s="285">
        <v>0</v>
      </c>
      <c r="AA8" s="285"/>
      <c r="AB8" s="285"/>
      <c r="AC8" s="285"/>
      <c r="AD8" s="290">
        <v>15983</v>
      </c>
      <c r="AE8" s="290"/>
      <c r="AF8" s="290"/>
      <c r="AG8" s="290"/>
      <c r="AH8" s="290"/>
      <c r="AI8" s="290"/>
      <c r="AJ8" s="290"/>
      <c r="AK8" s="290"/>
      <c r="AL8" s="286">
        <v>0.1</v>
      </c>
      <c r="AM8" s="240"/>
      <c r="AN8" s="240"/>
      <c r="AO8" s="299"/>
      <c r="AP8" s="263" t="s">
        <v>124</v>
      </c>
      <c r="AQ8" s="36"/>
      <c r="AR8" s="36"/>
      <c r="AS8" s="36"/>
      <c r="AT8" s="36"/>
      <c r="AU8" s="36"/>
      <c r="AV8" s="36"/>
      <c r="AW8" s="36"/>
      <c r="AX8" s="36"/>
      <c r="AY8" s="36"/>
      <c r="AZ8" s="36"/>
      <c r="BA8" s="36"/>
      <c r="BB8" s="36"/>
      <c r="BC8" s="36"/>
      <c r="BD8" s="36"/>
      <c r="BE8" s="36"/>
      <c r="BF8" s="272"/>
      <c r="BG8" s="277">
        <v>99890</v>
      </c>
      <c r="BH8" s="219"/>
      <c r="BI8" s="219"/>
      <c r="BJ8" s="219"/>
      <c r="BK8" s="219"/>
      <c r="BL8" s="219"/>
      <c r="BM8" s="219"/>
      <c r="BN8" s="282"/>
      <c r="BO8" s="285">
        <v>1.3</v>
      </c>
      <c r="BP8" s="285"/>
      <c r="BQ8" s="285"/>
      <c r="BR8" s="285"/>
      <c r="BS8" s="291" t="s">
        <v>209</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11526559</v>
      </c>
      <c r="CS8" s="219"/>
      <c r="CT8" s="219"/>
      <c r="CU8" s="219"/>
      <c r="CV8" s="219"/>
      <c r="CW8" s="219"/>
      <c r="CX8" s="219"/>
      <c r="CY8" s="282"/>
      <c r="CZ8" s="285">
        <v>36.4</v>
      </c>
      <c r="DA8" s="285"/>
      <c r="DB8" s="285"/>
      <c r="DC8" s="285"/>
      <c r="DD8" s="291">
        <v>144291</v>
      </c>
      <c r="DE8" s="219"/>
      <c r="DF8" s="219"/>
      <c r="DG8" s="219"/>
      <c r="DH8" s="219"/>
      <c r="DI8" s="219"/>
      <c r="DJ8" s="219"/>
      <c r="DK8" s="219"/>
      <c r="DL8" s="219"/>
      <c r="DM8" s="219"/>
      <c r="DN8" s="219"/>
      <c r="DO8" s="219"/>
      <c r="DP8" s="282"/>
      <c r="DQ8" s="291">
        <v>5229865</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8579</v>
      </c>
      <c r="S9" s="219"/>
      <c r="T9" s="219"/>
      <c r="U9" s="219"/>
      <c r="V9" s="219"/>
      <c r="W9" s="219"/>
      <c r="X9" s="219"/>
      <c r="Y9" s="282"/>
      <c r="Z9" s="285">
        <v>0</v>
      </c>
      <c r="AA9" s="285"/>
      <c r="AB9" s="285"/>
      <c r="AC9" s="285"/>
      <c r="AD9" s="290">
        <v>8579</v>
      </c>
      <c r="AE9" s="290"/>
      <c r="AF9" s="290"/>
      <c r="AG9" s="290"/>
      <c r="AH9" s="290"/>
      <c r="AI9" s="290"/>
      <c r="AJ9" s="290"/>
      <c r="AK9" s="290"/>
      <c r="AL9" s="286">
        <v>0.1</v>
      </c>
      <c r="AM9" s="240"/>
      <c r="AN9" s="240"/>
      <c r="AO9" s="299"/>
      <c r="AP9" s="263" t="s">
        <v>346</v>
      </c>
      <c r="AQ9" s="36"/>
      <c r="AR9" s="36"/>
      <c r="AS9" s="36"/>
      <c r="AT9" s="36"/>
      <c r="AU9" s="36"/>
      <c r="AV9" s="36"/>
      <c r="AW9" s="36"/>
      <c r="AX9" s="36"/>
      <c r="AY9" s="36"/>
      <c r="AZ9" s="36"/>
      <c r="BA9" s="36"/>
      <c r="BB9" s="36"/>
      <c r="BC9" s="36"/>
      <c r="BD9" s="36"/>
      <c r="BE9" s="36"/>
      <c r="BF9" s="272"/>
      <c r="BG9" s="277">
        <v>2254791</v>
      </c>
      <c r="BH9" s="219"/>
      <c r="BI9" s="219"/>
      <c r="BJ9" s="219"/>
      <c r="BK9" s="219"/>
      <c r="BL9" s="219"/>
      <c r="BM9" s="219"/>
      <c r="BN9" s="282"/>
      <c r="BO9" s="285">
        <v>28.6</v>
      </c>
      <c r="BP9" s="285"/>
      <c r="BQ9" s="285"/>
      <c r="BR9" s="285"/>
      <c r="BS9" s="291" t="s">
        <v>209</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1915351</v>
      </c>
      <c r="CS9" s="219"/>
      <c r="CT9" s="219"/>
      <c r="CU9" s="219"/>
      <c r="CV9" s="219"/>
      <c r="CW9" s="219"/>
      <c r="CX9" s="219"/>
      <c r="CY9" s="282"/>
      <c r="CZ9" s="285">
        <v>6</v>
      </c>
      <c r="DA9" s="285"/>
      <c r="DB9" s="285"/>
      <c r="DC9" s="285"/>
      <c r="DD9" s="291">
        <v>10248</v>
      </c>
      <c r="DE9" s="219"/>
      <c r="DF9" s="219"/>
      <c r="DG9" s="219"/>
      <c r="DH9" s="219"/>
      <c r="DI9" s="219"/>
      <c r="DJ9" s="219"/>
      <c r="DK9" s="219"/>
      <c r="DL9" s="219"/>
      <c r="DM9" s="219"/>
      <c r="DN9" s="219"/>
      <c r="DO9" s="219"/>
      <c r="DP9" s="282"/>
      <c r="DQ9" s="291">
        <v>1695500</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198</v>
      </c>
      <c r="AQ10" s="36"/>
      <c r="AR10" s="36"/>
      <c r="AS10" s="36"/>
      <c r="AT10" s="36"/>
      <c r="AU10" s="36"/>
      <c r="AV10" s="36"/>
      <c r="AW10" s="36"/>
      <c r="AX10" s="36"/>
      <c r="AY10" s="36"/>
      <c r="AZ10" s="36"/>
      <c r="BA10" s="36"/>
      <c r="BB10" s="36"/>
      <c r="BC10" s="36"/>
      <c r="BD10" s="36"/>
      <c r="BE10" s="36"/>
      <c r="BF10" s="272"/>
      <c r="BG10" s="277">
        <v>206633</v>
      </c>
      <c r="BH10" s="219"/>
      <c r="BI10" s="219"/>
      <c r="BJ10" s="219"/>
      <c r="BK10" s="219"/>
      <c r="BL10" s="219"/>
      <c r="BM10" s="219"/>
      <c r="BN10" s="282"/>
      <c r="BO10" s="285">
        <v>2.6</v>
      </c>
      <c r="BP10" s="285"/>
      <c r="BQ10" s="285"/>
      <c r="BR10" s="285"/>
      <c r="BS10" s="291">
        <v>34351</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10429</v>
      </c>
      <c r="CS10" s="219"/>
      <c r="CT10" s="219"/>
      <c r="CU10" s="219"/>
      <c r="CV10" s="219"/>
      <c r="CW10" s="219"/>
      <c r="CX10" s="219"/>
      <c r="CY10" s="282"/>
      <c r="CZ10" s="285">
        <v>0</v>
      </c>
      <c r="DA10" s="285"/>
      <c r="DB10" s="285"/>
      <c r="DC10" s="285"/>
      <c r="DD10" s="291" t="s">
        <v>209</v>
      </c>
      <c r="DE10" s="219"/>
      <c r="DF10" s="219"/>
      <c r="DG10" s="219"/>
      <c r="DH10" s="219"/>
      <c r="DI10" s="219"/>
      <c r="DJ10" s="219"/>
      <c r="DK10" s="219"/>
      <c r="DL10" s="219"/>
      <c r="DM10" s="219"/>
      <c r="DN10" s="219"/>
      <c r="DO10" s="219"/>
      <c r="DP10" s="282"/>
      <c r="DQ10" s="291">
        <v>1085</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1137499</v>
      </c>
      <c r="S11" s="219"/>
      <c r="T11" s="219"/>
      <c r="U11" s="219"/>
      <c r="V11" s="219"/>
      <c r="W11" s="219"/>
      <c r="X11" s="219"/>
      <c r="Y11" s="282"/>
      <c r="Z11" s="286">
        <v>3.5</v>
      </c>
      <c r="AA11" s="240"/>
      <c r="AB11" s="240"/>
      <c r="AC11" s="288"/>
      <c r="AD11" s="291">
        <v>1137499</v>
      </c>
      <c r="AE11" s="219"/>
      <c r="AF11" s="219"/>
      <c r="AG11" s="219"/>
      <c r="AH11" s="219"/>
      <c r="AI11" s="219"/>
      <c r="AJ11" s="219"/>
      <c r="AK11" s="282"/>
      <c r="AL11" s="286">
        <v>7.3</v>
      </c>
      <c r="AM11" s="240"/>
      <c r="AN11" s="240"/>
      <c r="AO11" s="299"/>
      <c r="AP11" s="263" t="s">
        <v>351</v>
      </c>
      <c r="AQ11" s="36"/>
      <c r="AR11" s="36"/>
      <c r="AS11" s="36"/>
      <c r="AT11" s="36"/>
      <c r="AU11" s="36"/>
      <c r="AV11" s="36"/>
      <c r="AW11" s="36"/>
      <c r="AX11" s="36"/>
      <c r="AY11" s="36"/>
      <c r="AZ11" s="36"/>
      <c r="BA11" s="36"/>
      <c r="BB11" s="36"/>
      <c r="BC11" s="36"/>
      <c r="BD11" s="36"/>
      <c r="BE11" s="36"/>
      <c r="BF11" s="272"/>
      <c r="BG11" s="277">
        <v>458192</v>
      </c>
      <c r="BH11" s="219"/>
      <c r="BI11" s="219"/>
      <c r="BJ11" s="219"/>
      <c r="BK11" s="219"/>
      <c r="BL11" s="219"/>
      <c r="BM11" s="219"/>
      <c r="BN11" s="282"/>
      <c r="BO11" s="285">
        <v>5.8</v>
      </c>
      <c r="BP11" s="285"/>
      <c r="BQ11" s="285"/>
      <c r="BR11" s="285"/>
      <c r="BS11" s="291">
        <v>130948</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1163222</v>
      </c>
      <c r="CS11" s="219"/>
      <c r="CT11" s="219"/>
      <c r="CU11" s="219"/>
      <c r="CV11" s="219"/>
      <c r="CW11" s="219"/>
      <c r="CX11" s="219"/>
      <c r="CY11" s="282"/>
      <c r="CZ11" s="285">
        <v>3.7</v>
      </c>
      <c r="DA11" s="285"/>
      <c r="DB11" s="285"/>
      <c r="DC11" s="285"/>
      <c r="DD11" s="291">
        <v>403417</v>
      </c>
      <c r="DE11" s="219"/>
      <c r="DF11" s="219"/>
      <c r="DG11" s="219"/>
      <c r="DH11" s="219"/>
      <c r="DI11" s="219"/>
      <c r="DJ11" s="219"/>
      <c r="DK11" s="219"/>
      <c r="DL11" s="219"/>
      <c r="DM11" s="219"/>
      <c r="DN11" s="219"/>
      <c r="DO11" s="219"/>
      <c r="DP11" s="282"/>
      <c r="DQ11" s="291">
        <v>553653</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v>9892</v>
      </c>
      <c r="S12" s="219"/>
      <c r="T12" s="219"/>
      <c r="U12" s="219"/>
      <c r="V12" s="219"/>
      <c r="W12" s="219"/>
      <c r="X12" s="219"/>
      <c r="Y12" s="282"/>
      <c r="Z12" s="285">
        <v>0</v>
      </c>
      <c r="AA12" s="285"/>
      <c r="AB12" s="285"/>
      <c r="AC12" s="285"/>
      <c r="AD12" s="290">
        <v>9892</v>
      </c>
      <c r="AE12" s="290"/>
      <c r="AF12" s="290"/>
      <c r="AG12" s="290"/>
      <c r="AH12" s="290"/>
      <c r="AI12" s="290"/>
      <c r="AJ12" s="290"/>
      <c r="AK12" s="290"/>
      <c r="AL12" s="286">
        <v>0.1</v>
      </c>
      <c r="AM12" s="240"/>
      <c r="AN12" s="240"/>
      <c r="AO12" s="299"/>
      <c r="AP12" s="263" t="s">
        <v>355</v>
      </c>
      <c r="AQ12" s="36"/>
      <c r="AR12" s="36"/>
      <c r="AS12" s="36"/>
      <c r="AT12" s="36"/>
      <c r="AU12" s="36"/>
      <c r="AV12" s="36"/>
      <c r="AW12" s="36"/>
      <c r="AX12" s="36"/>
      <c r="AY12" s="36"/>
      <c r="AZ12" s="36"/>
      <c r="BA12" s="36"/>
      <c r="BB12" s="36"/>
      <c r="BC12" s="36"/>
      <c r="BD12" s="36"/>
      <c r="BE12" s="36"/>
      <c r="BF12" s="272"/>
      <c r="BG12" s="277">
        <v>4163344</v>
      </c>
      <c r="BH12" s="219"/>
      <c r="BI12" s="219"/>
      <c r="BJ12" s="219"/>
      <c r="BK12" s="219"/>
      <c r="BL12" s="219"/>
      <c r="BM12" s="219"/>
      <c r="BN12" s="282"/>
      <c r="BO12" s="285">
        <v>52.8</v>
      </c>
      <c r="BP12" s="285"/>
      <c r="BQ12" s="285"/>
      <c r="BR12" s="285"/>
      <c r="BS12" s="291">
        <v>512409</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1195310</v>
      </c>
      <c r="CS12" s="219"/>
      <c r="CT12" s="219"/>
      <c r="CU12" s="219"/>
      <c r="CV12" s="219"/>
      <c r="CW12" s="219"/>
      <c r="CX12" s="219"/>
      <c r="CY12" s="282"/>
      <c r="CZ12" s="285">
        <v>3.8</v>
      </c>
      <c r="DA12" s="285"/>
      <c r="DB12" s="285"/>
      <c r="DC12" s="285"/>
      <c r="DD12" s="291">
        <v>265743</v>
      </c>
      <c r="DE12" s="219"/>
      <c r="DF12" s="219"/>
      <c r="DG12" s="219"/>
      <c r="DH12" s="219"/>
      <c r="DI12" s="219"/>
      <c r="DJ12" s="219"/>
      <c r="DK12" s="219"/>
      <c r="DL12" s="219"/>
      <c r="DM12" s="219"/>
      <c r="DN12" s="219"/>
      <c r="DO12" s="219"/>
      <c r="DP12" s="282"/>
      <c r="DQ12" s="291">
        <v>452700</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358</v>
      </c>
      <c r="AQ13" s="36"/>
      <c r="AR13" s="36"/>
      <c r="AS13" s="36"/>
      <c r="AT13" s="36"/>
      <c r="AU13" s="36"/>
      <c r="AV13" s="36"/>
      <c r="AW13" s="36"/>
      <c r="AX13" s="36"/>
      <c r="AY13" s="36"/>
      <c r="AZ13" s="36"/>
      <c r="BA13" s="36"/>
      <c r="BB13" s="36"/>
      <c r="BC13" s="36"/>
      <c r="BD13" s="36"/>
      <c r="BE13" s="36"/>
      <c r="BF13" s="272"/>
      <c r="BG13" s="277">
        <v>4133327</v>
      </c>
      <c r="BH13" s="219"/>
      <c r="BI13" s="219"/>
      <c r="BJ13" s="219"/>
      <c r="BK13" s="219"/>
      <c r="BL13" s="219"/>
      <c r="BM13" s="219"/>
      <c r="BN13" s="282"/>
      <c r="BO13" s="285">
        <v>52.4</v>
      </c>
      <c r="BP13" s="285"/>
      <c r="BQ13" s="285"/>
      <c r="BR13" s="285"/>
      <c r="BS13" s="291">
        <v>512409</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4072946</v>
      </c>
      <c r="CS13" s="219"/>
      <c r="CT13" s="219"/>
      <c r="CU13" s="219"/>
      <c r="CV13" s="219"/>
      <c r="CW13" s="219"/>
      <c r="CX13" s="219"/>
      <c r="CY13" s="282"/>
      <c r="CZ13" s="285">
        <v>12.8</v>
      </c>
      <c r="DA13" s="285"/>
      <c r="DB13" s="285"/>
      <c r="DC13" s="285"/>
      <c r="DD13" s="291">
        <v>2110974</v>
      </c>
      <c r="DE13" s="219"/>
      <c r="DF13" s="219"/>
      <c r="DG13" s="219"/>
      <c r="DH13" s="219"/>
      <c r="DI13" s="219"/>
      <c r="DJ13" s="219"/>
      <c r="DK13" s="219"/>
      <c r="DL13" s="219"/>
      <c r="DM13" s="219"/>
      <c r="DN13" s="219"/>
      <c r="DO13" s="219"/>
      <c r="DP13" s="282"/>
      <c r="DQ13" s="291">
        <v>1289057</v>
      </c>
      <c r="DR13" s="219"/>
      <c r="DS13" s="219"/>
      <c r="DT13" s="219"/>
      <c r="DU13" s="219"/>
      <c r="DV13" s="219"/>
      <c r="DW13" s="219"/>
      <c r="DX13" s="219"/>
      <c r="DY13" s="219"/>
      <c r="DZ13" s="219"/>
      <c r="EA13" s="219"/>
      <c r="EB13" s="219"/>
      <c r="EC13" s="332"/>
    </row>
    <row r="14" spans="2:143" ht="11.25" customHeight="1">
      <c r="B14" s="263" t="s">
        <v>361</v>
      </c>
      <c r="C14" s="36"/>
      <c r="D14" s="36"/>
      <c r="E14" s="36"/>
      <c r="F14" s="36"/>
      <c r="G14" s="36"/>
      <c r="H14" s="36"/>
      <c r="I14" s="36"/>
      <c r="J14" s="36"/>
      <c r="K14" s="36"/>
      <c r="L14" s="36"/>
      <c r="M14" s="36"/>
      <c r="N14" s="36"/>
      <c r="O14" s="36"/>
      <c r="P14" s="36"/>
      <c r="Q14" s="272"/>
      <c r="R14" s="277">
        <v>23028</v>
      </c>
      <c r="S14" s="219"/>
      <c r="T14" s="219"/>
      <c r="U14" s="219"/>
      <c r="V14" s="219"/>
      <c r="W14" s="219"/>
      <c r="X14" s="219"/>
      <c r="Y14" s="282"/>
      <c r="Z14" s="285">
        <v>0.1</v>
      </c>
      <c r="AA14" s="285"/>
      <c r="AB14" s="285"/>
      <c r="AC14" s="285"/>
      <c r="AD14" s="290">
        <v>23028</v>
      </c>
      <c r="AE14" s="290"/>
      <c r="AF14" s="290"/>
      <c r="AG14" s="290"/>
      <c r="AH14" s="290"/>
      <c r="AI14" s="290"/>
      <c r="AJ14" s="290"/>
      <c r="AK14" s="290"/>
      <c r="AL14" s="286">
        <v>0.1</v>
      </c>
      <c r="AM14" s="240"/>
      <c r="AN14" s="240"/>
      <c r="AO14" s="299"/>
      <c r="AP14" s="263" t="s">
        <v>229</v>
      </c>
      <c r="AQ14" s="36"/>
      <c r="AR14" s="36"/>
      <c r="AS14" s="36"/>
      <c r="AT14" s="36"/>
      <c r="AU14" s="36"/>
      <c r="AV14" s="36"/>
      <c r="AW14" s="36"/>
      <c r="AX14" s="36"/>
      <c r="AY14" s="36"/>
      <c r="AZ14" s="36"/>
      <c r="BA14" s="36"/>
      <c r="BB14" s="36"/>
      <c r="BC14" s="36"/>
      <c r="BD14" s="36"/>
      <c r="BE14" s="36"/>
      <c r="BF14" s="272"/>
      <c r="BG14" s="277">
        <v>213524</v>
      </c>
      <c r="BH14" s="219"/>
      <c r="BI14" s="219"/>
      <c r="BJ14" s="219"/>
      <c r="BK14" s="219"/>
      <c r="BL14" s="219"/>
      <c r="BM14" s="219"/>
      <c r="BN14" s="282"/>
      <c r="BO14" s="285">
        <v>2.7</v>
      </c>
      <c r="BP14" s="285"/>
      <c r="BQ14" s="285"/>
      <c r="BR14" s="285"/>
      <c r="BS14" s="291" t="s">
        <v>209</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1649198</v>
      </c>
      <c r="CS14" s="219"/>
      <c r="CT14" s="219"/>
      <c r="CU14" s="219"/>
      <c r="CV14" s="219"/>
      <c r="CW14" s="219"/>
      <c r="CX14" s="219"/>
      <c r="CY14" s="282"/>
      <c r="CZ14" s="285">
        <v>5.2</v>
      </c>
      <c r="DA14" s="285"/>
      <c r="DB14" s="285"/>
      <c r="DC14" s="285"/>
      <c r="DD14" s="291">
        <v>753207</v>
      </c>
      <c r="DE14" s="219"/>
      <c r="DF14" s="219"/>
      <c r="DG14" s="219"/>
      <c r="DH14" s="219"/>
      <c r="DI14" s="219"/>
      <c r="DJ14" s="219"/>
      <c r="DK14" s="219"/>
      <c r="DL14" s="219"/>
      <c r="DM14" s="219"/>
      <c r="DN14" s="219"/>
      <c r="DO14" s="219"/>
      <c r="DP14" s="282"/>
      <c r="DQ14" s="291">
        <v>704490</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363</v>
      </c>
      <c r="AQ15" s="36"/>
      <c r="AR15" s="36"/>
      <c r="AS15" s="36"/>
      <c r="AT15" s="36"/>
      <c r="AU15" s="36"/>
      <c r="AV15" s="36"/>
      <c r="AW15" s="36"/>
      <c r="AX15" s="36"/>
      <c r="AY15" s="36"/>
      <c r="AZ15" s="36"/>
      <c r="BA15" s="36"/>
      <c r="BB15" s="36"/>
      <c r="BC15" s="36"/>
      <c r="BD15" s="36"/>
      <c r="BE15" s="36"/>
      <c r="BF15" s="272"/>
      <c r="BG15" s="277">
        <v>485625</v>
      </c>
      <c r="BH15" s="219"/>
      <c r="BI15" s="219"/>
      <c r="BJ15" s="219"/>
      <c r="BK15" s="219"/>
      <c r="BL15" s="219"/>
      <c r="BM15" s="219"/>
      <c r="BN15" s="282"/>
      <c r="BO15" s="285">
        <v>6.2</v>
      </c>
      <c r="BP15" s="285"/>
      <c r="BQ15" s="285"/>
      <c r="BR15" s="285"/>
      <c r="BS15" s="291" t="s">
        <v>209</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2826781</v>
      </c>
      <c r="CS15" s="219"/>
      <c r="CT15" s="219"/>
      <c r="CU15" s="219"/>
      <c r="CV15" s="219"/>
      <c r="CW15" s="219"/>
      <c r="CX15" s="219"/>
      <c r="CY15" s="282"/>
      <c r="CZ15" s="285">
        <v>8.9</v>
      </c>
      <c r="DA15" s="285"/>
      <c r="DB15" s="285"/>
      <c r="DC15" s="285"/>
      <c r="DD15" s="291">
        <v>698049</v>
      </c>
      <c r="DE15" s="219"/>
      <c r="DF15" s="219"/>
      <c r="DG15" s="219"/>
      <c r="DH15" s="219"/>
      <c r="DI15" s="219"/>
      <c r="DJ15" s="219"/>
      <c r="DK15" s="219"/>
      <c r="DL15" s="219"/>
      <c r="DM15" s="219"/>
      <c r="DN15" s="219"/>
      <c r="DO15" s="219"/>
      <c r="DP15" s="282"/>
      <c r="DQ15" s="291">
        <v>1626715</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6168</v>
      </c>
      <c r="S16" s="219"/>
      <c r="T16" s="219"/>
      <c r="U16" s="219"/>
      <c r="V16" s="219"/>
      <c r="W16" s="219"/>
      <c r="X16" s="219"/>
      <c r="Y16" s="282"/>
      <c r="Z16" s="285">
        <v>0</v>
      </c>
      <c r="AA16" s="285"/>
      <c r="AB16" s="285"/>
      <c r="AC16" s="285"/>
      <c r="AD16" s="290">
        <v>6168</v>
      </c>
      <c r="AE16" s="290"/>
      <c r="AF16" s="290"/>
      <c r="AG16" s="290"/>
      <c r="AH16" s="290"/>
      <c r="AI16" s="290"/>
      <c r="AJ16" s="290"/>
      <c r="AK16" s="290"/>
      <c r="AL16" s="286">
        <v>0</v>
      </c>
      <c r="AM16" s="240"/>
      <c r="AN16" s="240"/>
      <c r="AO16" s="299"/>
      <c r="AP16" s="263" t="s">
        <v>366</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151031</v>
      </c>
      <c r="CS16" s="219"/>
      <c r="CT16" s="219"/>
      <c r="CU16" s="219"/>
      <c r="CV16" s="219"/>
      <c r="CW16" s="219"/>
      <c r="CX16" s="219"/>
      <c r="CY16" s="282"/>
      <c r="CZ16" s="285">
        <v>0.5</v>
      </c>
      <c r="DA16" s="285"/>
      <c r="DB16" s="285"/>
      <c r="DC16" s="285"/>
      <c r="DD16" s="291" t="s">
        <v>209</v>
      </c>
      <c r="DE16" s="219"/>
      <c r="DF16" s="219"/>
      <c r="DG16" s="219"/>
      <c r="DH16" s="219"/>
      <c r="DI16" s="219"/>
      <c r="DJ16" s="219"/>
      <c r="DK16" s="219"/>
      <c r="DL16" s="219"/>
      <c r="DM16" s="219"/>
      <c r="DN16" s="219"/>
      <c r="DO16" s="219"/>
      <c r="DP16" s="282"/>
      <c r="DQ16" s="291">
        <v>19469</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110552</v>
      </c>
      <c r="S17" s="219"/>
      <c r="T17" s="219"/>
      <c r="U17" s="219"/>
      <c r="V17" s="219"/>
      <c r="W17" s="219"/>
      <c r="X17" s="219"/>
      <c r="Y17" s="282"/>
      <c r="Z17" s="285">
        <v>0.3</v>
      </c>
      <c r="AA17" s="285"/>
      <c r="AB17" s="285"/>
      <c r="AC17" s="285"/>
      <c r="AD17" s="290">
        <v>110552</v>
      </c>
      <c r="AE17" s="290"/>
      <c r="AF17" s="290"/>
      <c r="AG17" s="290"/>
      <c r="AH17" s="290"/>
      <c r="AI17" s="290"/>
      <c r="AJ17" s="290"/>
      <c r="AK17" s="290"/>
      <c r="AL17" s="286">
        <v>0.7</v>
      </c>
      <c r="AM17" s="240"/>
      <c r="AN17" s="240"/>
      <c r="AO17" s="299"/>
      <c r="AP17" s="263" t="s">
        <v>369</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3337775</v>
      </c>
      <c r="CS17" s="219"/>
      <c r="CT17" s="219"/>
      <c r="CU17" s="219"/>
      <c r="CV17" s="219"/>
      <c r="CW17" s="219"/>
      <c r="CX17" s="219"/>
      <c r="CY17" s="282"/>
      <c r="CZ17" s="285">
        <v>10.5</v>
      </c>
      <c r="DA17" s="285"/>
      <c r="DB17" s="285"/>
      <c r="DC17" s="285"/>
      <c r="DD17" s="291" t="s">
        <v>209</v>
      </c>
      <c r="DE17" s="219"/>
      <c r="DF17" s="219"/>
      <c r="DG17" s="219"/>
      <c r="DH17" s="219"/>
      <c r="DI17" s="219"/>
      <c r="DJ17" s="219"/>
      <c r="DK17" s="219"/>
      <c r="DL17" s="219"/>
      <c r="DM17" s="219"/>
      <c r="DN17" s="219"/>
      <c r="DO17" s="219"/>
      <c r="DP17" s="282"/>
      <c r="DQ17" s="291">
        <v>3201903</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51751</v>
      </c>
      <c r="S18" s="219"/>
      <c r="T18" s="219"/>
      <c r="U18" s="219"/>
      <c r="V18" s="219"/>
      <c r="W18" s="219"/>
      <c r="X18" s="219"/>
      <c r="Y18" s="282"/>
      <c r="Z18" s="285">
        <v>0.2</v>
      </c>
      <c r="AA18" s="285"/>
      <c r="AB18" s="285"/>
      <c r="AC18" s="285"/>
      <c r="AD18" s="290">
        <v>51751</v>
      </c>
      <c r="AE18" s="290"/>
      <c r="AF18" s="290"/>
      <c r="AG18" s="290"/>
      <c r="AH18" s="290"/>
      <c r="AI18" s="290"/>
      <c r="AJ18" s="290"/>
      <c r="AK18" s="290"/>
      <c r="AL18" s="286">
        <v>0.3</v>
      </c>
      <c r="AM18" s="240"/>
      <c r="AN18" s="240"/>
      <c r="AO18" s="299"/>
      <c r="AP18" s="263" t="s">
        <v>102</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2810</v>
      </c>
      <c r="S19" s="219"/>
      <c r="T19" s="219"/>
      <c r="U19" s="219"/>
      <c r="V19" s="219"/>
      <c r="W19" s="219"/>
      <c r="X19" s="219"/>
      <c r="Y19" s="282"/>
      <c r="Z19" s="285">
        <v>0</v>
      </c>
      <c r="AA19" s="285"/>
      <c r="AB19" s="285"/>
      <c r="AC19" s="285"/>
      <c r="AD19" s="290">
        <v>2810</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t="s">
        <v>209</v>
      </c>
      <c r="BH19" s="219"/>
      <c r="BI19" s="219"/>
      <c r="BJ19" s="219"/>
      <c r="BK19" s="219"/>
      <c r="BL19" s="219"/>
      <c r="BM19" s="219"/>
      <c r="BN19" s="282"/>
      <c r="BO19" s="285" t="s">
        <v>209</v>
      </c>
      <c r="BP19" s="285"/>
      <c r="BQ19" s="285"/>
      <c r="BR19" s="285"/>
      <c r="BS19" s="291" t="s">
        <v>209</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1163</v>
      </c>
      <c r="S20" s="219"/>
      <c r="T20" s="219"/>
      <c r="U20" s="219"/>
      <c r="V20" s="219"/>
      <c r="W20" s="219"/>
      <c r="X20" s="219"/>
      <c r="Y20" s="282"/>
      <c r="Z20" s="285">
        <v>0</v>
      </c>
      <c r="AA20" s="285"/>
      <c r="AB20" s="285"/>
      <c r="AC20" s="285"/>
      <c r="AD20" s="290">
        <v>1163</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t="s">
        <v>209</v>
      </c>
      <c r="BH20" s="219"/>
      <c r="BI20" s="219"/>
      <c r="BJ20" s="219"/>
      <c r="BK20" s="219"/>
      <c r="BL20" s="219"/>
      <c r="BM20" s="219"/>
      <c r="BN20" s="282"/>
      <c r="BO20" s="285" t="s">
        <v>209</v>
      </c>
      <c r="BP20" s="285"/>
      <c r="BQ20" s="285"/>
      <c r="BR20" s="285"/>
      <c r="BS20" s="291" t="s">
        <v>209</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31700671</v>
      </c>
      <c r="CS20" s="219"/>
      <c r="CT20" s="219"/>
      <c r="CU20" s="219"/>
      <c r="CV20" s="219"/>
      <c r="CW20" s="219"/>
      <c r="CX20" s="219"/>
      <c r="CY20" s="282"/>
      <c r="CZ20" s="285">
        <v>100</v>
      </c>
      <c r="DA20" s="285"/>
      <c r="DB20" s="285"/>
      <c r="DC20" s="285"/>
      <c r="DD20" s="291">
        <v>4450572</v>
      </c>
      <c r="DE20" s="219"/>
      <c r="DF20" s="219"/>
      <c r="DG20" s="219"/>
      <c r="DH20" s="219"/>
      <c r="DI20" s="219"/>
      <c r="DJ20" s="219"/>
      <c r="DK20" s="219"/>
      <c r="DL20" s="219"/>
      <c r="DM20" s="219"/>
      <c r="DN20" s="219"/>
      <c r="DO20" s="219"/>
      <c r="DP20" s="282"/>
      <c r="DQ20" s="291">
        <v>17648287</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54828</v>
      </c>
      <c r="S21" s="219"/>
      <c r="T21" s="219"/>
      <c r="U21" s="219"/>
      <c r="V21" s="219"/>
      <c r="W21" s="219"/>
      <c r="X21" s="219"/>
      <c r="Y21" s="282"/>
      <c r="Z21" s="285">
        <v>0.2</v>
      </c>
      <c r="AA21" s="285"/>
      <c r="AB21" s="285"/>
      <c r="AC21" s="285"/>
      <c r="AD21" s="290">
        <v>54828</v>
      </c>
      <c r="AE21" s="290"/>
      <c r="AF21" s="290"/>
      <c r="AG21" s="290"/>
      <c r="AH21" s="290"/>
      <c r="AI21" s="290"/>
      <c r="AJ21" s="290"/>
      <c r="AK21" s="290"/>
      <c r="AL21" s="286">
        <v>0.4</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6695508</v>
      </c>
      <c r="S22" s="219"/>
      <c r="T22" s="219"/>
      <c r="U22" s="219"/>
      <c r="V22" s="219"/>
      <c r="W22" s="219"/>
      <c r="X22" s="219"/>
      <c r="Y22" s="282"/>
      <c r="Z22" s="285">
        <v>20.6</v>
      </c>
      <c r="AA22" s="285"/>
      <c r="AB22" s="285"/>
      <c r="AC22" s="285"/>
      <c r="AD22" s="290">
        <v>5985321</v>
      </c>
      <c r="AE22" s="290"/>
      <c r="AF22" s="290"/>
      <c r="AG22" s="290"/>
      <c r="AH22" s="290"/>
      <c r="AI22" s="290"/>
      <c r="AJ22" s="290"/>
      <c r="AK22" s="290"/>
      <c r="AL22" s="286">
        <v>38.6</v>
      </c>
      <c r="AM22" s="240"/>
      <c r="AN22" s="240"/>
      <c r="AO22" s="299"/>
      <c r="AP22" s="302" t="s">
        <v>383</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309</v>
      </c>
      <c r="C23" s="36"/>
      <c r="D23" s="36"/>
      <c r="E23" s="36"/>
      <c r="F23" s="36"/>
      <c r="G23" s="36"/>
      <c r="H23" s="36"/>
      <c r="I23" s="36"/>
      <c r="J23" s="36"/>
      <c r="K23" s="36"/>
      <c r="L23" s="36"/>
      <c r="M23" s="36"/>
      <c r="N23" s="36"/>
      <c r="O23" s="36"/>
      <c r="P23" s="36"/>
      <c r="Q23" s="272"/>
      <c r="R23" s="277">
        <v>5985321</v>
      </c>
      <c r="S23" s="219"/>
      <c r="T23" s="219"/>
      <c r="U23" s="219"/>
      <c r="V23" s="219"/>
      <c r="W23" s="219"/>
      <c r="X23" s="219"/>
      <c r="Y23" s="282"/>
      <c r="Z23" s="285">
        <v>18.5</v>
      </c>
      <c r="AA23" s="285"/>
      <c r="AB23" s="285"/>
      <c r="AC23" s="285"/>
      <c r="AD23" s="290">
        <v>5985321</v>
      </c>
      <c r="AE23" s="290"/>
      <c r="AF23" s="290"/>
      <c r="AG23" s="290"/>
      <c r="AH23" s="290"/>
      <c r="AI23" s="290"/>
      <c r="AJ23" s="290"/>
      <c r="AK23" s="290"/>
      <c r="AL23" s="286">
        <v>38.6</v>
      </c>
      <c r="AM23" s="240"/>
      <c r="AN23" s="240"/>
      <c r="AO23" s="299"/>
      <c r="AP23" s="302" t="s">
        <v>122</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389</v>
      </c>
      <c r="DA23" s="139"/>
      <c r="DB23" s="139"/>
      <c r="DC23" s="144"/>
      <c r="DD23" s="183" t="s">
        <v>312</v>
      </c>
      <c r="DE23" s="139"/>
      <c r="DF23" s="139"/>
      <c r="DG23" s="139"/>
      <c r="DH23" s="139"/>
      <c r="DI23" s="139"/>
      <c r="DJ23" s="139"/>
      <c r="DK23" s="144"/>
      <c r="DL23" s="350" t="s">
        <v>391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v>710187</v>
      </c>
      <c r="S24" s="219"/>
      <c r="T24" s="219"/>
      <c r="U24" s="219"/>
      <c r="V24" s="219"/>
      <c r="W24" s="219"/>
      <c r="X24" s="219"/>
      <c r="Y24" s="282"/>
      <c r="Z24" s="285">
        <v>2.2000000000000002</v>
      </c>
      <c r="AA24" s="285"/>
      <c r="AB24" s="285"/>
      <c r="AC24" s="285"/>
      <c r="AD24" s="290" t="s">
        <v>209</v>
      </c>
      <c r="AE24" s="290"/>
      <c r="AF24" s="290"/>
      <c r="AG24" s="290"/>
      <c r="AH24" s="290"/>
      <c r="AI24" s="290"/>
      <c r="AJ24" s="290"/>
      <c r="AK24" s="290"/>
      <c r="AL24" s="286" t="s">
        <v>209</v>
      </c>
      <c r="AM24" s="240"/>
      <c r="AN24" s="240"/>
      <c r="AO24" s="299"/>
      <c r="AP24" s="302" t="s">
        <v>393</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395</v>
      </c>
      <c r="CE24" s="268"/>
      <c r="CF24" s="268"/>
      <c r="CG24" s="268"/>
      <c r="CH24" s="268"/>
      <c r="CI24" s="268"/>
      <c r="CJ24" s="268"/>
      <c r="CK24" s="268"/>
      <c r="CL24" s="268"/>
      <c r="CM24" s="268"/>
      <c r="CN24" s="268"/>
      <c r="CO24" s="268"/>
      <c r="CP24" s="268"/>
      <c r="CQ24" s="271"/>
      <c r="CR24" s="276">
        <v>16601443</v>
      </c>
      <c r="CS24" s="279"/>
      <c r="CT24" s="279"/>
      <c r="CU24" s="279"/>
      <c r="CV24" s="279"/>
      <c r="CW24" s="279"/>
      <c r="CX24" s="279"/>
      <c r="CY24" s="281"/>
      <c r="CZ24" s="294">
        <v>52.4</v>
      </c>
      <c r="DA24" s="296"/>
      <c r="DB24" s="296"/>
      <c r="DC24" s="342"/>
      <c r="DD24" s="346">
        <v>10129540</v>
      </c>
      <c r="DE24" s="279"/>
      <c r="DF24" s="279"/>
      <c r="DG24" s="279"/>
      <c r="DH24" s="279"/>
      <c r="DI24" s="279"/>
      <c r="DJ24" s="279"/>
      <c r="DK24" s="281"/>
      <c r="DL24" s="346">
        <v>10071156</v>
      </c>
      <c r="DM24" s="279"/>
      <c r="DN24" s="279"/>
      <c r="DO24" s="279"/>
      <c r="DP24" s="279"/>
      <c r="DQ24" s="279"/>
      <c r="DR24" s="279"/>
      <c r="DS24" s="279"/>
      <c r="DT24" s="279"/>
      <c r="DU24" s="279"/>
      <c r="DV24" s="281"/>
      <c r="DW24" s="294">
        <v>62.2</v>
      </c>
      <c r="DX24" s="296"/>
      <c r="DY24" s="296"/>
      <c r="DZ24" s="296"/>
      <c r="EA24" s="296"/>
      <c r="EB24" s="296"/>
      <c r="EC24" s="298"/>
    </row>
    <row r="25" spans="2:133" ht="11.25" customHeight="1">
      <c r="B25" s="263" t="s">
        <v>397</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4932524</v>
      </c>
      <c r="CS25" s="318"/>
      <c r="CT25" s="318"/>
      <c r="CU25" s="318"/>
      <c r="CV25" s="318"/>
      <c r="CW25" s="318"/>
      <c r="CX25" s="318"/>
      <c r="CY25" s="337"/>
      <c r="CZ25" s="286">
        <v>15.6</v>
      </c>
      <c r="DA25" s="340"/>
      <c r="DB25" s="340"/>
      <c r="DC25" s="343"/>
      <c r="DD25" s="291">
        <v>4340800</v>
      </c>
      <c r="DE25" s="318"/>
      <c r="DF25" s="318"/>
      <c r="DG25" s="318"/>
      <c r="DH25" s="318"/>
      <c r="DI25" s="318"/>
      <c r="DJ25" s="318"/>
      <c r="DK25" s="337"/>
      <c r="DL25" s="291">
        <v>4282785</v>
      </c>
      <c r="DM25" s="318"/>
      <c r="DN25" s="318"/>
      <c r="DO25" s="318"/>
      <c r="DP25" s="318"/>
      <c r="DQ25" s="318"/>
      <c r="DR25" s="318"/>
      <c r="DS25" s="318"/>
      <c r="DT25" s="318"/>
      <c r="DU25" s="318"/>
      <c r="DV25" s="337"/>
      <c r="DW25" s="286">
        <v>26.4</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16162724</v>
      </c>
      <c r="S26" s="219"/>
      <c r="T26" s="219"/>
      <c r="U26" s="219"/>
      <c r="V26" s="219"/>
      <c r="W26" s="219"/>
      <c r="X26" s="219"/>
      <c r="Y26" s="282"/>
      <c r="Z26" s="285">
        <v>49.8</v>
      </c>
      <c r="AA26" s="285"/>
      <c r="AB26" s="285"/>
      <c r="AC26" s="285"/>
      <c r="AD26" s="290">
        <v>15452537</v>
      </c>
      <c r="AE26" s="290"/>
      <c r="AF26" s="290"/>
      <c r="AG26" s="290"/>
      <c r="AH26" s="290"/>
      <c r="AI26" s="290"/>
      <c r="AJ26" s="290"/>
      <c r="AK26" s="290"/>
      <c r="AL26" s="286">
        <v>99.6</v>
      </c>
      <c r="AM26" s="240"/>
      <c r="AN26" s="240"/>
      <c r="AO26" s="299"/>
      <c r="AP26" s="302" t="s">
        <v>399</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3270006</v>
      </c>
      <c r="CS26" s="219"/>
      <c r="CT26" s="219"/>
      <c r="CU26" s="219"/>
      <c r="CV26" s="219"/>
      <c r="CW26" s="219"/>
      <c r="CX26" s="219"/>
      <c r="CY26" s="282"/>
      <c r="CZ26" s="286">
        <v>10.3</v>
      </c>
      <c r="DA26" s="340"/>
      <c r="DB26" s="340"/>
      <c r="DC26" s="343"/>
      <c r="DD26" s="291">
        <v>3056881</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400</v>
      </c>
      <c r="C27" s="36"/>
      <c r="D27" s="36"/>
      <c r="E27" s="36"/>
      <c r="F27" s="36"/>
      <c r="G27" s="36"/>
      <c r="H27" s="36"/>
      <c r="I27" s="36"/>
      <c r="J27" s="36"/>
      <c r="K27" s="36"/>
      <c r="L27" s="36"/>
      <c r="M27" s="36"/>
      <c r="N27" s="36"/>
      <c r="O27" s="36"/>
      <c r="P27" s="36"/>
      <c r="Q27" s="272"/>
      <c r="R27" s="277">
        <v>13261</v>
      </c>
      <c r="S27" s="219"/>
      <c r="T27" s="219"/>
      <c r="U27" s="219"/>
      <c r="V27" s="219"/>
      <c r="W27" s="219"/>
      <c r="X27" s="219"/>
      <c r="Y27" s="282"/>
      <c r="Z27" s="285">
        <v>0</v>
      </c>
      <c r="AA27" s="285"/>
      <c r="AB27" s="285"/>
      <c r="AC27" s="285"/>
      <c r="AD27" s="290">
        <v>13261</v>
      </c>
      <c r="AE27" s="290"/>
      <c r="AF27" s="290"/>
      <c r="AG27" s="290"/>
      <c r="AH27" s="290"/>
      <c r="AI27" s="290"/>
      <c r="AJ27" s="290"/>
      <c r="AK27" s="290"/>
      <c r="AL27" s="286">
        <v>0.1</v>
      </c>
      <c r="AM27" s="240"/>
      <c r="AN27" s="240"/>
      <c r="AO27" s="299"/>
      <c r="AP27" s="263" t="s">
        <v>402</v>
      </c>
      <c r="AQ27" s="36"/>
      <c r="AR27" s="36"/>
      <c r="AS27" s="36"/>
      <c r="AT27" s="36"/>
      <c r="AU27" s="36"/>
      <c r="AV27" s="36"/>
      <c r="AW27" s="36"/>
      <c r="AX27" s="36"/>
      <c r="AY27" s="36"/>
      <c r="AZ27" s="36"/>
      <c r="BA27" s="36"/>
      <c r="BB27" s="36"/>
      <c r="BC27" s="36"/>
      <c r="BD27" s="36"/>
      <c r="BE27" s="36"/>
      <c r="BF27" s="272"/>
      <c r="BG27" s="277">
        <v>7881999</v>
      </c>
      <c r="BH27" s="219"/>
      <c r="BI27" s="219"/>
      <c r="BJ27" s="219"/>
      <c r="BK27" s="219"/>
      <c r="BL27" s="219"/>
      <c r="BM27" s="219"/>
      <c r="BN27" s="282"/>
      <c r="BO27" s="285">
        <v>100</v>
      </c>
      <c r="BP27" s="285"/>
      <c r="BQ27" s="285"/>
      <c r="BR27" s="285"/>
      <c r="BS27" s="291">
        <v>677708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8331144</v>
      </c>
      <c r="CS27" s="318"/>
      <c r="CT27" s="318"/>
      <c r="CU27" s="318"/>
      <c r="CV27" s="318"/>
      <c r="CW27" s="318"/>
      <c r="CX27" s="318"/>
      <c r="CY27" s="337"/>
      <c r="CZ27" s="286">
        <v>26.3</v>
      </c>
      <c r="DA27" s="340"/>
      <c r="DB27" s="340"/>
      <c r="DC27" s="343"/>
      <c r="DD27" s="291">
        <v>2586837</v>
      </c>
      <c r="DE27" s="318"/>
      <c r="DF27" s="318"/>
      <c r="DG27" s="318"/>
      <c r="DH27" s="318"/>
      <c r="DI27" s="318"/>
      <c r="DJ27" s="318"/>
      <c r="DK27" s="337"/>
      <c r="DL27" s="291">
        <v>2586468</v>
      </c>
      <c r="DM27" s="318"/>
      <c r="DN27" s="318"/>
      <c r="DO27" s="318"/>
      <c r="DP27" s="318"/>
      <c r="DQ27" s="318"/>
      <c r="DR27" s="318"/>
      <c r="DS27" s="318"/>
      <c r="DT27" s="318"/>
      <c r="DU27" s="318"/>
      <c r="DV27" s="337"/>
      <c r="DW27" s="286">
        <v>16</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532816</v>
      </c>
      <c r="S28" s="219"/>
      <c r="T28" s="219"/>
      <c r="U28" s="219"/>
      <c r="V28" s="219"/>
      <c r="W28" s="219"/>
      <c r="X28" s="219"/>
      <c r="Y28" s="282"/>
      <c r="Z28" s="285">
        <v>1.6</v>
      </c>
      <c r="AA28" s="285"/>
      <c r="AB28" s="285"/>
      <c r="AC28" s="285"/>
      <c r="AD28" s="290">
        <v>2965</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396</v>
      </c>
      <c r="CE28" s="36"/>
      <c r="CF28" s="36"/>
      <c r="CG28" s="36"/>
      <c r="CH28" s="36"/>
      <c r="CI28" s="36"/>
      <c r="CJ28" s="36"/>
      <c r="CK28" s="36"/>
      <c r="CL28" s="36"/>
      <c r="CM28" s="36"/>
      <c r="CN28" s="36"/>
      <c r="CO28" s="36"/>
      <c r="CP28" s="36"/>
      <c r="CQ28" s="272"/>
      <c r="CR28" s="277">
        <v>3337775</v>
      </c>
      <c r="CS28" s="219"/>
      <c r="CT28" s="219"/>
      <c r="CU28" s="219"/>
      <c r="CV28" s="219"/>
      <c r="CW28" s="219"/>
      <c r="CX28" s="219"/>
      <c r="CY28" s="282"/>
      <c r="CZ28" s="286">
        <v>10.5</v>
      </c>
      <c r="DA28" s="340"/>
      <c r="DB28" s="340"/>
      <c r="DC28" s="343"/>
      <c r="DD28" s="291">
        <v>3201903</v>
      </c>
      <c r="DE28" s="219"/>
      <c r="DF28" s="219"/>
      <c r="DG28" s="219"/>
      <c r="DH28" s="219"/>
      <c r="DI28" s="219"/>
      <c r="DJ28" s="219"/>
      <c r="DK28" s="282"/>
      <c r="DL28" s="291">
        <v>3201903</v>
      </c>
      <c r="DM28" s="219"/>
      <c r="DN28" s="219"/>
      <c r="DO28" s="219"/>
      <c r="DP28" s="219"/>
      <c r="DQ28" s="219"/>
      <c r="DR28" s="219"/>
      <c r="DS28" s="219"/>
      <c r="DT28" s="219"/>
      <c r="DU28" s="219"/>
      <c r="DV28" s="282"/>
      <c r="DW28" s="286">
        <v>19.8</v>
      </c>
      <c r="DX28" s="340"/>
      <c r="DY28" s="340"/>
      <c r="DZ28" s="340"/>
      <c r="EA28" s="340"/>
      <c r="EB28" s="340"/>
      <c r="EC28" s="365"/>
    </row>
    <row r="29" spans="2:133" ht="11.25" customHeight="1">
      <c r="B29" s="263" t="s">
        <v>240</v>
      </c>
      <c r="C29" s="36"/>
      <c r="D29" s="36"/>
      <c r="E29" s="36"/>
      <c r="F29" s="36"/>
      <c r="G29" s="36"/>
      <c r="H29" s="36"/>
      <c r="I29" s="36"/>
      <c r="J29" s="36"/>
      <c r="K29" s="36"/>
      <c r="L29" s="36"/>
      <c r="M29" s="36"/>
      <c r="N29" s="36"/>
      <c r="O29" s="36"/>
      <c r="P29" s="36"/>
      <c r="Q29" s="272"/>
      <c r="R29" s="277">
        <v>339140</v>
      </c>
      <c r="S29" s="219"/>
      <c r="T29" s="219"/>
      <c r="U29" s="219"/>
      <c r="V29" s="219"/>
      <c r="W29" s="219"/>
      <c r="X29" s="219"/>
      <c r="Y29" s="282"/>
      <c r="Z29" s="285">
        <v>1</v>
      </c>
      <c r="AA29" s="285"/>
      <c r="AB29" s="285"/>
      <c r="AC29" s="285"/>
      <c r="AD29" s="290">
        <v>20193</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24</v>
      </c>
      <c r="CG29" s="36"/>
      <c r="CH29" s="36"/>
      <c r="CI29" s="36"/>
      <c r="CJ29" s="36"/>
      <c r="CK29" s="36"/>
      <c r="CL29" s="36"/>
      <c r="CM29" s="36"/>
      <c r="CN29" s="36"/>
      <c r="CO29" s="36"/>
      <c r="CP29" s="36"/>
      <c r="CQ29" s="272"/>
      <c r="CR29" s="277">
        <v>3337754</v>
      </c>
      <c r="CS29" s="318"/>
      <c r="CT29" s="318"/>
      <c r="CU29" s="318"/>
      <c r="CV29" s="318"/>
      <c r="CW29" s="318"/>
      <c r="CX29" s="318"/>
      <c r="CY29" s="337"/>
      <c r="CZ29" s="286">
        <v>10.5</v>
      </c>
      <c r="DA29" s="340"/>
      <c r="DB29" s="340"/>
      <c r="DC29" s="343"/>
      <c r="DD29" s="291">
        <v>3201882</v>
      </c>
      <c r="DE29" s="318"/>
      <c r="DF29" s="318"/>
      <c r="DG29" s="318"/>
      <c r="DH29" s="318"/>
      <c r="DI29" s="318"/>
      <c r="DJ29" s="318"/>
      <c r="DK29" s="337"/>
      <c r="DL29" s="291">
        <v>3201882</v>
      </c>
      <c r="DM29" s="318"/>
      <c r="DN29" s="318"/>
      <c r="DO29" s="318"/>
      <c r="DP29" s="318"/>
      <c r="DQ29" s="318"/>
      <c r="DR29" s="318"/>
      <c r="DS29" s="318"/>
      <c r="DT29" s="318"/>
      <c r="DU29" s="318"/>
      <c r="DV29" s="337"/>
      <c r="DW29" s="286">
        <v>19.8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46378</v>
      </c>
      <c r="S30" s="219"/>
      <c r="T30" s="219"/>
      <c r="U30" s="219"/>
      <c r="V30" s="219"/>
      <c r="W30" s="219"/>
      <c r="X30" s="219"/>
      <c r="Y30" s="282"/>
      <c r="Z30" s="285">
        <v>0.1</v>
      </c>
      <c r="AA30" s="285"/>
      <c r="AB30" s="285"/>
      <c r="AC30" s="285"/>
      <c r="AD30" s="290" t="s">
        <v>209</v>
      </c>
      <c r="AE30" s="290"/>
      <c r="AF30" s="290"/>
      <c r="AG30" s="290"/>
      <c r="AH30" s="290"/>
      <c r="AI30" s="290"/>
      <c r="AJ30" s="290"/>
      <c r="AK30" s="290"/>
      <c r="AL30" s="286" t="s">
        <v>209</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404</v>
      </c>
      <c r="BS30" s="326"/>
      <c r="BT30" s="326"/>
      <c r="BU30" s="326"/>
      <c r="BV30" s="326"/>
      <c r="BW30" s="326"/>
      <c r="BX30" s="326"/>
      <c r="BY30" s="326"/>
      <c r="BZ30" s="326"/>
      <c r="CA30" s="326"/>
      <c r="CB30" s="329"/>
      <c r="CD30" s="134"/>
      <c r="CE30" s="43"/>
      <c r="CF30" s="263" t="s">
        <v>405</v>
      </c>
      <c r="CG30" s="36"/>
      <c r="CH30" s="36"/>
      <c r="CI30" s="36"/>
      <c r="CJ30" s="36"/>
      <c r="CK30" s="36"/>
      <c r="CL30" s="36"/>
      <c r="CM30" s="36"/>
      <c r="CN30" s="36"/>
      <c r="CO30" s="36"/>
      <c r="CP30" s="36"/>
      <c r="CQ30" s="272"/>
      <c r="CR30" s="277">
        <v>3130779</v>
      </c>
      <c r="CS30" s="219"/>
      <c r="CT30" s="219"/>
      <c r="CU30" s="219"/>
      <c r="CV30" s="219"/>
      <c r="CW30" s="219"/>
      <c r="CX30" s="219"/>
      <c r="CY30" s="282"/>
      <c r="CZ30" s="286">
        <v>9.9</v>
      </c>
      <c r="DA30" s="340"/>
      <c r="DB30" s="340"/>
      <c r="DC30" s="343"/>
      <c r="DD30" s="291">
        <v>3005519</v>
      </c>
      <c r="DE30" s="219"/>
      <c r="DF30" s="219"/>
      <c r="DG30" s="219"/>
      <c r="DH30" s="219"/>
      <c r="DI30" s="219"/>
      <c r="DJ30" s="219"/>
      <c r="DK30" s="282"/>
      <c r="DL30" s="291">
        <v>3005519</v>
      </c>
      <c r="DM30" s="219"/>
      <c r="DN30" s="219"/>
      <c r="DO30" s="219"/>
      <c r="DP30" s="219"/>
      <c r="DQ30" s="219"/>
      <c r="DR30" s="219"/>
      <c r="DS30" s="219"/>
      <c r="DT30" s="219"/>
      <c r="DU30" s="219"/>
      <c r="DV30" s="282"/>
      <c r="DW30" s="286">
        <v>18.5</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5780920</v>
      </c>
      <c r="S31" s="219"/>
      <c r="T31" s="219"/>
      <c r="U31" s="219"/>
      <c r="V31" s="219"/>
      <c r="W31" s="219"/>
      <c r="X31" s="219"/>
      <c r="Y31" s="282"/>
      <c r="Z31" s="285">
        <v>17.8</v>
      </c>
      <c r="AA31" s="285"/>
      <c r="AB31" s="285"/>
      <c r="AC31" s="285"/>
      <c r="AD31" s="290" t="s">
        <v>209</v>
      </c>
      <c r="AE31" s="290"/>
      <c r="AF31" s="290"/>
      <c r="AG31" s="290"/>
      <c r="AH31" s="290"/>
      <c r="AI31" s="290"/>
      <c r="AJ31" s="290"/>
      <c r="AK31" s="290"/>
      <c r="AL31" s="286" t="s">
        <v>209</v>
      </c>
      <c r="AM31" s="240"/>
      <c r="AN31" s="240"/>
      <c r="AO31" s="299"/>
      <c r="AP31" s="163" t="s">
        <v>4</v>
      </c>
      <c r="AQ31" s="179"/>
      <c r="AR31" s="179"/>
      <c r="AS31" s="179"/>
      <c r="AT31" s="311" t="s">
        <v>406</v>
      </c>
      <c r="AU31" s="268"/>
      <c r="AV31" s="268"/>
      <c r="AW31" s="268"/>
      <c r="AX31" s="262" t="s">
        <v>286</v>
      </c>
      <c r="AY31" s="268"/>
      <c r="AZ31" s="268"/>
      <c r="BA31" s="268"/>
      <c r="BB31" s="268"/>
      <c r="BC31" s="268"/>
      <c r="BD31" s="268"/>
      <c r="BE31" s="268"/>
      <c r="BF31" s="271"/>
      <c r="BG31" s="323">
        <v>99.2</v>
      </c>
      <c r="BH31" s="327"/>
      <c r="BI31" s="327"/>
      <c r="BJ31" s="327"/>
      <c r="BK31" s="327"/>
      <c r="BL31" s="327"/>
      <c r="BM31" s="296">
        <v>97.1</v>
      </c>
      <c r="BN31" s="327"/>
      <c r="BO31" s="327"/>
      <c r="BP31" s="327"/>
      <c r="BQ31" s="330"/>
      <c r="BR31" s="323">
        <v>99.3</v>
      </c>
      <c r="BS31" s="327"/>
      <c r="BT31" s="327"/>
      <c r="BU31" s="327"/>
      <c r="BV31" s="327"/>
      <c r="BW31" s="327"/>
      <c r="BX31" s="296">
        <v>97.1</v>
      </c>
      <c r="BY31" s="327"/>
      <c r="BZ31" s="327"/>
      <c r="CA31" s="327"/>
      <c r="CB31" s="330"/>
      <c r="CD31" s="134"/>
      <c r="CE31" s="43"/>
      <c r="CF31" s="263" t="s">
        <v>325</v>
      </c>
      <c r="CG31" s="36"/>
      <c r="CH31" s="36"/>
      <c r="CI31" s="36"/>
      <c r="CJ31" s="36"/>
      <c r="CK31" s="36"/>
      <c r="CL31" s="36"/>
      <c r="CM31" s="36"/>
      <c r="CN31" s="36"/>
      <c r="CO31" s="36"/>
      <c r="CP31" s="36"/>
      <c r="CQ31" s="272"/>
      <c r="CR31" s="277">
        <v>206975</v>
      </c>
      <c r="CS31" s="318"/>
      <c r="CT31" s="318"/>
      <c r="CU31" s="318"/>
      <c r="CV31" s="318"/>
      <c r="CW31" s="318"/>
      <c r="CX31" s="318"/>
      <c r="CY31" s="337"/>
      <c r="CZ31" s="286">
        <v>0.7</v>
      </c>
      <c r="DA31" s="340"/>
      <c r="DB31" s="340"/>
      <c r="DC31" s="343"/>
      <c r="DD31" s="291">
        <v>196363</v>
      </c>
      <c r="DE31" s="318"/>
      <c r="DF31" s="318"/>
      <c r="DG31" s="318"/>
      <c r="DH31" s="318"/>
      <c r="DI31" s="318"/>
      <c r="DJ31" s="318"/>
      <c r="DK31" s="337"/>
      <c r="DL31" s="291">
        <v>196363</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263</v>
      </c>
      <c r="AV32" s="36"/>
      <c r="AW32" s="36"/>
      <c r="AX32" s="263" t="s">
        <v>386</v>
      </c>
      <c r="AY32" s="36"/>
      <c r="AZ32" s="36"/>
      <c r="BA32" s="36"/>
      <c r="BB32" s="36"/>
      <c r="BC32" s="36"/>
      <c r="BD32" s="36"/>
      <c r="BE32" s="36"/>
      <c r="BF32" s="272"/>
      <c r="BG32" s="324">
        <v>99.2</v>
      </c>
      <c r="BH32" s="318"/>
      <c r="BI32" s="318"/>
      <c r="BJ32" s="318"/>
      <c r="BK32" s="318"/>
      <c r="BL32" s="318"/>
      <c r="BM32" s="240">
        <v>97.5</v>
      </c>
      <c r="BN32" s="328"/>
      <c r="BO32" s="328"/>
      <c r="BP32" s="328"/>
      <c r="BQ32" s="321"/>
      <c r="BR32" s="324">
        <v>99.6</v>
      </c>
      <c r="BS32" s="318"/>
      <c r="BT32" s="318"/>
      <c r="BU32" s="318"/>
      <c r="BV32" s="318"/>
      <c r="BW32" s="318"/>
      <c r="BX32" s="240">
        <v>97.8</v>
      </c>
      <c r="BY32" s="328"/>
      <c r="BZ32" s="328"/>
      <c r="CA32" s="328"/>
      <c r="CB32" s="321"/>
      <c r="CD32" s="135"/>
      <c r="CE32" s="142"/>
      <c r="CF32" s="263" t="s">
        <v>217</v>
      </c>
      <c r="CG32" s="36"/>
      <c r="CH32" s="36"/>
      <c r="CI32" s="36"/>
      <c r="CJ32" s="36"/>
      <c r="CK32" s="36"/>
      <c r="CL32" s="36"/>
      <c r="CM32" s="36"/>
      <c r="CN32" s="36"/>
      <c r="CO32" s="36"/>
      <c r="CP32" s="36"/>
      <c r="CQ32" s="272"/>
      <c r="CR32" s="277">
        <v>21</v>
      </c>
      <c r="CS32" s="219"/>
      <c r="CT32" s="219"/>
      <c r="CU32" s="219"/>
      <c r="CV32" s="219"/>
      <c r="CW32" s="219"/>
      <c r="CX32" s="219"/>
      <c r="CY32" s="282"/>
      <c r="CZ32" s="286">
        <v>0</v>
      </c>
      <c r="DA32" s="340"/>
      <c r="DB32" s="340"/>
      <c r="DC32" s="343"/>
      <c r="DD32" s="291">
        <v>21</v>
      </c>
      <c r="DE32" s="219"/>
      <c r="DF32" s="219"/>
      <c r="DG32" s="219"/>
      <c r="DH32" s="219"/>
      <c r="DI32" s="219"/>
      <c r="DJ32" s="219"/>
      <c r="DK32" s="282"/>
      <c r="DL32" s="291">
        <v>21</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2667941</v>
      </c>
      <c r="S33" s="219"/>
      <c r="T33" s="219"/>
      <c r="U33" s="219"/>
      <c r="V33" s="219"/>
      <c r="W33" s="219"/>
      <c r="X33" s="219"/>
      <c r="Y33" s="282"/>
      <c r="Z33" s="285">
        <v>8.1999999999999993</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99.1</v>
      </c>
      <c r="BH33" s="317"/>
      <c r="BI33" s="317"/>
      <c r="BJ33" s="317"/>
      <c r="BK33" s="317"/>
      <c r="BL33" s="317"/>
      <c r="BM33" s="297">
        <v>96.7</v>
      </c>
      <c r="BN33" s="317"/>
      <c r="BO33" s="317"/>
      <c r="BP33" s="317"/>
      <c r="BQ33" s="322"/>
      <c r="BR33" s="325">
        <v>99</v>
      </c>
      <c r="BS33" s="317"/>
      <c r="BT33" s="317"/>
      <c r="BU33" s="317"/>
      <c r="BV33" s="317"/>
      <c r="BW33" s="317"/>
      <c r="BX33" s="297">
        <v>96.4</v>
      </c>
      <c r="BY33" s="317"/>
      <c r="BZ33" s="317"/>
      <c r="CA33" s="317"/>
      <c r="CB33" s="322"/>
      <c r="CD33" s="263" t="s">
        <v>408</v>
      </c>
      <c r="CE33" s="36"/>
      <c r="CF33" s="36"/>
      <c r="CG33" s="36"/>
      <c r="CH33" s="36"/>
      <c r="CI33" s="36"/>
      <c r="CJ33" s="36"/>
      <c r="CK33" s="36"/>
      <c r="CL33" s="36"/>
      <c r="CM33" s="36"/>
      <c r="CN33" s="36"/>
      <c r="CO33" s="36"/>
      <c r="CP33" s="36"/>
      <c r="CQ33" s="272"/>
      <c r="CR33" s="277">
        <v>10497625</v>
      </c>
      <c r="CS33" s="318"/>
      <c r="CT33" s="318"/>
      <c r="CU33" s="318"/>
      <c r="CV33" s="318"/>
      <c r="CW33" s="318"/>
      <c r="CX33" s="318"/>
      <c r="CY33" s="337"/>
      <c r="CZ33" s="286">
        <v>33.1</v>
      </c>
      <c r="DA33" s="340"/>
      <c r="DB33" s="340"/>
      <c r="DC33" s="343"/>
      <c r="DD33" s="291">
        <v>7155053</v>
      </c>
      <c r="DE33" s="318"/>
      <c r="DF33" s="318"/>
      <c r="DG33" s="318"/>
      <c r="DH33" s="318"/>
      <c r="DI33" s="318"/>
      <c r="DJ33" s="318"/>
      <c r="DK33" s="337"/>
      <c r="DL33" s="291">
        <v>5293516</v>
      </c>
      <c r="DM33" s="318"/>
      <c r="DN33" s="318"/>
      <c r="DO33" s="318"/>
      <c r="DP33" s="318"/>
      <c r="DQ33" s="318"/>
      <c r="DR33" s="318"/>
      <c r="DS33" s="318"/>
      <c r="DT33" s="318"/>
      <c r="DU33" s="318"/>
      <c r="DV33" s="337"/>
      <c r="DW33" s="286">
        <v>32.700000000000003</v>
      </c>
      <c r="DX33" s="340"/>
      <c r="DY33" s="340"/>
      <c r="DZ33" s="340"/>
      <c r="EA33" s="340"/>
      <c r="EB33" s="340"/>
      <c r="EC33" s="365"/>
    </row>
    <row r="34" spans="2:133" ht="11.25" customHeight="1">
      <c r="B34" s="263" t="s">
        <v>249</v>
      </c>
      <c r="C34" s="36"/>
      <c r="D34" s="36"/>
      <c r="E34" s="36"/>
      <c r="F34" s="36"/>
      <c r="G34" s="36"/>
      <c r="H34" s="36"/>
      <c r="I34" s="36"/>
      <c r="J34" s="36"/>
      <c r="K34" s="36"/>
      <c r="L34" s="36"/>
      <c r="M34" s="36"/>
      <c r="N34" s="36"/>
      <c r="O34" s="36"/>
      <c r="P34" s="36"/>
      <c r="Q34" s="272"/>
      <c r="R34" s="277">
        <v>335513</v>
      </c>
      <c r="S34" s="219"/>
      <c r="T34" s="219"/>
      <c r="U34" s="219"/>
      <c r="V34" s="219"/>
      <c r="W34" s="219"/>
      <c r="X34" s="219"/>
      <c r="Y34" s="282"/>
      <c r="Z34" s="285">
        <v>1</v>
      </c>
      <c r="AA34" s="285"/>
      <c r="AB34" s="285"/>
      <c r="AC34" s="285"/>
      <c r="AD34" s="290">
        <v>18847</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411</v>
      </c>
      <c r="CE34" s="36"/>
      <c r="CF34" s="36"/>
      <c r="CG34" s="36"/>
      <c r="CH34" s="36"/>
      <c r="CI34" s="36"/>
      <c r="CJ34" s="36"/>
      <c r="CK34" s="36"/>
      <c r="CL34" s="36"/>
      <c r="CM34" s="36"/>
      <c r="CN34" s="36"/>
      <c r="CO34" s="36"/>
      <c r="CP34" s="36"/>
      <c r="CQ34" s="272"/>
      <c r="CR34" s="277">
        <v>3406148</v>
      </c>
      <c r="CS34" s="219"/>
      <c r="CT34" s="219"/>
      <c r="CU34" s="219"/>
      <c r="CV34" s="219"/>
      <c r="CW34" s="219"/>
      <c r="CX34" s="219"/>
      <c r="CY34" s="282"/>
      <c r="CZ34" s="286">
        <v>10.7</v>
      </c>
      <c r="DA34" s="340"/>
      <c r="DB34" s="340"/>
      <c r="DC34" s="343"/>
      <c r="DD34" s="291">
        <v>2623967</v>
      </c>
      <c r="DE34" s="219"/>
      <c r="DF34" s="219"/>
      <c r="DG34" s="219"/>
      <c r="DH34" s="219"/>
      <c r="DI34" s="219"/>
      <c r="DJ34" s="219"/>
      <c r="DK34" s="282"/>
      <c r="DL34" s="291">
        <v>2242267</v>
      </c>
      <c r="DM34" s="219"/>
      <c r="DN34" s="219"/>
      <c r="DO34" s="219"/>
      <c r="DP34" s="219"/>
      <c r="DQ34" s="219"/>
      <c r="DR34" s="219"/>
      <c r="DS34" s="219"/>
      <c r="DT34" s="219"/>
      <c r="DU34" s="219"/>
      <c r="DV34" s="282"/>
      <c r="DW34" s="286">
        <v>13.8</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641597</v>
      </c>
      <c r="S35" s="219"/>
      <c r="T35" s="219"/>
      <c r="U35" s="219"/>
      <c r="V35" s="219"/>
      <c r="W35" s="219"/>
      <c r="X35" s="219"/>
      <c r="Y35" s="282"/>
      <c r="Z35" s="285">
        <v>2</v>
      </c>
      <c r="AA35" s="285"/>
      <c r="AB35" s="285"/>
      <c r="AC35" s="285"/>
      <c r="AD35" s="290" t="s">
        <v>209</v>
      </c>
      <c r="AE35" s="290"/>
      <c r="AF35" s="290"/>
      <c r="AG35" s="290"/>
      <c r="AH35" s="290"/>
      <c r="AI35" s="290"/>
      <c r="AJ35" s="290"/>
      <c r="AK35" s="290"/>
      <c r="AL35" s="286" t="s">
        <v>209</v>
      </c>
      <c r="AM35" s="240"/>
      <c r="AN35" s="240"/>
      <c r="AO35" s="299"/>
      <c r="AP35" s="96"/>
      <c r="AQ35" s="183" t="s">
        <v>413</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414</v>
      </c>
      <c r="CE35" s="36"/>
      <c r="CF35" s="36"/>
      <c r="CG35" s="36"/>
      <c r="CH35" s="36"/>
      <c r="CI35" s="36"/>
      <c r="CJ35" s="36"/>
      <c r="CK35" s="36"/>
      <c r="CL35" s="36"/>
      <c r="CM35" s="36"/>
      <c r="CN35" s="36"/>
      <c r="CO35" s="36"/>
      <c r="CP35" s="36"/>
      <c r="CQ35" s="272"/>
      <c r="CR35" s="277">
        <v>154614</v>
      </c>
      <c r="CS35" s="318"/>
      <c r="CT35" s="318"/>
      <c r="CU35" s="318"/>
      <c r="CV35" s="318"/>
      <c r="CW35" s="318"/>
      <c r="CX35" s="318"/>
      <c r="CY35" s="337"/>
      <c r="CZ35" s="286">
        <v>0.5</v>
      </c>
      <c r="DA35" s="340"/>
      <c r="DB35" s="340"/>
      <c r="DC35" s="343"/>
      <c r="DD35" s="291">
        <v>147262</v>
      </c>
      <c r="DE35" s="318"/>
      <c r="DF35" s="318"/>
      <c r="DG35" s="318"/>
      <c r="DH35" s="318"/>
      <c r="DI35" s="318"/>
      <c r="DJ35" s="318"/>
      <c r="DK35" s="337"/>
      <c r="DL35" s="291">
        <v>140572</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417</v>
      </c>
      <c r="C36" s="36"/>
      <c r="D36" s="36"/>
      <c r="E36" s="36"/>
      <c r="F36" s="36"/>
      <c r="G36" s="36"/>
      <c r="H36" s="36"/>
      <c r="I36" s="36"/>
      <c r="J36" s="36"/>
      <c r="K36" s="36"/>
      <c r="L36" s="36"/>
      <c r="M36" s="36"/>
      <c r="N36" s="36"/>
      <c r="O36" s="36"/>
      <c r="P36" s="36"/>
      <c r="Q36" s="272"/>
      <c r="R36" s="277">
        <v>1202190</v>
      </c>
      <c r="S36" s="219"/>
      <c r="T36" s="219"/>
      <c r="U36" s="219"/>
      <c r="V36" s="219"/>
      <c r="W36" s="219"/>
      <c r="X36" s="219"/>
      <c r="Y36" s="282"/>
      <c r="Z36" s="285">
        <v>3.7</v>
      </c>
      <c r="AA36" s="285"/>
      <c r="AB36" s="285"/>
      <c r="AC36" s="285"/>
      <c r="AD36" s="290" t="s">
        <v>209</v>
      </c>
      <c r="AE36" s="290"/>
      <c r="AF36" s="290"/>
      <c r="AG36" s="290"/>
      <c r="AH36" s="290"/>
      <c r="AI36" s="290"/>
      <c r="AJ36" s="290"/>
      <c r="AK36" s="290"/>
      <c r="AL36" s="286" t="s">
        <v>209</v>
      </c>
      <c r="AM36" s="240"/>
      <c r="AN36" s="240"/>
      <c r="AO36" s="299"/>
      <c r="AP36" s="96"/>
      <c r="AQ36" s="306" t="s">
        <v>402</v>
      </c>
      <c r="AR36" s="309"/>
      <c r="AS36" s="309"/>
      <c r="AT36" s="309"/>
      <c r="AU36" s="309"/>
      <c r="AV36" s="309"/>
      <c r="AW36" s="309"/>
      <c r="AX36" s="309"/>
      <c r="AY36" s="314"/>
      <c r="AZ36" s="276">
        <v>3337147</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19142</v>
      </c>
      <c r="BW36" s="279"/>
      <c r="BX36" s="279"/>
      <c r="BY36" s="279"/>
      <c r="BZ36" s="279"/>
      <c r="CA36" s="279"/>
      <c r="CB36" s="320"/>
      <c r="CD36" s="263" t="s">
        <v>32</v>
      </c>
      <c r="CE36" s="36"/>
      <c r="CF36" s="36"/>
      <c r="CG36" s="36"/>
      <c r="CH36" s="36"/>
      <c r="CI36" s="36"/>
      <c r="CJ36" s="36"/>
      <c r="CK36" s="36"/>
      <c r="CL36" s="36"/>
      <c r="CM36" s="36"/>
      <c r="CN36" s="36"/>
      <c r="CO36" s="36"/>
      <c r="CP36" s="36"/>
      <c r="CQ36" s="272"/>
      <c r="CR36" s="277">
        <v>2432489</v>
      </c>
      <c r="CS36" s="219"/>
      <c r="CT36" s="219"/>
      <c r="CU36" s="219"/>
      <c r="CV36" s="219"/>
      <c r="CW36" s="219"/>
      <c r="CX36" s="219"/>
      <c r="CY36" s="282"/>
      <c r="CZ36" s="286">
        <v>7.7</v>
      </c>
      <c r="DA36" s="340"/>
      <c r="DB36" s="340"/>
      <c r="DC36" s="343"/>
      <c r="DD36" s="291">
        <v>1993527</v>
      </c>
      <c r="DE36" s="219"/>
      <c r="DF36" s="219"/>
      <c r="DG36" s="219"/>
      <c r="DH36" s="219"/>
      <c r="DI36" s="219"/>
      <c r="DJ36" s="219"/>
      <c r="DK36" s="282"/>
      <c r="DL36" s="291">
        <v>1136935</v>
      </c>
      <c r="DM36" s="219"/>
      <c r="DN36" s="219"/>
      <c r="DO36" s="219"/>
      <c r="DP36" s="219"/>
      <c r="DQ36" s="219"/>
      <c r="DR36" s="219"/>
      <c r="DS36" s="219"/>
      <c r="DT36" s="219"/>
      <c r="DU36" s="219"/>
      <c r="DV36" s="282"/>
      <c r="DW36" s="286">
        <v>7</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359353</v>
      </c>
      <c r="S37" s="219"/>
      <c r="T37" s="219"/>
      <c r="U37" s="219"/>
      <c r="V37" s="219"/>
      <c r="W37" s="219"/>
      <c r="X37" s="219"/>
      <c r="Y37" s="282"/>
      <c r="Z37" s="285">
        <v>1.1000000000000001</v>
      </c>
      <c r="AA37" s="285"/>
      <c r="AB37" s="285"/>
      <c r="AC37" s="285"/>
      <c r="AD37" s="290" t="s">
        <v>209</v>
      </c>
      <c r="AE37" s="290"/>
      <c r="AF37" s="290"/>
      <c r="AG37" s="290"/>
      <c r="AH37" s="290"/>
      <c r="AI37" s="290"/>
      <c r="AJ37" s="290"/>
      <c r="AK37" s="290"/>
      <c r="AL37" s="286" t="s">
        <v>209</v>
      </c>
      <c r="AM37" s="240"/>
      <c r="AN37" s="240"/>
      <c r="AO37" s="299"/>
      <c r="AQ37" s="307" t="s">
        <v>419</v>
      </c>
      <c r="AR37" s="201"/>
      <c r="AS37" s="201"/>
      <c r="AT37" s="201"/>
      <c r="AU37" s="201"/>
      <c r="AV37" s="201"/>
      <c r="AW37" s="201"/>
      <c r="AX37" s="201"/>
      <c r="AY37" s="315"/>
      <c r="AZ37" s="277">
        <v>690000</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-76533</v>
      </c>
      <c r="BW37" s="219"/>
      <c r="BX37" s="219"/>
      <c r="BY37" s="219"/>
      <c r="BZ37" s="219"/>
      <c r="CA37" s="219"/>
      <c r="CB37" s="332"/>
      <c r="CD37" s="263" t="s">
        <v>163</v>
      </c>
      <c r="CE37" s="36"/>
      <c r="CF37" s="36"/>
      <c r="CG37" s="36"/>
      <c r="CH37" s="36"/>
      <c r="CI37" s="36"/>
      <c r="CJ37" s="36"/>
      <c r="CK37" s="36"/>
      <c r="CL37" s="36"/>
      <c r="CM37" s="36"/>
      <c r="CN37" s="36"/>
      <c r="CO37" s="36"/>
      <c r="CP37" s="36"/>
      <c r="CQ37" s="272"/>
      <c r="CR37" s="277">
        <v>352629</v>
      </c>
      <c r="CS37" s="318"/>
      <c r="CT37" s="318"/>
      <c r="CU37" s="318"/>
      <c r="CV37" s="318"/>
      <c r="CW37" s="318"/>
      <c r="CX37" s="318"/>
      <c r="CY37" s="337"/>
      <c r="CZ37" s="286">
        <v>1.1000000000000001</v>
      </c>
      <c r="DA37" s="340"/>
      <c r="DB37" s="340"/>
      <c r="DC37" s="343"/>
      <c r="DD37" s="291">
        <v>352629</v>
      </c>
      <c r="DE37" s="318"/>
      <c r="DF37" s="318"/>
      <c r="DG37" s="318"/>
      <c r="DH37" s="318"/>
      <c r="DI37" s="318"/>
      <c r="DJ37" s="318"/>
      <c r="DK37" s="337"/>
      <c r="DL37" s="291">
        <v>303600</v>
      </c>
      <c r="DM37" s="318"/>
      <c r="DN37" s="318"/>
      <c r="DO37" s="318"/>
      <c r="DP37" s="318"/>
      <c r="DQ37" s="318"/>
      <c r="DR37" s="318"/>
      <c r="DS37" s="318"/>
      <c r="DT37" s="318"/>
      <c r="DU37" s="318"/>
      <c r="DV37" s="337"/>
      <c r="DW37" s="286">
        <v>1.9</v>
      </c>
      <c r="DX37" s="340"/>
      <c r="DY37" s="340"/>
      <c r="DZ37" s="340"/>
      <c r="EA37" s="340"/>
      <c r="EB37" s="340"/>
      <c r="EC37" s="365"/>
    </row>
    <row r="38" spans="2:133" ht="11.25" customHeight="1">
      <c r="B38" s="263" t="s">
        <v>409</v>
      </c>
      <c r="C38" s="36"/>
      <c r="D38" s="36"/>
      <c r="E38" s="36"/>
      <c r="F38" s="36"/>
      <c r="G38" s="36"/>
      <c r="H38" s="36"/>
      <c r="I38" s="36"/>
      <c r="J38" s="36"/>
      <c r="K38" s="36"/>
      <c r="L38" s="36"/>
      <c r="M38" s="36"/>
      <c r="N38" s="36"/>
      <c r="O38" s="36"/>
      <c r="P38" s="36"/>
      <c r="Q38" s="272"/>
      <c r="R38" s="277">
        <v>868939</v>
      </c>
      <c r="S38" s="219"/>
      <c r="T38" s="219"/>
      <c r="U38" s="219"/>
      <c r="V38" s="219"/>
      <c r="W38" s="219"/>
      <c r="X38" s="219"/>
      <c r="Y38" s="282"/>
      <c r="Z38" s="285">
        <v>2.7</v>
      </c>
      <c r="AA38" s="285"/>
      <c r="AB38" s="285"/>
      <c r="AC38" s="285"/>
      <c r="AD38" s="290">
        <v>287</v>
      </c>
      <c r="AE38" s="290"/>
      <c r="AF38" s="290"/>
      <c r="AG38" s="290"/>
      <c r="AH38" s="290"/>
      <c r="AI38" s="290"/>
      <c r="AJ38" s="290"/>
      <c r="AK38" s="290"/>
      <c r="AL38" s="286">
        <v>0</v>
      </c>
      <c r="AM38" s="240"/>
      <c r="AN38" s="240"/>
      <c r="AO38" s="299"/>
      <c r="AQ38" s="307" t="s">
        <v>424</v>
      </c>
      <c r="AR38" s="201"/>
      <c r="AS38" s="201"/>
      <c r="AT38" s="201"/>
      <c r="AU38" s="201"/>
      <c r="AV38" s="201"/>
      <c r="AW38" s="201"/>
      <c r="AX38" s="201"/>
      <c r="AY38" s="315"/>
      <c r="AZ38" s="277">
        <v>217807</v>
      </c>
      <c r="BA38" s="219"/>
      <c r="BB38" s="219"/>
      <c r="BC38" s="219"/>
      <c r="BD38" s="318"/>
      <c r="BE38" s="318"/>
      <c r="BF38" s="321"/>
      <c r="BG38" s="263" t="s">
        <v>428</v>
      </c>
      <c r="BH38" s="36"/>
      <c r="BI38" s="36"/>
      <c r="BJ38" s="36"/>
      <c r="BK38" s="36"/>
      <c r="BL38" s="36"/>
      <c r="BM38" s="36"/>
      <c r="BN38" s="36"/>
      <c r="BO38" s="36"/>
      <c r="BP38" s="36"/>
      <c r="BQ38" s="36"/>
      <c r="BR38" s="36"/>
      <c r="BS38" s="36"/>
      <c r="BT38" s="36"/>
      <c r="BU38" s="272"/>
      <c r="BV38" s="277">
        <v>8989</v>
      </c>
      <c r="BW38" s="219"/>
      <c r="BX38" s="219"/>
      <c r="BY38" s="219"/>
      <c r="BZ38" s="219"/>
      <c r="CA38" s="219"/>
      <c r="CB38" s="332"/>
      <c r="CD38" s="263" t="s">
        <v>429</v>
      </c>
      <c r="CE38" s="36"/>
      <c r="CF38" s="36"/>
      <c r="CG38" s="36"/>
      <c r="CH38" s="36"/>
      <c r="CI38" s="36"/>
      <c r="CJ38" s="36"/>
      <c r="CK38" s="36"/>
      <c r="CL38" s="36"/>
      <c r="CM38" s="36"/>
      <c r="CN38" s="36"/>
      <c r="CO38" s="36"/>
      <c r="CP38" s="36"/>
      <c r="CQ38" s="272"/>
      <c r="CR38" s="277">
        <v>2441631</v>
      </c>
      <c r="CS38" s="219"/>
      <c r="CT38" s="219"/>
      <c r="CU38" s="219"/>
      <c r="CV38" s="219"/>
      <c r="CW38" s="219"/>
      <c r="CX38" s="219"/>
      <c r="CY38" s="282"/>
      <c r="CZ38" s="286">
        <v>7.7</v>
      </c>
      <c r="DA38" s="340"/>
      <c r="DB38" s="340"/>
      <c r="DC38" s="343"/>
      <c r="DD38" s="291">
        <v>1913687</v>
      </c>
      <c r="DE38" s="219"/>
      <c r="DF38" s="219"/>
      <c r="DG38" s="219"/>
      <c r="DH38" s="219"/>
      <c r="DI38" s="219"/>
      <c r="DJ38" s="219"/>
      <c r="DK38" s="282"/>
      <c r="DL38" s="291">
        <v>1773742</v>
      </c>
      <c r="DM38" s="219"/>
      <c r="DN38" s="219"/>
      <c r="DO38" s="219"/>
      <c r="DP38" s="219"/>
      <c r="DQ38" s="219"/>
      <c r="DR38" s="219"/>
      <c r="DS38" s="219"/>
      <c r="DT38" s="219"/>
      <c r="DU38" s="219"/>
      <c r="DV38" s="282"/>
      <c r="DW38" s="286">
        <v>10.9</v>
      </c>
      <c r="DX38" s="340"/>
      <c r="DY38" s="340"/>
      <c r="DZ38" s="340"/>
      <c r="EA38" s="340"/>
      <c r="EB38" s="340"/>
      <c r="EC38" s="365"/>
    </row>
    <row r="39" spans="2:133" ht="11.25" customHeight="1">
      <c r="B39" s="263" t="s">
        <v>430</v>
      </c>
      <c r="C39" s="36"/>
      <c r="D39" s="36"/>
      <c r="E39" s="36"/>
      <c r="F39" s="36"/>
      <c r="G39" s="36"/>
      <c r="H39" s="36"/>
      <c r="I39" s="36"/>
      <c r="J39" s="36"/>
      <c r="K39" s="36"/>
      <c r="L39" s="36"/>
      <c r="M39" s="36"/>
      <c r="N39" s="36"/>
      <c r="O39" s="36"/>
      <c r="P39" s="36"/>
      <c r="Q39" s="272"/>
      <c r="R39" s="277">
        <v>3489239</v>
      </c>
      <c r="S39" s="219"/>
      <c r="T39" s="219"/>
      <c r="U39" s="219"/>
      <c r="V39" s="219"/>
      <c r="W39" s="219"/>
      <c r="X39" s="219"/>
      <c r="Y39" s="282"/>
      <c r="Z39" s="285">
        <v>10.8</v>
      </c>
      <c r="AA39" s="285"/>
      <c r="AB39" s="285"/>
      <c r="AC39" s="285"/>
      <c r="AD39" s="290" t="s">
        <v>209</v>
      </c>
      <c r="AE39" s="290"/>
      <c r="AF39" s="290"/>
      <c r="AG39" s="290"/>
      <c r="AH39" s="290"/>
      <c r="AI39" s="290"/>
      <c r="AJ39" s="290"/>
      <c r="AK39" s="290"/>
      <c r="AL39" s="286" t="s">
        <v>209</v>
      </c>
      <c r="AM39" s="240"/>
      <c r="AN39" s="240"/>
      <c r="AO39" s="299"/>
      <c r="AQ39" s="307" t="s">
        <v>432</v>
      </c>
      <c r="AR39" s="201"/>
      <c r="AS39" s="201"/>
      <c r="AT39" s="201"/>
      <c r="AU39" s="201"/>
      <c r="AV39" s="201"/>
      <c r="AW39" s="201"/>
      <c r="AX39" s="201"/>
      <c r="AY39" s="315"/>
      <c r="AZ39" s="277">
        <v>56000</v>
      </c>
      <c r="BA39" s="219"/>
      <c r="BB39" s="219"/>
      <c r="BC39" s="219"/>
      <c r="BD39" s="318"/>
      <c r="BE39" s="318"/>
      <c r="BF39" s="321"/>
      <c r="BG39" s="263" t="s">
        <v>348</v>
      </c>
      <c r="BH39" s="36"/>
      <c r="BI39" s="36"/>
      <c r="BJ39" s="36"/>
      <c r="BK39" s="36"/>
      <c r="BL39" s="36"/>
      <c r="BM39" s="36"/>
      <c r="BN39" s="36"/>
      <c r="BO39" s="36"/>
      <c r="BP39" s="36"/>
      <c r="BQ39" s="36"/>
      <c r="BR39" s="36"/>
      <c r="BS39" s="36"/>
      <c r="BT39" s="36"/>
      <c r="BU39" s="272"/>
      <c r="BV39" s="277">
        <v>13774</v>
      </c>
      <c r="BW39" s="219"/>
      <c r="BX39" s="219"/>
      <c r="BY39" s="219"/>
      <c r="BZ39" s="219"/>
      <c r="CA39" s="219"/>
      <c r="CB39" s="332"/>
      <c r="CD39" s="263" t="s">
        <v>436</v>
      </c>
      <c r="CE39" s="36"/>
      <c r="CF39" s="36"/>
      <c r="CG39" s="36"/>
      <c r="CH39" s="36"/>
      <c r="CI39" s="36"/>
      <c r="CJ39" s="36"/>
      <c r="CK39" s="36"/>
      <c r="CL39" s="36"/>
      <c r="CM39" s="36"/>
      <c r="CN39" s="36"/>
      <c r="CO39" s="36"/>
      <c r="CP39" s="36"/>
      <c r="CQ39" s="272"/>
      <c r="CR39" s="277">
        <v>717486</v>
      </c>
      <c r="CS39" s="318"/>
      <c r="CT39" s="318"/>
      <c r="CU39" s="318"/>
      <c r="CV39" s="318"/>
      <c r="CW39" s="318"/>
      <c r="CX39" s="318"/>
      <c r="CY39" s="337"/>
      <c r="CZ39" s="286">
        <v>2.2999999999999998</v>
      </c>
      <c r="DA39" s="340"/>
      <c r="DB39" s="340"/>
      <c r="DC39" s="343"/>
      <c r="DD39" s="291">
        <v>353853</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437</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319</v>
      </c>
      <c r="AR40" s="201"/>
      <c r="AS40" s="201"/>
      <c r="AT40" s="201"/>
      <c r="AU40" s="201"/>
      <c r="AV40" s="201"/>
      <c r="AW40" s="201"/>
      <c r="AX40" s="201"/>
      <c r="AY40" s="315"/>
      <c r="AZ40" s="277">
        <v>21709</v>
      </c>
      <c r="BA40" s="219"/>
      <c r="BB40" s="219"/>
      <c r="BC40" s="219"/>
      <c r="BD40" s="318"/>
      <c r="BE40" s="318"/>
      <c r="BF40" s="321"/>
      <c r="BG40" s="303" t="s">
        <v>438</v>
      </c>
      <c r="BH40" s="29"/>
      <c r="BI40" s="29"/>
      <c r="BJ40" s="29"/>
      <c r="BK40" s="29"/>
      <c r="BL40" s="29"/>
      <c r="BM40" s="36" t="s">
        <v>439</v>
      </c>
      <c r="BN40" s="36"/>
      <c r="BO40" s="36"/>
      <c r="BP40" s="36"/>
      <c r="BQ40" s="36"/>
      <c r="BR40" s="36"/>
      <c r="BS40" s="36"/>
      <c r="BT40" s="36"/>
      <c r="BU40" s="272"/>
      <c r="BV40" s="277">
        <v>90</v>
      </c>
      <c r="BW40" s="219"/>
      <c r="BX40" s="219"/>
      <c r="BY40" s="219"/>
      <c r="BZ40" s="219"/>
      <c r="CA40" s="219"/>
      <c r="CB40" s="332"/>
      <c r="CD40" s="263" t="s">
        <v>382</v>
      </c>
      <c r="CE40" s="36"/>
      <c r="CF40" s="36"/>
      <c r="CG40" s="36"/>
      <c r="CH40" s="36"/>
      <c r="CI40" s="36"/>
      <c r="CJ40" s="36"/>
      <c r="CK40" s="36"/>
      <c r="CL40" s="36"/>
      <c r="CM40" s="36"/>
      <c r="CN40" s="36"/>
      <c r="CO40" s="36"/>
      <c r="CP40" s="36"/>
      <c r="CQ40" s="272"/>
      <c r="CR40" s="277">
        <v>1345257</v>
      </c>
      <c r="CS40" s="219"/>
      <c r="CT40" s="219"/>
      <c r="CU40" s="219"/>
      <c r="CV40" s="219"/>
      <c r="CW40" s="219"/>
      <c r="CX40" s="219"/>
      <c r="CY40" s="282"/>
      <c r="CZ40" s="286">
        <v>4.2</v>
      </c>
      <c r="DA40" s="340"/>
      <c r="DB40" s="340"/>
      <c r="DC40" s="343"/>
      <c r="DD40" s="291">
        <v>122757</v>
      </c>
      <c r="DE40" s="219"/>
      <c r="DF40" s="219"/>
      <c r="DG40" s="219"/>
      <c r="DH40" s="219"/>
      <c r="DI40" s="219"/>
      <c r="DJ40" s="219"/>
      <c r="DK40" s="282"/>
      <c r="DL40" s="291" t="s">
        <v>209</v>
      </c>
      <c r="DM40" s="219"/>
      <c r="DN40" s="219"/>
      <c r="DO40" s="219"/>
      <c r="DP40" s="219"/>
      <c r="DQ40" s="219"/>
      <c r="DR40" s="219"/>
      <c r="DS40" s="219"/>
      <c r="DT40" s="219"/>
      <c r="DU40" s="219"/>
      <c r="DV40" s="282"/>
      <c r="DW40" s="286" t="s">
        <v>209</v>
      </c>
      <c r="DX40" s="340"/>
      <c r="DY40" s="340"/>
      <c r="DZ40" s="340"/>
      <c r="EA40" s="340"/>
      <c r="EB40" s="340"/>
      <c r="EC40" s="365"/>
    </row>
    <row r="41" spans="2:133" ht="11.25" customHeight="1">
      <c r="B41" s="263" t="s">
        <v>142</v>
      </c>
      <c r="C41" s="36"/>
      <c r="D41" s="36"/>
      <c r="E41" s="36"/>
      <c r="F41" s="36"/>
      <c r="G41" s="36"/>
      <c r="H41" s="36"/>
      <c r="I41" s="36"/>
      <c r="J41" s="36"/>
      <c r="K41" s="36"/>
      <c r="L41" s="36"/>
      <c r="M41" s="36"/>
      <c r="N41" s="36"/>
      <c r="O41" s="36"/>
      <c r="P41" s="36"/>
      <c r="Q41" s="272"/>
      <c r="R41" s="277">
        <v>695739</v>
      </c>
      <c r="S41" s="219"/>
      <c r="T41" s="219"/>
      <c r="U41" s="219"/>
      <c r="V41" s="219"/>
      <c r="W41" s="219"/>
      <c r="X41" s="219"/>
      <c r="Y41" s="282"/>
      <c r="Z41" s="285">
        <v>2.1</v>
      </c>
      <c r="AA41" s="285"/>
      <c r="AB41" s="285"/>
      <c r="AC41" s="285"/>
      <c r="AD41" s="290" t="s">
        <v>209</v>
      </c>
      <c r="AE41" s="290"/>
      <c r="AF41" s="290"/>
      <c r="AG41" s="290"/>
      <c r="AH41" s="290"/>
      <c r="AI41" s="290"/>
      <c r="AJ41" s="290"/>
      <c r="AK41" s="290"/>
      <c r="AL41" s="286" t="s">
        <v>209</v>
      </c>
      <c r="AM41" s="240"/>
      <c r="AN41" s="240"/>
      <c r="AO41" s="299"/>
      <c r="AQ41" s="307" t="s">
        <v>440</v>
      </c>
      <c r="AR41" s="201"/>
      <c r="AS41" s="201"/>
      <c r="AT41" s="201"/>
      <c r="AU41" s="201"/>
      <c r="AV41" s="201"/>
      <c r="AW41" s="201"/>
      <c r="AX41" s="201"/>
      <c r="AY41" s="315"/>
      <c r="AZ41" s="277">
        <v>614429</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v>1</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143</v>
      </c>
      <c r="C42" s="270"/>
      <c r="D42" s="270"/>
      <c r="E42" s="270"/>
      <c r="F42" s="270"/>
      <c r="G42" s="270"/>
      <c r="H42" s="270"/>
      <c r="I42" s="270"/>
      <c r="J42" s="270"/>
      <c r="K42" s="270"/>
      <c r="L42" s="270"/>
      <c r="M42" s="270"/>
      <c r="N42" s="270"/>
      <c r="O42" s="270"/>
      <c r="P42" s="270"/>
      <c r="Q42" s="274"/>
      <c r="R42" s="278">
        <v>32440011</v>
      </c>
      <c r="S42" s="280"/>
      <c r="T42" s="280"/>
      <c r="U42" s="280"/>
      <c r="V42" s="280"/>
      <c r="W42" s="280"/>
      <c r="X42" s="280"/>
      <c r="Y42" s="283"/>
      <c r="Z42" s="287">
        <v>100</v>
      </c>
      <c r="AA42" s="287"/>
      <c r="AB42" s="287"/>
      <c r="AC42" s="287"/>
      <c r="AD42" s="292">
        <v>15508090</v>
      </c>
      <c r="AE42" s="292"/>
      <c r="AF42" s="292"/>
      <c r="AG42" s="292"/>
      <c r="AH42" s="292"/>
      <c r="AI42" s="292"/>
      <c r="AJ42" s="292"/>
      <c r="AK42" s="292"/>
      <c r="AL42" s="295">
        <v>100</v>
      </c>
      <c r="AM42" s="297"/>
      <c r="AN42" s="297"/>
      <c r="AO42" s="300"/>
      <c r="AQ42" s="308" t="s">
        <v>441</v>
      </c>
      <c r="AR42" s="310"/>
      <c r="AS42" s="310"/>
      <c r="AT42" s="310"/>
      <c r="AU42" s="310"/>
      <c r="AV42" s="310"/>
      <c r="AW42" s="310"/>
      <c r="AX42" s="310"/>
      <c r="AY42" s="316"/>
      <c r="AZ42" s="278">
        <v>1737202</v>
      </c>
      <c r="BA42" s="280"/>
      <c r="BB42" s="280"/>
      <c r="BC42" s="280"/>
      <c r="BD42" s="317"/>
      <c r="BE42" s="317"/>
      <c r="BF42" s="322"/>
      <c r="BG42" s="177"/>
      <c r="BH42" s="180"/>
      <c r="BI42" s="180"/>
      <c r="BJ42" s="180"/>
      <c r="BK42" s="180"/>
      <c r="BL42" s="180"/>
      <c r="BM42" s="270" t="s">
        <v>442</v>
      </c>
      <c r="BN42" s="270"/>
      <c r="BO42" s="270"/>
      <c r="BP42" s="270"/>
      <c r="BQ42" s="270"/>
      <c r="BR42" s="270"/>
      <c r="BS42" s="270"/>
      <c r="BT42" s="270"/>
      <c r="BU42" s="274"/>
      <c r="BV42" s="278">
        <v>370</v>
      </c>
      <c r="BW42" s="280"/>
      <c r="BX42" s="280"/>
      <c r="BY42" s="280"/>
      <c r="BZ42" s="280"/>
      <c r="CA42" s="280"/>
      <c r="CB42" s="333"/>
      <c r="CD42" s="263" t="s">
        <v>290</v>
      </c>
      <c r="CE42" s="36"/>
      <c r="CF42" s="36"/>
      <c r="CG42" s="36"/>
      <c r="CH42" s="36"/>
      <c r="CI42" s="36"/>
      <c r="CJ42" s="36"/>
      <c r="CK42" s="36"/>
      <c r="CL42" s="36"/>
      <c r="CM42" s="36"/>
      <c r="CN42" s="36"/>
      <c r="CO42" s="36"/>
      <c r="CP42" s="36"/>
      <c r="CQ42" s="272"/>
      <c r="CR42" s="277">
        <v>4601603</v>
      </c>
      <c r="CS42" s="219"/>
      <c r="CT42" s="219"/>
      <c r="CU42" s="219"/>
      <c r="CV42" s="219"/>
      <c r="CW42" s="219"/>
      <c r="CX42" s="219"/>
      <c r="CY42" s="282"/>
      <c r="CZ42" s="286">
        <v>14.5</v>
      </c>
      <c r="DA42" s="240"/>
      <c r="DB42" s="240"/>
      <c r="DC42" s="288"/>
      <c r="DD42" s="291">
        <v>363694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86</v>
      </c>
      <c r="CE43" s="36"/>
      <c r="CF43" s="36"/>
      <c r="CG43" s="36"/>
      <c r="CH43" s="36"/>
      <c r="CI43" s="36"/>
      <c r="CJ43" s="36"/>
      <c r="CK43" s="36"/>
      <c r="CL43" s="36"/>
      <c r="CM43" s="36"/>
      <c r="CN43" s="36"/>
      <c r="CO43" s="36"/>
      <c r="CP43" s="36"/>
      <c r="CQ43" s="272"/>
      <c r="CR43" s="277">
        <v>119555</v>
      </c>
      <c r="CS43" s="318"/>
      <c r="CT43" s="318"/>
      <c r="CU43" s="318"/>
      <c r="CV43" s="318"/>
      <c r="CW43" s="318"/>
      <c r="CX43" s="318"/>
      <c r="CY43" s="337"/>
      <c r="CZ43" s="286">
        <v>0.4</v>
      </c>
      <c r="DA43" s="340"/>
      <c r="DB43" s="340"/>
      <c r="DC43" s="343"/>
      <c r="DD43" s="291">
        <v>119479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149</v>
      </c>
      <c r="CG44" s="36"/>
      <c r="CH44" s="36"/>
      <c r="CI44" s="36"/>
      <c r="CJ44" s="36"/>
      <c r="CK44" s="36"/>
      <c r="CL44" s="36"/>
      <c r="CM44" s="36"/>
      <c r="CN44" s="36"/>
      <c r="CO44" s="36"/>
      <c r="CP44" s="36"/>
      <c r="CQ44" s="272"/>
      <c r="CR44" s="277">
        <v>4450572</v>
      </c>
      <c r="CS44" s="219"/>
      <c r="CT44" s="219"/>
      <c r="CU44" s="219"/>
      <c r="CV44" s="219"/>
      <c r="CW44" s="219"/>
      <c r="CX44" s="219"/>
      <c r="CY44" s="282"/>
      <c r="CZ44" s="286">
        <v>14</v>
      </c>
      <c r="DA44" s="240"/>
      <c r="DB44" s="240"/>
      <c r="DC44" s="288"/>
      <c r="DD44" s="291">
        <v>344225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443</v>
      </c>
      <c r="CG45" s="36"/>
      <c r="CH45" s="36"/>
      <c r="CI45" s="36"/>
      <c r="CJ45" s="36"/>
      <c r="CK45" s="36"/>
      <c r="CL45" s="36"/>
      <c r="CM45" s="36"/>
      <c r="CN45" s="36"/>
      <c r="CO45" s="36"/>
      <c r="CP45" s="36"/>
      <c r="CQ45" s="272"/>
      <c r="CR45" s="277">
        <v>3023640</v>
      </c>
      <c r="CS45" s="318"/>
      <c r="CT45" s="318"/>
      <c r="CU45" s="318"/>
      <c r="CV45" s="318"/>
      <c r="CW45" s="318"/>
      <c r="CX45" s="318"/>
      <c r="CY45" s="337"/>
      <c r="CZ45" s="286">
        <v>9.5</v>
      </c>
      <c r="DA45" s="340"/>
      <c r="DB45" s="340"/>
      <c r="DC45" s="343"/>
      <c r="DD45" s="291">
        <v>98058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444</v>
      </c>
      <c r="CG46" s="36"/>
      <c r="CH46" s="36"/>
      <c r="CI46" s="36"/>
      <c r="CJ46" s="36"/>
      <c r="CK46" s="36"/>
      <c r="CL46" s="36"/>
      <c r="CM46" s="36"/>
      <c r="CN46" s="36"/>
      <c r="CO46" s="36"/>
      <c r="CP46" s="36"/>
      <c r="CQ46" s="272"/>
      <c r="CR46" s="277">
        <v>1186251</v>
      </c>
      <c r="CS46" s="219"/>
      <c r="CT46" s="219"/>
      <c r="CU46" s="219"/>
      <c r="CV46" s="219"/>
      <c r="CW46" s="219"/>
      <c r="CX46" s="219"/>
      <c r="CY46" s="282"/>
      <c r="CZ46" s="286">
        <v>3.7</v>
      </c>
      <c r="DA46" s="240"/>
      <c r="DB46" s="240"/>
      <c r="DC46" s="288"/>
      <c r="DD46" s="291">
        <v>226786</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447</v>
      </c>
      <c r="CG47" s="36"/>
      <c r="CH47" s="36"/>
      <c r="CI47" s="36"/>
      <c r="CJ47" s="36"/>
      <c r="CK47" s="36"/>
      <c r="CL47" s="36"/>
      <c r="CM47" s="36"/>
      <c r="CN47" s="36"/>
      <c r="CO47" s="36"/>
      <c r="CP47" s="36"/>
      <c r="CQ47" s="272"/>
      <c r="CR47" s="277">
        <v>151031</v>
      </c>
      <c r="CS47" s="318"/>
      <c r="CT47" s="318"/>
      <c r="CU47" s="318"/>
      <c r="CV47" s="318"/>
      <c r="CW47" s="318"/>
      <c r="CX47" s="318"/>
      <c r="CY47" s="337"/>
      <c r="CZ47" s="286">
        <v>0.5</v>
      </c>
      <c r="DA47" s="340"/>
      <c r="DB47" s="340"/>
      <c r="DC47" s="343"/>
      <c r="DD47" s="291">
        <v>19469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278</v>
      </c>
      <c r="CD48" s="135"/>
      <c r="CE48" s="142"/>
      <c r="CF48" s="263" t="s">
        <v>448</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31700671</v>
      </c>
      <c r="CS49" s="317"/>
      <c r="CT49" s="317"/>
      <c r="CU49" s="317"/>
      <c r="CV49" s="317"/>
      <c r="CW49" s="317"/>
      <c r="CX49" s="317"/>
      <c r="CY49" s="338"/>
      <c r="CZ49" s="295">
        <v>100</v>
      </c>
      <c r="DA49" s="341"/>
      <c r="DB49" s="341"/>
      <c r="DC49" s="344"/>
      <c r="DD49" s="347">
        <v>17648287</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iayRROqXVeH1OXQdxqppY2yi+Z6ZvcIfxVniV/SqTRK/eflTq7CVzHT5xLH3MBHiJ/GTEg7hZjVr1rHuGuPu3g==" saltValue="wy5MMp92XIoqNDKnh9E8c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5" zoomScaleNormal="8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314</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450</v>
      </c>
      <c r="B5" s="406"/>
      <c r="C5" s="406"/>
      <c r="D5" s="406"/>
      <c r="E5" s="406"/>
      <c r="F5" s="406"/>
      <c r="G5" s="406"/>
      <c r="H5" s="406"/>
      <c r="I5" s="406"/>
      <c r="J5" s="406"/>
      <c r="K5" s="406"/>
      <c r="L5" s="406"/>
      <c r="M5" s="406"/>
      <c r="N5" s="406"/>
      <c r="O5" s="406"/>
      <c r="P5" s="442"/>
      <c r="Q5" s="448" t="s">
        <v>188</v>
      </c>
      <c r="R5" s="460"/>
      <c r="S5" s="460"/>
      <c r="T5" s="460"/>
      <c r="U5" s="471"/>
      <c r="V5" s="448" t="s">
        <v>451</v>
      </c>
      <c r="W5" s="460"/>
      <c r="X5" s="460"/>
      <c r="Y5" s="460"/>
      <c r="Z5" s="471"/>
      <c r="AA5" s="448" t="s">
        <v>452</v>
      </c>
      <c r="AB5" s="460"/>
      <c r="AC5" s="460"/>
      <c r="AD5" s="460"/>
      <c r="AE5" s="460"/>
      <c r="AF5" s="520" t="s">
        <v>183</v>
      </c>
      <c r="AG5" s="460"/>
      <c r="AH5" s="460"/>
      <c r="AI5" s="460"/>
      <c r="AJ5" s="538"/>
      <c r="AK5" s="460" t="s">
        <v>453</v>
      </c>
      <c r="AL5" s="460"/>
      <c r="AM5" s="460"/>
      <c r="AN5" s="460"/>
      <c r="AO5" s="471"/>
      <c r="AP5" s="448" t="s">
        <v>132</v>
      </c>
      <c r="AQ5" s="460"/>
      <c r="AR5" s="460"/>
      <c r="AS5" s="460"/>
      <c r="AT5" s="471"/>
      <c r="AU5" s="448" t="s">
        <v>454</v>
      </c>
      <c r="AV5" s="460"/>
      <c r="AW5" s="460"/>
      <c r="AX5" s="460"/>
      <c r="AY5" s="538"/>
      <c r="AZ5" s="432"/>
      <c r="BA5" s="432"/>
      <c r="BB5" s="432"/>
      <c r="BC5" s="432"/>
      <c r="BD5" s="432"/>
      <c r="BE5" s="631"/>
      <c r="BF5" s="631"/>
      <c r="BG5" s="631"/>
      <c r="BH5" s="631"/>
      <c r="BI5" s="631"/>
      <c r="BJ5" s="631"/>
      <c r="BK5" s="631"/>
      <c r="BL5" s="631"/>
      <c r="BM5" s="631"/>
      <c r="BN5" s="631"/>
      <c r="BO5" s="631"/>
      <c r="BP5" s="631"/>
      <c r="BQ5" s="377" t="s">
        <v>455</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331</v>
      </c>
      <c r="CN5" s="460"/>
      <c r="CO5" s="460"/>
      <c r="CP5" s="460"/>
      <c r="CQ5" s="471"/>
      <c r="CR5" s="448" t="s">
        <v>202</v>
      </c>
      <c r="CS5" s="460"/>
      <c r="CT5" s="460"/>
      <c r="CU5" s="460"/>
      <c r="CV5" s="471"/>
      <c r="CW5" s="448" t="s">
        <v>57</v>
      </c>
      <c r="CX5" s="460"/>
      <c r="CY5" s="460"/>
      <c r="CZ5" s="460"/>
      <c r="DA5" s="471"/>
      <c r="DB5" s="448" t="s">
        <v>426</v>
      </c>
      <c r="DC5" s="460"/>
      <c r="DD5" s="460"/>
      <c r="DE5" s="460"/>
      <c r="DF5" s="471"/>
      <c r="DG5" s="725" t="s">
        <v>256</v>
      </c>
      <c r="DH5" s="728"/>
      <c r="DI5" s="728"/>
      <c r="DJ5" s="728"/>
      <c r="DK5" s="733"/>
      <c r="DL5" s="725" t="s">
        <v>456</v>
      </c>
      <c r="DM5" s="728"/>
      <c r="DN5" s="728"/>
      <c r="DO5" s="728"/>
      <c r="DP5" s="733"/>
      <c r="DQ5" s="448" t="s">
        <v>458</v>
      </c>
      <c r="DR5" s="460"/>
      <c r="DS5" s="460"/>
      <c r="DT5" s="460"/>
      <c r="DU5" s="471"/>
      <c r="DV5" s="448" t="s">
        <v>454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459</v>
      </c>
      <c r="C7" s="428"/>
      <c r="D7" s="428"/>
      <c r="E7" s="428"/>
      <c r="F7" s="428"/>
      <c r="G7" s="428"/>
      <c r="H7" s="428"/>
      <c r="I7" s="428"/>
      <c r="J7" s="428"/>
      <c r="K7" s="428"/>
      <c r="L7" s="428"/>
      <c r="M7" s="428"/>
      <c r="N7" s="428"/>
      <c r="O7" s="428"/>
      <c r="P7" s="444"/>
      <c r="Q7" s="450">
        <v>32077</v>
      </c>
      <c r="R7" s="462"/>
      <c r="S7" s="462"/>
      <c r="T7" s="462"/>
      <c r="U7" s="462"/>
      <c r="V7" s="462">
        <v>31352</v>
      </c>
      <c r="W7" s="462"/>
      <c r="X7" s="462"/>
      <c r="Y7" s="462"/>
      <c r="Z7" s="462"/>
      <c r="AA7" s="462">
        <v>725</v>
      </c>
      <c r="AB7" s="462"/>
      <c r="AC7" s="462"/>
      <c r="AD7" s="462"/>
      <c r="AE7" s="508"/>
      <c r="AF7" s="522">
        <v>681</v>
      </c>
      <c r="AG7" s="535"/>
      <c r="AH7" s="535"/>
      <c r="AI7" s="535"/>
      <c r="AJ7" s="540"/>
      <c r="AK7" s="548">
        <v>1253</v>
      </c>
      <c r="AL7" s="462"/>
      <c r="AM7" s="462"/>
      <c r="AN7" s="462"/>
      <c r="AO7" s="462"/>
      <c r="AP7" s="462">
        <v>34567</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554</v>
      </c>
      <c r="BT7" s="428"/>
      <c r="BU7" s="428"/>
      <c r="BV7" s="428"/>
      <c r="BW7" s="428"/>
      <c r="BX7" s="428"/>
      <c r="BY7" s="428"/>
      <c r="BZ7" s="428"/>
      <c r="CA7" s="428"/>
      <c r="CB7" s="428"/>
      <c r="CC7" s="428"/>
      <c r="CD7" s="428"/>
      <c r="CE7" s="428"/>
      <c r="CF7" s="428"/>
      <c r="CG7" s="444"/>
      <c r="CH7" s="688">
        <v>-4</v>
      </c>
      <c r="CI7" s="691"/>
      <c r="CJ7" s="691"/>
      <c r="CK7" s="691"/>
      <c r="CL7" s="706"/>
      <c r="CM7" s="688">
        <v>41</v>
      </c>
      <c r="CN7" s="691"/>
      <c r="CO7" s="691"/>
      <c r="CP7" s="691"/>
      <c r="CQ7" s="706"/>
      <c r="CR7" s="688">
        <v>30</v>
      </c>
      <c r="CS7" s="691"/>
      <c r="CT7" s="691"/>
      <c r="CU7" s="691"/>
      <c r="CV7" s="706"/>
      <c r="CW7" s="688" t="s">
        <v>209</v>
      </c>
      <c r="CX7" s="691"/>
      <c r="CY7" s="691"/>
      <c r="CZ7" s="691"/>
      <c r="DA7" s="706"/>
      <c r="DB7" s="688" t="s">
        <v>209</v>
      </c>
      <c r="DC7" s="691"/>
      <c r="DD7" s="691"/>
      <c r="DE7" s="691"/>
      <c r="DF7" s="706"/>
      <c r="DG7" s="688" t="s">
        <v>209</v>
      </c>
      <c r="DH7" s="691"/>
      <c r="DI7" s="691"/>
      <c r="DJ7" s="691"/>
      <c r="DK7" s="706"/>
      <c r="DL7" s="688" t="s">
        <v>209</v>
      </c>
      <c r="DM7" s="691"/>
      <c r="DN7" s="691"/>
      <c r="DO7" s="691"/>
      <c r="DP7" s="706"/>
      <c r="DQ7" s="688" t="s">
        <v>209</v>
      </c>
      <c r="DR7" s="691"/>
      <c r="DS7" s="691"/>
      <c r="DT7" s="691"/>
      <c r="DU7" s="706"/>
      <c r="DV7" s="408"/>
      <c r="DW7" s="428"/>
      <c r="DX7" s="428"/>
      <c r="DY7" s="428"/>
      <c r="DZ7" s="743"/>
      <c r="EA7" s="606"/>
    </row>
    <row r="8" spans="1:131" s="371" customFormat="1" ht="26.25" customHeight="1">
      <c r="A8" s="380">
        <v>2</v>
      </c>
      <c r="B8" s="409" t="s">
        <v>461</v>
      </c>
      <c r="C8" s="429"/>
      <c r="D8" s="429"/>
      <c r="E8" s="429"/>
      <c r="F8" s="429"/>
      <c r="G8" s="429"/>
      <c r="H8" s="429"/>
      <c r="I8" s="429"/>
      <c r="J8" s="429"/>
      <c r="K8" s="429"/>
      <c r="L8" s="429"/>
      <c r="M8" s="429"/>
      <c r="N8" s="429"/>
      <c r="O8" s="429"/>
      <c r="P8" s="445"/>
      <c r="Q8" s="451">
        <v>343</v>
      </c>
      <c r="R8" s="463"/>
      <c r="S8" s="463"/>
      <c r="T8" s="463"/>
      <c r="U8" s="463"/>
      <c r="V8" s="463">
        <v>330</v>
      </c>
      <c r="W8" s="463"/>
      <c r="X8" s="463"/>
      <c r="Y8" s="463"/>
      <c r="Z8" s="463"/>
      <c r="AA8" s="463">
        <v>13</v>
      </c>
      <c r="AB8" s="463"/>
      <c r="AC8" s="463"/>
      <c r="AD8" s="463"/>
      <c r="AE8" s="474"/>
      <c r="AF8" s="523">
        <v>3</v>
      </c>
      <c r="AG8" s="469"/>
      <c r="AH8" s="469"/>
      <c r="AI8" s="469"/>
      <c r="AJ8" s="541"/>
      <c r="AK8" s="473">
        <v>2</v>
      </c>
      <c r="AL8" s="463"/>
      <c r="AM8" s="463"/>
      <c r="AN8" s="463"/>
      <c r="AO8" s="463"/>
      <c r="AP8" s="463">
        <v>622</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321</v>
      </c>
      <c r="BT8" s="429"/>
      <c r="BU8" s="429"/>
      <c r="BV8" s="429"/>
      <c r="BW8" s="429"/>
      <c r="BX8" s="429"/>
      <c r="BY8" s="429"/>
      <c r="BZ8" s="429"/>
      <c r="CA8" s="429"/>
      <c r="CB8" s="429"/>
      <c r="CC8" s="429"/>
      <c r="CD8" s="429"/>
      <c r="CE8" s="429"/>
      <c r="CF8" s="429"/>
      <c r="CG8" s="445"/>
      <c r="CH8" s="457">
        <v>-10</v>
      </c>
      <c r="CI8" s="469"/>
      <c r="CJ8" s="469"/>
      <c r="CK8" s="469"/>
      <c r="CL8" s="707"/>
      <c r="CM8" s="457">
        <v>-67</v>
      </c>
      <c r="CN8" s="469"/>
      <c r="CO8" s="469"/>
      <c r="CP8" s="469"/>
      <c r="CQ8" s="707"/>
      <c r="CR8" s="457">
        <v>46</v>
      </c>
      <c r="CS8" s="469"/>
      <c r="CT8" s="469"/>
      <c r="CU8" s="469"/>
      <c r="CV8" s="707"/>
      <c r="CW8" s="457" t="s">
        <v>209</v>
      </c>
      <c r="CX8" s="469"/>
      <c r="CY8" s="469"/>
      <c r="CZ8" s="469"/>
      <c r="DA8" s="707"/>
      <c r="DB8" s="457">
        <v>25</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t="s">
        <v>462</v>
      </c>
      <c r="C9" s="429"/>
      <c r="D9" s="429"/>
      <c r="E9" s="429"/>
      <c r="F9" s="429"/>
      <c r="G9" s="429"/>
      <c r="H9" s="429"/>
      <c r="I9" s="429"/>
      <c r="J9" s="429"/>
      <c r="K9" s="429"/>
      <c r="L9" s="429"/>
      <c r="M9" s="429"/>
      <c r="N9" s="429"/>
      <c r="O9" s="429"/>
      <c r="P9" s="445"/>
      <c r="Q9" s="451">
        <v>76</v>
      </c>
      <c r="R9" s="463"/>
      <c r="S9" s="463"/>
      <c r="T9" s="463"/>
      <c r="U9" s="463"/>
      <c r="V9" s="463">
        <v>75</v>
      </c>
      <c r="W9" s="463"/>
      <c r="X9" s="463"/>
      <c r="Y9" s="463"/>
      <c r="Z9" s="463"/>
      <c r="AA9" s="463">
        <v>1</v>
      </c>
      <c r="AB9" s="463"/>
      <c r="AC9" s="463"/>
      <c r="AD9" s="463"/>
      <c r="AE9" s="474"/>
      <c r="AF9" s="523">
        <v>1</v>
      </c>
      <c r="AG9" s="469"/>
      <c r="AH9" s="469"/>
      <c r="AI9" s="469"/>
      <c r="AJ9" s="541"/>
      <c r="AK9" s="473" t="s">
        <v>209</v>
      </c>
      <c r="AL9" s="463"/>
      <c r="AM9" s="463"/>
      <c r="AN9" s="463"/>
      <c r="AO9" s="463"/>
      <c r="AP9" s="463" t="s">
        <v>209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225</v>
      </c>
      <c r="BT9" s="429"/>
      <c r="BU9" s="429"/>
      <c r="BV9" s="429"/>
      <c r="BW9" s="429"/>
      <c r="BX9" s="429"/>
      <c r="BY9" s="429"/>
      <c r="BZ9" s="429"/>
      <c r="CA9" s="429"/>
      <c r="CB9" s="429"/>
      <c r="CC9" s="429"/>
      <c r="CD9" s="429"/>
      <c r="CE9" s="429"/>
      <c r="CF9" s="429"/>
      <c r="CG9" s="445"/>
      <c r="CH9" s="457">
        <v>-19</v>
      </c>
      <c r="CI9" s="469"/>
      <c r="CJ9" s="469"/>
      <c r="CK9" s="469"/>
      <c r="CL9" s="707"/>
      <c r="CM9" s="457">
        <v>262</v>
      </c>
      <c r="CN9" s="469"/>
      <c r="CO9" s="469"/>
      <c r="CP9" s="469"/>
      <c r="CQ9" s="707"/>
      <c r="CR9" s="457">
        <v>281</v>
      </c>
      <c r="CS9" s="469"/>
      <c r="CT9" s="469"/>
      <c r="CU9" s="469"/>
      <c r="CV9" s="707"/>
      <c r="CW9" s="457" t="s">
        <v>209</v>
      </c>
      <c r="CX9" s="469"/>
      <c r="CY9" s="469"/>
      <c r="CZ9" s="469"/>
      <c r="DA9" s="707"/>
      <c r="DB9" s="457">
        <v>132</v>
      </c>
      <c r="DC9" s="469"/>
      <c r="DD9" s="469"/>
      <c r="DE9" s="469"/>
      <c r="DF9" s="707"/>
      <c r="DG9" s="457" t="s">
        <v>209</v>
      </c>
      <c r="DH9" s="469"/>
      <c r="DI9" s="469"/>
      <c r="DJ9" s="469"/>
      <c r="DK9" s="707"/>
      <c r="DL9" s="457" t="s">
        <v>209</v>
      </c>
      <c r="DM9" s="469"/>
      <c r="DN9" s="469"/>
      <c r="DO9" s="469"/>
      <c r="DP9" s="707"/>
      <c r="DQ9" s="457" t="s">
        <v>209</v>
      </c>
      <c r="DR9" s="469"/>
      <c r="DS9" s="469"/>
      <c r="DT9" s="469"/>
      <c r="DU9" s="707"/>
      <c r="DV9" s="409"/>
      <c r="DW9" s="429"/>
      <c r="DX9" s="429"/>
      <c r="DY9" s="429"/>
      <c r="DZ9" s="744"/>
      <c r="EA9" s="606"/>
    </row>
    <row r="10" spans="1:131" s="371" customFormat="1" ht="26.25" customHeight="1">
      <c r="A10" s="380">
        <v>4</v>
      </c>
      <c r="B10" s="409" t="s">
        <v>463</v>
      </c>
      <c r="C10" s="429"/>
      <c r="D10" s="429"/>
      <c r="E10" s="429"/>
      <c r="F10" s="429"/>
      <c r="G10" s="429"/>
      <c r="H10" s="429"/>
      <c r="I10" s="429"/>
      <c r="J10" s="429"/>
      <c r="K10" s="429"/>
      <c r="L10" s="429"/>
      <c r="M10" s="429"/>
      <c r="N10" s="429"/>
      <c r="O10" s="429"/>
      <c r="P10" s="445"/>
      <c r="Q10" s="451" t="s">
        <v>209</v>
      </c>
      <c r="R10" s="463"/>
      <c r="S10" s="463"/>
      <c r="T10" s="463"/>
      <c r="U10" s="463"/>
      <c r="V10" s="463" t="s">
        <v>209</v>
      </c>
      <c r="W10" s="463"/>
      <c r="X10" s="463"/>
      <c r="Y10" s="463"/>
      <c r="Z10" s="463"/>
      <c r="AA10" s="463" t="s">
        <v>209</v>
      </c>
      <c r="AB10" s="463"/>
      <c r="AC10" s="463"/>
      <c r="AD10" s="463"/>
      <c r="AE10" s="474"/>
      <c r="AF10" s="523" t="s">
        <v>209</v>
      </c>
      <c r="AG10" s="469"/>
      <c r="AH10" s="469"/>
      <c r="AI10" s="469"/>
      <c r="AJ10" s="541"/>
      <c r="AK10" s="473" t="s">
        <v>209</v>
      </c>
      <c r="AL10" s="463"/>
      <c r="AM10" s="463"/>
      <c r="AN10" s="463"/>
      <c r="AO10" s="463"/>
      <c r="AP10" s="463" t="s">
        <v>209</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555</v>
      </c>
      <c r="BT10" s="429"/>
      <c r="BU10" s="429"/>
      <c r="BV10" s="429"/>
      <c r="BW10" s="429"/>
      <c r="BX10" s="429"/>
      <c r="BY10" s="429"/>
      <c r="BZ10" s="429"/>
      <c r="CA10" s="429"/>
      <c r="CB10" s="429"/>
      <c r="CC10" s="429"/>
      <c r="CD10" s="429"/>
      <c r="CE10" s="429"/>
      <c r="CF10" s="429"/>
      <c r="CG10" s="445"/>
      <c r="CH10" s="457">
        <v>2</v>
      </c>
      <c r="CI10" s="469"/>
      <c r="CJ10" s="469"/>
      <c r="CK10" s="469"/>
      <c r="CL10" s="707"/>
      <c r="CM10" s="457">
        <v>38</v>
      </c>
      <c r="CN10" s="469"/>
      <c r="CO10" s="469"/>
      <c r="CP10" s="469"/>
      <c r="CQ10" s="707"/>
      <c r="CR10" s="457">
        <v>30</v>
      </c>
      <c r="CS10" s="469"/>
      <c r="CT10" s="469"/>
      <c r="CU10" s="469"/>
      <c r="CV10" s="707"/>
      <c r="CW10" s="457" t="s">
        <v>209</v>
      </c>
      <c r="CX10" s="469"/>
      <c r="CY10" s="469"/>
      <c r="CZ10" s="469"/>
      <c r="DA10" s="707"/>
      <c r="DB10" s="457" t="s">
        <v>209</v>
      </c>
      <c r="DC10" s="469"/>
      <c r="DD10" s="469"/>
      <c r="DE10" s="469"/>
      <c r="DF10" s="707"/>
      <c r="DG10" s="457" t="s">
        <v>209</v>
      </c>
      <c r="DH10" s="469"/>
      <c r="DI10" s="469"/>
      <c r="DJ10" s="469"/>
      <c r="DK10" s="707"/>
      <c r="DL10" s="457" t="s">
        <v>209</v>
      </c>
      <c r="DM10" s="469"/>
      <c r="DN10" s="469"/>
      <c r="DO10" s="469"/>
      <c r="DP10" s="707"/>
      <c r="DQ10" s="457" t="s">
        <v>209</v>
      </c>
      <c r="DR10" s="469"/>
      <c r="DS10" s="469"/>
      <c r="DT10" s="469"/>
      <c r="DU10" s="707"/>
      <c r="DV10" s="409"/>
      <c r="DW10" s="429"/>
      <c r="DX10" s="429"/>
      <c r="DY10" s="429"/>
      <c r="DZ10" s="744"/>
      <c r="EA10" s="606"/>
    </row>
    <row r="11" spans="1:131" s="371" customFormat="1" ht="26.25" customHeight="1">
      <c r="A11" s="380">
        <v>5</v>
      </c>
      <c r="B11" s="409" t="s">
        <v>465</v>
      </c>
      <c r="C11" s="429"/>
      <c r="D11" s="429"/>
      <c r="E11" s="429"/>
      <c r="F11" s="429"/>
      <c r="G11" s="429"/>
      <c r="H11" s="429"/>
      <c r="I11" s="429"/>
      <c r="J11" s="429"/>
      <c r="K11" s="429"/>
      <c r="L11" s="429"/>
      <c r="M11" s="429"/>
      <c r="N11" s="429"/>
      <c r="O11" s="429"/>
      <c r="P11" s="445"/>
      <c r="Q11" s="451">
        <v>7</v>
      </c>
      <c r="R11" s="463"/>
      <c r="S11" s="463"/>
      <c r="T11" s="463"/>
      <c r="U11" s="463"/>
      <c r="V11" s="463">
        <v>7</v>
      </c>
      <c r="W11" s="463"/>
      <c r="X11" s="463"/>
      <c r="Y11" s="463"/>
      <c r="Z11" s="463"/>
      <c r="AA11" s="463">
        <v>0</v>
      </c>
      <c r="AB11" s="463"/>
      <c r="AC11" s="463"/>
      <c r="AD11" s="463"/>
      <c r="AE11" s="474"/>
      <c r="AF11" s="523">
        <v>0</v>
      </c>
      <c r="AG11" s="469"/>
      <c r="AH11" s="469"/>
      <c r="AI11" s="469"/>
      <c r="AJ11" s="541"/>
      <c r="AK11" s="473">
        <v>1</v>
      </c>
      <c r="AL11" s="463"/>
      <c r="AM11" s="463"/>
      <c r="AN11" s="463"/>
      <c r="AO11" s="463"/>
      <c r="AP11" s="463" t="s">
        <v>209</v>
      </c>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556</v>
      </c>
      <c r="BT11" s="429"/>
      <c r="BU11" s="429"/>
      <c r="BV11" s="429"/>
      <c r="BW11" s="429"/>
      <c r="BX11" s="429"/>
      <c r="BY11" s="429"/>
      <c r="BZ11" s="429"/>
      <c r="CA11" s="429"/>
      <c r="CB11" s="429"/>
      <c r="CC11" s="429"/>
      <c r="CD11" s="429"/>
      <c r="CE11" s="429"/>
      <c r="CF11" s="429"/>
      <c r="CG11" s="445"/>
      <c r="CH11" s="457">
        <v>-430</v>
      </c>
      <c r="CI11" s="469"/>
      <c r="CJ11" s="469"/>
      <c r="CK11" s="469"/>
      <c r="CL11" s="707"/>
      <c r="CM11" s="457">
        <v>-9824</v>
      </c>
      <c r="CN11" s="469"/>
      <c r="CO11" s="469"/>
      <c r="CP11" s="469"/>
      <c r="CQ11" s="707"/>
      <c r="CR11" s="457">
        <v>0</v>
      </c>
      <c r="CS11" s="469"/>
      <c r="CT11" s="469"/>
      <c r="CU11" s="469"/>
      <c r="CV11" s="707"/>
      <c r="CW11" s="457" t="s">
        <v>209</v>
      </c>
      <c r="CX11" s="469"/>
      <c r="CY11" s="469"/>
      <c r="CZ11" s="469"/>
      <c r="DA11" s="707"/>
      <c r="DB11" s="457">
        <v>69</v>
      </c>
      <c r="DC11" s="469"/>
      <c r="DD11" s="469"/>
      <c r="DE11" s="469"/>
      <c r="DF11" s="707"/>
      <c r="DG11" s="457" t="s">
        <v>209</v>
      </c>
      <c r="DH11" s="469"/>
      <c r="DI11" s="469"/>
      <c r="DJ11" s="469"/>
      <c r="DK11" s="707"/>
      <c r="DL11" s="457" t="s">
        <v>209</v>
      </c>
      <c r="DM11" s="469"/>
      <c r="DN11" s="469"/>
      <c r="DO11" s="469"/>
      <c r="DP11" s="707"/>
      <c r="DQ11" s="457" t="s">
        <v>209</v>
      </c>
      <c r="DR11" s="469"/>
      <c r="DS11" s="469"/>
      <c r="DT11" s="469"/>
      <c r="DU11" s="707"/>
      <c r="DV11" s="409"/>
      <c r="DW11" s="429"/>
      <c r="DX11" s="429"/>
      <c r="DY11" s="429"/>
      <c r="DZ11" s="744"/>
      <c r="EA11" s="606"/>
    </row>
    <row r="12" spans="1:131" s="371" customFormat="1" ht="26.25" customHeight="1">
      <c r="A12" s="380">
        <v>6</v>
      </c>
      <c r="B12" s="409" t="s">
        <v>175</v>
      </c>
      <c r="C12" s="429"/>
      <c r="D12" s="429"/>
      <c r="E12" s="429"/>
      <c r="F12" s="429"/>
      <c r="G12" s="429"/>
      <c r="H12" s="429"/>
      <c r="I12" s="429"/>
      <c r="J12" s="429"/>
      <c r="K12" s="429"/>
      <c r="L12" s="429"/>
      <c r="M12" s="429"/>
      <c r="N12" s="429"/>
      <c r="O12" s="429"/>
      <c r="P12" s="445"/>
      <c r="Q12" s="451">
        <v>2</v>
      </c>
      <c r="R12" s="463"/>
      <c r="S12" s="463"/>
      <c r="T12" s="463"/>
      <c r="U12" s="463"/>
      <c r="V12" s="463">
        <v>2</v>
      </c>
      <c r="W12" s="463"/>
      <c r="X12" s="463"/>
      <c r="Y12" s="463"/>
      <c r="Z12" s="463"/>
      <c r="AA12" s="463">
        <v>0</v>
      </c>
      <c r="AB12" s="463"/>
      <c r="AC12" s="463"/>
      <c r="AD12" s="463"/>
      <c r="AE12" s="474"/>
      <c r="AF12" s="523">
        <v>0</v>
      </c>
      <c r="AG12" s="469"/>
      <c r="AH12" s="469"/>
      <c r="AI12" s="469"/>
      <c r="AJ12" s="541"/>
      <c r="AK12" s="473">
        <v>2</v>
      </c>
      <c r="AL12" s="463"/>
      <c r="AM12" s="463"/>
      <c r="AN12" s="463"/>
      <c r="AO12" s="463"/>
      <c r="AP12" s="463" t="s">
        <v>209</v>
      </c>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t="s">
        <v>195</v>
      </c>
      <c r="BS12" s="409" t="s">
        <v>291</v>
      </c>
      <c r="BT12" s="429"/>
      <c r="BU12" s="429"/>
      <c r="BV12" s="429"/>
      <c r="BW12" s="429"/>
      <c r="BX12" s="429"/>
      <c r="BY12" s="429"/>
      <c r="BZ12" s="429"/>
      <c r="CA12" s="429"/>
      <c r="CB12" s="429"/>
      <c r="CC12" s="429"/>
      <c r="CD12" s="429"/>
      <c r="CE12" s="429"/>
      <c r="CF12" s="429"/>
      <c r="CG12" s="445"/>
      <c r="CH12" s="457">
        <v>13</v>
      </c>
      <c r="CI12" s="469"/>
      <c r="CJ12" s="469"/>
      <c r="CK12" s="469"/>
      <c r="CL12" s="707"/>
      <c r="CM12" s="457">
        <v>1055</v>
      </c>
      <c r="CN12" s="469"/>
      <c r="CO12" s="469"/>
      <c r="CP12" s="469"/>
      <c r="CQ12" s="707"/>
      <c r="CR12" s="457">
        <v>72</v>
      </c>
      <c r="CS12" s="469"/>
      <c r="CT12" s="469"/>
      <c r="CU12" s="469"/>
      <c r="CV12" s="707"/>
      <c r="CW12" s="457" t="s">
        <v>209</v>
      </c>
      <c r="CX12" s="469"/>
      <c r="CY12" s="469"/>
      <c r="CZ12" s="469"/>
      <c r="DA12" s="707"/>
      <c r="DB12" s="457">
        <v>35</v>
      </c>
      <c r="DC12" s="469"/>
      <c r="DD12" s="469"/>
      <c r="DE12" s="469"/>
      <c r="DF12" s="707"/>
      <c r="DG12" s="457" t="s">
        <v>209</v>
      </c>
      <c r="DH12" s="469"/>
      <c r="DI12" s="469"/>
      <c r="DJ12" s="469"/>
      <c r="DK12" s="707"/>
      <c r="DL12" s="457" t="s">
        <v>209</v>
      </c>
      <c r="DM12" s="469"/>
      <c r="DN12" s="469"/>
      <c r="DO12" s="469"/>
      <c r="DP12" s="707"/>
      <c r="DQ12" s="457">
        <v>4</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264</v>
      </c>
      <c r="B23" s="410" t="s">
        <v>316</v>
      </c>
      <c r="C23" s="430"/>
      <c r="D23" s="430"/>
      <c r="E23" s="430"/>
      <c r="F23" s="430"/>
      <c r="G23" s="430"/>
      <c r="H23" s="430"/>
      <c r="I23" s="430"/>
      <c r="J23" s="430"/>
      <c r="K23" s="430"/>
      <c r="L23" s="430"/>
      <c r="M23" s="430"/>
      <c r="N23" s="430"/>
      <c r="O23" s="430"/>
      <c r="P23" s="446"/>
      <c r="Q23" s="453">
        <v>32440</v>
      </c>
      <c r="R23" s="465"/>
      <c r="S23" s="465"/>
      <c r="T23" s="465"/>
      <c r="U23" s="465"/>
      <c r="V23" s="465">
        <v>31701</v>
      </c>
      <c r="W23" s="465"/>
      <c r="X23" s="465"/>
      <c r="Y23" s="465"/>
      <c r="Z23" s="465"/>
      <c r="AA23" s="465">
        <v>739</v>
      </c>
      <c r="AB23" s="465"/>
      <c r="AC23" s="465"/>
      <c r="AD23" s="465"/>
      <c r="AE23" s="510"/>
      <c r="AF23" s="524">
        <v>685</v>
      </c>
      <c r="AG23" s="465"/>
      <c r="AH23" s="465"/>
      <c r="AI23" s="465"/>
      <c r="AJ23" s="542"/>
      <c r="AK23" s="550"/>
      <c r="AL23" s="468"/>
      <c r="AM23" s="468"/>
      <c r="AN23" s="468"/>
      <c r="AO23" s="468"/>
      <c r="AP23" s="465">
        <v>35189</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401</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450</v>
      </c>
      <c r="B26" s="406"/>
      <c r="C26" s="406"/>
      <c r="D26" s="406"/>
      <c r="E26" s="406"/>
      <c r="F26" s="406"/>
      <c r="G26" s="406"/>
      <c r="H26" s="406"/>
      <c r="I26" s="406"/>
      <c r="J26" s="406"/>
      <c r="K26" s="406"/>
      <c r="L26" s="406"/>
      <c r="M26" s="406"/>
      <c r="N26" s="406"/>
      <c r="O26" s="406"/>
      <c r="P26" s="442"/>
      <c r="Q26" s="448" t="s">
        <v>469</v>
      </c>
      <c r="R26" s="460"/>
      <c r="S26" s="460"/>
      <c r="T26" s="460"/>
      <c r="U26" s="471"/>
      <c r="V26" s="448" t="s">
        <v>470</v>
      </c>
      <c r="W26" s="460"/>
      <c r="X26" s="460"/>
      <c r="Y26" s="460"/>
      <c r="Z26" s="471"/>
      <c r="AA26" s="448" t="s">
        <v>471</v>
      </c>
      <c r="AB26" s="460"/>
      <c r="AC26" s="460"/>
      <c r="AD26" s="460"/>
      <c r="AE26" s="460"/>
      <c r="AF26" s="525" t="s">
        <v>261</v>
      </c>
      <c r="AG26" s="536"/>
      <c r="AH26" s="536"/>
      <c r="AI26" s="536"/>
      <c r="AJ26" s="543"/>
      <c r="AK26" s="460" t="s">
        <v>403</v>
      </c>
      <c r="AL26" s="460"/>
      <c r="AM26" s="460"/>
      <c r="AN26" s="460"/>
      <c r="AO26" s="471"/>
      <c r="AP26" s="448" t="s">
        <v>370</v>
      </c>
      <c r="AQ26" s="460"/>
      <c r="AR26" s="460"/>
      <c r="AS26" s="460"/>
      <c r="AT26" s="471"/>
      <c r="AU26" s="448" t="s">
        <v>472</v>
      </c>
      <c r="AV26" s="460"/>
      <c r="AW26" s="460"/>
      <c r="AX26" s="460"/>
      <c r="AY26" s="471"/>
      <c r="AZ26" s="448" t="s">
        <v>473</v>
      </c>
      <c r="BA26" s="460"/>
      <c r="BB26" s="460"/>
      <c r="BC26" s="460"/>
      <c r="BD26" s="471"/>
      <c r="BE26" s="448" t="s">
        <v>454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474</v>
      </c>
      <c r="C28" s="428"/>
      <c r="D28" s="428"/>
      <c r="E28" s="428"/>
      <c r="F28" s="428"/>
      <c r="G28" s="428"/>
      <c r="H28" s="428"/>
      <c r="I28" s="428"/>
      <c r="J28" s="428"/>
      <c r="K28" s="428"/>
      <c r="L28" s="428"/>
      <c r="M28" s="428"/>
      <c r="N28" s="428"/>
      <c r="O28" s="428"/>
      <c r="P28" s="444"/>
      <c r="Q28" s="454">
        <v>7237</v>
      </c>
      <c r="R28" s="466"/>
      <c r="S28" s="466"/>
      <c r="T28" s="466"/>
      <c r="U28" s="466"/>
      <c r="V28" s="466">
        <v>7218</v>
      </c>
      <c r="W28" s="466"/>
      <c r="X28" s="466"/>
      <c r="Y28" s="466"/>
      <c r="Z28" s="466"/>
      <c r="AA28" s="466">
        <v>19</v>
      </c>
      <c r="AB28" s="466"/>
      <c r="AC28" s="466"/>
      <c r="AD28" s="466"/>
      <c r="AE28" s="511"/>
      <c r="AF28" s="527">
        <v>19</v>
      </c>
      <c r="AG28" s="466"/>
      <c r="AH28" s="466"/>
      <c r="AI28" s="466"/>
      <c r="AJ28" s="545"/>
      <c r="AK28" s="551">
        <v>614</v>
      </c>
      <c r="AL28" s="466"/>
      <c r="AM28" s="466"/>
      <c r="AN28" s="466"/>
      <c r="AO28" s="466"/>
      <c r="AP28" s="466" t="s">
        <v>209</v>
      </c>
      <c r="AQ28" s="466"/>
      <c r="AR28" s="466"/>
      <c r="AS28" s="466"/>
      <c r="AT28" s="466"/>
      <c r="AU28" s="466" t="s">
        <v>209</v>
      </c>
      <c r="AV28" s="466"/>
      <c r="AW28" s="466"/>
      <c r="AX28" s="466"/>
      <c r="AY28" s="466"/>
      <c r="AZ28" s="617" t="s">
        <v>209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445</v>
      </c>
      <c r="C29" s="429"/>
      <c r="D29" s="429"/>
      <c r="E29" s="429"/>
      <c r="F29" s="429"/>
      <c r="G29" s="429"/>
      <c r="H29" s="429"/>
      <c r="I29" s="429"/>
      <c r="J29" s="429"/>
      <c r="K29" s="429"/>
      <c r="L29" s="429"/>
      <c r="M29" s="429"/>
      <c r="N29" s="429"/>
      <c r="O29" s="429"/>
      <c r="P29" s="445"/>
      <c r="Q29" s="451">
        <v>5568</v>
      </c>
      <c r="R29" s="463"/>
      <c r="S29" s="463"/>
      <c r="T29" s="463"/>
      <c r="U29" s="463"/>
      <c r="V29" s="463">
        <v>5414</v>
      </c>
      <c r="W29" s="463"/>
      <c r="X29" s="463"/>
      <c r="Y29" s="463"/>
      <c r="Z29" s="463"/>
      <c r="AA29" s="463">
        <v>154</v>
      </c>
      <c r="AB29" s="463"/>
      <c r="AC29" s="463"/>
      <c r="AD29" s="463"/>
      <c r="AE29" s="474"/>
      <c r="AF29" s="523">
        <v>154</v>
      </c>
      <c r="AG29" s="469"/>
      <c r="AH29" s="469"/>
      <c r="AI29" s="469"/>
      <c r="AJ29" s="541"/>
      <c r="AK29" s="473">
        <v>833</v>
      </c>
      <c r="AL29" s="463"/>
      <c r="AM29" s="463"/>
      <c r="AN29" s="463"/>
      <c r="AO29" s="463"/>
      <c r="AP29" s="463" t="s">
        <v>209</v>
      </c>
      <c r="AQ29" s="463"/>
      <c r="AR29" s="463"/>
      <c r="AS29" s="463"/>
      <c r="AT29" s="463"/>
      <c r="AU29" s="463" t="s">
        <v>209</v>
      </c>
      <c r="AV29" s="463"/>
      <c r="AW29" s="463"/>
      <c r="AX29" s="463"/>
      <c r="AY29" s="463"/>
      <c r="AZ29" s="618" t="s">
        <v>209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258</v>
      </c>
      <c r="C30" s="429"/>
      <c r="D30" s="429"/>
      <c r="E30" s="429"/>
      <c r="F30" s="429"/>
      <c r="G30" s="429"/>
      <c r="H30" s="429"/>
      <c r="I30" s="429"/>
      <c r="J30" s="429"/>
      <c r="K30" s="429"/>
      <c r="L30" s="429"/>
      <c r="M30" s="429"/>
      <c r="N30" s="429"/>
      <c r="O30" s="429"/>
      <c r="P30" s="445"/>
      <c r="Q30" s="451">
        <v>33</v>
      </c>
      <c r="R30" s="463"/>
      <c r="S30" s="463"/>
      <c r="T30" s="463"/>
      <c r="U30" s="463"/>
      <c r="V30" s="463">
        <v>33</v>
      </c>
      <c r="W30" s="463"/>
      <c r="X30" s="463"/>
      <c r="Y30" s="463"/>
      <c r="Z30" s="463"/>
      <c r="AA30" s="463">
        <v>0</v>
      </c>
      <c r="AB30" s="463"/>
      <c r="AC30" s="463"/>
      <c r="AD30" s="463"/>
      <c r="AE30" s="474"/>
      <c r="AF30" s="523" t="s">
        <v>209</v>
      </c>
      <c r="AG30" s="469"/>
      <c r="AH30" s="469"/>
      <c r="AI30" s="469"/>
      <c r="AJ30" s="541"/>
      <c r="AK30" s="473">
        <v>14</v>
      </c>
      <c r="AL30" s="463"/>
      <c r="AM30" s="463"/>
      <c r="AN30" s="463"/>
      <c r="AO30" s="463"/>
      <c r="AP30" s="463" t="s">
        <v>209</v>
      </c>
      <c r="AQ30" s="463"/>
      <c r="AR30" s="463"/>
      <c r="AS30" s="463"/>
      <c r="AT30" s="463"/>
      <c r="AU30" s="463" t="s">
        <v>209</v>
      </c>
      <c r="AV30" s="463"/>
      <c r="AW30" s="463"/>
      <c r="AX30" s="463"/>
      <c r="AY30" s="463"/>
      <c r="AZ30" s="618" t="s">
        <v>209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476</v>
      </c>
      <c r="C31" s="429"/>
      <c r="D31" s="429"/>
      <c r="E31" s="429"/>
      <c r="F31" s="429"/>
      <c r="G31" s="429"/>
      <c r="H31" s="429"/>
      <c r="I31" s="429"/>
      <c r="J31" s="429"/>
      <c r="K31" s="429"/>
      <c r="L31" s="429"/>
      <c r="M31" s="429"/>
      <c r="N31" s="429"/>
      <c r="O31" s="429"/>
      <c r="P31" s="445"/>
      <c r="Q31" s="451">
        <v>748</v>
      </c>
      <c r="R31" s="463"/>
      <c r="S31" s="463"/>
      <c r="T31" s="463"/>
      <c r="U31" s="463"/>
      <c r="V31" s="463">
        <v>739</v>
      </c>
      <c r="W31" s="463"/>
      <c r="X31" s="463"/>
      <c r="Y31" s="463"/>
      <c r="Z31" s="463"/>
      <c r="AA31" s="463">
        <v>9</v>
      </c>
      <c r="AB31" s="463"/>
      <c r="AC31" s="463"/>
      <c r="AD31" s="463"/>
      <c r="AE31" s="474"/>
      <c r="AF31" s="523">
        <v>9</v>
      </c>
      <c r="AG31" s="469"/>
      <c r="AH31" s="469"/>
      <c r="AI31" s="469"/>
      <c r="AJ31" s="541"/>
      <c r="AK31" s="473">
        <v>255</v>
      </c>
      <c r="AL31" s="463"/>
      <c r="AM31" s="463"/>
      <c r="AN31" s="463"/>
      <c r="AO31" s="463"/>
      <c r="AP31" s="463" t="s">
        <v>209</v>
      </c>
      <c r="AQ31" s="463"/>
      <c r="AR31" s="463"/>
      <c r="AS31" s="463"/>
      <c r="AT31" s="463"/>
      <c r="AU31" s="463" t="s">
        <v>209</v>
      </c>
      <c r="AV31" s="463"/>
      <c r="AW31" s="463"/>
      <c r="AX31" s="463"/>
      <c r="AY31" s="463"/>
      <c r="AZ31" s="618" t="s">
        <v>209</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477</v>
      </c>
      <c r="C32" s="429"/>
      <c r="D32" s="429"/>
      <c r="E32" s="429"/>
      <c r="F32" s="429"/>
      <c r="G32" s="429"/>
      <c r="H32" s="429"/>
      <c r="I32" s="429"/>
      <c r="J32" s="429"/>
      <c r="K32" s="429"/>
      <c r="L32" s="429"/>
      <c r="M32" s="429"/>
      <c r="N32" s="429"/>
      <c r="O32" s="429"/>
      <c r="P32" s="445"/>
      <c r="Q32" s="451">
        <v>1136</v>
      </c>
      <c r="R32" s="463"/>
      <c r="S32" s="463"/>
      <c r="T32" s="463"/>
      <c r="U32" s="463"/>
      <c r="V32" s="463">
        <v>1013</v>
      </c>
      <c r="W32" s="463"/>
      <c r="X32" s="463"/>
      <c r="Y32" s="463"/>
      <c r="Z32" s="463"/>
      <c r="AA32" s="463">
        <v>123</v>
      </c>
      <c r="AB32" s="463"/>
      <c r="AC32" s="463"/>
      <c r="AD32" s="463"/>
      <c r="AE32" s="474"/>
      <c r="AF32" s="523">
        <v>1055</v>
      </c>
      <c r="AG32" s="469"/>
      <c r="AH32" s="469"/>
      <c r="AI32" s="469"/>
      <c r="AJ32" s="541"/>
      <c r="AK32" s="473">
        <v>22</v>
      </c>
      <c r="AL32" s="463"/>
      <c r="AM32" s="463"/>
      <c r="AN32" s="463"/>
      <c r="AO32" s="463"/>
      <c r="AP32" s="463">
        <v>3096</v>
      </c>
      <c r="AQ32" s="463"/>
      <c r="AR32" s="463"/>
      <c r="AS32" s="463"/>
      <c r="AT32" s="463"/>
      <c r="AU32" s="463">
        <v>97</v>
      </c>
      <c r="AV32" s="463"/>
      <c r="AW32" s="463"/>
      <c r="AX32" s="463"/>
      <c r="AY32" s="463"/>
      <c r="AZ32" s="618" t="s">
        <v>209</v>
      </c>
      <c r="BA32" s="618"/>
      <c r="BB32" s="618"/>
      <c r="BC32" s="618"/>
      <c r="BD32" s="618"/>
      <c r="BE32" s="581" t="s">
        <v>478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479</v>
      </c>
      <c r="C33" s="429"/>
      <c r="D33" s="429"/>
      <c r="E33" s="429"/>
      <c r="F33" s="429"/>
      <c r="G33" s="429"/>
      <c r="H33" s="429"/>
      <c r="I33" s="429"/>
      <c r="J33" s="429"/>
      <c r="K33" s="429"/>
      <c r="L33" s="429"/>
      <c r="M33" s="429"/>
      <c r="N33" s="429"/>
      <c r="O33" s="429"/>
      <c r="P33" s="445"/>
      <c r="Q33" s="451">
        <v>104</v>
      </c>
      <c r="R33" s="463"/>
      <c r="S33" s="463"/>
      <c r="T33" s="463"/>
      <c r="U33" s="463"/>
      <c r="V33" s="463">
        <v>103</v>
      </c>
      <c r="W33" s="463"/>
      <c r="X33" s="463"/>
      <c r="Y33" s="463"/>
      <c r="Z33" s="463"/>
      <c r="AA33" s="463">
        <v>1</v>
      </c>
      <c r="AB33" s="463"/>
      <c r="AC33" s="463"/>
      <c r="AD33" s="463"/>
      <c r="AE33" s="474"/>
      <c r="AF33" s="523">
        <v>39</v>
      </c>
      <c r="AG33" s="469"/>
      <c r="AH33" s="469"/>
      <c r="AI33" s="469"/>
      <c r="AJ33" s="541"/>
      <c r="AK33" s="473">
        <v>56</v>
      </c>
      <c r="AL33" s="463"/>
      <c r="AM33" s="463"/>
      <c r="AN33" s="463"/>
      <c r="AO33" s="463"/>
      <c r="AP33" s="463">
        <v>334</v>
      </c>
      <c r="AQ33" s="463"/>
      <c r="AR33" s="463"/>
      <c r="AS33" s="463"/>
      <c r="AT33" s="463"/>
      <c r="AU33" s="463">
        <v>187</v>
      </c>
      <c r="AV33" s="463"/>
      <c r="AW33" s="463"/>
      <c r="AX33" s="463"/>
      <c r="AY33" s="463"/>
      <c r="AZ33" s="618" t="s">
        <v>209</v>
      </c>
      <c r="BA33" s="618"/>
      <c r="BB33" s="618"/>
      <c r="BC33" s="618"/>
      <c r="BD33" s="618"/>
      <c r="BE33" s="581" t="s">
        <v>478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482</v>
      </c>
      <c r="C34" s="429"/>
      <c r="D34" s="429"/>
      <c r="E34" s="429"/>
      <c r="F34" s="429"/>
      <c r="G34" s="429"/>
      <c r="H34" s="429"/>
      <c r="I34" s="429"/>
      <c r="J34" s="429"/>
      <c r="K34" s="429"/>
      <c r="L34" s="429"/>
      <c r="M34" s="429"/>
      <c r="N34" s="429"/>
      <c r="O34" s="429"/>
      <c r="P34" s="445"/>
      <c r="Q34" s="451">
        <v>1313</v>
      </c>
      <c r="R34" s="463"/>
      <c r="S34" s="463"/>
      <c r="T34" s="463"/>
      <c r="U34" s="463"/>
      <c r="V34" s="463">
        <v>1149</v>
      </c>
      <c r="W34" s="463"/>
      <c r="X34" s="463"/>
      <c r="Y34" s="463"/>
      <c r="Z34" s="463"/>
      <c r="AA34" s="463">
        <v>163</v>
      </c>
      <c r="AB34" s="463"/>
      <c r="AC34" s="463"/>
      <c r="AD34" s="463"/>
      <c r="AE34" s="474"/>
      <c r="AF34" s="523">
        <v>211</v>
      </c>
      <c r="AG34" s="469"/>
      <c r="AH34" s="469"/>
      <c r="AI34" s="469"/>
      <c r="AJ34" s="541"/>
      <c r="AK34" s="473">
        <v>600</v>
      </c>
      <c r="AL34" s="463"/>
      <c r="AM34" s="463"/>
      <c r="AN34" s="463"/>
      <c r="AO34" s="463"/>
      <c r="AP34" s="463">
        <v>9393</v>
      </c>
      <c r="AQ34" s="463"/>
      <c r="AR34" s="463"/>
      <c r="AS34" s="463"/>
      <c r="AT34" s="463"/>
      <c r="AU34" s="463">
        <v>6312</v>
      </c>
      <c r="AV34" s="463"/>
      <c r="AW34" s="463"/>
      <c r="AX34" s="463"/>
      <c r="AY34" s="463"/>
      <c r="AZ34" s="618" t="s">
        <v>209</v>
      </c>
      <c r="BA34" s="618"/>
      <c r="BB34" s="618"/>
      <c r="BC34" s="618"/>
      <c r="BD34" s="618"/>
      <c r="BE34" s="581" t="s">
        <v>478</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483</v>
      </c>
      <c r="C35" s="429"/>
      <c r="D35" s="429"/>
      <c r="E35" s="429"/>
      <c r="F35" s="429"/>
      <c r="G35" s="429"/>
      <c r="H35" s="429"/>
      <c r="I35" s="429"/>
      <c r="J35" s="429"/>
      <c r="K35" s="429"/>
      <c r="L35" s="429"/>
      <c r="M35" s="429"/>
      <c r="N35" s="429"/>
      <c r="O35" s="429"/>
      <c r="P35" s="445"/>
      <c r="Q35" s="451">
        <v>279</v>
      </c>
      <c r="R35" s="463"/>
      <c r="S35" s="463"/>
      <c r="T35" s="463"/>
      <c r="U35" s="463"/>
      <c r="V35" s="463">
        <v>296</v>
      </c>
      <c r="W35" s="463"/>
      <c r="X35" s="463"/>
      <c r="Y35" s="463"/>
      <c r="Z35" s="463"/>
      <c r="AA35" s="463">
        <v>-16</v>
      </c>
      <c r="AB35" s="463"/>
      <c r="AC35" s="463"/>
      <c r="AD35" s="463"/>
      <c r="AE35" s="474"/>
      <c r="AF35" s="523">
        <v>38</v>
      </c>
      <c r="AG35" s="469"/>
      <c r="AH35" s="469"/>
      <c r="AI35" s="469"/>
      <c r="AJ35" s="541"/>
      <c r="AK35" s="473">
        <v>218</v>
      </c>
      <c r="AL35" s="463"/>
      <c r="AM35" s="463"/>
      <c r="AN35" s="463"/>
      <c r="AO35" s="463"/>
      <c r="AP35" s="463" t="s">
        <v>209</v>
      </c>
      <c r="AQ35" s="463"/>
      <c r="AR35" s="463"/>
      <c r="AS35" s="463"/>
      <c r="AT35" s="463"/>
      <c r="AU35" s="463" t="s">
        <v>209</v>
      </c>
      <c r="AV35" s="463"/>
      <c r="AW35" s="463"/>
      <c r="AX35" s="463"/>
      <c r="AY35" s="463"/>
      <c r="AZ35" s="618" t="s">
        <v>209</v>
      </c>
      <c r="BA35" s="618"/>
      <c r="BB35" s="618"/>
      <c r="BC35" s="618"/>
      <c r="BD35" s="618"/>
      <c r="BE35" s="581" t="s">
        <v>478</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81</v>
      </c>
      <c r="C36" s="429"/>
      <c r="D36" s="429"/>
      <c r="E36" s="429"/>
      <c r="F36" s="429"/>
      <c r="G36" s="429"/>
      <c r="H36" s="429"/>
      <c r="I36" s="429"/>
      <c r="J36" s="429"/>
      <c r="K36" s="429"/>
      <c r="L36" s="429"/>
      <c r="M36" s="429"/>
      <c r="N36" s="429"/>
      <c r="O36" s="429"/>
      <c r="P36" s="445"/>
      <c r="Q36" s="451">
        <v>147</v>
      </c>
      <c r="R36" s="463"/>
      <c r="S36" s="463"/>
      <c r="T36" s="463"/>
      <c r="U36" s="463"/>
      <c r="V36" s="463">
        <v>134</v>
      </c>
      <c r="W36" s="463"/>
      <c r="X36" s="463"/>
      <c r="Y36" s="463"/>
      <c r="Z36" s="463"/>
      <c r="AA36" s="463">
        <v>11</v>
      </c>
      <c r="AB36" s="463"/>
      <c r="AC36" s="463"/>
      <c r="AD36" s="463"/>
      <c r="AE36" s="474"/>
      <c r="AF36" s="523">
        <v>11</v>
      </c>
      <c r="AG36" s="469"/>
      <c r="AH36" s="469"/>
      <c r="AI36" s="469"/>
      <c r="AJ36" s="541"/>
      <c r="AK36" s="473">
        <v>90</v>
      </c>
      <c r="AL36" s="463"/>
      <c r="AM36" s="463"/>
      <c r="AN36" s="463"/>
      <c r="AO36" s="463"/>
      <c r="AP36" s="463">
        <v>986</v>
      </c>
      <c r="AQ36" s="463"/>
      <c r="AR36" s="463"/>
      <c r="AS36" s="463"/>
      <c r="AT36" s="463"/>
      <c r="AU36" s="463">
        <v>986</v>
      </c>
      <c r="AV36" s="463"/>
      <c r="AW36" s="463"/>
      <c r="AX36" s="463"/>
      <c r="AY36" s="463"/>
      <c r="AZ36" s="618" t="s">
        <v>209</v>
      </c>
      <c r="BA36" s="618"/>
      <c r="BB36" s="618"/>
      <c r="BC36" s="618"/>
      <c r="BD36" s="618"/>
      <c r="BE36" s="581" t="s">
        <v>23</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484</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264</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1536</v>
      </c>
      <c r="AG63" s="465"/>
      <c r="AH63" s="465"/>
      <c r="AI63" s="465"/>
      <c r="AJ63" s="542"/>
      <c r="AK63" s="550"/>
      <c r="AL63" s="468"/>
      <c r="AM63" s="468"/>
      <c r="AN63" s="468"/>
      <c r="AO63" s="468"/>
      <c r="AP63" s="465">
        <v>13809</v>
      </c>
      <c r="AQ63" s="465"/>
      <c r="AR63" s="465"/>
      <c r="AS63" s="465"/>
      <c r="AT63" s="465"/>
      <c r="AU63" s="465">
        <v>7582</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427</v>
      </c>
      <c r="B66" s="406"/>
      <c r="C66" s="406"/>
      <c r="D66" s="406"/>
      <c r="E66" s="406"/>
      <c r="F66" s="406"/>
      <c r="G66" s="406"/>
      <c r="H66" s="406"/>
      <c r="I66" s="406"/>
      <c r="J66" s="406"/>
      <c r="K66" s="406"/>
      <c r="L66" s="406"/>
      <c r="M66" s="406"/>
      <c r="N66" s="406"/>
      <c r="O66" s="406"/>
      <c r="P66" s="442"/>
      <c r="Q66" s="448" t="s">
        <v>469</v>
      </c>
      <c r="R66" s="460"/>
      <c r="S66" s="460"/>
      <c r="T66" s="460"/>
      <c r="U66" s="471"/>
      <c r="V66" s="448" t="s">
        <v>470</v>
      </c>
      <c r="W66" s="460"/>
      <c r="X66" s="460"/>
      <c r="Y66" s="460"/>
      <c r="Z66" s="471"/>
      <c r="AA66" s="448" t="s">
        <v>471</v>
      </c>
      <c r="AB66" s="460"/>
      <c r="AC66" s="460"/>
      <c r="AD66" s="460"/>
      <c r="AE66" s="471"/>
      <c r="AF66" s="528" t="s">
        <v>261</v>
      </c>
      <c r="AG66" s="536"/>
      <c r="AH66" s="536"/>
      <c r="AI66" s="536"/>
      <c r="AJ66" s="546"/>
      <c r="AK66" s="448" t="s">
        <v>403</v>
      </c>
      <c r="AL66" s="406"/>
      <c r="AM66" s="406"/>
      <c r="AN66" s="406"/>
      <c r="AO66" s="442"/>
      <c r="AP66" s="448" t="s">
        <v>370</v>
      </c>
      <c r="AQ66" s="460"/>
      <c r="AR66" s="460"/>
      <c r="AS66" s="460"/>
      <c r="AT66" s="471"/>
      <c r="AU66" s="448" t="s">
        <v>485</v>
      </c>
      <c r="AV66" s="460"/>
      <c r="AW66" s="460"/>
      <c r="AX66" s="460"/>
      <c r="AY66" s="471"/>
      <c r="AZ66" s="448" t="s">
        <v>454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551</v>
      </c>
      <c r="C68" s="428"/>
      <c r="D68" s="428"/>
      <c r="E68" s="428"/>
      <c r="F68" s="428"/>
      <c r="G68" s="428"/>
      <c r="H68" s="428"/>
      <c r="I68" s="428"/>
      <c r="J68" s="428"/>
      <c r="K68" s="428"/>
      <c r="L68" s="428"/>
      <c r="M68" s="428"/>
      <c r="N68" s="428"/>
      <c r="O68" s="428"/>
      <c r="P68" s="444"/>
      <c r="Q68" s="450">
        <v>604</v>
      </c>
      <c r="R68" s="462"/>
      <c r="S68" s="462"/>
      <c r="T68" s="462"/>
      <c r="U68" s="462"/>
      <c r="V68" s="462">
        <v>591</v>
      </c>
      <c r="W68" s="462"/>
      <c r="X68" s="462"/>
      <c r="Y68" s="462"/>
      <c r="Z68" s="462"/>
      <c r="AA68" s="462">
        <v>13</v>
      </c>
      <c r="AB68" s="462"/>
      <c r="AC68" s="462"/>
      <c r="AD68" s="462"/>
      <c r="AE68" s="462"/>
      <c r="AF68" s="462">
        <v>13</v>
      </c>
      <c r="AG68" s="462"/>
      <c r="AH68" s="462"/>
      <c r="AI68" s="462"/>
      <c r="AJ68" s="462"/>
      <c r="AK68" s="462" t="s">
        <v>209</v>
      </c>
      <c r="AL68" s="462"/>
      <c r="AM68" s="462"/>
      <c r="AN68" s="462"/>
      <c r="AO68" s="462"/>
      <c r="AP68" s="462">
        <v>272</v>
      </c>
      <c r="AQ68" s="462"/>
      <c r="AR68" s="462"/>
      <c r="AS68" s="462"/>
      <c r="AT68" s="462"/>
      <c r="AU68" s="462">
        <v>150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552</v>
      </c>
      <c r="C69" s="429"/>
      <c r="D69" s="429"/>
      <c r="E69" s="429"/>
      <c r="F69" s="429"/>
      <c r="G69" s="429"/>
      <c r="H69" s="429"/>
      <c r="I69" s="429"/>
      <c r="J69" s="429"/>
      <c r="K69" s="429"/>
      <c r="L69" s="429"/>
      <c r="M69" s="429"/>
      <c r="N69" s="429"/>
      <c r="O69" s="429"/>
      <c r="P69" s="445"/>
      <c r="Q69" s="451">
        <v>3</v>
      </c>
      <c r="R69" s="463"/>
      <c r="S69" s="463"/>
      <c r="T69" s="463"/>
      <c r="U69" s="463"/>
      <c r="V69" s="463">
        <v>3</v>
      </c>
      <c r="W69" s="463"/>
      <c r="X69" s="463"/>
      <c r="Y69" s="463"/>
      <c r="Z69" s="463"/>
      <c r="AA69" s="463">
        <v>0</v>
      </c>
      <c r="AB69" s="463"/>
      <c r="AC69" s="463"/>
      <c r="AD69" s="463"/>
      <c r="AE69" s="463"/>
      <c r="AF69" s="463">
        <v>0</v>
      </c>
      <c r="AG69" s="463"/>
      <c r="AH69" s="463"/>
      <c r="AI69" s="463"/>
      <c r="AJ69" s="463"/>
      <c r="AK69" s="463" t="s">
        <v>209</v>
      </c>
      <c r="AL69" s="463"/>
      <c r="AM69" s="463"/>
      <c r="AN69" s="463"/>
      <c r="AO69" s="463"/>
      <c r="AP69" s="463" t="s">
        <v>209</v>
      </c>
      <c r="AQ69" s="463"/>
      <c r="AR69" s="463"/>
      <c r="AS69" s="463"/>
      <c r="AT69" s="463"/>
      <c r="AU69" s="463" t="s">
        <v>209</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253</v>
      </c>
      <c r="C70" s="429"/>
      <c r="D70" s="429"/>
      <c r="E70" s="429"/>
      <c r="F70" s="429"/>
      <c r="G70" s="429"/>
      <c r="H70" s="429"/>
      <c r="I70" s="429"/>
      <c r="J70" s="429"/>
      <c r="K70" s="429"/>
      <c r="L70" s="429"/>
      <c r="M70" s="429"/>
      <c r="N70" s="429"/>
      <c r="O70" s="429"/>
      <c r="P70" s="445"/>
      <c r="Q70" s="451">
        <v>29</v>
      </c>
      <c r="R70" s="463"/>
      <c r="S70" s="463"/>
      <c r="T70" s="463"/>
      <c r="U70" s="463"/>
      <c r="V70" s="463">
        <v>27</v>
      </c>
      <c r="W70" s="463"/>
      <c r="X70" s="463"/>
      <c r="Y70" s="463"/>
      <c r="Z70" s="463"/>
      <c r="AA70" s="463">
        <v>3</v>
      </c>
      <c r="AB70" s="463"/>
      <c r="AC70" s="463"/>
      <c r="AD70" s="463"/>
      <c r="AE70" s="463"/>
      <c r="AF70" s="463">
        <v>3</v>
      </c>
      <c r="AG70" s="463"/>
      <c r="AH70" s="463"/>
      <c r="AI70" s="463"/>
      <c r="AJ70" s="463"/>
      <c r="AK70" s="463" t="s">
        <v>209</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377</v>
      </c>
      <c r="C71" s="429"/>
      <c r="D71" s="429"/>
      <c r="E71" s="429"/>
      <c r="F71" s="429"/>
      <c r="G71" s="429"/>
      <c r="H71" s="429"/>
      <c r="I71" s="429"/>
      <c r="J71" s="429"/>
      <c r="K71" s="429"/>
      <c r="L71" s="429"/>
      <c r="M71" s="429"/>
      <c r="N71" s="429"/>
      <c r="O71" s="429"/>
      <c r="P71" s="445"/>
      <c r="Q71" s="451">
        <v>207</v>
      </c>
      <c r="R71" s="463"/>
      <c r="S71" s="463"/>
      <c r="T71" s="463"/>
      <c r="U71" s="463"/>
      <c r="V71" s="463">
        <v>202</v>
      </c>
      <c r="W71" s="463"/>
      <c r="X71" s="463"/>
      <c r="Y71" s="463"/>
      <c r="Z71" s="463"/>
      <c r="AA71" s="463">
        <v>5</v>
      </c>
      <c r="AB71" s="463"/>
      <c r="AC71" s="463"/>
      <c r="AD71" s="463"/>
      <c r="AE71" s="463"/>
      <c r="AF71" s="463">
        <v>5</v>
      </c>
      <c r="AG71" s="463"/>
      <c r="AH71" s="463"/>
      <c r="AI71" s="463"/>
      <c r="AJ71" s="463"/>
      <c r="AK71" s="463">
        <v>5</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553</v>
      </c>
      <c r="C72" s="429"/>
      <c r="D72" s="429"/>
      <c r="E72" s="429"/>
      <c r="F72" s="429"/>
      <c r="G72" s="429"/>
      <c r="H72" s="429"/>
      <c r="I72" s="429"/>
      <c r="J72" s="429"/>
      <c r="K72" s="429"/>
      <c r="L72" s="429"/>
      <c r="M72" s="429"/>
      <c r="N72" s="429"/>
      <c r="O72" s="429"/>
      <c r="P72" s="445"/>
      <c r="Q72" s="451">
        <v>160702</v>
      </c>
      <c r="R72" s="463"/>
      <c r="S72" s="463"/>
      <c r="T72" s="463"/>
      <c r="U72" s="463"/>
      <c r="V72" s="463">
        <v>157371</v>
      </c>
      <c r="W72" s="463"/>
      <c r="X72" s="463"/>
      <c r="Y72" s="463"/>
      <c r="Z72" s="463"/>
      <c r="AA72" s="463">
        <v>3331</v>
      </c>
      <c r="AB72" s="463"/>
      <c r="AC72" s="463"/>
      <c r="AD72" s="463"/>
      <c r="AE72" s="463"/>
      <c r="AF72" s="463">
        <v>3331</v>
      </c>
      <c r="AG72" s="463"/>
      <c r="AH72" s="463"/>
      <c r="AI72" s="463"/>
      <c r="AJ72" s="463"/>
      <c r="AK72" s="463">
        <v>295</v>
      </c>
      <c r="AL72" s="463"/>
      <c r="AM72" s="463"/>
      <c r="AN72" s="463"/>
      <c r="AO72" s="463"/>
      <c r="AP72" s="463" t="s">
        <v>209</v>
      </c>
      <c r="AQ72" s="463"/>
      <c r="AR72" s="463"/>
      <c r="AS72" s="463"/>
      <c r="AT72" s="463"/>
      <c r="AU72" s="463" t="s">
        <v>209</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241</v>
      </c>
      <c r="C73" s="429"/>
      <c r="D73" s="429"/>
      <c r="E73" s="429"/>
      <c r="F73" s="429"/>
      <c r="G73" s="429"/>
      <c r="H73" s="429"/>
      <c r="I73" s="429"/>
      <c r="J73" s="429"/>
      <c r="K73" s="429"/>
      <c r="L73" s="429"/>
      <c r="M73" s="429"/>
      <c r="N73" s="429"/>
      <c r="O73" s="429"/>
      <c r="P73" s="445"/>
      <c r="Q73" s="451">
        <v>24</v>
      </c>
      <c r="R73" s="463"/>
      <c r="S73" s="463"/>
      <c r="T73" s="463"/>
      <c r="U73" s="463"/>
      <c r="V73" s="463">
        <v>19</v>
      </c>
      <c r="W73" s="463"/>
      <c r="X73" s="463"/>
      <c r="Y73" s="463"/>
      <c r="Z73" s="463"/>
      <c r="AA73" s="463">
        <v>5</v>
      </c>
      <c r="AB73" s="463"/>
      <c r="AC73" s="463"/>
      <c r="AD73" s="463"/>
      <c r="AE73" s="463"/>
      <c r="AF73" s="463">
        <v>5</v>
      </c>
      <c r="AG73" s="463"/>
      <c r="AH73" s="463"/>
      <c r="AI73" s="463"/>
      <c r="AJ73" s="463"/>
      <c r="AK73" s="463" t="s">
        <v>209</v>
      </c>
      <c r="AL73" s="463"/>
      <c r="AM73" s="463"/>
      <c r="AN73" s="463"/>
      <c r="AO73" s="463"/>
      <c r="AP73" s="463" t="s">
        <v>209</v>
      </c>
      <c r="AQ73" s="463"/>
      <c r="AR73" s="463"/>
      <c r="AS73" s="463"/>
      <c r="AT73" s="463"/>
      <c r="AU73" s="463" t="s">
        <v>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264</v>
      </c>
      <c r="B88" s="410" t="s">
        <v>486</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3357</v>
      </c>
      <c r="AG88" s="465"/>
      <c r="AH88" s="465"/>
      <c r="AI88" s="465"/>
      <c r="AJ88" s="465"/>
      <c r="AK88" s="468"/>
      <c r="AL88" s="468"/>
      <c r="AM88" s="468"/>
      <c r="AN88" s="468"/>
      <c r="AO88" s="468"/>
      <c r="AP88" s="465">
        <v>272</v>
      </c>
      <c r="AQ88" s="465"/>
      <c r="AR88" s="465"/>
      <c r="AS88" s="465"/>
      <c r="AT88" s="465"/>
      <c r="AU88" s="465">
        <v>150</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264</v>
      </c>
      <c r="BR102" s="410" t="s">
        <v>457</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459</v>
      </c>
      <c r="CS102" s="627"/>
      <c r="CT102" s="627"/>
      <c r="CU102" s="627"/>
      <c r="CV102" s="722"/>
      <c r="CW102" s="721" t="s">
        <v>209</v>
      </c>
      <c r="CX102" s="627"/>
      <c r="CY102" s="627"/>
      <c r="CZ102" s="627"/>
      <c r="DA102" s="722"/>
      <c r="DB102" s="721">
        <v>261</v>
      </c>
      <c r="DC102" s="627"/>
      <c r="DD102" s="627"/>
      <c r="DE102" s="627"/>
      <c r="DF102" s="722"/>
      <c r="DG102" s="721" t="s">
        <v>209</v>
      </c>
      <c r="DH102" s="627"/>
      <c r="DI102" s="627"/>
      <c r="DJ102" s="627"/>
      <c r="DK102" s="722"/>
      <c r="DL102" s="721" t="s">
        <v>209</v>
      </c>
      <c r="DM102" s="627"/>
      <c r="DN102" s="627"/>
      <c r="DO102" s="627"/>
      <c r="DP102" s="722"/>
      <c r="DQ102" s="721">
        <v>4</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487</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488</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315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490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404</v>
      </c>
      <c r="AG109" s="415"/>
      <c r="AH109" s="415"/>
      <c r="AI109" s="415"/>
      <c r="AJ109" s="482"/>
      <c r="AK109" s="496" t="s">
        <v>166</v>
      </c>
      <c r="AL109" s="415"/>
      <c r="AM109" s="415"/>
      <c r="AN109" s="415"/>
      <c r="AO109" s="482"/>
      <c r="AP109" s="496" t="s">
        <v>491</v>
      </c>
      <c r="AQ109" s="415"/>
      <c r="AR109" s="415"/>
      <c r="AS109" s="415"/>
      <c r="AT109" s="571"/>
      <c r="AU109" s="391" t="s">
        <v>490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404</v>
      </c>
      <c r="BW109" s="415"/>
      <c r="BX109" s="415"/>
      <c r="BY109" s="415"/>
      <c r="BZ109" s="482"/>
      <c r="CA109" s="496" t="s">
        <v>166</v>
      </c>
      <c r="CB109" s="415"/>
      <c r="CC109" s="415"/>
      <c r="CD109" s="415"/>
      <c r="CE109" s="482"/>
      <c r="CF109" s="680" t="s">
        <v>491</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404</v>
      </c>
      <c r="DM109" s="415"/>
      <c r="DN109" s="415"/>
      <c r="DO109" s="415"/>
      <c r="DP109" s="482"/>
      <c r="DQ109" s="496" t="s">
        <v>166</v>
      </c>
      <c r="DR109" s="415"/>
      <c r="DS109" s="415"/>
      <c r="DT109" s="415"/>
      <c r="DU109" s="482"/>
      <c r="DV109" s="496" t="s">
        <v>491</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3757344</v>
      </c>
      <c r="AB110" s="503"/>
      <c r="AC110" s="503"/>
      <c r="AD110" s="503"/>
      <c r="AE110" s="514"/>
      <c r="AF110" s="530">
        <v>3325736</v>
      </c>
      <c r="AG110" s="503"/>
      <c r="AH110" s="503"/>
      <c r="AI110" s="503"/>
      <c r="AJ110" s="514"/>
      <c r="AK110" s="530">
        <v>3337754</v>
      </c>
      <c r="AL110" s="503"/>
      <c r="AM110" s="503"/>
      <c r="AN110" s="503"/>
      <c r="AO110" s="514"/>
      <c r="AP110" s="554">
        <v>25.6</v>
      </c>
      <c r="AQ110" s="562"/>
      <c r="AR110" s="562"/>
      <c r="AS110" s="562"/>
      <c r="AT110" s="572"/>
      <c r="AU110" s="584" t="s">
        <v>123</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35707594</v>
      </c>
      <c r="BR110" s="663"/>
      <c r="BS110" s="663"/>
      <c r="BT110" s="663"/>
      <c r="BU110" s="663"/>
      <c r="BV110" s="663">
        <v>34830652</v>
      </c>
      <c r="BW110" s="663"/>
      <c r="BX110" s="663"/>
      <c r="BY110" s="663"/>
      <c r="BZ110" s="663"/>
      <c r="CA110" s="663">
        <v>35189112</v>
      </c>
      <c r="CB110" s="663"/>
      <c r="CC110" s="663"/>
      <c r="CD110" s="663"/>
      <c r="CE110" s="663"/>
      <c r="CF110" s="681">
        <v>269.5</v>
      </c>
      <c r="CG110" s="685"/>
      <c r="CH110" s="685"/>
      <c r="CI110" s="685"/>
      <c r="CJ110" s="685"/>
      <c r="CK110" s="697" t="s">
        <v>398</v>
      </c>
      <c r="CL110" s="421"/>
      <c r="CM110" s="434" t="s">
        <v>493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468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494</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157</v>
      </c>
      <c r="B112" s="418"/>
      <c r="C112" s="432" t="s">
        <v>496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8575748</v>
      </c>
      <c r="BR112" s="664"/>
      <c r="BS112" s="664"/>
      <c r="BT112" s="664"/>
      <c r="BU112" s="664"/>
      <c r="BV112" s="664">
        <v>7603216</v>
      </c>
      <c r="BW112" s="664"/>
      <c r="BX112" s="664"/>
      <c r="BY112" s="664"/>
      <c r="BZ112" s="664"/>
      <c r="CA112" s="664">
        <v>6973466</v>
      </c>
      <c r="CB112" s="664"/>
      <c r="CC112" s="664"/>
      <c r="CD112" s="664"/>
      <c r="CE112" s="664"/>
      <c r="CF112" s="682">
        <v>53.4</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464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615607</v>
      </c>
      <c r="AB113" s="459"/>
      <c r="AC113" s="459"/>
      <c r="AD113" s="459"/>
      <c r="AE113" s="515"/>
      <c r="AF113" s="531">
        <v>615480</v>
      </c>
      <c r="AG113" s="459"/>
      <c r="AH113" s="459"/>
      <c r="AI113" s="459"/>
      <c r="AJ113" s="515"/>
      <c r="AK113" s="531">
        <v>570896</v>
      </c>
      <c r="AL113" s="459"/>
      <c r="AM113" s="459"/>
      <c r="AN113" s="459"/>
      <c r="AO113" s="515"/>
      <c r="AP113" s="555">
        <v>4.4000000000000004</v>
      </c>
      <c r="AQ113" s="563"/>
      <c r="AR113" s="563"/>
      <c r="AS113" s="563"/>
      <c r="AT113" s="573"/>
      <c r="AU113" s="585"/>
      <c r="AV113" s="597"/>
      <c r="AW113" s="597"/>
      <c r="AX113" s="597"/>
      <c r="AY113" s="597"/>
      <c r="AZ113" s="624" t="s">
        <v>497</v>
      </c>
      <c r="BA113" s="432"/>
      <c r="BB113" s="432"/>
      <c r="BC113" s="432"/>
      <c r="BD113" s="432"/>
      <c r="BE113" s="432"/>
      <c r="BF113" s="432"/>
      <c r="BG113" s="432"/>
      <c r="BH113" s="432"/>
      <c r="BI113" s="432"/>
      <c r="BJ113" s="432"/>
      <c r="BK113" s="432"/>
      <c r="BL113" s="432"/>
      <c r="BM113" s="432"/>
      <c r="BN113" s="432"/>
      <c r="BO113" s="432"/>
      <c r="BP113" s="485"/>
      <c r="BQ113" s="656">
        <v>314914</v>
      </c>
      <c r="BR113" s="664"/>
      <c r="BS113" s="664"/>
      <c r="BT113" s="664"/>
      <c r="BU113" s="664"/>
      <c r="BV113" s="664">
        <v>235508</v>
      </c>
      <c r="BW113" s="664"/>
      <c r="BX113" s="664"/>
      <c r="BY113" s="664"/>
      <c r="BZ113" s="664"/>
      <c r="CA113" s="664">
        <v>165000</v>
      </c>
      <c r="CB113" s="664"/>
      <c r="CC113" s="664"/>
      <c r="CD113" s="664"/>
      <c r="CE113" s="664"/>
      <c r="CF113" s="682">
        <v>1.3</v>
      </c>
      <c r="CG113" s="686"/>
      <c r="CH113" s="686"/>
      <c r="CI113" s="686"/>
      <c r="CJ113" s="686"/>
      <c r="CK113" s="698"/>
      <c r="CL113" s="422"/>
      <c r="CM113" s="435" t="s">
        <v>415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498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122959</v>
      </c>
      <c r="AB114" s="459"/>
      <c r="AC114" s="459"/>
      <c r="AD114" s="459"/>
      <c r="AE114" s="515"/>
      <c r="AF114" s="531">
        <v>119520</v>
      </c>
      <c r="AG114" s="459"/>
      <c r="AH114" s="459"/>
      <c r="AI114" s="459"/>
      <c r="AJ114" s="515"/>
      <c r="AK114" s="531">
        <v>111188</v>
      </c>
      <c r="AL114" s="459"/>
      <c r="AM114" s="459"/>
      <c r="AN114" s="459"/>
      <c r="AO114" s="515"/>
      <c r="AP114" s="555">
        <v>0.9</v>
      </c>
      <c r="AQ114" s="563"/>
      <c r="AR114" s="563"/>
      <c r="AS114" s="563"/>
      <c r="AT114" s="573"/>
      <c r="AU114" s="585"/>
      <c r="AV114" s="597"/>
      <c r="AW114" s="597"/>
      <c r="AX114" s="597"/>
      <c r="AY114" s="597"/>
      <c r="AZ114" s="624" t="s">
        <v>499</v>
      </c>
      <c r="BA114" s="432"/>
      <c r="BB114" s="432"/>
      <c r="BC114" s="432"/>
      <c r="BD114" s="432"/>
      <c r="BE114" s="432"/>
      <c r="BF114" s="432"/>
      <c r="BG114" s="432"/>
      <c r="BH114" s="432"/>
      <c r="BI114" s="432"/>
      <c r="BJ114" s="432"/>
      <c r="BK114" s="432"/>
      <c r="BL114" s="432"/>
      <c r="BM114" s="432"/>
      <c r="BN114" s="432"/>
      <c r="BO114" s="432"/>
      <c r="BP114" s="485"/>
      <c r="BQ114" s="656">
        <v>5379218</v>
      </c>
      <c r="BR114" s="664"/>
      <c r="BS114" s="664"/>
      <c r="BT114" s="664"/>
      <c r="BU114" s="664"/>
      <c r="BV114" s="664">
        <v>5119405</v>
      </c>
      <c r="BW114" s="664"/>
      <c r="BX114" s="664"/>
      <c r="BY114" s="664"/>
      <c r="BZ114" s="664"/>
      <c r="CA114" s="664">
        <v>4933881</v>
      </c>
      <c r="CB114" s="664"/>
      <c r="CC114" s="664"/>
      <c r="CD114" s="664"/>
      <c r="CE114" s="664"/>
      <c r="CF114" s="682">
        <v>37.799999999999997</v>
      </c>
      <c r="CG114" s="686"/>
      <c r="CH114" s="686"/>
      <c r="CI114" s="686"/>
      <c r="CJ114" s="686"/>
      <c r="CK114" s="698"/>
      <c r="CL114" s="422"/>
      <c r="CM114" s="435" t="s">
        <v>500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357</v>
      </c>
      <c r="BA115" s="432"/>
      <c r="BB115" s="432"/>
      <c r="BC115" s="432"/>
      <c r="BD115" s="432"/>
      <c r="BE115" s="432"/>
      <c r="BF115" s="432"/>
      <c r="BG115" s="432"/>
      <c r="BH115" s="432"/>
      <c r="BI115" s="432"/>
      <c r="BJ115" s="432"/>
      <c r="BK115" s="432"/>
      <c r="BL115" s="432"/>
      <c r="BM115" s="432"/>
      <c r="BN115" s="432"/>
      <c r="BO115" s="432"/>
      <c r="BP115" s="485"/>
      <c r="BQ115" s="656">
        <v>48451</v>
      </c>
      <c r="BR115" s="664"/>
      <c r="BS115" s="664"/>
      <c r="BT115" s="664"/>
      <c r="BU115" s="664"/>
      <c r="BV115" s="664">
        <v>3500</v>
      </c>
      <c r="BW115" s="664"/>
      <c r="BX115" s="664"/>
      <c r="BY115" s="664"/>
      <c r="BZ115" s="664"/>
      <c r="CA115" s="664">
        <v>3500</v>
      </c>
      <c r="CB115" s="664"/>
      <c r="CC115" s="664"/>
      <c r="CD115" s="664"/>
      <c r="CE115" s="664"/>
      <c r="CF115" s="682">
        <v>0</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209</v>
      </c>
      <c r="AB116" s="459"/>
      <c r="AC116" s="459"/>
      <c r="AD116" s="459"/>
      <c r="AE116" s="515"/>
      <c r="AF116" s="531" t="s">
        <v>209</v>
      </c>
      <c r="AG116" s="459"/>
      <c r="AH116" s="459"/>
      <c r="AI116" s="459"/>
      <c r="AJ116" s="515"/>
      <c r="AK116" s="531" t="s">
        <v>209</v>
      </c>
      <c r="AL116" s="459"/>
      <c r="AM116" s="459"/>
      <c r="AN116" s="459"/>
      <c r="AO116" s="515"/>
      <c r="AP116" s="555" t="s">
        <v>209</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501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4495910</v>
      </c>
      <c r="AB117" s="504"/>
      <c r="AC117" s="504"/>
      <c r="AD117" s="504"/>
      <c r="AE117" s="516"/>
      <c r="AF117" s="532">
        <v>4060736</v>
      </c>
      <c r="AG117" s="504"/>
      <c r="AH117" s="504"/>
      <c r="AI117" s="504"/>
      <c r="AJ117" s="516"/>
      <c r="AK117" s="532">
        <v>4019838</v>
      </c>
      <c r="AL117" s="504"/>
      <c r="AM117" s="504"/>
      <c r="AN117" s="504"/>
      <c r="AO117" s="516"/>
      <c r="AP117" s="556"/>
      <c r="AQ117" s="564"/>
      <c r="AR117" s="564"/>
      <c r="AS117" s="564"/>
      <c r="AT117" s="574"/>
      <c r="AU117" s="585"/>
      <c r="AV117" s="597"/>
      <c r="AW117" s="597"/>
      <c r="AX117" s="597"/>
      <c r="AY117" s="597"/>
      <c r="AZ117" s="436" t="s">
        <v>502</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404</v>
      </c>
      <c r="AG118" s="415"/>
      <c r="AH118" s="415"/>
      <c r="AI118" s="415"/>
      <c r="AJ118" s="482"/>
      <c r="AK118" s="496" t="s">
        <v>166</v>
      </c>
      <c r="AL118" s="415"/>
      <c r="AM118" s="415"/>
      <c r="AN118" s="415"/>
      <c r="AO118" s="482"/>
      <c r="AP118" s="496" t="s">
        <v>491</v>
      </c>
      <c r="AQ118" s="415"/>
      <c r="AR118" s="415"/>
      <c r="AS118" s="415"/>
      <c r="AT118" s="571"/>
      <c r="AU118" s="585"/>
      <c r="AV118" s="597"/>
      <c r="AW118" s="597"/>
      <c r="AX118" s="597"/>
      <c r="AY118" s="597"/>
      <c r="AZ118" s="625" t="s">
        <v>503</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504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398</v>
      </c>
      <c r="B119" s="421"/>
      <c r="C119" s="434" t="s">
        <v>493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171</v>
      </c>
      <c r="BP119" s="651"/>
      <c r="BQ119" s="657">
        <v>50025925</v>
      </c>
      <c r="BR119" s="665"/>
      <c r="BS119" s="665"/>
      <c r="BT119" s="665"/>
      <c r="BU119" s="665"/>
      <c r="BV119" s="665">
        <v>47792281</v>
      </c>
      <c r="BW119" s="665"/>
      <c r="BX119" s="665"/>
      <c r="BY119" s="665"/>
      <c r="BZ119" s="665"/>
      <c r="CA119" s="665">
        <v>47264959</v>
      </c>
      <c r="CB119" s="665"/>
      <c r="CC119" s="665"/>
      <c r="CD119" s="665"/>
      <c r="CE119" s="665"/>
      <c r="CF119" s="560"/>
      <c r="CG119" s="568"/>
      <c r="CH119" s="568"/>
      <c r="CI119" s="568"/>
      <c r="CJ119" s="694"/>
      <c r="CK119" s="699"/>
      <c r="CL119" s="423"/>
      <c r="CM119" s="437" t="s">
        <v>505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495</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9176384</v>
      </c>
      <c r="BR120" s="663"/>
      <c r="BS120" s="663"/>
      <c r="BT120" s="663"/>
      <c r="BU120" s="663"/>
      <c r="BV120" s="663">
        <v>8102706</v>
      </c>
      <c r="BW120" s="663"/>
      <c r="BX120" s="663"/>
      <c r="BY120" s="663"/>
      <c r="BZ120" s="663"/>
      <c r="CA120" s="663">
        <v>8358641</v>
      </c>
      <c r="CB120" s="663"/>
      <c r="CC120" s="663"/>
      <c r="CD120" s="663"/>
      <c r="CE120" s="663"/>
      <c r="CF120" s="681">
        <v>64</v>
      </c>
      <c r="CG120" s="685"/>
      <c r="CH120" s="685"/>
      <c r="CI120" s="685"/>
      <c r="CJ120" s="685"/>
      <c r="CK120" s="700" t="s">
        <v>282</v>
      </c>
      <c r="CL120" s="710"/>
      <c r="CM120" s="710"/>
      <c r="CN120" s="710"/>
      <c r="CO120" s="713"/>
      <c r="CP120" s="717" t="s">
        <v>482</v>
      </c>
      <c r="CQ120" s="720"/>
      <c r="CR120" s="720"/>
      <c r="CS120" s="720"/>
      <c r="CT120" s="720"/>
      <c r="CU120" s="720"/>
      <c r="CV120" s="720"/>
      <c r="CW120" s="720"/>
      <c r="CX120" s="720"/>
      <c r="CY120" s="720"/>
      <c r="CZ120" s="720"/>
      <c r="DA120" s="720"/>
      <c r="DB120" s="720"/>
      <c r="DC120" s="720"/>
      <c r="DD120" s="720"/>
      <c r="DE120" s="720"/>
      <c r="DF120" s="723"/>
      <c r="DG120" s="655">
        <v>7263901</v>
      </c>
      <c r="DH120" s="663"/>
      <c r="DI120" s="663"/>
      <c r="DJ120" s="663"/>
      <c r="DK120" s="663"/>
      <c r="DL120" s="663">
        <v>6312222</v>
      </c>
      <c r="DM120" s="663"/>
      <c r="DN120" s="663"/>
      <c r="DO120" s="663"/>
      <c r="DP120" s="663"/>
      <c r="DQ120" s="663">
        <v>5692287</v>
      </c>
      <c r="DR120" s="663"/>
      <c r="DS120" s="663"/>
      <c r="DT120" s="663"/>
      <c r="DU120" s="663"/>
      <c r="DV120" s="738">
        <v>43.6</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506</v>
      </c>
      <c r="BA121" s="432"/>
      <c r="BB121" s="432"/>
      <c r="BC121" s="432"/>
      <c r="BD121" s="432"/>
      <c r="BE121" s="432"/>
      <c r="BF121" s="432"/>
      <c r="BG121" s="432"/>
      <c r="BH121" s="432"/>
      <c r="BI121" s="432"/>
      <c r="BJ121" s="432"/>
      <c r="BK121" s="432"/>
      <c r="BL121" s="432"/>
      <c r="BM121" s="432"/>
      <c r="BN121" s="432"/>
      <c r="BO121" s="432"/>
      <c r="BP121" s="485"/>
      <c r="BQ121" s="656">
        <v>842636</v>
      </c>
      <c r="BR121" s="664"/>
      <c r="BS121" s="664"/>
      <c r="BT121" s="664"/>
      <c r="BU121" s="664"/>
      <c r="BV121" s="664">
        <v>704814</v>
      </c>
      <c r="BW121" s="664"/>
      <c r="BX121" s="664"/>
      <c r="BY121" s="664"/>
      <c r="BZ121" s="664"/>
      <c r="CA121" s="664">
        <v>1396230</v>
      </c>
      <c r="CB121" s="664"/>
      <c r="CC121" s="664"/>
      <c r="CD121" s="664"/>
      <c r="CE121" s="664"/>
      <c r="CF121" s="682">
        <v>10.7</v>
      </c>
      <c r="CG121" s="686"/>
      <c r="CH121" s="686"/>
      <c r="CI121" s="686"/>
      <c r="CJ121" s="686"/>
      <c r="CK121" s="701"/>
      <c r="CL121" s="711"/>
      <c r="CM121" s="711"/>
      <c r="CN121" s="711"/>
      <c r="CO121" s="714"/>
      <c r="CP121" s="718" t="s">
        <v>81</v>
      </c>
      <c r="CQ121" s="412"/>
      <c r="CR121" s="412"/>
      <c r="CS121" s="412"/>
      <c r="CT121" s="412"/>
      <c r="CU121" s="412"/>
      <c r="CV121" s="412"/>
      <c r="CW121" s="412"/>
      <c r="CX121" s="412"/>
      <c r="CY121" s="412"/>
      <c r="CZ121" s="412"/>
      <c r="DA121" s="412"/>
      <c r="DB121" s="412"/>
      <c r="DC121" s="412"/>
      <c r="DD121" s="412"/>
      <c r="DE121" s="412"/>
      <c r="DF121" s="724"/>
      <c r="DG121" s="656">
        <v>1020053</v>
      </c>
      <c r="DH121" s="664"/>
      <c r="DI121" s="664"/>
      <c r="DJ121" s="664"/>
      <c r="DK121" s="664"/>
      <c r="DL121" s="664">
        <v>1006577</v>
      </c>
      <c r="DM121" s="664"/>
      <c r="DN121" s="664"/>
      <c r="DO121" s="664"/>
      <c r="DP121" s="664"/>
      <c r="DQ121" s="664">
        <v>985953</v>
      </c>
      <c r="DR121" s="664"/>
      <c r="DS121" s="664"/>
      <c r="DT121" s="664"/>
      <c r="DU121" s="664"/>
      <c r="DV121" s="739">
        <v>7.6</v>
      </c>
      <c r="DW121" s="739"/>
      <c r="DX121" s="739"/>
      <c r="DY121" s="739"/>
      <c r="DZ121" s="748"/>
    </row>
    <row r="122" spans="1:130" s="372" customFormat="1" ht="26.25" customHeight="1">
      <c r="A122" s="398"/>
      <c r="B122" s="422"/>
      <c r="C122" s="435" t="s">
        <v>500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481</v>
      </c>
      <c r="BA122" s="433"/>
      <c r="BB122" s="433"/>
      <c r="BC122" s="433"/>
      <c r="BD122" s="433"/>
      <c r="BE122" s="433"/>
      <c r="BF122" s="433"/>
      <c r="BG122" s="433"/>
      <c r="BH122" s="433"/>
      <c r="BI122" s="433"/>
      <c r="BJ122" s="433"/>
      <c r="BK122" s="433"/>
      <c r="BL122" s="433"/>
      <c r="BM122" s="433"/>
      <c r="BN122" s="433"/>
      <c r="BO122" s="433"/>
      <c r="BP122" s="486"/>
      <c r="BQ122" s="657">
        <v>29235813</v>
      </c>
      <c r="BR122" s="665"/>
      <c r="BS122" s="665"/>
      <c r="BT122" s="665"/>
      <c r="BU122" s="665"/>
      <c r="BV122" s="665">
        <v>28274238</v>
      </c>
      <c r="BW122" s="665"/>
      <c r="BX122" s="665"/>
      <c r="BY122" s="665"/>
      <c r="BZ122" s="665"/>
      <c r="CA122" s="665">
        <v>28126731</v>
      </c>
      <c r="CB122" s="665"/>
      <c r="CC122" s="665"/>
      <c r="CD122" s="665"/>
      <c r="CE122" s="665"/>
      <c r="CF122" s="683">
        <v>215.4</v>
      </c>
      <c r="CG122" s="687"/>
      <c r="CH122" s="687"/>
      <c r="CI122" s="687"/>
      <c r="CJ122" s="687"/>
      <c r="CK122" s="701"/>
      <c r="CL122" s="711"/>
      <c r="CM122" s="711"/>
      <c r="CN122" s="711"/>
      <c r="CO122" s="714"/>
      <c r="CP122" s="718" t="s">
        <v>479</v>
      </c>
      <c r="CQ122" s="412"/>
      <c r="CR122" s="412"/>
      <c r="CS122" s="412"/>
      <c r="CT122" s="412"/>
      <c r="CU122" s="412"/>
      <c r="CV122" s="412"/>
      <c r="CW122" s="412"/>
      <c r="CX122" s="412"/>
      <c r="CY122" s="412"/>
      <c r="CZ122" s="412"/>
      <c r="DA122" s="412"/>
      <c r="DB122" s="412"/>
      <c r="DC122" s="412"/>
      <c r="DD122" s="412"/>
      <c r="DE122" s="412"/>
      <c r="DF122" s="724"/>
      <c r="DG122" s="656" t="s">
        <v>209</v>
      </c>
      <c r="DH122" s="664"/>
      <c r="DI122" s="664"/>
      <c r="DJ122" s="664"/>
      <c r="DK122" s="664"/>
      <c r="DL122" s="664" t="s">
        <v>209</v>
      </c>
      <c r="DM122" s="664"/>
      <c r="DN122" s="664"/>
      <c r="DO122" s="664"/>
      <c r="DP122" s="664"/>
      <c r="DQ122" s="664">
        <v>196140</v>
      </c>
      <c r="DR122" s="664"/>
      <c r="DS122" s="664"/>
      <c r="DT122" s="664"/>
      <c r="DU122" s="664"/>
      <c r="DV122" s="739">
        <v>1.5</v>
      </c>
      <c r="DW122" s="739"/>
      <c r="DX122" s="739"/>
      <c r="DY122" s="739"/>
      <c r="DZ122" s="748"/>
    </row>
    <row r="123" spans="1:130" s="372" customFormat="1" ht="26.25" customHeight="1">
      <c r="A123" s="398"/>
      <c r="B123" s="422"/>
      <c r="C123" s="435" t="s">
        <v>501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507</v>
      </c>
      <c r="BP123" s="651"/>
      <c r="BQ123" s="658">
        <v>39254833</v>
      </c>
      <c r="BR123" s="666"/>
      <c r="BS123" s="666"/>
      <c r="BT123" s="666"/>
      <c r="BU123" s="666"/>
      <c r="BV123" s="666">
        <v>37081758</v>
      </c>
      <c r="BW123" s="666"/>
      <c r="BX123" s="666"/>
      <c r="BY123" s="666"/>
      <c r="BZ123" s="666"/>
      <c r="CA123" s="666">
        <v>37881602</v>
      </c>
      <c r="CB123" s="666"/>
      <c r="CC123" s="666"/>
      <c r="CD123" s="666"/>
      <c r="CE123" s="666"/>
      <c r="CF123" s="560"/>
      <c r="CG123" s="568"/>
      <c r="CH123" s="568"/>
      <c r="CI123" s="568"/>
      <c r="CJ123" s="694"/>
      <c r="CK123" s="701"/>
      <c r="CL123" s="711"/>
      <c r="CM123" s="711"/>
      <c r="CN123" s="711"/>
      <c r="CO123" s="714"/>
      <c r="CP123" s="718" t="s">
        <v>477</v>
      </c>
      <c r="CQ123" s="412"/>
      <c r="CR123" s="412"/>
      <c r="CS123" s="412"/>
      <c r="CT123" s="412"/>
      <c r="CU123" s="412"/>
      <c r="CV123" s="412"/>
      <c r="CW123" s="412"/>
      <c r="CX123" s="412"/>
      <c r="CY123" s="412"/>
      <c r="CZ123" s="412"/>
      <c r="DA123" s="412"/>
      <c r="DB123" s="412"/>
      <c r="DC123" s="412"/>
      <c r="DD123" s="412"/>
      <c r="DE123" s="412"/>
      <c r="DF123" s="724"/>
      <c r="DG123" s="498">
        <v>98079</v>
      </c>
      <c r="DH123" s="459"/>
      <c r="DI123" s="459"/>
      <c r="DJ123" s="459"/>
      <c r="DK123" s="515"/>
      <c r="DL123" s="531">
        <v>97430</v>
      </c>
      <c r="DM123" s="459"/>
      <c r="DN123" s="459"/>
      <c r="DO123" s="459"/>
      <c r="DP123" s="515"/>
      <c r="DQ123" s="531">
        <v>99086</v>
      </c>
      <c r="DR123" s="459"/>
      <c r="DS123" s="459"/>
      <c r="DT123" s="459"/>
      <c r="DU123" s="515"/>
      <c r="DV123" s="555">
        <v>0.8</v>
      </c>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508</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82.2</v>
      </c>
      <c r="BR124" s="667"/>
      <c r="BS124" s="667"/>
      <c r="BT124" s="667"/>
      <c r="BU124" s="667"/>
      <c r="BV124" s="667">
        <v>82.6</v>
      </c>
      <c r="BW124" s="667"/>
      <c r="BX124" s="667"/>
      <c r="BY124" s="667"/>
      <c r="BZ124" s="667"/>
      <c r="CA124" s="667">
        <v>71.8</v>
      </c>
      <c r="CB124" s="667"/>
      <c r="CC124" s="667"/>
      <c r="CD124" s="667"/>
      <c r="CE124" s="667"/>
      <c r="CF124" s="561"/>
      <c r="CG124" s="569"/>
      <c r="CH124" s="569"/>
      <c r="CI124" s="569"/>
      <c r="CJ124" s="695"/>
      <c r="CK124" s="702"/>
      <c r="CL124" s="702"/>
      <c r="CM124" s="702"/>
      <c r="CN124" s="702"/>
      <c r="CO124" s="715"/>
      <c r="CP124" s="718" t="s">
        <v>509</v>
      </c>
      <c r="CQ124" s="412"/>
      <c r="CR124" s="412"/>
      <c r="CS124" s="412"/>
      <c r="CT124" s="412"/>
      <c r="CU124" s="412"/>
      <c r="CV124" s="412"/>
      <c r="CW124" s="412"/>
      <c r="CX124" s="412"/>
      <c r="CY124" s="412"/>
      <c r="CZ124" s="412"/>
      <c r="DA124" s="412"/>
      <c r="DB124" s="412"/>
      <c r="DC124" s="412"/>
      <c r="DD124" s="412"/>
      <c r="DE124" s="412"/>
      <c r="DF124" s="724"/>
      <c r="DG124" s="500">
        <v>193715</v>
      </c>
      <c r="DH124" s="505"/>
      <c r="DI124" s="505"/>
      <c r="DJ124" s="505"/>
      <c r="DK124" s="517"/>
      <c r="DL124" s="533">
        <v>186987</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504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512</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505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434</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466</v>
      </c>
      <c r="AY127" s="613"/>
      <c r="AZ127" s="613"/>
      <c r="BA127" s="613"/>
      <c r="BB127" s="613"/>
      <c r="BC127" s="613"/>
      <c r="BD127" s="613"/>
      <c r="BE127" s="633"/>
      <c r="BF127" s="635" t="s">
        <v>513</v>
      </c>
      <c r="BG127" s="613"/>
      <c r="BH127" s="613"/>
      <c r="BI127" s="613"/>
      <c r="BJ127" s="613"/>
      <c r="BK127" s="613"/>
      <c r="BL127" s="633"/>
      <c r="BM127" s="635" t="s">
        <v>435</v>
      </c>
      <c r="BN127" s="613"/>
      <c r="BO127" s="613"/>
      <c r="BP127" s="613"/>
      <c r="BQ127" s="613"/>
      <c r="BR127" s="613"/>
      <c r="BS127" s="633"/>
      <c r="BT127" s="635" t="s">
        <v>420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425</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514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443233</v>
      </c>
      <c r="AB128" s="503"/>
      <c r="AC128" s="503"/>
      <c r="AD128" s="503"/>
      <c r="AE128" s="514"/>
      <c r="AF128" s="530">
        <v>155890</v>
      </c>
      <c r="AG128" s="503"/>
      <c r="AH128" s="503"/>
      <c r="AI128" s="503"/>
      <c r="AJ128" s="514"/>
      <c r="AK128" s="530">
        <v>135872</v>
      </c>
      <c r="AL128" s="503"/>
      <c r="AM128" s="503"/>
      <c r="AN128" s="503"/>
      <c r="AO128" s="514"/>
      <c r="AP128" s="557"/>
      <c r="AQ128" s="565"/>
      <c r="AR128" s="565"/>
      <c r="AS128" s="565"/>
      <c r="AT128" s="575"/>
      <c r="AU128" s="592"/>
      <c r="AV128" s="592"/>
      <c r="AW128" s="592"/>
      <c r="AX128" s="392" t="s">
        <v>320</v>
      </c>
      <c r="AY128" s="416"/>
      <c r="AZ128" s="416"/>
      <c r="BA128" s="416"/>
      <c r="BB128" s="416"/>
      <c r="BC128" s="416"/>
      <c r="BD128" s="416"/>
      <c r="BE128" s="483"/>
      <c r="BF128" s="636" t="s">
        <v>209</v>
      </c>
      <c r="BG128" s="640"/>
      <c r="BH128" s="640"/>
      <c r="BI128" s="640"/>
      <c r="BJ128" s="640"/>
      <c r="BK128" s="640"/>
      <c r="BL128" s="646"/>
      <c r="BM128" s="636">
        <v>12.74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412</v>
      </c>
      <c r="CQ128" s="614"/>
      <c r="CR128" s="614"/>
      <c r="CS128" s="614"/>
      <c r="CT128" s="614"/>
      <c r="CU128" s="614"/>
      <c r="CV128" s="614"/>
      <c r="CW128" s="614"/>
      <c r="CX128" s="614"/>
      <c r="CY128" s="614"/>
      <c r="CZ128" s="614"/>
      <c r="DA128" s="614"/>
      <c r="DB128" s="614"/>
      <c r="DC128" s="614"/>
      <c r="DD128" s="614"/>
      <c r="DE128" s="614"/>
      <c r="DF128" s="634"/>
      <c r="DG128" s="727">
        <v>48451</v>
      </c>
      <c r="DH128" s="730"/>
      <c r="DI128" s="730"/>
      <c r="DJ128" s="730"/>
      <c r="DK128" s="730"/>
      <c r="DL128" s="730">
        <v>3500</v>
      </c>
      <c r="DM128" s="730"/>
      <c r="DN128" s="730"/>
      <c r="DO128" s="730"/>
      <c r="DP128" s="730"/>
      <c r="DQ128" s="730">
        <v>3500</v>
      </c>
      <c r="DR128" s="730"/>
      <c r="DS128" s="730"/>
      <c r="DT128" s="730"/>
      <c r="DU128" s="730"/>
      <c r="DV128" s="741">
        <v>0</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15685990</v>
      </c>
      <c r="AB129" s="459"/>
      <c r="AC129" s="459"/>
      <c r="AD129" s="459"/>
      <c r="AE129" s="515"/>
      <c r="AF129" s="531">
        <v>15466126</v>
      </c>
      <c r="AG129" s="459"/>
      <c r="AH129" s="459"/>
      <c r="AI129" s="459"/>
      <c r="AJ129" s="515"/>
      <c r="AK129" s="531">
        <v>15558623</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209</v>
      </c>
      <c r="BG129" s="641"/>
      <c r="BH129" s="641"/>
      <c r="BI129" s="641"/>
      <c r="BJ129" s="641"/>
      <c r="BK129" s="641"/>
      <c r="BL129" s="647"/>
      <c r="BM129" s="637">
        <v>17.739999999999998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516</v>
      </c>
      <c r="X130" s="479"/>
      <c r="Y130" s="479"/>
      <c r="Z130" s="492"/>
      <c r="AA130" s="498">
        <v>2588985</v>
      </c>
      <c r="AB130" s="459"/>
      <c r="AC130" s="459"/>
      <c r="AD130" s="459"/>
      <c r="AE130" s="515"/>
      <c r="AF130" s="531">
        <v>2501540</v>
      </c>
      <c r="AG130" s="459"/>
      <c r="AH130" s="459"/>
      <c r="AI130" s="459"/>
      <c r="AJ130" s="515"/>
      <c r="AK130" s="531">
        <v>2500755</v>
      </c>
      <c r="AL130" s="459"/>
      <c r="AM130" s="459"/>
      <c r="AN130" s="459"/>
      <c r="AO130" s="515"/>
      <c r="AP130" s="558"/>
      <c r="AQ130" s="566"/>
      <c r="AR130" s="566"/>
      <c r="AS130" s="566"/>
      <c r="AT130" s="576"/>
      <c r="AU130" s="594"/>
      <c r="AV130" s="594"/>
      <c r="AW130" s="594"/>
      <c r="AX130" s="604" t="s">
        <v>446</v>
      </c>
      <c r="AY130" s="432"/>
      <c r="AZ130" s="432"/>
      <c r="BA130" s="432"/>
      <c r="BB130" s="432"/>
      <c r="BC130" s="432"/>
      <c r="BD130" s="432"/>
      <c r="BE130" s="485"/>
      <c r="BF130" s="638">
        <v>10.8</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13097005</v>
      </c>
      <c r="AB131" s="505"/>
      <c r="AC131" s="505"/>
      <c r="AD131" s="505"/>
      <c r="AE131" s="517"/>
      <c r="AF131" s="533">
        <v>12964586</v>
      </c>
      <c r="AG131" s="505"/>
      <c r="AH131" s="505"/>
      <c r="AI131" s="505"/>
      <c r="AJ131" s="517"/>
      <c r="AK131" s="533">
        <v>13057868</v>
      </c>
      <c r="AL131" s="505"/>
      <c r="AM131" s="505"/>
      <c r="AN131" s="505"/>
      <c r="AO131" s="517"/>
      <c r="AP131" s="559"/>
      <c r="AQ131" s="567"/>
      <c r="AR131" s="567"/>
      <c r="AS131" s="567"/>
      <c r="AT131" s="577"/>
      <c r="AU131" s="594"/>
      <c r="AV131" s="594"/>
      <c r="AW131" s="594"/>
      <c r="AX131" s="605" t="s">
        <v>492</v>
      </c>
      <c r="AY131" s="614"/>
      <c r="AZ131" s="614"/>
      <c r="BA131" s="614"/>
      <c r="BB131" s="614"/>
      <c r="BC131" s="614"/>
      <c r="BD131" s="614"/>
      <c r="BE131" s="634"/>
      <c r="BF131" s="639">
        <v>71.8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518</v>
      </c>
      <c r="W132" s="475"/>
      <c r="X132" s="475"/>
      <c r="Y132" s="475"/>
      <c r="Z132" s="494"/>
      <c r="AA132" s="501">
        <v>11.175776450000001</v>
      </c>
      <c r="AB132" s="506"/>
      <c r="AC132" s="506"/>
      <c r="AD132" s="506"/>
      <c r="AE132" s="518"/>
      <c r="AF132" s="534">
        <v>10.82414818</v>
      </c>
      <c r="AG132" s="506"/>
      <c r="AH132" s="506"/>
      <c r="AI132" s="506"/>
      <c r="AJ132" s="518"/>
      <c r="AK132" s="534">
        <v>10.592931399999999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11.4</v>
      </c>
      <c r="AB133" s="507"/>
      <c r="AC133" s="507"/>
      <c r="AD133" s="507"/>
      <c r="AE133" s="519"/>
      <c r="AF133" s="502">
        <v>11.1</v>
      </c>
      <c r="AG133" s="507"/>
      <c r="AH133" s="507"/>
      <c r="AI133" s="507"/>
      <c r="AJ133" s="519"/>
      <c r="AK133" s="502">
        <v>10.8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iYrRqAI8yGPxyDSI8rKl51g02kf4LBX48qz+NzByY9k3TW/spiF0fTWVfyzgx8DlyMeaLqOHj6ai++fRj9/xYw==" saltValue="Xb1k6e93ZiZsPtaCIXDhR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18W70lXLr7NBa5oYkG7MXH4Sm4a2KthaWnEX0HOJPDEQEzTrxTyMVxz+uJUlm19yKWQXqvtgJV3Pn7cmiCauSg==" saltValue="RKhzP7T6FFJt0it7VAWjQ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apJg4t28u9MAWAsSgw23WBexTq0GVED3sdTV3MnjNO6MxRsodGP+BOkhMiKlTO32aS6TPG00jIdT4CXZwIkaBA==" saltValue="Gd3R7UNQlkZS4XOJHr7KS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520</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521</v>
      </c>
      <c r="AQ8" s="835" t="s">
        <v>522</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523</v>
      </c>
      <c r="AL9" s="783"/>
      <c r="AM9" s="783"/>
      <c r="AN9" s="800"/>
      <c r="AO9" s="813">
        <v>4932524</v>
      </c>
      <c r="AP9" s="813">
        <v>80488</v>
      </c>
      <c r="AQ9" s="836">
        <v>63299</v>
      </c>
      <c r="AR9" s="850">
        <v>27.2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517</v>
      </c>
      <c r="AL10" s="783"/>
      <c r="AM10" s="783"/>
      <c r="AN10" s="800"/>
      <c r="AO10" s="814">
        <v>123161</v>
      </c>
      <c r="AP10" s="814">
        <v>2010</v>
      </c>
      <c r="AQ10" s="837">
        <v>6012</v>
      </c>
      <c r="AR10" s="851">
        <v>-66.599999999999994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31436</v>
      </c>
      <c r="AP11" s="814">
        <v>513</v>
      </c>
      <c r="AQ11" s="837">
        <v>6006</v>
      </c>
      <c r="AR11" s="851">
        <v>-91.5</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410</v>
      </c>
      <c r="AL12" s="783"/>
      <c r="AM12" s="783"/>
      <c r="AN12" s="800"/>
      <c r="AO12" s="814" t="s">
        <v>209</v>
      </c>
      <c r="AP12" s="814" t="s">
        <v>209</v>
      </c>
      <c r="AQ12" s="837">
        <v>1513</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250</v>
      </c>
      <c r="AL13" s="783"/>
      <c r="AM13" s="783"/>
      <c r="AN13" s="800"/>
      <c r="AO13" s="814" t="s">
        <v>209</v>
      </c>
      <c r="AP13" s="814" t="s">
        <v>209</v>
      </c>
      <c r="AQ13" s="837">
        <v>6</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303</v>
      </c>
      <c r="AL14" s="783"/>
      <c r="AM14" s="783"/>
      <c r="AN14" s="800"/>
      <c r="AO14" s="814" t="s">
        <v>209</v>
      </c>
      <c r="AP14" s="814" t="s">
        <v>209</v>
      </c>
      <c r="AQ14" s="837">
        <v>2299</v>
      </c>
      <c r="AR14" s="851" t="s">
        <v>209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524</v>
      </c>
      <c r="AL15" s="783"/>
      <c r="AM15" s="783"/>
      <c r="AN15" s="800"/>
      <c r="AO15" s="814">
        <v>119555</v>
      </c>
      <c r="AP15" s="814">
        <v>1951</v>
      </c>
      <c r="AQ15" s="837">
        <v>1728</v>
      </c>
      <c r="AR15" s="851">
        <v>12.9</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323</v>
      </c>
      <c r="AL16" s="784"/>
      <c r="AM16" s="784"/>
      <c r="AN16" s="801"/>
      <c r="AO16" s="814">
        <v>-543244</v>
      </c>
      <c r="AP16" s="814">
        <v>-8865</v>
      </c>
      <c r="AQ16" s="837">
        <v>-4986</v>
      </c>
      <c r="AR16" s="851">
        <v>77.8</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4663432</v>
      </c>
      <c r="AP17" s="814">
        <v>76097</v>
      </c>
      <c r="AQ17" s="837">
        <v>75877</v>
      </c>
      <c r="AR17" s="851">
        <v>0.3</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525</v>
      </c>
      <c r="AP20" s="825" t="s">
        <v>347</v>
      </c>
      <c r="AQ20" s="838" t="s">
        <v>46</v>
      </c>
      <c r="AR20" s="852"/>
    </row>
    <row r="21" spans="1:46" s="756" customFormat="1">
      <c r="A21" s="758"/>
      <c r="AK21" s="773" t="s">
        <v>187</v>
      </c>
      <c r="AL21" s="786"/>
      <c r="AM21" s="786"/>
      <c r="AN21" s="803"/>
      <c r="AO21" s="816">
        <v>8.32</v>
      </c>
      <c r="AP21" s="826">
        <v>7.41</v>
      </c>
      <c r="AQ21" s="839">
        <v>0.91</v>
      </c>
      <c r="AS21" s="858"/>
      <c r="AT21" s="758"/>
    </row>
    <row r="22" spans="1:46" s="756" customFormat="1">
      <c r="A22" s="758"/>
      <c r="AK22" s="773" t="s">
        <v>526</v>
      </c>
      <c r="AL22" s="786"/>
      <c r="AM22" s="786"/>
      <c r="AN22" s="803"/>
      <c r="AO22" s="817">
        <v>99.5</v>
      </c>
      <c r="AP22" s="827">
        <v>98.4</v>
      </c>
      <c r="AQ22" s="840">
        <v>1.1000000000000001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527</v>
      </c>
      <c r="AP26" s="828"/>
      <c r="AQ26" s="828"/>
      <c r="AR26" s="828"/>
      <c r="AS26" s="760"/>
      <c r="AT26" s="760"/>
    </row>
    <row r="27" spans="1:46">
      <c r="A27" s="761"/>
      <c r="AO27" s="766"/>
      <c r="AP27" s="766"/>
      <c r="AQ27" s="766"/>
      <c r="AR27" s="766"/>
      <c r="AS27" s="766"/>
      <c r="AT27" s="766"/>
    </row>
    <row r="28" spans="1:46" ht="17.25">
      <c r="A28" s="757" t="s">
        <v>276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520</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521</v>
      </c>
      <c r="AQ31" s="835" t="s">
        <v>522</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528</v>
      </c>
      <c r="AL32" s="787"/>
      <c r="AM32" s="787"/>
      <c r="AN32" s="804"/>
      <c r="AO32" s="814">
        <v>3337754</v>
      </c>
      <c r="AP32" s="814">
        <v>54465</v>
      </c>
      <c r="AQ32" s="841">
        <v>39476</v>
      </c>
      <c r="AR32" s="851">
        <v>38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529</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209</v>
      </c>
      <c r="AP34" s="814" t="s">
        <v>209</v>
      </c>
      <c r="AQ34" s="841">
        <v>57</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530</v>
      </c>
      <c r="AL35" s="787"/>
      <c r="AM35" s="787"/>
      <c r="AN35" s="804"/>
      <c r="AO35" s="814">
        <v>570896</v>
      </c>
      <c r="AP35" s="814">
        <v>9316</v>
      </c>
      <c r="AQ35" s="841">
        <v>13586</v>
      </c>
      <c r="AR35" s="851">
        <v>-31.4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111188</v>
      </c>
      <c r="AP36" s="814">
        <v>1814</v>
      </c>
      <c r="AQ36" s="841">
        <v>1761</v>
      </c>
      <c r="AR36" s="851">
        <v>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360</v>
      </c>
      <c r="AL37" s="787"/>
      <c r="AM37" s="787"/>
      <c r="AN37" s="804"/>
      <c r="AO37" s="814" t="s">
        <v>209</v>
      </c>
      <c r="AP37" s="814" t="s">
        <v>209</v>
      </c>
      <c r="AQ37" s="841">
        <v>609</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t="s">
        <v>209</v>
      </c>
      <c r="AP38" s="818" t="s">
        <v>209</v>
      </c>
      <c r="AQ38" s="842">
        <v>1</v>
      </c>
      <c r="AR38" s="840" t="s">
        <v>209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-135872</v>
      </c>
      <c r="AP39" s="814">
        <v>-2217</v>
      </c>
      <c r="AQ39" s="841">
        <v>-5546</v>
      </c>
      <c r="AR39" s="851">
        <v>-60</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531</v>
      </c>
      <c r="AL40" s="787"/>
      <c r="AM40" s="787"/>
      <c r="AN40" s="804"/>
      <c r="AO40" s="814">
        <v>-2500755</v>
      </c>
      <c r="AP40" s="814">
        <v>-40807</v>
      </c>
      <c r="AQ40" s="841">
        <v>-36890</v>
      </c>
      <c r="AR40" s="851">
        <v>10.6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402</v>
      </c>
      <c r="AL41" s="789"/>
      <c r="AM41" s="789"/>
      <c r="AN41" s="806"/>
      <c r="AO41" s="814">
        <v>1383211</v>
      </c>
      <c r="AP41" s="814">
        <v>22571</v>
      </c>
      <c r="AQ41" s="841">
        <v>13053</v>
      </c>
      <c r="AR41" s="851">
        <v>72.900000000000006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475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510</v>
      </c>
      <c r="AO50" s="820" t="s">
        <v>511</v>
      </c>
      <c r="AP50" s="831" t="s">
        <v>533</v>
      </c>
      <c r="AQ50" s="844" t="s">
        <v>394</v>
      </c>
      <c r="AR50" s="854" t="s">
        <v>534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5235622</v>
      </c>
      <c r="AN51" s="809">
        <v>83088</v>
      </c>
      <c r="AO51" s="821">
        <v>-23.3</v>
      </c>
      <c r="AP51" s="832">
        <v>54227</v>
      </c>
      <c r="AQ51" s="845">
        <v>-18.2</v>
      </c>
      <c r="AR51" s="855">
        <v>-5.0999999999999996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1186565</v>
      </c>
      <c r="AN52" s="810">
        <v>18830</v>
      </c>
      <c r="AO52" s="822">
        <v>-36.4</v>
      </c>
      <c r="AP52" s="833">
        <v>29694</v>
      </c>
      <c r="AQ52" s="846">
        <v>-6.7</v>
      </c>
      <c r="AR52" s="856">
        <v>-29.7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535</v>
      </c>
      <c r="AL53" s="790"/>
      <c r="AM53" s="796">
        <v>5165821</v>
      </c>
      <c r="AN53" s="809">
        <v>82329</v>
      </c>
      <c r="AO53" s="821">
        <v>-0.9</v>
      </c>
      <c r="AP53" s="832">
        <v>57295</v>
      </c>
      <c r="AQ53" s="845">
        <v>5.7</v>
      </c>
      <c r="AR53" s="855">
        <v>-6.6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1847023</v>
      </c>
      <c r="AN54" s="810">
        <v>29437</v>
      </c>
      <c r="AO54" s="822">
        <v>56.3</v>
      </c>
      <c r="AP54" s="833">
        <v>32771</v>
      </c>
      <c r="AQ54" s="846">
        <v>10.4</v>
      </c>
      <c r="AR54" s="856">
        <v>45.9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7558284</v>
      </c>
      <c r="AN55" s="809">
        <v>121301</v>
      </c>
      <c r="AO55" s="821">
        <v>47.3</v>
      </c>
      <c r="AP55" s="832">
        <v>54110</v>
      </c>
      <c r="AQ55" s="845">
        <v>-5.6</v>
      </c>
      <c r="AR55" s="855">
        <v>52.9</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4359353</v>
      </c>
      <c r="AN56" s="810">
        <v>69962</v>
      </c>
      <c r="AO56" s="822">
        <v>137.69999999999999</v>
      </c>
      <c r="AP56" s="833">
        <v>30620</v>
      </c>
      <c r="AQ56" s="846">
        <v>-6.6</v>
      </c>
      <c r="AR56" s="856">
        <v>144.30000000000001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536</v>
      </c>
      <c r="AL57" s="790"/>
      <c r="AM57" s="796">
        <v>3635523</v>
      </c>
      <c r="AN57" s="809">
        <v>58869</v>
      </c>
      <c r="AO57" s="821">
        <v>-51.5</v>
      </c>
      <c r="AP57" s="832">
        <v>54684</v>
      </c>
      <c r="AQ57" s="845">
        <v>1.1000000000000001</v>
      </c>
      <c r="AR57" s="855">
        <v>-52.6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1181708</v>
      </c>
      <c r="AN58" s="810">
        <v>19135</v>
      </c>
      <c r="AO58" s="822">
        <v>-72.599999999999994</v>
      </c>
      <c r="AP58" s="833">
        <v>32829</v>
      </c>
      <c r="AQ58" s="846">
        <v>7.2</v>
      </c>
      <c r="AR58" s="856">
        <v>-79.8</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537</v>
      </c>
      <c r="AL59" s="790"/>
      <c r="AM59" s="796">
        <v>4450572</v>
      </c>
      <c r="AN59" s="809">
        <v>72623</v>
      </c>
      <c r="AO59" s="821">
        <v>23.4</v>
      </c>
      <c r="AP59" s="832">
        <v>62383</v>
      </c>
      <c r="AQ59" s="845">
        <v>14.1</v>
      </c>
      <c r="AR59" s="855">
        <v>9.3000000000000007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1186251</v>
      </c>
      <c r="AN60" s="810">
        <v>19357</v>
      </c>
      <c r="AO60" s="822">
        <v>1.2</v>
      </c>
      <c r="AP60" s="833">
        <v>35325</v>
      </c>
      <c r="AQ60" s="846">
        <v>7.6</v>
      </c>
      <c r="AR60" s="856">
        <v>-6.4</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431</v>
      </c>
      <c r="AL61" s="793"/>
      <c r="AM61" s="796">
        <v>5209164</v>
      </c>
      <c r="AN61" s="809">
        <v>83642</v>
      </c>
      <c r="AO61" s="821">
        <v>-1</v>
      </c>
      <c r="AP61" s="832">
        <v>56540</v>
      </c>
      <c r="AQ61" s="847">
        <v>-0.6</v>
      </c>
      <c r="AR61" s="855">
        <v>-0.4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1952180</v>
      </c>
      <c r="AN62" s="810">
        <v>31344</v>
      </c>
      <c r="AO62" s="822">
        <v>17.2</v>
      </c>
      <c r="AP62" s="833">
        <v>32248</v>
      </c>
      <c r="AQ62" s="846">
        <v>2.4</v>
      </c>
      <c r="AR62" s="856">
        <v>14.8</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suIBy/Iwi70wmvszhkpbSHJlOzyYdhMal0FsQljYjgrM7VXT8uXRyCfqZOv/ApnEgzLtcLsWf8Ru5IyXKR7lLg==" saltValue="FeFX1lb6a2eBd8H+USNuK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89RxXKQRSY6UgWmlNjYEGZQv0Tut5QzJO0T0F8hRYO8t/xQgQHA4RFibR+0/ysXF4fF4LuRAD98Lk0Lt+GO16Q==" saltValue="ElUds6U4WBhCxOwq9fboX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110" zoomScaleNormal="11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fJvUJtZdTQvsfRpJUrS+0TimOBAf8CNmq3/moj+3VvaxJMO4zxgMJEyPfjx9KbKrog6A4MdI76l2i5bGo5Yq2g==" saltValue="zcCxdKsmoCGLZN7eKjEoe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16"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539</v>
      </c>
      <c r="G46" s="879" t="s">
        <v>540</v>
      </c>
      <c r="H46" s="879" t="s">
        <v>423</v>
      </c>
      <c r="I46" s="879" t="s">
        <v>541</v>
      </c>
      <c r="J46" s="884" t="s">
        <v>542</v>
      </c>
    </row>
    <row r="47" spans="2:10" ht="57.75" customHeight="1">
      <c r="B47" s="864"/>
      <c r="C47" s="868" t="s">
        <v>3</v>
      </c>
      <c r="D47" s="868"/>
      <c r="E47" s="872"/>
      <c r="F47" s="876">
        <v>21.48</v>
      </c>
      <c r="G47" s="880">
        <v>20.49</v>
      </c>
      <c r="H47" s="880">
        <v>19.21</v>
      </c>
      <c r="I47" s="880">
        <v>16.850000000000001</v>
      </c>
      <c r="J47" s="885">
        <v>17.53</v>
      </c>
    </row>
    <row r="48" spans="2:10" ht="57.75" customHeight="1">
      <c r="B48" s="865"/>
      <c r="C48" s="869" t="s">
        <v>9</v>
      </c>
      <c r="D48" s="869"/>
      <c r="E48" s="873"/>
      <c r="F48" s="877">
        <v>3.68</v>
      </c>
      <c r="G48" s="881">
        <v>2.65</v>
      </c>
      <c r="H48" s="881">
        <v>2.99</v>
      </c>
      <c r="I48" s="881">
        <v>3.17</v>
      </c>
      <c r="J48" s="886">
        <v>4.41</v>
      </c>
    </row>
    <row r="49" spans="2:10" ht="57.75" customHeight="1">
      <c r="B49" s="866"/>
      <c r="C49" s="870" t="s">
        <v>13</v>
      </c>
      <c r="D49" s="870"/>
      <c r="E49" s="874"/>
      <c r="F49" s="878">
        <v>6.e-002</v>
      </c>
      <c r="G49" s="882" t="s">
        <v>42</v>
      </c>
      <c r="H49" s="882" t="s">
        <v>543</v>
      </c>
      <c r="I49" s="882" t="s">
        <v>544</v>
      </c>
      <c r="J49" s="887">
        <v>0.44</v>
      </c>
    </row>
    <row r="50" spans="2:10" ht="13.5" customHeight="1"/>
  </sheetData>
  <sheetProtection algorithmName="SHA-512" hashValue="wx9NwUhagsCo1W1WyvB0Rl/4k8jnUIqa9ZbL3NY4quQPo6Pzn+B8/zhnrLFdWnqWrAbi+0eeizRQhh0dnKM3Pw==" saltValue="YTJzrQ7xw6bPBRtQJwvF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香月 卓也</cp:lastModifiedBy>
  <dcterms:created xsi:type="dcterms:W3CDTF">2021-02-05T04:58:25Z</dcterms:created>
  <dcterms:modified xsi:type="dcterms:W3CDTF">2021-10-25T08:02:36Z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2021-10-25T08:02:36Z</vt:filetime>
  </property>
</Properties>
</file>